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AA298139-323D-4821-873B-C939C778716F}" xr6:coauthVersionLast="47" xr6:coauthVersionMax="47" xr10:uidLastSave="{00000000-0000-0000-0000-000000000000}"/>
  <bookViews>
    <workbookView xWindow="5988" yWindow="132" windowWidth="10512" windowHeight="12240" tabRatio="456" xr2:uid="{00000000-000D-0000-FFFF-FFFF00000000}"/>
  </bookViews>
  <sheets>
    <sheet name="1102.20.90 Imports" sheetId="2" r:id="rId1"/>
    <sheet name="1102.20.90 Expor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E265" i="4" l="1"/>
  <c r="JD265" i="4"/>
  <c r="JE264" i="4"/>
  <c r="JD264" i="4"/>
  <c r="JE263" i="4"/>
  <c r="JD263" i="4"/>
  <c r="JE262" i="4"/>
  <c r="JD262" i="4"/>
  <c r="JE261" i="4"/>
  <c r="JD261" i="4"/>
  <c r="JE260" i="4"/>
  <c r="JD260" i="4"/>
  <c r="JE259" i="4"/>
  <c r="JD259" i="4"/>
  <c r="JE258" i="4"/>
  <c r="JD258" i="4"/>
  <c r="JE257" i="4"/>
  <c r="JD257" i="4"/>
  <c r="JE256" i="4"/>
  <c r="JD256" i="4"/>
  <c r="JE255" i="4"/>
  <c r="JD255" i="4"/>
  <c r="JE254" i="4"/>
  <c r="JD254" i="4"/>
  <c r="JE253" i="4"/>
  <c r="JD253" i="4"/>
  <c r="JB265" i="4"/>
  <c r="JA265" i="4"/>
  <c r="IY265" i="4"/>
  <c r="IX265" i="4"/>
  <c r="IV265" i="4"/>
  <c r="IU265" i="4"/>
  <c r="IS265" i="4"/>
  <c r="IR265" i="4"/>
  <c r="IP265" i="4"/>
  <c r="IO265" i="4"/>
  <c r="IM265" i="4"/>
  <c r="IL265" i="4"/>
  <c r="IJ265" i="4"/>
  <c r="II265" i="4"/>
  <c r="IG265" i="4"/>
  <c r="IF265" i="4"/>
  <c r="ID265" i="4"/>
  <c r="IC265" i="4"/>
  <c r="IA265" i="4"/>
  <c r="HZ265" i="4"/>
  <c r="HX265" i="4"/>
  <c r="HW265" i="4"/>
  <c r="HU265" i="4"/>
  <c r="HT265" i="4"/>
  <c r="HR265" i="4"/>
  <c r="HQ265" i="4"/>
  <c r="HO265" i="4"/>
  <c r="HN265" i="4"/>
  <c r="HL265" i="4"/>
  <c r="HK265" i="4"/>
  <c r="HI265" i="4"/>
  <c r="HH265" i="4"/>
  <c r="HF265" i="4"/>
  <c r="HE265" i="4"/>
  <c r="HC265" i="4"/>
  <c r="HB265" i="4"/>
  <c r="GZ265" i="4"/>
  <c r="GY265" i="4"/>
  <c r="GW265" i="4"/>
  <c r="GV265" i="4"/>
  <c r="GT265" i="4"/>
  <c r="GS265" i="4"/>
  <c r="GQ265" i="4"/>
  <c r="GP265" i="4"/>
  <c r="GN265" i="4"/>
  <c r="GM265" i="4"/>
  <c r="GK265" i="4"/>
  <c r="GJ265" i="4"/>
  <c r="GH265" i="4"/>
  <c r="GG265" i="4"/>
  <c r="GE265" i="4"/>
  <c r="GD265" i="4"/>
  <c r="GB265" i="4"/>
  <c r="GA265" i="4"/>
  <c r="FY265" i="4"/>
  <c r="FX265" i="4"/>
  <c r="FV265" i="4"/>
  <c r="FU265" i="4"/>
  <c r="FS265" i="4"/>
  <c r="FR265" i="4"/>
  <c r="FP265" i="4"/>
  <c r="FO265" i="4"/>
  <c r="FM265" i="4"/>
  <c r="FL265" i="4"/>
  <c r="FJ265" i="4"/>
  <c r="FI265" i="4"/>
  <c r="FG265" i="4"/>
  <c r="FF265" i="4"/>
  <c r="FD265" i="4"/>
  <c r="FC265" i="4"/>
  <c r="FA265" i="4"/>
  <c r="EZ265" i="4"/>
  <c r="EX265" i="4"/>
  <c r="EW265" i="4"/>
  <c r="EU265" i="4"/>
  <c r="ET265" i="4"/>
  <c r="ER265" i="4"/>
  <c r="EQ265" i="4"/>
  <c r="EO265" i="4"/>
  <c r="EN265" i="4"/>
  <c r="EL265" i="4"/>
  <c r="EK265" i="4"/>
  <c r="EI265" i="4"/>
  <c r="EH265" i="4"/>
  <c r="EF265" i="4"/>
  <c r="EE265" i="4"/>
  <c r="EC265" i="4"/>
  <c r="EB265" i="4"/>
  <c r="DZ265" i="4"/>
  <c r="DY265" i="4"/>
  <c r="DW265" i="4"/>
  <c r="DV265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JC264" i="4"/>
  <c r="IZ264" i="4"/>
  <c r="IW264" i="4"/>
  <c r="IT264" i="4"/>
  <c r="IQ264" i="4"/>
  <c r="IN264" i="4"/>
  <c r="IK264" i="4"/>
  <c r="IH264" i="4"/>
  <c r="IE264" i="4"/>
  <c r="IB264" i="4"/>
  <c r="HY264" i="4"/>
  <c r="HV264" i="4"/>
  <c r="HS264" i="4"/>
  <c r="HP264" i="4"/>
  <c r="HM264" i="4"/>
  <c r="HJ264" i="4"/>
  <c r="HG264" i="4"/>
  <c r="HD264" i="4"/>
  <c r="HA264" i="4"/>
  <c r="GX264" i="4"/>
  <c r="GU264" i="4"/>
  <c r="GR264" i="4"/>
  <c r="GO264" i="4"/>
  <c r="GL264" i="4"/>
  <c r="GI264" i="4"/>
  <c r="GF264" i="4"/>
  <c r="GC264" i="4"/>
  <c r="FZ264" i="4"/>
  <c r="FW264" i="4"/>
  <c r="FT264" i="4"/>
  <c r="FQ264" i="4"/>
  <c r="FN264" i="4"/>
  <c r="FK264" i="4"/>
  <c r="FH264" i="4"/>
  <c r="FE264" i="4"/>
  <c r="FB264" i="4"/>
  <c r="EY264" i="4"/>
  <c r="EV264" i="4"/>
  <c r="ES264" i="4"/>
  <c r="EP264" i="4"/>
  <c r="EM264" i="4"/>
  <c r="EJ264" i="4"/>
  <c r="EG264" i="4"/>
  <c r="ED264" i="4"/>
  <c r="EA264" i="4"/>
  <c r="DX264" i="4"/>
  <c r="DU264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JC263" i="4"/>
  <c r="IZ263" i="4"/>
  <c r="IW263" i="4"/>
  <c r="IT263" i="4"/>
  <c r="IQ263" i="4"/>
  <c r="IN263" i="4"/>
  <c r="IK263" i="4"/>
  <c r="IH263" i="4"/>
  <c r="IE263" i="4"/>
  <c r="IB263" i="4"/>
  <c r="HY263" i="4"/>
  <c r="HV263" i="4"/>
  <c r="HS263" i="4"/>
  <c r="HP263" i="4"/>
  <c r="HM263" i="4"/>
  <c r="HJ263" i="4"/>
  <c r="HG263" i="4"/>
  <c r="HD263" i="4"/>
  <c r="HA263" i="4"/>
  <c r="GX263" i="4"/>
  <c r="GU263" i="4"/>
  <c r="GR263" i="4"/>
  <c r="GO263" i="4"/>
  <c r="GL263" i="4"/>
  <c r="GI263" i="4"/>
  <c r="GF263" i="4"/>
  <c r="GC263" i="4"/>
  <c r="FZ263" i="4"/>
  <c r="FW263" i="4"/>
  <c r="FT263" i="4"/>
  <c r="FQ263" i="4"/>
  <c r="FN263" i="4"/>
  <c r="FK263" i="4"/>
  <c r="FH263" i="4"/>
  <c r="FE263" i="4"/>
  <c r="FB263" i="4"/>
  <c r="EY263" i="4"/>
  <c r="EV263" i="4"/>
  <c r="ES263" i="4"/>
  <c r="EP263" i="4"/>
  <c r="EM263" i="4"/>
  <c r="EJ263" i="4"/>
  <c r="EG263" i="4"/>
  <c r="ED263" i="4"/>
  <c r="EA263" i="4"/>
  <c r="DX263" i="4"/>
  <c r="DU263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JC262" i="4"/>
  <c r="IZ262" i="4"/>
  <c r="IW262" i="4"/>
  <c r="IT262" i="4"/>
  <c r="IQ262" i="4"/>
  <c r="IN262" i="4"/>
  <c r="IK262" i="4"/>
  <c r="IH262" i="4"/>
  <c r="IE262" i="4"/>
  <c r="IB262" i="4"/>
  <c r="HY262" i="4"/>
  <c r="HV262" i="4"/>
  <c r="HS262" i="4"/>
  <c r="HP262" i="4"/>
  <c r="HM262" i="4"/>
  <c r="HJ262" i="4"/>
  <c r="HG262" i="4"/>
  <c r="HD262" i="4"/>
  <c r="HA262" i="4"/>
  <c r="GX262" i="4"/>
  <c r="GU262" i="4"/>
  <c r="GR262" i="4"/>
  <c r="GO262" i="4"/>
  <c r="GL262" i="4"/>
  <c r="GI262" i="4"/>
  <c r="GF262" i="4"/>
  <c r="GC262" i="4"/>
  <c r="FZ262" i="4"/>
  <c r="FW262" i="4"/>
  <c r="FT262" i="4"/>
  <c r="FQ262" i="4"/>
  <c r="FN262" i="4"/>
  <c r="FK262" i="4"/>
  <c r="FH262" i="4"/>
  <c r="FE262" i="4"/>
  <c r="FB262" i="4"/>
  <c r="EY262" i="4"/>
  <c r="EV262" i="4"/>
  <c r="ES262" i="4"/>
  <c r="EP262" i="4"/>
  <c r="EM262" i="4"/>
  <c r="EJ262" i="4"/>
  <c r="EG262" i="4"/>
  <c r="ED262" i="4"/>
  <c r="EA262" i="4"/>
  <c r="DX262" i="4"/>
  <c r="DU262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JC261" i="4"/>
  <c r="IZ261" i="4"/>
  <c r="IW261" i="4"/>
  <c r="IT261" i="4"/>
  <c r="IQ261" i="4"/>
  <c r="IN261" i="4"/>
  <c r="IK261" i="4"/>
  <c r="IH261" i="4"/>
  <c r="IE261" i="4"/>
  <c r="IB261" i="4"/>
  <c r="HY261" i="4"/>
  <c r="HV261" i="4"/>
  <c r="HS261" i="4"/>
  <c r="HP261" i="4"/>
  <c r="HM261" i="4"/>
  <c r="HJ261" i="4"/>
  <c r="HG261" i="4"/>
  <c r="HD261" i="4"/>
  <c r="HA261" i="4"/>
  <c r="GX261" i="4"/>
  <c r="GU261" i="4"/>
  <c r="GR261" i="4"/>
  <c r="GO261" i="4"/>
  <c r="GL261" i="4"/>
  <c r="GI261" i="4"/>
  <c r="GF261" i="4"/>
  <c r="GC261" i="4"/>
  <c r="FZ261" i="4"/>
  <c r="FW261" i="4"/>
  <c r="FT261" i="4"/>
  <c r="FQ261" i="4"/>
  <c r="FN261" i="4"/>
  <c r="FK261" i="4"/>
  <c r="FH261" i="4"/>
  <c r="FE261" i="4"/>
  <c r="FB261" i="4"/>
  <c r="EY261" i="4"/>
  <c r="EV261" i="4"/>
  <c r="ES261" i="4"/>
  <c r="EP261" i="4"/>
  <c r="EM261" i="4"/>
  <c r="EJ261" i="4"/>
  <c r="EG261" i="4"/>
  <c r="ED261" i="4"/>
  <c r="EA261" i="4"/>
  <c r="DX261" i="4"/>
  <c r="DU261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JC260" i="4"/>
  <c r="IZ260" i="4"/>
  <c r="IW260" i="4"/>
  <c r="IT260" i="4"/>
  <c r="IQ260" i="4"/>
  <c r="IN260" i="4"/>
  <c r="IK260" i="4"/>
  <c r="IH260" i="4"/>
  <c r="IE260" i="4"/>
  <c r="IB260" i="4"/>
  <c r="HY260" i="4"/>
  <c r="HV260" i="4"/>
  <c r="HS260" i="4"/>
  <c r="HP260" i="4"/>
  <c r="HM260" i="4"/>
  <c r="HJ260" i="4"/>
  <c r="HG260" i="4"/>
  <c r="HD260" i="4"/>
  <c r="HA260" i="4"/>
  <c r="GX260" i="4"/>
  <c r="GU260" i="4"/>
  <c r="GR260" i="4"/>
  <c r="GO260" i="4"/>
  <c r="GL260" i="4"/>
  <c r="GI260" i="4"/>
  <c r="GF260" i="4"/>
  <c r="GC260" i="4"/>
  <c r="FZ260" i="4"/>
  <c r="FW260" i="4"/>
  <c r="FT260" i="4"/>
  <c r="FQ260" i="4"/>
  <c r="FN260" i="4"/>
  <c r="FK260" i="4"/>
  <c r="FH260" i="4"/>
  <c r="FE260" i="4"/>
  <c r="FB260" i="4"/>
  <c r="EY260" i="4"/>
  <c r="EV260" i="4"/>
  <c r="ES260" i="4"/>
  <c r="EP260" i="4"/>
  <c r="EM260" i="4"/>
  <c r="EJ260" i="4"/>
  <c r="EG260" i="4"/>
  <c r="ED260" i="4"/>
  <c r="EA260" i="4"/>
  <c r="DX260" i="4"/>
  <c r="DU260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JC259" i="4"/>
  <c r="IZ259" i="4"/>
  <c r="IW259" i="4"/>
  <c r="IT259" i="4"/>
  <c r="IQ259" i="4"/>
  <c r="IN259" i="4"/>
  <c r="IK259" i="4"/>
  <c r="IH259" i="4"/>
  <c r="IE259" i="4"/>
  <c r="IB259" i="4"/>
  <c r="HY259" i="4"/>
  <c r="HV259" i="4"/>
  <c r="HS259" i="4"/>
  <c r="HP259" i="4"/>
  <c r="HM259" i="4"/>
  <c r="HJ259" i="4"/>
  <c r="HG259" i="4"/>
  <c r="HD259" i="4"/>
  <c r="HA259" i="4"/>
  <c r="GX259" i="4"/>
  <c r="GU259" i="4"/>
  <c r="GR259" i="4"/>
  <c r="GO259" i="4"/>
  <c r="GL259" i="4"/>
  <c r="GI259" i="4"/>
  <c r="GF259" i="4"/>
  <c r="GC259" i="4"/>
  <c r="FZ259" i="4"/>
  <c r="FW259" i="4"/>
  <c r="FT259" i="4"/>
  <c r="FQ259" i="4"/>
  <c r="FN259" i="4"/>
  <c r="FK259" i="4"/>
  <c r="FH259" i="4"/>
  <c r="FE259" i="4"/>
  <c r="FB259" i="4"/>
  <c r="EY259" i="4"/>
  <c r="EV259" i="4"/>
  <c r="ES259" i="4"/>
  <c r="EP259" i="4"/>
  <c r="EM259" i="4"/>
  <c r="EJ259" i="4"/>
  <c r="EG259" i="4"/>
  <c r="ED259" i="4"/>
  <c r="EA259" i="4"/>
  <c r="DX259" i="4"/>
  <c r="DU259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JC258" i="4"/>
  <c r="IZ258" i="4"/>
  <c r="IW258" i="4"/>
  <c r="IT258" i="4"/>
  <c r="IQ258" i="4"/>
  <c r="IN258" i="4"/>
  <c r="IK258" i="4"/>
  <c r="IH258" i="4"/>
  <c r="IE258" i="4"/>
  <c r="IB258" i="4"/>
  <c r="HY258" i="4"/>
  <c r="HV258" i="4"/>
  <c r="HS258" i="4"/>
  <c r="HP258" i="4"/>
  <c r="HM258" i="4"/>
  <c r="HJ258" i="4"/>
  <c r="HG258" i="4"/>
  <c r="HD258" i="4"/>
  <c r="HA258" i="4"/>
  <c r="GX258" i="4"/>
  <c r="GU258" i="4"/>
  <c r="GR258" i="4"/>
  <c r="GO258" i="4"/>
  <c r="GL258" i="4"/>
  <c r="GI258" i="4"/>
  <c r="GF258" i="4"/>
  <c r="GC258" i="4"/>
  <c r="FZ258" i="4"/>
  <c r="FW258" i="4"/>
  <c r="FT258" i="4"/>
  <c r="FQ258" i="4"/>
  <c r="FN258" i="4"/>
  <c r="FK258" i="4"/>
  <c r="FH258" i="4"/>
  <c r="FE258" i="4"/>
  <c r="FB258" i="4"/>
  <c r="EY258" i="4"/>
  <c r="EV258" i="4"/>
  <c r="ES258" i="4"/>
  <c r="EP258" i="4"/>
  <c r="EM258" i="4"/>
  <c r="EJ258" i="4"/>
  <c r="EG258" i="4"/>
  <c r="ED258" i="4"/>
  <c r="EA258" i="4"/>
  <c r="DX258" i="4"/>
  <c r="DU258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JC257" i="4"/>
  <c r="IZ257" i="4"/>
  <c r="IW257" i="4"/>
  <c r="IT257" i="4"/>
  <c r="IQ257" i="4"/>
  <c r="IN257" i="4"/>
  <c r="IK257" i="4"/>
  <c r="IH257" i="4"/>
  <c r="IE257" i="4"/>
  <c r="IB257" i="4"/>
  <c r="HY257" i="4"/>
  <c r="HV257" i="4"/>
  <c r="HS257" i="4"/>
  <c r="HP257" i="4"/>
  <c r="HM257" i="4"/>
  <c r="HJ257" i="4"/>
  <c r="HG257" i="4"/>
  <c r="HD257" i="4"/>
  <c r="HA257" i="4"/>
  <c r="GX257" i="4"/>
  <c r="GU257" i="4"/>
  <c r="GR257" i="4"/>
  <c r="GO257" i="4"/>
  <c r="GL257" i="4"/>
  <c r="GI257" i="4"/>
  <c r="GF257" i="4"/>
  <c r="GC257" i="4"/>
  <c r="FZ257" i="4"/>
  <c r="FW257" i="4"/>
  <c r="FT257" i="4"/>
  <c r="FQ257" i="4"/>
  <c r="FN257" i="4"/>
  <c r="FK257" i="4"/>
  <c r="FH257" i="4"/>
  <c r="FE257" i="4"/>
  <c r="FB257" i="4"/>
  <c r="EY257" i="4"/>
  <c r="EV257" i="4"/>
  <c r="ES257" i="4"/>
  <c r="EP257" i="4"/>
  <c r="EM257" i="4"/>
  <c r="EJ257" i="4"/>
  <c r="EG257" i="4"/>
  <c r="ED257" i="4"/>
  <c r="EA257" i="4"/>
  <c r="DX257" i="4"/>
  <c r="DU257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JC256" i="4"/>
  <c r="IZ256" i="4"/>
  <c r="IW256" i="4"/>
  <c r="IT256" i="4"/>
  <c r="IQ256" i="4"/>
  <c r="IN256" i="4"/>
  <c r="IK256" i="4"/>
  <c r="IH256" i="4"/>
  <c r="IE256" i="4"/>
  <c r="IB256" i="4"/>
  <c r="HY256" i="4"/>
  <c r="HV256" i="4"/>
  <c r="HS256" i="4"/>
  <c r="HP256" i="4"/>
  <c r="HM256" i="4"/>
  <c r="HJ256" i="4"/>
  <c r="HG256" i="4"/>
  <c r="HD256" i="4"/>
  <c r="HA256" i="4"/>
  <c r="GX256" i="4"/>
  <c r="GU256" i="4"/>
  <c r="GR256" i="4"/>
  <c r="GO256" i="4"/>
  <c r="GL256" i="4"/>
  <c r="GI256" i="4"/>
  <c r="GF256" i="4"/>
  <c r="GC256" i="4"/>
  <c r="FZ256" i="4"/>
  <c r="FW256" i="4"/>
  <c r="FT256" i="4"/>
  <c r="FQ256" i="4"/>
  <c r="FN256" i="4"/>
  <c r="FK256" i="4"/>
  <c r="FH256" i="4"/>
  <c r="FE256" i="4"/>
  <c r="FB256" i="4"/>
  <c r="EY256" i="4"/>
  <c r="EV256" i="4"/>
  <c r="ES256" i="4"/>
  <c r="EP256" i="4"/>
  <c r="EM256" i="4"/>
  <c r="EJ256" i="4"/>
  <c r="EG256" i="4"/>
  <c r="ED256" i="4"/>
  <c r="EA256" i="4"/>
  <c r="DX256" i="4"/>
  <c r="DU256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JC255" i="4"/>
  <c r="IZ255" i="4"/>
  <c r="IW255" i="4"/>
  <c r="IT255" i="4"/>
  <c r="IQ255" i="4"/>
  <c r="IN255" i="4"/>
  <c r="IK255" i="4"/>
  <c r="IH255" i="4"/>
  <c r="IE255" i="4"/>
  <c r="IB255" i="4"/>
  <c r="HY255" i="4"/>
  <c r="HV255" i="4"/>
  <c r="HS255" i="4"/>
  <c r="HP255" i="4"/>
  <c r="HM255" i="4"/>
  <c r="HJ255" i="4"/>
  <c r="HG255" i="4"/>
  <c r="HD255" i="4"/>
  <c r="HA255" i="4"/>
  <c r="GX255" i="4"/>
  <c r="GU255" i="4"/>
  <c r="GR255" i="4"/>
  <c r="GO255" i="4"/>
  <c r="GL255" i="4"/>
  <c r="GI255" i="4"/>
  <c r="GF255" i="4"/>
  <c r="GC255" i="4"/>
  <c r="FZ255" i="4"/>
  <c r="FW255" i="4"/>
  <c r="FT255" i="4"/>
  <c r="FQ255" i="4"/>
  <c r="FN255" i="4"/>
  <c r="FK255" i="4"/>
  <c r="FH255" i="4"/>
  <c r="FE255" i="4"/>
  <c r="FB255" i="4"/>
  <c r="EY255" i="4"/>
  <c r="EV255" i="4"/>
  <c r="ES255" i="4"/>
  <c r="EP255" i="4"/>
  <c r="EM255" i="4"/>
  <c r="EJ255" i="4"/>
  <c r="EG255" i="4"/>
  <c r="ED255" i="4"/>
  <c r="EA255" i="4"/>
  <c r="DX255" i="4"/>
  <c r="DU255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JC254" i="4"/>
  <c r="IZ254" i="4"/>
  <c r="IW254" i="4"/>
  <c r="IT254" i="4"/>
  <c r="IQ254" i="4"/>
  <c r="IN254" i="4"/>
  <c r="IK254" i="4"/>
  <c r="IH254" i="4"/>
  <c r="IE254" i="4"/>
  <c r="IB254" i="4"/>
  <c r="HY254" i="4"/>
  <c r="HV254" i="4"/>
  <c r="HS254" i="4"/>
  <c r="HP254" i="4"/>
  <c r="HM254" i="4"/>
  <c r="HJ254" i="4"/>
  <c r="HG254" i="4"/>
  <c r="HD254" i="4"/>
  <c r="HA254" i="4"/>
  <c r="GX254" i="4"/>
  <c r="GU254" i="4"/>
  <c r="GR254" i="4"/>
  <c r="GO254" i="4"/>
  <c r="GL254" i="4"/>
  <c r="GI254" i="4"/>
  <c r="GF254" i="4"/>
  <c r="GC254" i="4"/>
  <c r="FZ254" i="4"/>
  <c r="FW254" i="4"/>
  <c r="FT254" i="4"/>
  <c r="FQ254" i="4"/>
  <c r="FN254" i="4"/>
  <c r="FK254" i="4"/>
  <c r="FH254" i="4"/>
  <c r="FE254" i="4"/>
  <c r="FB254" i="4"/>
  <c r="EY254" i="4"/>
  <c r="EV254" i="4"/>
  <c r="ES254" i="4"/>
  <c r="EP254" i="4"/>
  <c r="EM254" i="4"/>
  <c r="EJ254" i="4"/>
  <c r="EG254" i="4"/>
  <c r="ED254" i="4"/>
  <c r="EA254" i="4"/>
  <c r="DX254" i="4"/>
  <c r="DU254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JC253" i="4"/>
  <c r="IZ253" i="4"/>
  <c r="IW253" i="4"/>
  <c r="IT253" i="4"/>
  <c r="IQ253" i="4"/>
  <c r="IN253" i="4"/>
  <c r="IK253" i="4"/>
  <c r="IH253" i="4"/>
  <c r="IE253" i="4"/>
  <c r="IB253" i="4"/>
  <c r="HY253" i="4"/>
  <c r="HV253" i="4"/>
  <c r="HS253" i="4"/>
  <c r="HP253" i="4"/>
  <c r="HM253" i="4"/>
  <c r="HJ253" i="4"/>
  <c r="HG253" i="4"/>
  <c r="HD253" i="4"/>
  <c r="HA253" i="4"/>
  <c r="GX253" i="4"/>
  <c r="GU253" i="4"/>
  <c r="GR253" i="4"/>
  <c r="GO253" i="4"/>
  <c r="GL253" i="4"/>
  <c r="GI253" i="4"/>
  <c r="GF253" i="4"/>
  <c r="GC253" i="4"/>
  <c r="FZ253" i="4"/>
  <c r="FW253" i="4"/>
  <c r="FT253" i="4"/>
  <c r="FQ253" i="4"/>
  <c r="FN253" i="4"/>
  <c r="FK253" i="4"/>
  <c r="FH253" i="4"/>
  <c r="FE253" i="4"/>
  <c r="FB253" i="4"/>
  <c r="EY253" i="4"/>
  <c r="EV253" i="4"/>
  <c r="ES253" i="4"/>
  <c r="EP253" i="4"/>
  <c r="EM253" i="4"/>
  <c r="EJ253" i="4"/>
  <c r="EG253" i="4"/>
  <c r="ED253" i="4"/>
  <c r="EA253" i="4"/>
  <c r="DX253" i="4"/>
  <c r="DU253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J264" i="2"/>
  <c r="FI264" i="2"/>
  <c r="FJ263" i="2"/>
  <c r="FI263" i="2"/>
  <c r="FJ262" i="2"/>
  <c r="FI262" i="2"/>
  <c r="FJ261" i="2"/>
  <c r="FI261" i="2"/>
  <c r="FJ260" i="2"/>
  <c r="FI260" i="2"/>
  <c r="FJ259" i="2"/>
  <c r="FI259" i="2"/>
  <c r="FJ258" i="2"/>
  <c r="FI258" i="2"/>
  <c r="FJ257" i="2"/>
  <c r="FI257" i="2"/>
  <c r="FJ256" i="2"/>
  <c r="FI256" i="2"/>
  <c r="FJ255" i="2"/>
  <c r="FI255" i="2"/>
  <c r="FJ254" i="2"/>
  <c r="FI254" i="2"/>
  <c r="FJ253" i="2"/>
  <c r="FI253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JE252" i="4"/>
  <c r="JD252" i="4"/>
  <c r="JE251" i="4"/>
  <c r="JD251" i="4"/>
  <c r="JE250" i="4"/>
  <c r="JD250" i="4"/>
  <c r="JE249" i="4"/>
  <c r="JD249" i="4"/>
  <c r="JE248" i="4"/>
  <c r="JD248" i="4"/>
  <c r="JE247" i="4"/>
  <c r="JD247" i="4"/>
  <c r="JE246" i="4"/>
  <c r="JD246" i="4"/>
  <c r="JE245" i="4"/>
  <c r="JD245" i="4"/>
  <c r="JE244" i="4"/>
  <c r="JD244" i="4"/>
  <c r="JE243" i="4"/>
  <c r="JD243" i="4"/>
  <c r="JE242" i="4"/>
  <c r="JD242" i="4"/>
  <c r="JE241" i="4"/>
  <c r="JD241" i="4"/>
  <c r="JE240" i="4"/>
  <c r="JD240" i="4"/>
  <c r="FJ251" i="2"/>
  <c r="FI251" i="2"/>
  <c r="FJ250" i="2"/>
  <c r="FI250" i="2"/>
  <c r="FJ249" i="2"/>
  <c r="FI249" i="2"/>
  <c r="FJ248" i="2"/>
  <c r="FI248" i="2"/>
  <c r="FJ247" i="2"/>
  <c r="FI247" i="2"/>
  <c r="FJ246" i="2"/>
  <c r="FI246" i="2"/>
  <c r="FJ245" i="2"/>
  <c r="FI245" i="2"/>
  <c r="FJ244" i="2"/>
  <c r="FI244" i="2"/>
  <c r="FJ243" i="2"/>
  <c r="FI243" i="2"/>
  <c r="FJ242" i="2"/>
  <c r="FI242" i="2"/>
  <c r="FJ241" i="2"/>
  <c r="FI241" i="2"/>
  <c r="FJ240" i="2"/>
  <c r="FI240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HF226" i="4"/>
  <c r="HE226" i="4"/>
  <c r="HG225" i="4"/>
  <c r="HG224" i="4"/>
  <c r="HG223" i="4"/>
  <c r="HG222" i="4"/>
  <c r="HG221" i="4"/>
  <c r="HG220" i="4"/>
  <c r="HG219" i="4"/>
  <c r="HG218" i="4"/>
  <c r="HG217" i="4"/>
  <c r="HG216" i="4"/>
  <c r="HG215" i="4"/>
  <c r="HG214" i="4"/>
  <c r="HF213" i="4"/>
  <c r="HE213" i="4"/>
  <c r="HG212" i="4"/>
  <c r="HG211" i="4"/>
  <c r="HG210" i="4"/>
  <c r="HG209" i="4"/>
  <c r="HG208" i="4"/>
  <c r="HG207" i="4"/>
  <c r="HG206" i="4"/>
  <c r="HG205" i="4"/>
  <c r="HG204" i="4"/>
  <c r="HG203" i="4"/>
  <c r="HG202" i="4"/>
  <c r="HG201" i="4"/>
  <c r="HF200" i="4"/>
  <c r="HE200" i="4"/>
  <c r="HG199" i="4"/>
  <c r="HG198" i="4"/>
  <c r="HG197" i="4"/>
  <c r="HG196" i="4"/>
  <c r="HG195" i="4"/>
  <c r="HG194" i="4"/>
  <c r="HG193" i="4"/>
  <c r="HG192" i="4"/>
  <c r="HG191" i="4"/>
  <c r="HG190" i="4"/>
  <c r="HG189" i="4"/>
  <c r="HG188" i="4"/>
  <c r="HF187" i="4"/>
  <c r="HE187" i="4"/>
  <c r="HG186" i="4"/>
  <c r="HG185" i="4"/>
  <c r="HG184" i="4"/>
  <c r="HG183" i="4"/>
  <c r="HG182" i="4"/>
  <c r="HG181" i="4"/>
  <c r="HG180" i="4"/>
  <c r="HG179" i="4"/>
  <c r="HG178" i="4"/>
  <c r="HG177" i="4"/>
  <c r="HG176" i="4"/>
  <c r="HG175" i="4"/>
  <c r="HF174" i="4"/>
  <c r="HE174" i="4"/>
  <c r="HG173" i="4"/>
  <c r="HG172" i="4"/>
  <c r="HG171" i="4"/>
  <c r="HG170" i="4"/>
  <c r="HG169" i="4"/>
  <c r="HG168" i="4"/>
  <c r="HG167" i="4"/>
  <c r="HG166" i="4"/>
  <c r="HG165" i="4"/>
  <c r="HG164" i="4"/>
  <c r="HG163" i="4"/>
  <c r="HG162" i="4"/>
  <c r="HF161" i="4"/>
  <c r="HE161" i="4"/>
  <c r="HG160" i="4"/>
  <c r="HG159" i="4"/>
  <c r="HG158" i="4"/>
  <c r="HG157" i="4"/>
  <c r="HG156" i="4"/>
  <c r="HG155" i="4"/>
  <c r="HG154" i="4"/>
  <c r="HG153" i="4"/>
  <c r="HG152" i="4"/>
  <c r="HG151" i="4"/>
  <c r="HG150" i="4"/>
  <c r="HG149" i="4"/>
  <c r="HF148" i="4"/>
  <c r="HE148" i="4"/>
  <c r="HG147" i="4"/>
  <c r="HG146" i="4"/>
  <c r="HG145" i="4"/>
  <c r="HG144" i="4"/>
  <c r="HG143" i="4"/>
  <c r="HG142" i="4"/>
  <c r="HG141" i="4"/>
  <c r="HG140" i="4"/>
  <c r="HG139" i="4"/>
  <c r="HG138" i="4"/>
  <c r="HG137" i="4"/>
  <c r="HG136" i="4"/>
  <c r="HF135" i="4"/>
  <c r="HE135" i="4"/>
  <c r="HG134" i="4"/>
  <c r="HG133" i="4"/>
  <c r="HG132" i="4"/>
  <c r="HG131" i="4"/>
  <c r="HG130" i="4"/>
  <c r="HG129" i="4"/>
  <c r="HG128" i="4"/>
  <c r="HG127" i="4"/>
  <c r="HG126" i="4"/>
  <c r="HG125" i="4"/>
  <c r="HG124" i="4"/>
  <c r="HG123" i="4"/>
  <c r="HF122" i="4"/>
  <c r="HE122" i="4"/>
  <c r="HG121" i="4"/>
  <c r="HG120" i="4"/>
  <c r="HG119" i="4"/>
  <c r="HG118" i="4"/>
  <c r="HG117" i="4"/>
  <c r="HG116" i="4"/>
  <c r="HG115" i="4"/>
  <c r="HG114" i="4"/>
  <c r="HG113" i="4"/>
  <c r="HG112" i="4"/>
  <c r="HG111" i="4"/>
  <c r="HG110" i="4"/>
  <c r="HF109" i="4"/>
  <c r="HE109" i="4"/>
  <c r="HG108" i="4"/>
  <c r="HG107" i="4"/>
  <c r="HG106" i="4"/>
  <c r="HG105" i="4"/>
  <c r="HG104" i="4"/>
  <c r="HG103" i="4"/>
  <c r="HG102" i="4"/>
  <c r="HG101" i="4"/>
  <c r="HG100" i="4"/>
  <c r="HG99" i="4"/>
  <c r="HG98" i="4"/>
  <c r="HG97" i="4"/>
  <c r="HF96" i="4"/>
  <c r="HE96" i="4"/>
  <c r="HG95" i="4"/>
  <c r="HG94" i="4"/>
  <c r="HG93" i="4"/>
  <c r="HG92" i="4"/>
  <c r="HG91" i="4"/>
  <c r="HG90" i="4"/>
  <c r="HG89" i="4"/>
  <c r="HG88" i="4"/>
  <c r="HG87" i="4"/>
  <c r="HG86" i="4"/>
  <c r="HG85" i="4"/>
  <c r="HG84" i="4"/>
  <c r="HF83" i="4"/>
  <c r="HE83" i="4"/>
  <c r="HG82" i="4"/>
  <c r="HG81" i="4"/>
  <c r="HG80" i="4"/>
  <c r="HG79" i="4"/>
  <c r="HG78" i="4"/>
  <c r="HG77" i="4"/>
  <c r="HG76" i="4"/>
  <c r="HG75" i="4"/>
  <c r="HG74" i="4"/>
  <c r="HG73" i="4"/>
  <c r="HG72" i="4"/>
  <c r="HG71" i="4"/>
  <c r="HF70" i="4"/>
  <c r="HE70" i="4"/>
  <c r="HG69" i="4"/>
  <c r="HG68" i="4"/>
  <c r="HG67" i="4"/>
  <c r="HG66" i="4"/>
  <c r="HG65" i="4"/>
  <c r="HG64" i="4"/>
  <c r="HG63" i="4"/>
  <c r="HG62" i="4"/>
  <c r="HG61" i="4"/>
  <c r="HG60" i="4"/>
  <c r="HG59" i="4"/>
  <c r="HG58" i="4"/>
  <c r="HF57" i="4"/>
  <c r="HE57" i="4"/>
  <c r="HG56" i="4"/>
  <c r="HG55" i="4"/>
  <c r="HG54" i="4"/>
  <c r="HG53" i="4"/>
  <c r="HG52" i="4"/>
  <c r="HG51" i="4"/>
  <c r="HG50" i="4"/>
  <c r="HG49" i="4"/>
  <c r="HG48" i="4"/>
  <c r="HG47" i="4"/>
  <c r="HG46" i="4"/>
  <c r="HG45" i="4"/>
  <c r="HF44" i="4"/>
  <c r="HE44" i="4"/>
  <c r="HG43" i="4"/>
  <c r="HG42" i="4"/>
  <c r="HG41" i="4"/>
  <c r="HG40" i="4"/>
  <c r="HG39" i="4"/>
  <c r="HG38" i="4"/>
  <c r="HG37" i="4"/>
  <c r="HG36" i="4"/>
  <c r="HG35" i="4"/>
  <c r="HG34" i="4"/>
  <c r="HG33" i="4"/>
  <c r="HG32" i="4"/>
  <c r="HF31" i="4"/>
  <c r="HE31" i="4"/>
  <c r="HG30" i="4"/>
  <c r="HG29" i="4"/>
  <c r="HG28" i="4"/>
  <c r="HG27" i="4"/>
  <c r="HG26" i="4"/>
  <c r="HG25" i="4"/>
  <c r="HG24" i="4"/>
  <c r="HG23" i="4"/>
  <c r="HG22" i="4"/>
  <c r="HG21" i="4"/>
  <c r="HG20" i="4"/>
  <c r="HG19" i="4"/>
  <c r="HF18" i="4"/>
  <c r="HE18" i="4"/>
  <c r="HG17" i="4"/>
  <c r="HG16" i="4"/>
  <c r="HG15" i="4"/>
  <c r="HG14" i="4"/>
  <c r="HG13" i="4"/>
  <c r="HG12" i="4"/>
  <c r="HG11" i="4"/>
  <c r="HG10" i="4"/>
  <c r="HG9" i="4"/>
  <c r="HG8" i="4"/>
  <c r="HG7" i="4"/>
  <c r="HG6" i="4"/>
  <c r="HF252" i="4"/>
  <c r="HE252" i="4"/>
  <c r="HG251" i="4"/>
  <c r="HG250" i="4"/>
  <c r="HG249" i="4"/>
  <c r="HG248" i="4"/>
  <c r="HG247" i="4"/>
  <c r="HG246" i="4"/>
  <c r="HG245" i="4"/>
  <c r="HG244" i="4"/>
  <c r="HG243" i="4"/>
  <c r="HG242" i="4"/>
  <c r="HG241" i="4"/>
  <c r="HG240" i="4"/>
  <c r="HF239" i="4"/>
  <c r="HE239" i="4"/>
  <c r="HG238" i="4"/>
  <c r="HG237" i="4"/>
  <c r="HG236" i="4"/>
  <c r="HG235" i="4"/>
  <c r="HG234" i="4"/>
  <c r="HG233" i="4"/>
  <c r="HG232" i="4"/>
  <c r="HG231" i="4"/>
  <c r="HG230" i="4"/>
  <c r="HG229" i="4"/>
  <c r="HG228" i="4"/>
  <c r="HG227" i="4"/>
  <c r="EI226" i="2"/>
  <c r="EH226" i="2"/>
  <c r="EJ225" i="2"/>
  <c r="EJ224" i="2"/>
  <c r="EJ223" i="2"/>
  <c r="EJ222" i="2"/>
  <c r="EJ221" i="2"/>
  <c r="EJ220" i="2"/>
  <c r="EJ219" i="2"/>
  <c r="EJ218" i="2"/>
  <c r="EJ217" i="2"/>
  <c r="EJ216" i="2"/>
  <c r="EJ215" i="2"/>
  <c r="EJ214" i="2"/>
  <c r="EI213" i="2"/>
  <c r="EH213" i="2"/>
  <c r="EJ212" i="2"/>
  <c r="EJ211" i="2"/>
  <c r="EJ210" i="2"/>
  <c r="EJ209" i="2"/>
  <c r="EJ208" i="2"/>
  <c r="EJ207" i="2"/>
  <c r="EJ206" i="2"/>
  <c r="EJ205" i="2"/>
  <c r="EJ204" i="2"/>
  <c r="EJ203" i="2"/>
  <c r="EJ202" i="2"/>
  <c r="EJ201" i="2"/>
  <c r="EI200" i="2"/>
  <c r="EH200" i="2"/>
  <c r="EJ199" i="2"/>
  <c r="EJ198" i="2"/>
  <c r="EJ197" i="2"/>
  <c r="EJ196" i="2"/>
  <c r="EJ195" i="2"/>
  <c r="EJ194" i="2"/>
  <c r="EJ193" i="2"/>
  <c r="EJ192" i="2"/>
  <c r="EJ191" i="2"/>
  <c r="EJ190" i="2"/>
  <c r="EJ189" i="2"/>
  <c r="EJ188" i="2"/>
  <c r="EI187" i="2"/>
  <c r="EH187" i="2"/>
  <c r="EJ186" i="2"/>
  <c r="EJ185" i="2"/>
  <c r="EJ184" i="2"/>
  <c r="EJ183" i="2"/>
  <c r="EJ182" i="2"/>
  <c r="EJ181" i="2"/>
  <c r="EJ180" i="2"/>
  <c r="EJ179" i="2"/>
  <c r="EJ178" i="2"/>
  <c r="EJ177" i="2"/>
  <c r="EJ176" i="2"/>
  <c r="EJ175" i="2"/>
  <c r="EI174" i="2"/>
  <c r="EH174" i="2"/>
  <c r="EJ173" i="2"/>
  <c r="EJ172" i="2"/>
  <c r="EJ171" i="2"/>
  <c r="EJ170" i="2"/>
  <c r="EJ169" i="2"/>
  <c r="EJ168" i="2"/>
  <c r="EJ167" i="2"/>
  <c r="EJ166" i="2"/>
  <c r="EJ165" i="2"/>
  <c r="EJ164" i="2"/>
  <c r="EJ163" i="2"/>
  <c r="EJ162" i="2"/>
  <c r="EI161" i="2"/>
  <c r="EH161" i="2"/>
  <c r="EJ160" i="2"/>
  <c r="EJ159" i="2"/>
  <c r="EJ158" i="2"/>
  <c r="EJ157" i="2"/>
  <c r="EJ156" i="2"/>
  <c r="EJ155" i="2"/>
  <c r="EJ154" i="2"/>
  <c r="EJ153" i="2"/>
  <c r="EJ152" i="2"/>
  <c r="EJ151" i="2"/>
  <c r="EJ150" i="2"/>
  <c r="EJ149" i="2"/>
  <c r="EI148" i="2"/>
  <c r="EH148" i="2"/>
  <c r="EJ147" i="2"/>
  <c r="EJ146" i="2"/>
  <c r="EJ145" i="2"/>
  <c r="EJ144" i="2"/>
  <c r="EJ143" i="2"/>
  <c r="EJ142" i="2"/>
  <c r="EJ141" i="2"/>
  <c r="EJ140" i="2"/>
  <c r="EJ139" i="2"/>
  <c r="EJ138" i="2"/>
  <c r="EJ137" i="2"/>
  <c r="EJ136" i="2"/>
  <c r="EI135" i="2"/>
  <c r="EH135" i="2"/>
  <c r="EJ134" i="2"/>
  <c r="EJ133" i="2"/>
  <c r="EJ132" i="2"/>
  <c r="EJ131" i="2"/>
  <c r="EJ130" i="2"/>
  <c r="EJ129" i="2"/>
  <c r="EJ128" i="2"/>
  <c r="EJ127" i="2"/>
  <c r="EJ126" i="2"/>
  <c r="EJ125" i="2"/>
  <c r="EJ124" i="2"/>
  <c r="EJ123" i="2"/>
  <c r="EI122" i="2"/>
  <c r="EH122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I109" i="2"/>
  <c r="EH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I96" i="2"/>
  <c r="EH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I83" i="2"/>
  <c r="EH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I57" i="2"/>
  <c r="EH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I44" i="2"/>
  <c r="EH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I31" i="2"/>
  <c r="EH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I18" i="2"/>
  <c r="EH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I252" i="2"/>
  <c r="EH252" i="2"/>
  <c r="EJ251" i="2"/>
  <c r="EJ250" i="2"/>
  <c r="EJ249" i="2"/>
  <c r="EJ248" i="2"/>
  <c r="EJ247" i="2"/>
  <c r="EJ246" i="2"/>
  <c r="EJ245" i="2"/>
  <c r="EJ244" i="2"/>
  <c r="EJ243" i="2"/>
  <c r="EJ242" i="2"/>
  <c r="EJ241" i="2"/>
  <c r="EJ240" i="2"/>
  <c r="EI239" i="2"/>
  <c r="EH239" i="2"/>
  <c r="EJ238" i="2"/>
  <c r="EJ237" i="2"/>
  <c r="EJ236" i="2"/>
  <c r="EJ235" i="2"/>
  <c r="EJ234" i="2"/>
  <c r="EJ233" i="2"/>
  <c r="EJ232" i="2"/>
  <c r="EJ231" i="2"/>
  <c r="EJ230" i="2"/>
  <c r="EJ229" i="2"/>
  <c r="EJ228" i="2"/>
  <c r="EJ227" i="2"/>
  <c r="FI265" i="2" l="1"/>
  <c r="FJ265" i="2"/>
  <c r="JB252" i="4"/>
  <c r="JA252" i="4"/>
  <c r="IY252" i="4"/>
  <c r="IX252" i="4"/>
  <c r="IV252" i="4"/>
  <c r="IU252" i="4"/>
  <c r="IS252" i="4"/>
  <c r="IR252" i="4"/>
  <c r="IP252" i="4"/>
  <c r="IO252" i="4"/>
  <c r="IM252" i="4"/>
  <c r="IL252" i="4"/>
  <c r="IJ252" i="4"/>
  <c r="II252" i="4"/>
  <c r="IG252" i="4"/>
  <c r="IF252" i="4"/>
  <c r="ID252" i="4"/>
  <c r="IC252" i="4"/>
  <c r="IA252" i="4"/>
  <c r="HZ252" i="4"/>
  <c r="HX252" i="4"/>
  <c r="HW252" i="4"/>
  <c r="HU252" i="4"/>
  <c r="HT252" i="4"/>
  <c r="HR252" i="4"/>
  <c r="HQ252" i="4"/>
  <c r="HO252" i="4"/>
  <c r="HN252" i="4"/>
  <c r="HL252" i="4"/>
  <c r="HK252" i="4"/>
  <c r="HI252" i="4"/>
  <c r="HH252" i="4"/>
  <c r="HC252" i="4"/>
  <c r="HB252" i="4"/>
  <c r="GZ252" i="4"/>
  <c r="GY252" i="4"/>
  <c r="GW252" i="4"/>
  <c r="GV252" i="4"/>
  <c r="GT252" i="4"/>
  <c r="GS252" i="4"/>
  <c r="GQ252" i="4"/>
  <c r="GP252" i="4"/>
  <c r="GN252" i="4"/>
  <c r="GM252" i="4"/>
  <c r="GK252" i="4"/>
  <c r="GJ252" i="4"/>
  <c r="GH252" i="4"/>
  <c r="GG252" i="4"/>
  <c r="GE252" i="4"/>
  <c r="GD252" i="4"/>
  <c r="GB252" i="4"/>
  <c r="GA252" i="4"/>
  <c r="FY252" i="4"/>
  <c r="FX252" i="4"/>
  <c r="FV252" i="4"/>
  <c r="FU252" i="4"/>
  <c r="FS252" i="4"/>
  <c r="FR252" i="4"/>
  <c r="FP252" i="4"/>
  <c r="FO252" i="4"/>
  <c r="FM252" i="4"/>
  <c r="FL252" i="4"/>
  <c r="FJ252" i="4"/>
  <c r="FI252" i="4"/>
  <c r="FG252" i="4"/>
  <c r="FF252" i="4"/>
  <c r="FD252" i="4"/>
  <c r="FC252" i="4"/>
  <c r="FA252" i="4"/>
  <c r="EZ252" i="4"/>
  <c r="EX252" i="4"/>
  <c r="EW252" i="4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K252" i="4"/>
  <c r="DJ252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JC251" i="4"/>
  <c r="IZ251" i="4"/>
  <c r="IW251" i="4"/>
  <c r="IT251" i="4"/>
  <c r="IQ251" i="4"/>
  <c r="IN251" i="4"/>
  <c r="IK251" i="4"/>
  <c r="IH251" i="4"/>
  <c r="IE251" i="4"/>
  <c r="IB251" i="4"/>
  <c r="HY251" i="4"/>
  <c r="HV251" i="4"/>
  <c r="HS251" i="4"/>
  <c r="HP251" i="4"/>
  <c r="HM251" i="4"/>
  <c r="HJ251" i="4"/>
  <c r="HD251" i="4"/>
  <c r="HA251" i="4"/>
  <c r="GX251" i="4"/>
  <c r="GU251" i="4"/>
  <c r="GR251" i="4"/>
  <c r="GO251" i="4"/>
  <c r="GL251" i="4"/>
  <c r="GI251" i="4"/>
  <c r="GF251" i="4"/>
  <c r="GC251" i="4"/>
  <c r="FZ251" i="4"/>
  <c r="FW251" i="4"/>
  <c r="FT251" i="4"/>
  <c r="FQ251" i="4"/>
  <c r="FN251" i="4"/>
  <c r="FK251" i="4"/>
  <c r="FH251" i="4"/>
  <c r="FE251" i="4"/>
  <c r="FB251" i="4"/>
  <c r="EY251" i="4"/>
  <c r="EV251" i="4"/>
  <c r="ES251" i="4"/>
  <c r="EP251" i="4"/>
  <c r="EM251" i="4"/>
  <c r="EJ251" i="4"/>
  <c r="EG251" i="4"/>
  <c r="ED251" i="4"/>
  <c r="EA251" i="4"/>
  <c r="DX251" i="4"/>
  <c r="DU251" i="4"/>
  <c r="DR251" i="4"/>
  <c r="DO251" i="4"/>
  <c r="DL251" i="4"/>
  <c r="DI251" i="4"/>
  <c r="DF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JC250" i="4"/>
  <c r="IZ250" i="4"/>
  <c r="IW250" i="4"/>
  <c r="IT250" i="4"/>
  <c r="IQ250" i="4"/>
  <c r="IN250" i="4"/>
  <c r="IK250" i="4"/>
  <c r="IH250" i="4"/>
  <c r="IE250" i="4"/>
  <c r="IB250" i="4"/>
  <c r="HY250" i="4"/>
  <c r="HV250" i="4"/>
  <c r="HS250" i="4"/>
  <c r="HP250" i="4"/>
  <c r="HM250" i="4"/>
  <c r="HJ250" i="4"/>
  <c r="HD250" i="4"/>
  <c r="HA250" i="4"/>
  <c r="GX250" i="4"/>
  <c r="GU250" i="4"/>
  <c r="GR250" i="4"/>
  <c r="GO250" i="4"/>
  <c r="GL250" i="4"/>
  <c r="GI250" i="4"/>
  <c r="GF250" i="4"/>
  <c r="GC250" i="4"/>
  <c r="FZ250" i="4"/>
  <c r="FW250" i="4"/>
  <c r="FT250" i="4"/>
  <c r="FQ250" i="4"/>
  <c r="FN250" i="4"/>
  <c r="FK250" i="4"/>
  <c r="FH250" i="4"/>
  <c r="FE250" i="4"/>
  <c r="FB250" i="4"/>
  <c r="EY250" i="4"/>
  <c r="EV250" i="4"/>
  <c r="ES250" i="4"/>
  <c r="EP250" i="4"/>
  <c r="EM250" i="4"/>
  <c r="EJ250" i="4"/>
  <c r="EG250" i="4"/>
  <c r="ED250" i="4"/>
  <c r="EA250" i="4"/>
  <c r="DX250" i="4"/>
  <c r="DU250" i="4"/>
  <c r="DR250" i="4"/>
  <c r="DO250" i="4"/>
  <c r="DL250" i="4"/>
  <c r="DI250" i="4"/>
  <c r="DF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JC249" i="4"/>
  <c r="IZ249" i="4"/>
  <c r="IW249" i="4"/>
  <c r="IT249" i="4"/>
  <c r="IQ249" i="4"/>
  <c r="IN249" i="4"/>
  <c r="IK249" i="4"/>
  <c r="IH249" i="4"/>
  <c r="IE249" i="4"/>
  <c r="IB249" i="4"/>
  <c r="HY249" i="4"/>
  <c r="HV249" i="4"/>
  <c r="HS249" i="4"/>
  <c r="HP249" i="4"/>
  <c r="HM249" i="4"/>
  <c r="HJ249" i="4"/>
  <c r="HD249" i="4"/>
  <c r="HA249" i="4"/>
  <c r="GX249" i="4"/>
  <c r="GU249" i="4"/>
  <c r="GR249" i="4"/>
  <c r="GO249" i="4"/>
  <c r="GL249" i="4"/>
  <c r="GI249" i="4"/>
  <c r="GF249" i="4"/>
  <c r="GC249" i="4"/>
  <c r="FZ249" i="4"/>
  <c r="FW249" i="4"/>
  <c r="FT249" i="4"/>
  <c r="FQ249" i="4"/>
  <c r="FN249" i="4"/>
  <c r="FK249" i="4"/>
  <c r="FH249" i="4"/>
  <c r="FE249" i="4"/>
  <c r="FB249" i="4"/>
  <c r="EY249" i="4"/>
  <c r="EV249" i="4"/>
  <c r="ES249" i="4"/>
  <c r="EP249" i="4"/>
  <c r="EM249" i="4"/>
  <c r="EJ249" i="4"/>
  <c r="EG249" i="4"/>
  <c r="ED249" i="4"/>
  <c r="EA249" i="4"/>
  <c r="DX249" i="4"/>
  <c r="DU249" i="4"/>
  <c r="DR249" i="4"/>
  <c r="DO249" i="4"/>
  <c r="DL249" i="4"/>
  <c r="DI249" i="4"/>
  <c r="DF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JC248" i="4"/>
  <c r="IZ248" i="4"/>
  <c r="IW248" i="4"/>
  <c r="IT248" i="4"/>
  <c r="IQ248" i="4"/>
  <c r="IN248" i="4"/>
  <c r="IK248" i="4"/>
  <c r="IH248" i="4"/>
  <c r="IE248" i="4"/>
  <c r="IB248" i="4"/>
  <c r="HY248" i="4"/>
  <c r="HV248" i="4"/>
  <c r="HS248" i="4"/>
  <c r="HP248" i="4"/>
  <c r="HM248" i="4"/>
  <c r="HJ248" i="4"/>
  <c r="HD248" i="4"/>
  <c r="HA248" i="4"/>
  <c r="GX248" i="4"/>
  <c r="GU248" i="4"/>
  <c r="GR248" i="4"/>
  <c r="GO248" i="4"/>
  <c r="GL248" i="4"/>
  <c r="GI248" i="4"/>
  <c r="GF248" i="4"/>
  <c r="GC248" i="4"/>
  <c r="FZ248" i="4"/>
  <c r="FW248" i="4"/>
  <c r="FT248" i="4"/>
  <c r="FQ248" i="4"/>
  <c r="FN248" i="4"/>
  <c r="FK248" i="4"/>
  <c r="FH248" i="4"/>
  <c r="FE248" i="4"/>
  <c r="FB248" i="4"/>
  <c r="EY248" i="4"/>
  <c r="EV248" i="4"/>
  <c r="ES248" i="4"/>
  <c r="EP248" i="4"/>
  <c r="EM248" i="4"/>
  <c r="EJ248" i="4"/>
  <c r="EG248" i="4"/>
  <c r="ED248" i="4"/>
  <c r="EA248" i="4"/>
  <c r="DX248" i="4"/>
  <c r="DU248" i="4"/>
  <c r="DR248" i="4"/>
  <c r="DO248" i="4"/>
  <c r="DL248" i="4"/>
  <c r="DI248" i="4"/>
  <c r="DF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JC247" i="4"/>
  <c r="IZ247" i="4"/>
  <c r="IW247" i="4"/>
  <c r="IT247" i="4"/>
  <c r="IQ247" i="4"/>
  <c r="IN247" i="4"/>
  <c r="IK247" i="4"/>
  <c r="IH247" i="4"/>
  <c r="IE247" i="4"/>
  <c r="IB247" i="4"/>
  <c r="HY247" i="4"/>
  <c r="HV247" i="4"/>
  <c r="HS247" i="4"/>
  <c r="HP247" i="4"/>
  <c r="HM247" i="4"/>
  <c r="HJ247" i="4"/>
  <c r="HD247" i="4"/>
  <c r="HA247" i="4"/>
  <c r="GX247" i="4"/>
  <c r="GU247" i="4"/>
  <c r="GR247" i="4"/>
  <c r="GO247" i="4"/>
  <c r="GL247" i="4"/>
  <c r="GI247" i="4"/>
  <c r="GF247" i="4"/>
  <c r="GC247" i="4"/>
  <c r="FZ247" i="4"/>
  <c r="FW247" i="4"/>
  <c r="FT247" i="4"/>
  <c r="FQ247" i="4"/>
  <c r="FN247" i="4"/>
  <c r="FK247" i="4"/>
  <c r="FH247" i="4"/>
  <c r="FE247" i="4"/>
  <c r="FB247" i="4"/>
  <c r="EY247" i="4"/>
  <c r="EV247" i="4"/>
  <c r="ES247" i="4"/>
  <c r="EP247" i="4"/>
  <c r="EM247" i="4"/>
  <c r="EJ247" i="4"/>
  <c r="EG247" i="4"/>
  <c r="ED247" i="4"/>
  <c r="EA247" i="4"/>
  <c r="DX247" i="4"/>
  <c r="DU247" i="4"/>
  <c r="DR247" i="4"/>
  <c r="DO247" i="4"/>
  <c r="DL247" i="4"/>
  <c r="DI247" i="4"/>
  <c r="DF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JC246" i="4"/>
  <c r="IZ246" i="4"/>
  <c r="IW246" i="4"/>
  <c r="IT246" i="4"/>
  <c r="IQ246" i="4"/>
  <c r="IN246" i="4"/>
  <c r="IK246" i="4"/>
  <c r="IH246" i="4"/>
  <c r="IE246" i="4"/>
  <c r="IB246" i="4"/>
  <c r="HY246" i="4"/>
  <c r="HV246" i="4"/>
  <c r="HS246" i="4"/>
  <c r="HP246" i="4"/>
  <c r="HM246" i="4"/>
  <c r="HJ246" i="4"/>
  <c r="HD246" i="4"/>
  <c r="HA246" i="4"/>
  <c r="GX246" i="4"/>
  <c r="GU246" i="4"/>
  <c r="GR246" i="4"/>
  <c r="GO246" i="4"/>
  <c r="GL246" i="4"/>
  <c r="GI246" i="4"/>
  <c r="GF246" i="4"/>
  <c r="GC246" i="4"/>
  <c r="FZ246" i="4"/>
  <c r="FW246" i="4"/>
  <c r="FT246" i="4"/>
  <c r="FQ246" i="4"/>
  <c r="FN246" i="4"/>
  <c r="FK246" i="4"/>
  <c r="FH246" i="4"/>
  <c r="FE246" i="4"/>
  <c r="FB246" i="4"/>
  <c r="EY246" i="4"/>
  <c r="EV246" i="4"/>
  <c r="ES246" i="4"/>
  <c r="EP246" i="4"/>
  <c r="EM246" i="4"/>
  <c r="EJ246" i="4"/>
  <c r="EG246" i="4"/>
  <c r="ED246" i="4"/>
  <c r="EA246" i="4"/>
  <c r="DX246" i="4"/>
  <c r="DU246" i="4"/>
  <c r="DR246" i="4"/>
  <c r="DO246" i="4"/>
  <c r="DL246" i="4"/>
  <c r="DI246" i="4"/>
  <c r="DF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JC245" i="4"/>
  <c r="IZ245" i="4"/>
  <c r="IW245" i="4"/>
  <c r="IT245" i="4"/>
  <c r="IQ245" i="4"/>
  <c r="IN245" i="4"/>
  <c r="IK245" i="4"/>
  <c r="IH245" i="4"/>
  <c r="IE245" i="4"/>
  <c r="IB245" i="4"/>
  <c r="HY245" i="4"/>
  <c r="HV245" i="4"/>
  <c r="HS245" i="4"/>
  <c r="HP245" i="4"/>
  <c r="HM245" i="4"/>
  <c r="HJ245" i="4"/>
  <c r="HD245" i="4"/>
  <c r="HA245" i="4"/>
  <c r="GX245" i="4"/>
  <c r="GU245" i="4"/>
  <c r="GR245" i="4"/>
  <c r="GO245" i="4"/>
  <c r="GL245" i="4"/>
  <c r="GI245" i="4"/>
  <c r="GF245" i="4"/>
  <c r="GC245" i="4"/>
  <c r="FZ245" i="4"/>
  <c r="FW245" i="4"/>
  <c r="FT245" i="4"/>
  <c r="FQ245" i="4"/>
  <c r="FN245" i="4"/>
  <c r="FK245" i="4"/>
  <c r="FH245" i="4"/>
  <c r="FE245" i="4"/>
  <c r="FB245" i="4"/>
  <c r="EY245" i="4"/>
  <c r="EV245" i="4"/>
  <c r="ES245" i="4"/>
  <c r="EP245" i="4"/>
  <c r="EM245" i="4"/>
  <c r="EJ245" i="4"/>
  <c r="EG245" i="4"/>
  <c r="ED245" i="4"/>
  <c r="EA245" i="4"/>
  <c r="DX245" i="4"/>
  <c r="DU245" i="4"/>
  <c r="DR245" i="4"/>
  <c r="DO245" i="4"/>
  <c r="DL245" i="4"/>
  <c r="DI245" i="4"/>
  <c r="DF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JC244" i="4"/>
  <c r="IZ244" i="4"/>
  <c r="IW244" i="4"/>
  <c r="IT244" i="4"/>
  <c r="IQ244" i="4"/>
  <c r="IN244" i="4"/>
  <c r="IK244" i="4"/>
  <c r="IH244" i="4"/>
  <c r="IE244" i="4"/>
  <c r="IB244" i="4"/>
  <c r="HY244" i="4"/>
  <c r="HV244" i="4"/>
  <c r="HS244" i="4"/>
  <c r="HP244" i="4"/>
  <c r="HM244" i="4"/>
  <c r="HJ244" i="4"/>
  <c r="HD244" i="4"/>
  <c r="HA244" i="4"/>
  <c r="GX244" i="4"/>
  <c r="GU244" i="4"/>
  <c r="GR244" i="4"/>
  <c r="GO244" i="4"/>
  <c r="GL244" i="4"/>
  <c r="GI244" i="4"/>
  <c r="GF244" i="4"/>
  <c r="GC244" i="4"/>
  <c r="FZ244" i="4"/>
  <c r="FW244" i="4"/>
  <c r="FT244" i="4"/>
  <c r="FQ244" i="4"/>
  <c r="FN244" i="4"/>
  <c r="FK244" i="4"/>
  <c r="FH244" i="4"/>
  <c r="FE244" i="4"/>
  <c r="FB244" i="4"/>
  <c r="EY244" i="4"/>
  <c r="EV244" i="4"/>
  <c r="ES244" i="4"/>
  <c r="EP244" i="4"/>
  <c r="EM244" i="4"/>
  <c r="EJ244" i="4"/>
  <c r="EG244" i="4"/>
  <c r="ED244" i="4"/>
  <c r="EA244" i="4"/>
  <c r="DX244" i="4"/>
  <c r="DU244" i="4"/>
  <c r="DR244" i="4"/>
  <c r="DO244" i="4"/>
  <c r="DL244" i="4"/>
  <c r="DI244" i="4"/>
  <c r="DF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JC243" i="4"/>
  <c r="IZ243" i="4"/>
  <c r="IW243" i="4"/>
  <c r="IT243" i="4"/>
  <c r="IQ243" i="4"/>
  <c r="IN243" i="4"/>
  <c r="IK243" i="4"/>
  <c r="IH243" i="4"/>
  <c r="IE243" i="4"/>
  <c r="IB243" i="4"/>
  <c r="HY243" i="4"/>
  <c r="HV243" i="4"/>
  <c r="HS243" i="4"/>
  <c r="HP243" i="4"/>
  <c r="HM243" i="4"/>
  <c r="HJ243" i="4"/>
  <c r="HD243" i="4"/>
  <c r="HA243" i="4"/>
  <c r="GX243" i="4"/>
  <c r="GU243" i="4"/>
  <c r="GR243" i="4"/>
  <c r="GO243" i="4"/>
  <c r="GL243" i="4"/>
  <c r="GI243" i="4"/>
  <c r="GF243" i="4"/>
  <c r="GC243" i="4"/>
  <c r="FZ243" i="4"/>
  <c r="FW243" i="4"/>
  <c r="FT243" i="4"/>
  <c r="FQ243" i="4"/>
  <c r="FN243" i="4"/>
  <c r="FK243" i="4"/>
  <c r="FH243" i="4"/>
  <c r="FE243" i="4"/>
  <c r="FB243" i="4"/>
  <c r="EY243" i="4"/>
  <c r="EV243" i="4"/>
  <c r="ES243" i="4"/>
  <c r="EP243" i="4"/>
  <c r="EM243" i="4"/>
  <c r="EJ243" i="4"/>
  <c r="EG243" i="4"/>
  <c r="ED243" i="4"/>
  <c r="EA243" i="4"/>
  <c r="DX243" i="4"/>
  <c r="DU243" i="4"/>
  <c r="DR243" i="4"/>
  <c r="DO243" i="4"/>
  <c r="DL243" i="4"/>
  <c r="DI243" i="4"/>
  <c r="DF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JC242" i="4"/>
  <c r="IZ242" i="4"/>
  <c r="IW242" i="4"/>
  <c r="IT242" i="4"/>
  <c r="IQ242" i="4"/>
  <c r="IN242" i="4"/>
  <c r="IK242" i="4"/>
  <c r="IH242" i="4"/>
  <c r="IE242" i="4"/>
  <c r="IB242" i="4"/>
  <c r="HY242" i="4"/>
  <c r="HV242" i="4"/>
  <c r="HS242" i="4"/>
  <c r="HP242" i="4"/>
  <c r="HM242" i="4"/>
  <c r="HJ242" i="4"/>
  <c r="HD242" i="4"/>
  <c r="HA242" i="4"/>
  <c r="GX242" i="4"/>
  <c r="GU242" i="4"/>
  <c r="GR242" i="4"/>
  <c r="GO242" i="4"/>
  <c r="GL242" i="4"/>
  <c r="GI242" i="4"/>
  <c r="GF242" i="4"/>
  <c r="GC242" i="4"/>
  <c r="FZ242" i="4"/>
  <c r="FW242" i="4"/>
  <c r="FT242" i="4"/>
  <c r="FQ242" i="4"/>
  <c r="FN242" i="4"/>
  <c r="FK242" i="4"/>
  <c r="FH242" i="4"/>
  <c r="FE242" i="4"/>
  <c r="FB242" i="4"/>
  <c r="EY242" i="4"/>
  <c r="EV242" i="4"/>
  <c r="ES242" i="4"/>
  <c r="EP242" i="4"/>
  <c r="EM242" i="4"/>
  <c r="EJ242" i="4"/>
  <c r="EG242" i="4"/>
  <c r="ED242" i="4"/>
  <c r="EA242" i="4"/>
  <c r="DX242" i="4"/>
  <c r="DU242" i="4"/>
  <c r="DR242" i="4"/>
  <c r="DO242" i="4"/>
  <c r="DL242" i="4"/>
  <c r="DI242" i="4"/>
  <c r="DF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JC241" i="4"/>
  <c r="IZ241" i="4"/>
  <c r="IW241" i="4"/>
  <c r="IT241" i="4"/>
  <c r="IQ241" i="4"/>
  <c r="IN241" i="4"/>
  <c r="IK241" i="4"/>
  <c r="IH241" i="4"/>
  <c r="IE241" i="4"/>
  <c r="IB241" i="4"/>
  <c r="HY241" i="4"/>
  <c r="HV241" i="4"/>
  <c r="HS241" i="4"/>
  <c r="HP241" i="4"/>
  <c r="HM241" i="4"/>
  <c r="HJ241" i="4"/>
  <c r="HD241" i="4"/>
  <c r="HA241" i="4"/>
  <c r="GX241" i="4"/>
  <c r="GU241" i="4"/>
  <c r="GR241" i="4"/>
  <c r="GO241" i="4"/>
  <c r="GL241" i="4"/>
  <c r="GI241" i="4"/>
  <c r="GF241" i="4"/>
  <c r="GC241" i="4"/>
  <c r="FZ241" i="4"/>
  <c r="FW241" i="4"/>
  <c r="FT241" i="4"/>
  <c r="FQ241" i="4"/>
  <c r="FN241" i="4"/>
  <c r="FK241" i="4"/>
  <c r="FH241" i="4"/>
  <c r="FE241" i="4"/>
  <c r="FB241" i="4"/>
  <c r="EY241" i="4"/>
  <c r="EV241" i="4"/>
  <c r="ES241" i="4"/>
  <c r="EP241" i="4"/>
  <c r="EM241" i="4"/>
  <c r="EJ241" i="4"/>
  <c r="EG241" i="4"/>
  <c r="ED241" i="4"/>
  <c r="EA241" i="4"/>
  <c r="DX241" i="4"/>
  <c r="DU241" i="4"/>
  <c r="DR241" i="4"/>
  <c r="DO241" i="4"/>
  <c r="DL241" i="4"/>
  <c r="DI241" i="4"/>
  <c r="DF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JC240" i="4"/>
  <c r="IZ240" i="4"/>
  <c r="IW240" i="4"/>
  <c r="IT240" i="4"/>
  <c r="IQ240" i="4"/>
  <c r="IN240" i="4"/>
  <c r="IK240" i="4"/>
  <c r="IH240" i="4"/>
  <c r="IE240" i="4"/>
  <c r="IB240" i="4"/>
  <c r="HY240" i="4"/>
  <c r="HV240" i="4"/>
  <c r="HS240" i="4"/>
  <c r="HP240" i="4"/>
  <c r="HM240" i="4"/>
  <c r="HJ240" i="4"/>
  <c r="HD240" i="4"/>
  <c r="HA240" i="4"/>
  <c r="GX240" i="4"/>
  <c r="GU240" i="4"/>
  <c r="GR240" i="4"/>
  <c r="GO240" i="4"/>
  <c r="GL240" i="4"/>
  <c r="GI240" i="4"/>
  <c r="GF240" i="4"/>
  <c r="GC240" i="4"/>
  <c r="FZ240" i="4"/>
  <c r="FW240" i="4"/>
  <c r="FT240" i="4"/>
  <c r="FQ240" i="4"/>
  <c r="FN240" i="4"/>
  <c r="FK240" i="4"/>
  <c r="FH240" i="4"/>
  <c r="FE240" i="4"/>
  <c r="FB240" i="4"/>
  <c r="EY240" i="4"/>
  <c r="EV240" i="4"/>
  <c r="ES240" i="4"/>
  <c r="EP240" i="4"/>
  <c r="EM240" i="4"/>
  <c r="EJ240" i="4"/>
  <c r="EG240" i="4"/>
  <c r="ED240" i="4"/>
  <c r="EA240" i="4"/>
  <c r="DX240" i="4"/>
  <c r="DU240" i="4"/>
  <c r="DR240" i="4"/>
  <c r="DO240" i="4"/>
  <c r="DL240" i="4"/>
  <c r="DI240" i="4"/>
  <c r="DF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FJ252" i="2" s="1"/>
  <c r="X252" i="2"/>
  <c r="S252" i="2"/>
  <c r="R252" i="2"/>
  <c r="P252" i="2"/>
  <c r="O252" i="2"/>
  <c r="M252" i="2"/>
  <c r="L252" i="2"/>
  <c r="J252" i="2"/>
  <c r="I252" i="2"/>
  <c r="FH251" i="2"/>
  <c r="FE251" i="2"/>
  <c r="FB251" i="2"/>
  <c r="EY251" i="2"/>
  <c r="EV251" i="2"/>
  <c r="ES251" i="2"/>
  <c r="EP251" i="2"/>
  <c r="EM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FH250" i="2"/>
  <c r="FE250" i="2"/>
  <c r="FB250" i="2"/>
  <c r="EY250" i="2"/>
  <c r="EV250" i="2"/>
  <c r="ES250" i="2"/>
  <c r="EP250" i="2"/>
  <c r="EM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FH249" i="2"/>
  <c r="FE249" i="2"/>
  <c r="FB249" i="2"/>
  <c r="EY249" i="2"/>
  <c r="EV249" i="2"/>
  <c r="ES249" i="2"/>
  <c r="EP249" i="2"/>
  <c r="EM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FH248" i="2"/>
  <c r="FE248" i="2"/>
  <c r="FB248" i="2"/>
  <c r="EY248" i="2"/>
  <c r="EV248" i="2"/>
  <c r="ES248" i="2"/>
  <c r="EP248" i="2"/>
  <c r="EM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FH247" i="2"/>
  <c r="FE247" i="2"/>
  <c r="FB247" i="2"/>
  <c r="EY247" i="2"/>
  <c r="EV247" i="2"/>
  <c r="ES247" i="2"/>
  <c r="EP247" i="2"/>
  <c r="EM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FH246" i="2"/>
  <c r="FE246" i="2"/>
  <c r="FB246" i="2"/>
  <c r="EY246" i="2"/>
  <c r="EV246" i="2"/>
  <c r="ES246" i="2"/>
  <c r="EP246" i="2"/>
  <c r="EM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FH245" i="2"/>
  <c r="FE245" i="2"/>
  <c r="FB245" i="2"/>
  <c r="EY245" i="2"/>
  <c r="EV245" i="2"/>
  <c r="ES245" i="2"/>
  <c r="EP245" i="2"/>
  <c r="EM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FH244" i="2"/>
  <c r="FE244" i="2"/>
  <c r="FB244" i="2"/>
  <c r="EY244" i="2"/>
  <c r="EV244" i="2"/>
  <c r="ES244" i="2"/>
  <c r="EP244" i="2"/>
  <c r="EM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FH243" i="2"/>
  <c r="FE243" i="2"/>
  <c r="FB243" i="2"/>
  <c r="EY243" i="2"/>
  <c r="EV243" i="2"/>
  <c r="ES243" i="2"/>
  <c r="EP243" i="2"/>
  <c r="EM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FH242" i="2"/>
  <c r="FE242" i="2"/>
  <c r="FB242" i="2"/>
  <c r="EY242" i="2"/>
  <c r="EV242" i="2"/>
  <c r="ES242" i="2"/>
  <c r="EP242" i="2"/>
  <c r="EM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FH241" i="2"/>
  <c r="FE241" i="2"/>
  <c r="FB241" i="2"/>
  <c r="EY241" i="2"/>
  <c r="EV241" i="2"/>
  <c r="ES241" i="2"/>
  <c r="EP241" i="2"/>
  <c r="EM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FH240" i="2"/>
  <c r="FE240" i="2"/>
  <c r="FB240" i="2"/>
  <c r="EY240" i="2"/>
  <c r="EV240" i="2"/>
  <c r="ES240" i="2"/>
  <c r="EP240" i="2"/>
  <c r="EM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G252" i="2"/>
  <c r="F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FI252" i="2" l="1"/>
  <c r="JE238" i="4"/>
  <c r="JD238" i="4"/>
  <c r="JE237" i="4"/>
  <c r="JE236" i="4"/>
  <c r="JD236" i="4"/>
  <c r="JE235" i="4"/>
  <c r="JD235" i="4"/>
  <c r="JE234" i="4"/>
  <c r="JD234" i="4"/>
  <c r="JE233" i="4"/>
  <c r="JD233" i="4"/>
  <c r="JE232" i="4"/>
  <c r="JD232" i="4"/>
  <c r="JE231" i="4"/>
  <c r="JD231" i="4"/>
  <c r="JE230" i="4"/>
  <c r="JD230" i="4"/>
  <c r="JE229" i="4"/>
  <c r="JD229" i="4"/>
  <c r="JE228" i="4"/>
  <c r="JD228" i="4"/>
  <c r="JE227" i="4"/>
  <c r="JD227" i="4"/>
  <c r="JD237" i="4"/>
  <c r="DN226" i="4"/>
  <c r="DM226" i="4"/>
  <c r="DO225" i="4"/>
  <c r="DO224" i="4"/>
  <c r="DO223" i="4"/>
  <c r="DO222" i="4"/>
  <c r="DO221" i="4"/>
  <c r="DO220" i="4"/>
  <c r="DO219" i="4"/>
  <c r="DO218" i="4"/>
  <c r="DO217" i="4"/>
  <c r="DO216" i="4"/>
  <c r="DO215" i="4"/>
  <c r="DO214" i="4"/>
  <c r="DN213" i="4"/>
  <c r="DM213" i="4"/>
  <c r="DO212" i="4"/>
  <c r="DO211" i="4"/>
  <c r="DO210" i="4"/>
  <c r="DO209" i="4"/>
  <c r="DO208" i="4"/>
  <c r="DO207" i="4"/>
  <c r="DO206" i="4"/>
  <c r="DO205" i="4"/>
  <c r="DO204" i="4"/>
  <c r="DO203" i="4"/>
  <c r="DO202" i="4"/>
  <c r="DO201" i="4"/>
  <c r="DN200" i="4"/>
  <c r="DM200" i="4"/>
  <c r="DO199" i="4"/>
  <c r="DO198" i="4"/>
  <c r="DO197" i="4"/>
  <c r="DO196" i="4"/>
  <c r="DO195" i="4"/>
  <c r="DO194" i="4"/>
  <c r="DO193" i="4"/>
  <c r="DO192" i="4"/>
  <c r="DO191" i="4"/>
  <c r="DO190" i="4"/>
  <c r="DO189" i="4"/>
  <c r="DO188" i="4"/>
  <c r="DN187" i="4"/>
  <c r="DM187" i="4"/>
  <c r="DO186" i="4"/>
  <c r="DO185" i="4"/>
  <c r="DO184" i="4"/>
  <c r="DO183" i="4"/>
  <c r="DO182" i="4"/>
  <c r="DO181" i="4"/>
  <c r="DO180" i="4"/>
  <c r="DO179" i="4"/>
  <c r="DO178" i="4"/>
  <c r="DO177" i="4"/>
  <c r="DO176" i="4"/>
  <c r="DO175" i="4"/>
  <c r="DN174" i="4"/>
  <c r="DM174" i="4"/>
  <c r="DO173" i="4"/>
  <c r="DO172" i="4"/>
  <c r="DO171" i="4"/>
  <c r="DO170" i="4"/>
  <c r="DO169" i="4"/>
  <c r="DO168" i="4"/>
  <c r="DO167" i="4"/>
  <c r="DO166" i="4"/>
  <c r="DO165" i="4"/>
  <c r="DO164" i="4"/>
  <c r="DO163" i="4"/>
  <c r="DO162" i="4"/>
  <c r="DN161" i="4"/>
  <c r="DM161" i="4"/>
  <c r="DO160" i="4"/>
  <c r="DO159" i="4"/>
  <c r="DO158" i="4"/>
  <c r="DO157" i="4"/>
  <c r="DO156" i="4"/>
  <c r="DO155" i="4"/>
  <c r="DO154" i="4"/>
  <c r="DO153" i="4"/>
  <c r="DO152" i="4"/>
  <c r="DO151" i="4"/>
  <c r="DO150" i="4"/>
  <c r="DO149" i="4"/>
  <c r="DN148" i="4"/>
  <c r="DM148" i="4"/>
  <c r="DO147" i="4"/>
  <c r="DO146" i="4"/>
  <c r="DO145" i="4"/>
  <c r="DO144" i="4"/>
  <c r="DO143" i="4"/>
  <c r="DO142" i="4"/>
  <c r="DO141" i="4"/>
  <c r="DO140" i="4"/>
  <c r="DO139" i="4"/>
  <c r="DO138" i="4"/>
  <c r="DO137" i="4"/>
  <c r="DO136" i="4"/>
  <c r="DN135" i="4"/>
  <c r="DM135" i="4"/>
  <c r="DO134" i="4"/>
  <c r="DO133" i="4"/>
  <c r="DO132" i="4"/>
  <c r="DO131" i="4"/>
  <c r="DO130" i="4"/>
  <c r="DO129" i="4"/>
  <c r="DO128" i="4"/>
  <c r="DO127" i="4"/>
  <c r="DO126" i="4"/>
  <c r="DO125" i="4"/>
  <c r="DO124" i="4"/>
  <c r="DO123" i="4"/>
  <c r="DN122" i="4"/>
  <c r="DM122" i="4"/>
  <c r="DO121" i="4"/>
  <c r="DO120" i="4"/>
  <c r="DO119" i="4"/>
  <c r="DO118" i="4"/>
  <c r="DO117" i="4"/>
  <c r="DO116" i="4"/>
  <c r="DO115" i="4"/>
  <c r="DO114" i="4"/>
  <c r="DO113" i="4"/>
  <c r="DO112" i="4"/>
  <c r="DO111" i="4"/>
  <c r="DO110" i="4"/>
  <c r="DN109" i="4"/>
  <c r="DM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N96" i="4"/>
  <c r="DM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N83" i="4"/>
  <c r="DM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N70" i="4"/>
  <c r="DM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N57" i="4"/>
  <c r="DM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N44" i="4"/>
  <c r="DM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N31" i="4"/>
  <c r="DM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N18" i="4"/>
  <c r="DM18" i="4"/>
  <c r="DO17" i="4"/>
  <c r="DO16" i="4"/>
  <c r="DO15" i="4"/>
  <c r="DO14" i="4"/>
  <c r="DO13" i="4"/>
  <c r="DO12" i="4"/>
  <c r="DO11" i="4"/>
  <c r="DO10" i="4"/>
  <c r="DO9" i="4"/>
  <c r="DO8" i="4"/>
  <c r="DO7" i="4"/>
  <c r="DO6" i="4"/>
  <c r="DN239" i="4"/>
  <c r="DM239" i="4"/>
  <c r="DO238" i="4"/>
  <c r="DO237" i="4"/>
  <c r="DO236" i="4"/>
  <c r="DO235" i="4"/>
  <c r="DO234" i="4"/>
  <c r="DO233" i="4"/>
  <c r="DO232" i="4"/>
  <c r="DO231" i="4"/>
  <c r="DO230" i="4"/>
  <c r="DO229" i="4"/>
  <c r="DO228" i="4"/>
  <c r="DO227" i="4"/>
  <c r="FJ238" i="2"/>
  <c r="FI238" i="2"/>
  <c r="FJ236" i="2"/>
  <c r="FI236" i="2"/>
  <c r="FJ235" i="2"/>
  <c r="FI235" i="2"/>
  <c r="FJ234" i="2"/>
  <c r="FI234" i="2"/>
  <c r="FJ233" i="2"/>
  <c r="FI233" i="2"/>
  <c r="FJ232" i="2"/>
  <c r="FI232" i="2"/>
  <c r="FJ231" i="2"/>
  <c r="FI231" i="2"/>
  <c r="FJ230" i="2"/>
  <c r="FI230" i="2"/>
  <c r="FJ229" i="2"/>
  <c r="FI229" i="2"/>
  <c r="FJ228" i="2"/>
  <c r="FI228" i="2"/>
  <c r="FJ227" i="2"/>
  <c r="FI227" i="2"/>
  <c r="FJ237" i="2"/>
  <c r="FI23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BX226" i="2" l="1"/>
  <c r="BW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X213" i="2"/>
  <c r="BW213" i="2"/>
  <c r="BY212" i="2"/>
  <c r="BY211" i="2"/>
  <c r="BY210" i="2"/>
  <c r="BY209" i="2"/>
  <c r="BY208" i="2"/>
  <c r="BY207" i="2"/>
  <c r="BY206" i="2"/>
  <c r="BY205" i="2"/>
  <c r="BY204" i="2"/>
  <c r="BY203" i="2"/>
  <c r="BY202" i="2"/>
  <c r="BY201" i="2"/>
  <c r="BX200" i="2"/>
  <c r="BW200" i="2"/>
  <c r="BY199" i="2"/>
  <c r="BY198" i="2"/>
  <c r="BY197" i="2"/>
  <c r="BY196" i="2"/>
  <c r="BY195" i="2"/>
  <c r="BY194" i="2"/>
  <c r="BY193" i="2"/>
  <c r="BY192" i="2"/>
  <c r="BY191" i="2"/>
  <c r="BY190" i="2"/>
  <c r="BY189" i="2"/>
  <c r="BY188" i="2"/>
  <c r="BX187" i="2"/>
  <c r="BW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X174" i="2"/>
  <c r="BW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239" i="2"/>
  <c r="BW239" i="2"/>
  <c r="BY238" i="2"/>
  <c r="BY237" i="2"/>
  <c r="BY236" i="2"/>
  <c r="BY235" i="2"/>
  <c r="BY234" i="2"/>
  <c r="BY233" i="2"/>
  <c r="BY232" i="2"/>
  <c r="BY231" i="2"/>
  <c r="BY230" i="2"/>
  <c r="BY229" i="2"/>
  <c r="BY228" i="2"/>
  <c r="BY227" i="2"/>
  <c r="DT226" i="2" l="1"/>
  <c r="DS226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T213" i="2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39" i="2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AH239" i="2" l="1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H226" i="2"/>
  <c r="AG226" i="2"/>
  <c r="AI225" i="2"/>
  <c r="AI224" i="2"/>
  <c r="AI223" i="2"/>
  <c r="AI222" i="2"/>
  <c r="AI221" i="2"/>
  <c r="AI220" i="2"/>
  <c r="AI219" i="2"/>
  <c r="AI218" i="2"/>
  <c r="AI217" i="2"/>
  <c r="AH213" i="2"/>
  <c r="AG213" i="2"/>
  <c r="AI210" i="2"/>
  <c r="AI209" i="2"/>
  <c r="AH200" i="2"/>
  <c r="AG200" i="2"/>
  <c r="AI193" i="2"/>
  <c r="AI188" i="2"/>
  <c r="AH187" i="2"/>
  <c r="AG187" i="2"/>
  <c r="AH174" i="2"/>
  <c r="AG174" i="2"/>
  <c r="AH161" i="2"/>
  <c r="AG161" i="2"/>
  <c r="AH148" i="2"/>
  <c r="AG148" i="2"/>
  <c r="AI146" i="2"/>
  <c r="AI145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JB239" i="4" l="1"/>
  <c r="JA239" i="4"/>
  <c r="IY239" i="4"/>
  <c r="IX239" i="4"/>
  <c r="IV239" i="4"/>
  <c r="IU239" i="4"/>
  <c r="IS239" i="4"/>
  <c r="IR239" i="4"/>
  <c r="IP239" i="4"/>
  <c r="IO239" i="4"/>
  <c r="IM239" i="4"/>
  <c r="IL239" i="4"/>
  <c r="IJ239" i="4"/>
  <c r="II239" i="4"/>
  <c r="IG239" i="4"/>
  <c r="IF239" i="4"/>
  <c r="ID239" i="4"/>
  <c r="IC239" i="4"/>
  <c r="IA239" i="4"/>
  <c r="HZ239" i="4"/>
  <c r="HX239" i="4"/>
  <c r="HW239" i="4"/>
  <c r="HU239" i="4"/>
  <c r="HT239" i="4"/>
  <c r="HR239" i="4"/>
  <c r="HQ239" i="4"/>
  <c r="HO239" i="4"/>
  <c r="HN239" i="4"/>
  <c r="HL239" i="4"/>
  <c r="HK239" i="4"/>
  <c r="HI239" i="4"/>
  <c r="HH239" i="4"/>
  <c r="HC239" i="4"/>
  <c r="HB239" i="4"/>
  <c r="GZ239" i="4"/>
  <c r="GY239" i="4"/>
  <c r="GW239" i="4"/>
  <c r="GV239" i="4"/>
  <c r="GT239" i="4"/>
  <c r="GS239" i="4"/>
  <c r="GQ239" i="4"/>
  <c r="GP239" i="4"/>
  <c r="GN239" i="4"/>
  <c r="GM239" i="4"/>
  <c r="GK239" i="4"/>
  <c r="GJ239" i="4"/>
  <c r="GH239" i="4"/>
  <c r="GG239" i="4"/>
  <c r="GE239" i="4"/>
  <c r="GD239" i="4"/>
  <c r="GB239" i="4"/>
  <c r="GA239" i="4"/>
  <c r="FY239" i="4"/>
  <c r="FX239" i="4"/>
  <c r="FV239" i="4"/>
  <c r="FU239" i="4"/>
  <c r="FS239" i="4"/>
  <c r="FR239" i="4"/>
  <c r="FP239" i="4"/>
  <c r="FO239" i="4"/>
  <c r="FM239" i="4"/>
  <c r="FL239" i="4"/>
  <c r="FJ239" i="4"/>
  <c r="FI239" i="4"/>
  <c r="FG239" i="4"/>
  <c r="FF239" i="4"/>
  <c r="FD239" i="4"/>
  <c r="FC239" i="4"/>
  <c r="FA239" i="4"/>
  <c r="EZ239" i="4"/>
  <c r="EX239" i="4"/>
  <c r="EW239" i="4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K239" i="4"/>
  <c r="DJ239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JC238" i="4"/>
  <c r="IZ238" i="4"/>
  <c r="IW238" i="4"/>
  <c r="IT238" i="4"/>
  <c r="IQ238" i="4"/>
  <c r="IN238" i="4"/>
  <c r="IK238" i="4"/>
  <c r="IH238" i="4"/>
  <c r="IE238" i="4"/>
  <c r="IB238" i="4"/>
  <c r="HY238" i="4"/>
  <c r="HV238" i="4"/>
  <c r="HS238" i="4"/>
  <c r="HP238" i="4"/>
  <c r="HM238" i="4"/>
  <c r="HJ238" i="4"/>
  <c r="HD238" i="4"/>
  <c r="HA238" i="4"/>
  <c r="GX238" i="4"/>
  <c r="GU238" i="4"/>
  <c r="GR238" i="4"/>
  <c r="GO238" i="4"/>
  <c r="GL238" i="4"/>
  <c r="GI238" i="4"/>
  <c r="GF238" i="4"/>
  <c r="GC238" i="4"/>
  <c r="FZ238" i="4"/>
  <c r="FW238" i="4"/>
  <c r="FT238" i="4"/>
  <c r="FQ238" i="4"/>
  <c r="FN238" i="4"/>
  <c r="FK238" i="4"/>
  <c r="FH238" i="4"/>
  <c r="FE238" i="4"/>
  <c r="FB238" i="4"/>
  <c r="EY238" i="4"/>
  <c r="EV238" i="4"/>
  <c r="ES238" i="4"/>
  <c r="EP238" i="4"/>
  <c r="EM238" i="4"/>
  <c r="EJ238" i="4"/>
  <c r="EG238" i="4"/>
  <c r="ED238" i="4"/>
  <c r="EA238" i="4"/>
  <c r="DX238" i="4"/>
  <c r="DU238" i="4"/>
  <c r="DR238" i="4"/>
  <c r="DL238" i="4"/>
  <c r="DI238" i="4"/>
  <c r="DF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JC237" i="4"/>
  <c r="IZ237" i="4"/>
  <c r="IW237" i="4"/>
  <c r="IT237" i="4"/>
  <c r="IQ237" i="4"/>
  <c r="IN237" i="4"/>
  <c r="IK237" i="4"/>
  <c r="IH237" i="4"/>
  <c r="IE237" i="4"/>
  <c r="IB237" i="4"/>
  <c r="HY237" i="4"/>
  <c r="HV237" i="4"/>
  <c r="HS237" i="4"/>
  <c r="HP237" i="4"/>
  <c r="HM237" i="4"/>
  <c r="HJ237" i="4"/>
  <c r="HD237" i="4"/>
  <c r="HA237" i="4"/>
  <c r="GX237" i="4"/>
  <c r="GU237" i="4"/>
  <c r="GR237" i="4"/>
  <c r="GO237" i="4"/>
  <c r="GL237" i="4"/>
  <c r="GI237" i="4"/>
  <c r="GF237" i="4"/>
  <c r="GC237" i="4"/>
  <c r="FZ237" i="4"/>
  <c r="FW237" i="4"/>
  <c r="FT237" i="4"/>
  <c r="FQ237" i="4"/>
  <c r="FN237" i="4"/>
  <c r="FK237" i="4"/>
  <c r="FH237" i="4"/>
  <c r="FE237" i="4"/>
  <c r="FB237" i="4"/>
  <c r="EY237" i="4"/>
  <c r="EV237" i="4"/>
  <c r="ES237" i="4"/>
  <c r="EP237" i="4"/>
  <c r="EM237" i="4"/>
  <c r="EJ237" i="4"/>
  <c r="EG237" i="4"/>
  <c r="ED237" i="4"/>
  <c r="EA237" i="4"/>
  <c r="DX237" i="4"/>
  <c r="DU237" i="4"/>
  <c r="DR237" i="4"/>
  <c r="DL237" i="4"/>
  <c r="DI237" i="4"/>
  <c r="DF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JC236" i="4"/>
  <c r="IZ236" i="4"/>
  <c r="IW236" i="4"/>
  <c r="IT236" i="4"/>
  <c r="IQ236" i="4"/>
  <c r="IN236" i="4"/>
  <c r="IK236" i="4"/>
  <c r="IH236" i="4"/>
  <c r="IE236" i="4"/>
  <c r="IB236" i="4"/>
  <c r="HY236" i="4"/>
  <c r="HV236" i="4"/>
  <c r="HS236" i="4"/>
  <c r="HP236" i="4"/>
  <c r="HM236" i="4"/>
  <c r="HJ236" i="4"/>
  <c r="HD236" i="4"/>
  <c r="HA236" i="4"/>
  <c r="GX236" i="4"/>
  <c r="GU236" i="4"/>
  <c r="GR236" i="4"/>
  <c r="GO236" i="4"/>
  <c r="GL236" i="4"/>
  <c r="GI236" i="4"/>
  <c r="GF236" i="4"/>
  <c r="GC236" i="4"/>
  <c r="FZ236" i="4"/>
  <c r="FW236" i="4"/>
  <c r="FT236" i="4"/>
  <c r="FQ236" i="4"/>
  <c r="FN236" i="4"/>
  <c r="FK236" i="4"/>
  <c r="FH236" i="4"/>
  <c r="FE236" i="4"/>
  <c r="FB236" i="4"/>
  <c r="EY236" i="4"/>
  <c r="EV236" i="4"/>
  <c r="ES236" i="4"/>
  <c r="EP236" i="4"/>
  <c r="EM236" i="4"/>
  <c r="EJ236" i="4"/>
  <c r="EG236" i="4"/>
  <c r="ED236" i="4"/>
  <c r="EA236" i="4"/>
  <c r="DX236" i="4"/>
  <c r="DU236" i="4"/>
  <c r="DR236" i="4"/>
  <c r="DL236" i="4"/>
  <c r="DI236" i="4"/>
  <c r="DF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JC235" i="4"/>
  <c r="IZ235" i="4"/>
  <c r="IW235" i="4"/>
  <c r="IT235" i="4"/>
  <c r="IQ235" i="4"/>
  <c r="IN235" i="4"/>
  <c r="IK235" i="4"/>
  <c r="IH235" i="4"/>
  <c r="IE235" i="4"/>
  <c r="IB235" i="4"/>
  <c r="HY235" i="4"/>
  <c r="HV235" i="4"/>
  <c r="HS235" i="4"/>
  <c r="HP235" i="4"/>
  <c r="HM235" i="4"/>
  <c r="HJ235" i="4"/>
  <c r="HD235" i="4"/>
  <c r="HA235" i="4"/>
  <c r="GX235" i="4"/>
  <c r="GU235" i="4"/>
  <c r="GR235" i="4"/>
  <c r="GO235" i="4"/>
  <c r="GL235" i="4"/>
  <c r="GI235" i="4"/>
  <c r="GF235" i="4"/>
  <c r="GC235" i="4"/>
  <c r="FZ235" i="4"/>
  <c r="FW235" i="4"/>
  <c r="FT235" i="4"/>
  <c r="FQ235" i="4"/>
  <c r="FN235" i="4"/>
  <c r="FK235" i="4"/>
  <c r="FH235" i="4"/>
  <c r="FE235" i="4"/>
  <c r="FB235" i="4"/>
  <c r="EY235" i="4"/>
  <c r="EV235" i="4"/>
  <c r="ES235" i="4"/>
  <c r="EP235" i="4"/>
  <c r="EM235" i="4"/>
  <c r="EJ235" i="4"/>
  <c r="EG235" i="4"/>
  <c r="ED235" i="4"/>
  <c r="EA235" i="4"/>
  <c r="DX235" i="4"/>
  <c r="DU235" i="4"/>
  <c r="DR235" i="4"/>
  <c r="DL235" i="4"/>
  <c r="DI235" i="4"/>
  <c r="DF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JC234" i="4"/>
  <c r="IZ234" i="4"/>
  <c r="IW234" i="4"/>
  <c r="IT234" i="4"/>
  <c r="IQ234" i="4"/>
  <c r="IN234" i="4"/>
  <c r="IK234" i="4"/>
  <c r="IH234" i="4"/>
  <c r="IE234" i="4"/>
  <c r="IB234" i="4"/>
  <c r="HY234" i="4"/>
  <c r="HV234" i="4"/>
  <c r="HS234" i="4"/>
  <c r="HP234" i="4"/>
  <c r="HM234" i="4"/>
  <c r="HJ234" i="4"/>
  <c r="HD234" i="4"/>
  <c r="HA234" i="4"/>
  <c r="GX234" i="4"/>
  <c r="GU234" i="4"/>
  <c r="GR234" i="4"/>
  <c r="GO234" i="4"/>
  <c r="GL234" i="4"/>
  <c r="GI234" i="4"/>
  <c r="GF234" i="4"/>
  <c r="GC234" i="4"/>
  <c r="FZ234" i="4"/>
  <c r="FW234" i="4"/>
  <c r="FT234" i="4"/>
  <c r="FQ234" i="4"/>
  <c r="FN234" i="4"/>
  <c r="FK234" i="4"/>
  <c r="FH234" i="4"/>
  <c r="FE234" i="4"/>
  <c r="FB234" i="4"/>
  <c r="EY234" i="4"/>
  <c r="EV234" i="4"/>
  <c r="ES234" i="4"/>
  <c r="EP234" i="4"/>
  <c r="EM234" i="4"/>
  <c r="EJ234" i="4"/>
  <c r="EG234" i="4"/>
  <c r="ED234" i="4"/>
  <c r="EA234" i="4"/>
  <c r="DX234" i="4"/>
  <c r="DU234" i="4"/>
  <c r="DR234" i="4"/>
  <c r="DL234" i="4"/>
  <c r="DI234" i="4"/>
  <c r="DF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JC233" i="4"/>
  <c r="IZ233" i="4"/>
  <c r="IW233" i="4"/>
  <c r="IT233" i="4"/>
  <c r="IQ233" i="4"/>
  <c r="IN233" i="4"/>
  <c r="IK233" i="4"/>
  <c r="IH233" i="4"/>
  <c r="IE233" i="4"/>
  <c r="IB233" i="4"/>
  <c r="HY233" i="4"/>
  <c r="HV233" i="4"/>
  <c r="HS233" i="4"/>
  <c r="HP233" i="4"/>
  <c r="HM233" i="4"/>
  <c r="HJ233" i="4"/>
  <c r="HD233" i="4"/>
  <c r="HA233" i="4"/>
  <c r="GX233" i="4"/>
  <c r="GU233" i="4"/>
  <c r="GR233" i="4"/>
  <c r="GO233" i="4"/>
  <c r="GL233" i="4"/>
  <c r="GI233" i="4"/>
  <c r="GF233" i="4"/>
  <c r="GC233" i="4"/>
  <c r="FZ233" i="4"/>
  <c r="FW233" i="4"/>
  <c r="FT233" i="4"/>
  <c r="FQ233" i="4"/>
  <c r="FN233" i="4"/>
  <c r="FK233" i="4"/>
  <c r="FH233" i="4"/>
  <c r="FE233" i="4"/>
  <c r="FB233" i="4"/>
  <c r="EY233" i="4"/>
  <c r="EV233" i="4"/>
  <c r="ES233" i="4"/>
  <c r="EP233" i="4"/>
  <c r="EM233" i="4"/>
  <c r="EJ233" i="4"/>
  <c r="EG233" i="4"/>
  <c r="ED233" i="4"/>
  <c r="EA233" i="4"/>
  <c r="DX233" i="4"/>
  <c r="DU233" i="4"/>
  <c r="DR233" i="4"/>
  <c r="DL233" i="4"/>
  <c r="DI233" i="4"/>
  <c r="DF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JC232" i="4"/>
  <c r="IZ232" i="4"/>
  <c r="IW232" i="4"/>
  <c r="IT232" i="4"/>
  <c r="IQ232" i="4"/>
  <c r="IN232" i="4"/>
  <c r="IK232" i="4"/>
  <c r="IH232" i="4"/>
  <c r="IE232" i="4"/>
  <c r="IB232" i="4"/>
  <c r="HY232" i="4"/>
  <c r="HV232" i="4"/>
  <c r="HS232" i="4"/>
  <c r="HP232" i="4"/>
  <c r="HM232" i="4"/>
  <c r="HJ232" i="4"/>
  <c r="HD232" i="4"/>
  <c r="HA232" i="4"/>
  <c r="GX232" i="4"/>
  <c r="GU232" i="4"/>
  <c r="GR232" i="4"/>
  <c r="GO232" i="4"/>
  <c r="GL232" i="4"/>
  <c r="GI232" i="4"/>
  <c r="GF232" i="4"/>
  <c r="GC232" i="4"/>
  <c r="FZ232" i="4"/>
  <c r="FW232" i="4"/>
  <c r="FT232" i="4"/>
  <c r="FQ232" i="4"/>
  <c r="FN232" i="4"/>
  <c r="FK232" i="4"/>
  <c r="FH232" i="4"/>
  <c r="FE232" i="4"/>
  <c r="FB232" i="4"/>
  <c r="EY232" i="4"/>
  <c r="EV232" i="4"/>
  <c r="ES232" i="4"/>
  <c r="EP232" i="4"/>
  <c r="EM232" i="4"/>
  <c r="EJ232" i="4"/>
  <c r="EG232" i="4"/>
  <c r="ED232" i="4"/>
  <c r="EA232" i="4"/>
  <c r="DX232" i="4"/>
  <c r="DU232" i="4"/>
  <c r="DR232" i="4"/>
  <c r="DL232" i="4"/>
  <c r="DI232" i="4"/>
  <c r="DF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JC231" i="4"/>
  <c r="IZ231" i="4"/>
  <c r="IW231" i="4"/>
  <c r="IT231" i="4"/>
  <c r="IQ231" i="4"/>
  <c r="IN231" i="4"/>
  <c r="IK231" i="4"/>
  <c r="IH231" i="4"/>
  <c r="IE231" i="4"/>
  <c r="IB231" i="4"/>
  <c r="HY231" i="4"/>
  <c r="HV231" i="4"/>
  <c r="HS231" i="4"/>
  <c r="HP231" i="4"/>
  <c r="HM231" i="4"/>
  <c r="HJ231" i="4"/>
  <c r="HD231" i="4"/>
  <c r="HA231" i="4"/>
  <c r="GX231" i="4"/>
  <c r="GU231" i="4"/>
  <c r="GR231" i="4"/>
  <c r="GO231" i="4"/>
  <c r="GL231" i="4"/>
  <c r="GI231" i="4"/>
  <c r="GF231" i="4"/>
  <c r="GC231" i="4"/>
  <c r="FZ231" i="4"/>
  <c r="FW231" i="4"/>
  <c r="FT231" i="4"/>
  <c r="FQ231" i="4"/>
  <c r="FN231" i="4"/>
  <c r="FK231" i="4"/>
  <c r="FH231" i="4"/>
  <c r="FE231" i="4"/>
  <c r="FB231" i="4"/>
  <c r="EY231" i="4"/>
  <c r="EV231" i="4"/>
  <c r="ES231" i="4"/>
  <c r="EP231" i="4"/>
  <c r="EM231" i="4"/>
  <c r="EJ231" i="4"/>
  <c r="EG231" i="4"/>
  <c r="ED231" i="4"/>
  <c r="EA231" i="4"/>
  <c r="DX231" i="4"/>
  <c r="DU231" i="4"/>
  <c r="DR231" i="4"/>
  <c r="DL231" i="4"/>
  <c r="DI231" i="4"/>
  <c r="DF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JC230" i="4"/>
  <c r="IZ230" i="4"/>
  <c r="IW230" i="4"/>
  <c r="IT230" i="4"/>
  <c r="IQ230" i="4"/>
  <c r="IN230" i="4"/>
  <c r="IK230" i="4"/>
  <c r="IH230" i="4"/>
  <c r="IE230" i="4"/>
  <c r="IB230" i="4"/>
  <c r="HY230" i="4"/>
  <c r="HV230" i="4"/>
  <c r="HS230" i="4"/>
  <c r="HP230" i="4"/>
  <c r="HM230" i="4"/>
  <c r="HJ230" i="4"/>
  <c r="HD230" i="4"/>
  <c r="HA230" i="4"/>
  <c r="GX230" i="4"/>
  <c r="GU230" i="4"/>
  <c r="GR230" i="4"/>
  <c r="GO230" i="4"/>
  <c r="GL230" i="4"/>
  <c r="GI230" i="4"/>
  <c r="GF230" i="4"/>
  <c r="GC230" i="4"/>
  <c r="FZ230" i="4"/>
  <c r="FW230" i="4"/>
  <c r="FT230" i="4"/>
  <c r="FQ230" i="4"/>
  <c r="FN230" i="4"/>
  <c r="FK230" i="4"/>
  <c r="FH230" i="4"/>
  <c r="FE230" i="4"/>
  <c r="FB230" i="4"/>
  <c r="EY230" i="4"/>
  <c r="EV230" i="4"/>
  <c r="ES230" i="4"/>
  <c r="EP230" i="4"/>
  <c r="EM230" i="4"/>
  <c r="EJ230" i="4"/>
  <c r="EG230" i="4"/>
  <c r="ED230" i="4"/>
  <c r="EA230" i="4"/>
  <c r="DX230" i="4"/>
  <c r="DU230" i="4"/>
  <c r="DR230" i="4"/>
  <c r="DL230" i="4"/>
  <c r="DI230" i="4"/>
  <c r="DF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JC229" i="4"/>
  <c r="IZ229" i="4"/>
  <c r="IW229" i="4"/>
  <c r="IT229" i="4"/>
  <c r="IQ229" i="4"/>
  <c r="IN229" i="4"/>
  <c r="IK229" i="4"/>
  <c r="IH229" i="4"/>
  <c r="IE229" i="4"/>
  <c r="IB229" i="4"/>
  <c r="HY229" i="4"/>
  <c r="HV229" i="4"/>
  <c r="HS229" i="4"/>
  <c r="HP229" i="4"/>
  <c r="HM229" i="4"/>
  <c r="HJ229" i="4"/>
  <c r="HD229" i="4"/>
  <c r="HA229" i="4"/>
  <c r="GX229" i="4"/>
  <c r="GU229" i="4"/>
  <c r="GR229" i="4"/>
  <c r="GO229" i="4"/>
  <c r="GL229" i="4"/>
  <c r="GI229" i="4"/>
  <c r="GF229" i="4"/>
  <c r="GC229" i="4"/>
  <c r="FZ229" i="4"/>
  <c r="FW229" i="4"/>
  <c r="FT229" i="4"/>
  <c r="FQ229" i="4"/>
  <c r="FN229" i="4"/>
  <c r="FK229" i="4"/>
  <c r="FH229" i="4"/>
  <c r="FE229" i="4"/>
  <c r="FB229" i="4"/>
  <c r="EY229" i="4"/>
  <c r="EV229" i="4"/>
  <c r="ES229" i="4"/>
  <c r="EP229" i="4"/>
  <c r="EM229" i="4"/>
  <c r="EJ229" i="4"/>
  <c r="EG229" i="4"/>
  <c r="ED229" i="4"/>
  <c r="EA229" i="4"/>
  <c r="DX229" i="4"/>
  <c r="DU229" i="4"/>
  <c r="DR229" i="4"/>
  <c r="DL229" i="4"/>
  <c r="DI229" i="4"/>
  <c r="DF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G229" i="4"/>
  <c r="BD229" i="4"/>
  <c r="BA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JC228" i="4"/>
  <c r="IZ228" i="4"/>
  <c r="IW228" i="4"/>
  <c r="IT228" i="4"/>
  <c r="IQ228" i="4"/>
  <c r="IN228" i="4"/>
  <c r="IK228" i="4"/>
  <c r="IH228" i="4"/>
  <c r="IE228" i="4"/>
  <c r="IB228" i="4"/>
  <c r="HY228" i="4"/>
  <c r="HV228" i="4"/>
  <c r="HS228" i="4"/>
  <c r="HP228" i="4"/>
  <c r="HM228" i="4"/>
  <c r="HJ228" i="4"/>
  <c r="HD228" i="4"/>
  <c r="HA228" i="4"/>
  <c r="GX228" i="4"/>
  <c r="GU228" i="4"/>
  <c r="GR228" i="4"/>
  <c r="GO228" i="4"/>
  <c r="GL228" i="4"/>
  <c r="GI228" i="4"/>
  <c r="GF228" i="4"/>
  <c r="GC228" i="4"/>
  <c r="FZ228" i="4"/>
  <c r="FW228" i="4"/>
  <c r="FT228" i="4"/>
  <c r="FQ228" i="4"/>
  <c r="FN228" i="4"/>
  <c r="FK228" i="4"/>
  <c r="FH228" i="4"/>
  <c r="FE228" i="4"/>
  <c r="FB228" i="4"/>
  <c r="EY228" i="4"/>
  <c r="EV228" i="4"/>
  <c r="ES228" i="4"/>
  <c r="EP228" i="4"/>
  <c r="EM228" i="4"/>
  <c r="EJ228" i="4"/>
  <c r="EG228" i="4"/>
  <c r="ED228" i="4"/>
  <c r="EA228" i="4"/>
  <c r="DX228" i="4"/>
  <c r="DU228" i="4"/>
  <c r="DR228" i="4"/>
  <c r="DL228" i="4"/>
  <c r="DI228" i="4"/>
  <c r="DF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G228" i="4"/>
  <c r="BD228" i="4"/>
  <c r="BA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JC227" i="4"/>
  <c r="IZ227" i="4"/>
  <c r="IW227" i="4"/>
  <c r="IT227" i="4"/>
  <c r="IQ227" i="4"/>
  <c r="IN227" i="4"/>
  <c r="IK227" i="4"/>
  <c r="IH227" i="4"/>
  <c r="IE227" i="4"/>
  <c r="IB227" i="4"/>
  <c r="HY227" i="4"/>
  <c r="HV227" i="4"/>
  <c r="HS227" i="4"/>
  <c r="HP227" i="4"/>
  <c r="HM227" i="4"/>
  <c r="HJ227" i="4"/>
  <c r="HD227" i="4"/>
  <c r="HA227" i="4"/>
  <c r="GX227" i="4"/>
  <c r="GU227" i="4"/>
  <c r="GR227" i="4"/>
  <c r="GO227" i="4"/>
  <c r="GL227" i="4"/>
  <c r="GI227" i="4"/>
  <c r="GF227" i="4"/>
  <c r="GC227" i="4"/>
  <c r="FZ227" i="4"/>
  <c r="FW227" i="4"/>
  <c r="FT227" i="4"/>
  <c r="FQ227" i="4"/>
  <c r="FN227" i="4"/>
  <c r="FK227" i="4"/>
  <c r="FH227" i="4"/>
  <c r="FE227" i="4"/>
  <c r="FB227" i="4"/>
  <c r="EY227" i="4"/>
  <c r="EV227" i="4"/>
  <c r="ES227" i="4"/>
  <c r="EP227" i="4"/>
  <c r="EM227" i="4"/>
  <c r="EJ227" i="4"/>
  <c r="EG227" i="4"/>
  <c r="ED227" i="4"/>
  <c r="EA227" i="4"/>
  <c r="DX227" i="4"/>
  <c r="DU227" i="4"/>
  <c r="DR227" i="4"/>
  <c r="DL227" i="4"/>
  <c r="DI227" i="4"/>
  <c r="DF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G227" i="4"/>
  <c r="BD227" i="4"/>
  <c r="BA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F239" i="2"/>
  <c r="EE239" i="2"/>
  <c r="EC239" i="2"/>
  <c r="EB239" i="2"/>
  <c r="DZ239" i="2"/>
  <c r="DY239" i="2"/>
  <c r="DW239" i="2"/>
  <c r="DV239" i="2"/>
  <c r="DQ239" i="2"/>
  <c r="DP239" i="2"/>
  <c r="DN239" i="2"/>
  <c r="DM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E239" i="2"/>
  <c r="AD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FH238" i="2"/>
  <c r="FE238" i="2"/>
  <c r="FB238" i="2"/>
  <c r="EY238" i="2"/>
  <c r="EV238" i="2"/>
  <c r="ES238" i="2"/>
  <c r="EP238" i="2"/>
  <c r="EM238" i="2"/>
  <c r="EG238" i="2"/>
  <c r="ED238" i="2"/>
  <c r="EA238" i="2"/>
  <c r="DX238" i="2"/>
  <c r="DR238" i="2"/>
  <c r="DO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F238" i="2"/>
  <c r="AC238" i="2"/>
  <c r="Z238" i="2"/>
  <c r="T238" i="2"/>
  <c r="Q238" i="2"/>
  <c r="N238" i="2"/>
  <c r="K238" i="2"/>
  <c r="FH237" i="2"/>
  <c r="FE237" i="2"/>
  <c r="FB237" i="2"/>
  <c r="EY237" i="2"/>
  <c r="EV237" i="2"/>
  <c r="ES237" i="2"/>
  <c r="EP237" i="2"/>
  <c r="EM237" i="2"/>
  <c r="EG237" i="2"/>
  <c r="ED237" i="2"/>
  <c r="EA237" i="2"/>
  <c r="DX237" i="2"/>
  <c r="DR237" i="2"/>
  <c r="DO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F237" i="2"/>
  <c r="AC237" i="2"/>
  <c r="Z237" i="2"/>
  <c r="T237" i="2"/>
  <c r="Q237" i="2"/>
  <c r="N237" i="2"/>
  <c r="K237" i="2"/>
  <c r="FH236" i="2"/>
  <c r="FE236" i="2"/>
  <c r="FB236" i="2"/>
  <c r="EY236" i="2"/>
  <c r="EV236" i="2"/>
  <c r="ES236" i="2"/>
  <c r="EP236" i="2"/>
  <c r="EM236" i="2"/>
  <c r="EG236" i="2"/>
  <c r="ED236" i="2"/>
  <c r="EA236" i="2"/>
  <c r="DX236" i="2"/>
  <c r="DR236" i="2"/>
  <c r="DO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F236" i="2"/>
  <c r="AC236" i="2"/>
  <c r="Z236" i="2"/>
  <c r="T236" i="2"/>
  <c r="Q236" i="2"/>
  <c r="N236" i="2"/>
  <c r="K236" i="2"/>
  <c r="FH235" i="2"/>
  <c r="FE235" i="2"/>
  <c r="FB235" i="2"/>
  <c r="EY235" i="2"/>
  <c r="EV235" i="2"/>
  <c r="ES235" i="2"/>
  <c r="EP235" i="2"/>
  <c r="EM235" i="2"/>
  <c r="EG235" i="2"/>
  <c r="ED235" i="2"/>
  <c r="EA235" i="2"/>
  <c r="DX235" i="2"/>
  <c r="DR235" i="2"/>
  <c r="DO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F235" i="2"/>
  <c r="AC235" i="2"/>
  <c r="Z235" i="2"/>
  <c r="T235" i="2"/>
  <c r="Q235" i="2"/>
  <c r="N235" i="2"/>
  <c r="K235" i="2"/>
  <c r="FH234" i="2"/>
  <c r="FE234" i="2"/>
  <c r="FB234" i="2"/>
  <c r="EY234" i="2"/>
  <c r="EV234" i="2"/>
  <c r="ES234" i="2"/>
  <c r="EP234" i="2"/>
  <c r="EM234" i="2"/>
  <c r="EG234" i="2"/>
  <c r="ED234" i="2"/>
  <c r="EA234" i="2"/>
  <c r="DX234" i="2"/>
  <c r="DR234" i="2"/>
  <c r="DO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F234" i="2"/>
  <c r="AC234" i="2"/>
  <c r="Z234" i="2"/>
  <c r="T234" i="2"/>
  <c r="Q234" i="2"/>
  <c r="N234" i="2"/>
  <c r="K234" i="2"/>
  <c r="FH233" i="2"/>
  <c r="FE233" i="2"/>
  <c r="FB233" i="2"/>
  <c r="EY233" i="2"/>
  <c r="EV233" i="2"/>
  <c r="ES233" i="2"/>
  <c r="EP233" i="2"/>
  <c r="EM233" i="2"/>
  <c r="EG233" i="2"/>
  <c r="ED233" i="2"/>
  <c r="EA233" i="2"/>
  <c r="DX233" i="2"/>
  <c r="DR233" i="2"/>
  <c r="DO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F233" i="2"/>
  <c r="AC233" i="2"/>
  <c r="Z233" i="2"/>
  <c r="T233" i="2"/>
  <c r="Q233" i="2"/>
  <c r="N233" i="2"/>
  <c r="K233" i="2"/>
  <c r="FH232" i="2"/>
  <c r="FE232" i="2"/>
  <c r="FB232" i="2"/>
  <c r="EY232" i="2"/>
  <c r="EV232" i="2"/>
  <c r="ES232" i="2"/>
  <c r="EP232" i="2"/>
  <c r="EM232" i="2"/>
  <c r="EG232" i="2"/>
  <c r="ED232" i="2"/>
  <c r="EA232" i="2"/>
  <c r="DX232" i="2"/>
  <c r="DR232" i="2"/>
  <c r="DO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F232" i="2"/>
  <c r="AC232" i="2"/>
  <c r="Z232" i="2"/>
  <c r="T232" i="2"/>
  <c r="Q232" i="2"/>
  <c r="N232" i="2"/>
  <c r="K232" i="2"/>
  <c r="FH231" i="2"/>
  <c r="FE231" i="2"/>
  <c r="FB231" i="2"/>
  <c r="EY231" i="2"/>
  <c r="EV231" i="2"/>
  <c r="ES231" i="2"/>
  <c r="EP231" i="2"/>
  <c r="EM231" i="2"/>
  <c r="EG231" i="2"/>
  <c r="ED231" i="2"/>
  <c r="EA231" i="2"/>
  <c r="DX231" i="2"/>
  <c r="DR231" i="2"/>
  <c r="DO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F231" i="2"/>
  <c r="AC231" i="2"/>
  <c r="Z231" i="2"/>
  <c r="T231" i="2"/>
  <c r="Q231" i="2"/>
  <c r="N231" i="2"/>
  <c r="K231" i="2"/>
  <c r="FH230" i="2"/>
  <c r="FE230" i="2"/>
  <c r="FB230" i="2"/>
  <c r="EY230" i="2"/>
  <c r="EV230" i="2"/>
  <c r="ES230" i="2"/>
  <c r="EP230" i="2"/>
  <c r="EM230" i="2"/>
  <c r="EG230" i="2"/>
  <c r="ED230" i="2"/>
  <c r="EA230" i="2"/>
  <c r="DX230" i="2"/>
  <c r="DR230" i="2"/>
  <c r="DO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F230" i="2"/>
  <c r="AC230" i="2"/>
  <c r="Z230" i="2"/>
  <c r="T230" i="2"/>
  <c r="Q230" i="2"/>
  <c r="N230" i="2"/>
  <c r="K230" i="2"/>
  <c r="FH229" i="2"/>
  <c r="FE229" i="2"/>
  <c r="FB229" i="2"/>
  <c r="EY229" i="2"/>
  <c r="EV229" i="2"/>
  <c r="ES229" i="2"/>
  <c r="EP229" i="2"/>
  <c r="EM229" i="2"/>
  <c r="EG229" i="2"/>
  <c r="ED229" i="2"/>
  <c r="EA229" i="2"/>
  <c r="DX229" i="2"/>
  <c r="DR229" i="2"/>
  <c r="DO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F229" i="2"/>
  <c r="AC229" i="2"/>
  <c r="Z229" i="2"/>
  <c r="T229" i="2"/>
  <c r="Q229" i="2"/>
  <c r="N229" i="2"/>
  <c r="K229" i="2"/>
  <c r="FH228" i="2"/>
  <c r="FE228" i="2"/>
  <c r="FB228" i="2"/>
  <c r="EY228" i="2"/>
  <c r="EV228" i="2"/>
  <c r="ES228" i="2"/>
  <c r="EP228" i="2"/>
  <c r="EM228" i="2"/>
  <c r="EG228" i="2"/>
  <c r="ED228" i="2"/>
  <c r="EA228" i="2"/>
  <c r="DX228" i="2"/>
  <c r="DR228" i="2"/>
  <c r="DO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F228" i="2"/>
  <c r="AC228" i="2"/>
  <c r="Z228" i="2"/>
  <c r="T228" i="2"/>
  <c r="Q228" i="2"/>
  <c r="N228" i="2"/>
  <c r="K228" i="2"/>
  <c r="FH227" i="2"/>
  <c r="FE227" i="2"/>
  <c r="FB227" i="2"/>
  <c r="EY227" i="2"/>
  <c r="EV227" i="2"/>
  <c r="ES227" i="2"/>
  <c r="EP227" i="2"/>
  <c r="EM227" i="2"/>
  <c r="EG227" i="2"/>
  <c r="ED227" i="2"/>
  <c r="EA227" i="2"/>
  <c r="DX227" i="2"/>
  <c r="DR227" i="2"/>
  <c r="DO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F227" i="2"/>
  <c r="AC227" i="2"/>
  <c r="Z227" i="2"/>
  <c r="T227" i="2"/>
  <c r="Q227" i="2"/>
  <c r="N227" i="2"/>
  <c r="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FI239" i="2" l="1"/>
  <c r="JD239" i="4"/>
  <c r="JE239" i="4"/>
  <c r="FJ239" i="2"/>
  <c r="JC225" i="4"/>
  <c r="IZ225" i="4"/>
  <c r="IW225" i="4"/>
  <c r="IT225" i="4"/>
  <c r="IQ225" i="4"/>
  <c r="IN225" i="4"/>
  <c r="IK225" i="4"/>
  <c r="IH225" i="4"/>
  <c r="IE225" i="4"/>
  <c r="IB225" i="4"/>
  <c r="HY225" i="4"/>
  <c r="HV225" i="4"/>
  <c r="HS225" i="4"/>
  <c r="HP225" i="4"/>
  <c r="HM225" i="4"/>
  <c r="HJ225" i="4"/>
  <c r="HD225" i="4"/>
  <c r="HA225" i="4"/>
  <c r="GX225" i="4"/>
  <c r="GU225" i="4"/>
  <c r="GR225" i="4"/>
  <c r="GO225" i="4"/>
  <c r="GL225" i="4"/>
  <c r="GI225" i="4"/>
  <c r="GF225" i="4"/>
  <c r="GC225" i="4"/>
  <c r="FZ225" i="4"/>
  <c r="FW225" i="4"/>
  <c r="FT225" i="4"/>
  <c r="FQ225" i="4"/>
  <c r="FN225" i="4"/>
  <c r="FK225" i="4"/>
  <c r="FH225" i="4"/>
  <c r="FE225" i="4"/>
  <c r="FB225" i="4"/>
  <c r="EY225" i="4"/>
  <c r="EV225" i="4"/>
  <c r="ES225" i="4"/>
  <c r="EP225" i="4"/>
  <c r="EM225" i="4"/>
  <c r="EJ225" i="4"/>
  <c r="EG225" i="4"/>
  <c r="ED225" i="4"/>
  <c r="EA225" i="4"/>
  <c r="DX225" i="4"/>
  <c r="DU225" i="4"/>
  <c r="DR225" i="4"/>
  <c r="DL225" i="4"/>
  <c r="DI225" i="4"/>
  <c r="DF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G225" i="4"/>
  <c r="BD225" i="4"/>
  <c r="BA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E225" i="4"/>
  <c r="JC224" i="4"/>
  <c r="IZ224" i="4"/>
  <c r="IW224" i="4"/>
  <c r="IT224" i="4"/>
  <c r="IQ224" i="4"/>
  <c r="IN224" i="4"/>
  <c r="IK224" i="4"/>
  <c r="IH224" i="4"/>
  <c r="IE224" i="4"/>
  <c r="IB224" i="4"/>
  <c r="HY224" i="4"/>
  <c r="HV224" i="4"/>
  <c r="HS224" i="4"/>
  <c r="HP224" i="4"/>
  <c r="HM224" i="4"/>
  <c r="HJ224" i="4"/>
  <c r="HD224" i="4"/>
  <c r="HA224" i="4"/>
  <c r="GX224" i="4"/>
  <c r="GU224" i="4"/>
  <c r="GR224" i="4"/>
  <c r="GO224" i="4"/>
  <c r="GL224" i="4"/>
  <c r="GI224" i="4"/>
  <c r="GF224" i="4"/>
  <c r="GC224" i="4"/>
  <c r="FZ224" i="4"/>
  <c r="FW224" i="4"/>
  <c r="FT224" i="4"/>
  <c r="FQ224" i="4"/>
  <c r="FN224" i="4"/>
  <c r="FK224" i="4"/>
  <c r="FH224" i="4"/>
  <c r="FE224" i="4"/>
  <c r="FB224" i="4"/>
  <c r="EY224" i="4"/>
  <c r="EV224" i="4"/>
  <c r="ES224" i="4"/>
  <c r="EP224" i="4"/>
  <c r="EM224" i="4"/>
  <c r="EJ224" i="4"/>
  <c r="EG224" i="4"/>
  <c r="ED224" i="4"/>
  <c r="EA224" i="4"/>
  <c r="DX224" i="4"/>
  <c r="DU224" i="4"/>
  <c r="DR224" i="4"/>
  <c r="DL224" i="4"/>
  <c r="DI224" i="4"/>
  <c r="DF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G224" i="4"/>
  <c r="BD224" i="4"/>
  <c r="BA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E224" i="4"/>
  <c r="JC223" i="4"/>
  <c r="IZ223" i="4"/>
  <c r="IW223" i="4"/>
  <c r="IT223" i="4"/>
  <c r="IQ223" i="4"/>
  <c r="IN223" i="4"/>
  <c r="IK223" i="4"/>
  <c r="IH223" i="4"/>
  <c r="IE223" i="4"/>
  <c r="IB223" i="4"/>
  <c r="HY223" i="4"/>
  <c r="HV223" i="4"/>
  <c r="HS223" i="4"/>
  <c r="HP223" i="4"/>
  <c r="HM223" i="4"/>
  <c r="HJ223" i="4"/>
  <c r="HD223" i="4"/>
  <c r="HA223" i="4"/>
  <c r="GX223" i="4"/>
  <c r="GU223" i="4"/>
  <c r="GR223" i="4"/>
  <c r="GO223" i="4"/>
  <c r="GL223" i="4"/>
  <c r="GI223" i="4"/>
  <c r="GF223" i="4"/>
  <c r="GC223" i="4"/>
  <c r="FZ223" i="4"/>
  <c r="FW223" i="4"/>
  <c r="FT223" i="4"/>
  <c r="FQ223" i="4"/>
  <c r="FN223" i="4"/>
  <c r="FK223" i="4"/>
  <c r="FH223" i="4"/>
  <c r="FE223" i="4"/>
  <c r="FB223" i="4"/>
  <c r="EY223" i="4"/>
  <c r="EV223" i="4"/>
  <c r="ES223" i="4"/>
  <c r="EP223" i="4"/>
  <c r="EM223" i="4"/>
  <c r="EJ223" i="4"/>
  <c r="EG223" i="4"/>
  <c r="ED223" i="4"/>
  <c r="EA223" i="4"/>
  <c r="DX223" i="4"/>
  <c r="DU223" i="4"/>
  <c r="DR223" i="4"/>
  <c r="DL223" i="4"/>
  <c r="DI223" i="4"/>
  <c r="DF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G223" i="4"/>
  <c r="BD223" i="4"/>
  <c r="BA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E223" i="4"/>
  <c r="JC222" i="4"/>
  <c r="IZ222" i="4"/>
  <c r="IW222" i="4"/>
  <c r="IT222" i="4"/>
  <c r="IQ222" i="4"/>
  <c r="IN222" i="4"/>
  <c r="IK222" i="4"/>
  <c r="IH222" i="4"/>
  <c r="IE222" i="4"/>
  <c r="IB222" i="4"/>
  <c r="HY222" i="4"/>
  <c r="HV222" i="4"/>
  <c r="HS222" i="4"/>
  <c r="HP222" i="4"/>
  <c r="HM222" i="4"/>
  <c r="HJ222" i="4"/>
  <c r="HD222" i="4"/>
  <c r="HA222" i="4"/>
  <c r="GX222" i="4"/>
  <c r="GU222" i="4"/>
  <c r="GR222" i="4"/>
  <c r="GO222" i="4"/>
  <c r="GL222" i="4"/>
  <c r="GI222" i="4"/>
  <c r="GF222" i="4"/>
  <c r="GC222" i="4"/>
  <c r="FZ222" i="4"/>
  <c r="FW222" i="4"/>
  <c r="FT222" i="4"/>
  <c r="FQ222" i="4"/>
  <c r="FN222" i="4"/>
  <c r="FK222" i="4"/>
  <c r="FH222" i="4"/>
  <c r="FE222" i="4"/>
  <c r="FB222" i="4"/>
  <c r="EY222" i="4"/>
  <c r="EV222" i="4"/>
  <c r="ES222" i="4"/>
  <c r="EP222" i="4"/>
  <c r="EM222" i="4"/>
  <c r="EJ222" i="4"/>
  <c r="EG222" i="4"/>
  <c r="ED222" i="4"/>
  <c r="EA222" i="4"/>
  <c r="DX222" i="4"/>
  <c r="DU222" i="4"/>
  <c r="DR222" i="4"/>
  <c r="DL222" i="4"/>
  <c r="DI222" i="4"/>
  <c r="DF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G222" i="4"/>
  <c r="BD222" i="4"/>
  <c r="BA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E222" i="4"/>
  <c r="JC221" i="4"/>
  <c r="IZ221" i="4"/>
  <c r="IW221" i="4"/>
  <c r="IT221" i="4"/>
  <c r="IQ221" i="4"/>
  <c r="IN221" i="4"/>
  <c r="IK221" i="4"/>
  <c r="IH221" i="4"/>
  <c r="IE221" i="4"/>
  <c r="IB221" i="4"/>
  <c r="HY221" i="4"/>
  <c r="HV221" i="4"/>
  <c r="HS221" i="4"/>
  <c r="HP221" i="4"/>
  <c r="HM221" i="4"/>
  <c r="HJ221" i="4"/>
  <c r="HD221" i="4"/>
  <c r="HA221" i="4"/>
  <c r="GX221" i="4"/>
  <c r="GU221" i="4"/>
  <c r="GR221" i="4"/>
  <c r="GO221" i="4"/>
  <c r="GL221" i="4"/>
  <c r="GI221" i="4"/>
  <c r="GF221" i="4"/>
  <c r="GC221" i="4"/>
  <c r="FZ221" i="4"/>
  <c r="FW221" i="4"/>
  <c r="FT221" i="4"/>
  <c r="FQ221" i="4"/>
  <c r="FN221" i="4"/>
  <c r="FK221" i="4"/>
  <c r="FH221" i="4"/>
  <c r="FE221" i="4"/>
  <c r="FB221" i="4"/>
  <c r="EY221" i="4"/>
  <c r="EV221" i="4"/>
  <c r="ES221" i="4"/>
  <c r="EP221" i="4"/>
  <c r="EM221" i="4"/>
  <c r="EJ221" i="4"/>
  <c r="EG221" i="4"/>
  <c r="ED221" i="4"/>
  <c r="EA221" i="4"/>
  <c r="DX221" i="4"/>
  <c r="DU221" i="4"/>
  <c r="DR221" i="4"/>
  <c r="DL221" i="4"/>
  <c r="DI221" i="4"/>
  <c r="DF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G221" i="4"/>
  <c r="BD221" i="4"/>
  <c r="BA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E221" i="4"/>
  <c r="JC220" i="4"/>
  <c r="IZ220" i="4"/>
  <c r="IW220" i="4"/>
  <c r="IT220" i="4"/>
  <c r="IQ220" i="4"/>
  <c r="IN220" i="4"/>
  <c r="IK220" i="4"/>
  <c r="IH220" i="4"/>
  <c r="IE220" i="4"/>
  <c r="IB220" i="4"/>
  <c r="HY220" i="4"/>
  <c r="HV220" i="4"/>
  <c r="HS220" i="4"/>
  <c r="HP220" i="4"/>
  <c r="HM220" i="4"/>
  <c r="HJ220" i="4"/>
  <c r="HD220" i="4"/>
  <c r="HA220" i="4"/>
  <c r="GX220" i="4"/>
  <c r="GU220" i="4"/>
  <c r="GR220" i="4"/>
  <c r="GO220" i="4"/>
  <c r="GL220" i="4"/>
  <c r="GI220" i="4"/>
  <c r="GF220" i="4"/>
  <c r="GC220" i="4"/>
  <c r="FZ220" i="4"/>
  <c r="FW220" i="4"/>
  <c r="FT220" i="4"/>
  <c r="FQ220" i="4"/>
  <c r="FN220" i="4"/>
  <c r="FK220" i="4"/>
  <c r="FH220" i="4"/>
  <c r="FE220" i="4"/>
  <c r="FB220" i="4"/>
  <c r="EY220" i="4"/>
  <c r="EV220" i="4"/>
  <c r="ES220" i="4"/>
  <c r="EP220" i="4"/>
  <c r="EM220" i="4"/>
  <c r="EJ220" i="4"/>
  <c r="EG220" i="4"/>
  <c r="ED220" i="4"/>
  <c r="EA220" i="4"/>
  <c r="DX220" i="4"/>
  <c r="DU220" i="4"/>
  <c r="DR220" i="4"/>
  <c r="DL220" i="4"/>
  <c r="DI220" i="4"/>
  <c r="DF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G220" i="4"/>
  <c r="BD220" i="4"/>
  <c r="BA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E220" i="4"/>
  <c r="JC219" i="4"/>
  <c r="IZ219" i="4"/>
  <c r="IW219" i="4"/>
  <c r="IT219" i="4"/>
  <c r="IQ219" i="4"/>
  <c r="IN219" i="4"/>
  <c r="IK219" i="4"/>
  <c r="IH219" i="4"/>
  <c r="IE219" i="4"/>
  <c r="IB219" i="4"/>
  <c r="HY219" i="4"/>
  <c r="HV219" i="4"/>
  <c r="HS219" i="4"/>
  <c r="HP219" i="4"/>
  <c r="HM219" i="4"/>
  <c r="HJ219" i="4"/>
  <c r="HD219" i="4"/>
  <c r="HA219" i="4"/>
  <c r="GX219" i="4"/>
  <c r="GU219" i="4"/>
  <c r="GR219" i="4"/>
  <c r="GO219" i="4"/>
  <c r="GL219" i="4"/>
  <c r="GI219" i="4"/>
  <c r="GF219" i="4"/>
  <c r="GC219" i="4"/>
  <c r="FZ219" i="4"/>
  <c r="FW219" i="4"/>
  <c r="FT219" i="4"/>
  <c r="FQ219" i="4"/>
  <c r="FN219" i="4"/>
  <c r="FK219" i="4"/>
  <c r="FH219" i="4"/>
  <c r="FE219" i="4"/>
  <c r="FB219" i="4"/>
  <c r="EY219" i="4"/>
  <c r="EV219" i="4"/>
  <c r="ES219" i="4"/>
  <c r="EP219" i="4"/>
  <c r="EM219" i="4"/>
  <c r="EJ219" i="4"/>
  <c r="EG219" i="4"/>
  <c r="ED219" i="4"/>
  <c r="EA219" i="4"/>
  <c r="DX219" i="4"/>
  <c r="DU219" i="4"/>
  <c r="DR219" i="4"/>
  <c r="DL219" i="4"/>
  <c r="DI219" i="4"/>
  <c r="DF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G219" i="4"/>
  <c r="BD219" i="4"/>
  <c r="BA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E219" i="4"/>
  <c r="JC218" i="4"/>
  <c r="IZ218" i="4"/>
  <c r="IW218" i="4"/>
  <c r="IT218" i="4"/>
  <c r="IQ218" i="4"/>
  <c r="IN218" i="4"/>
  <c r="IK218" i="4"/>
  <c r="IH218" i="4"/>
  <c r="IE218" i="4"/>
  <c r="IB218" i="4"/>
  <c r="HY218" i="4"/>
  <c r="HV218" i="4"/>
  <c r="HS218" i="4"/>
  <c r="HP218" i="4"/>
  <c r="HM218" i="4"/>
  <c r="HJ218" i="4"/>
  <c r="HD218" i="4"/>
  <c r="HA218" i="4"/>
  <c r="GX218" i="4"/>
  <c r="GU218" i="4"/>
  <c r="GR218" i="4"/>
  <c r="GO218" i="4"/>
  <c r="GL218" i="4"/>
  <c r="GI218" i="4"/>
  <c r="GF218" i="4"/>
  <c r="GC218" i="4"/>
  <c r="FZ218" i="4"/>
  <c r="FW218" i="4"/>
  <c r="FT218" i="4"/>
  <c r="FQ218" i="4"/>
  <c r="FN218" i="4"/>
  <c r="FK218" i="4"/>
  <c r="FH218" i="4"/>
  <c r="FE218" i="4"/>
  <c r="FB218" i="4"/>
  <c r="EY218" i="4"/>
  <c r="EV218" i="4"/>
  <c r="ES218" i="4"/>
  <c r="EP218" i="4"/>
  <c r="EM218" i="4"/>
  <c r="EJ218" i="4"/>
  <c r="EG218" i="4"/>
  <c r="ED218" i="4"/>
  <c r="EA218" i="4"/>
  <c r="DX218" i="4"/>
  <c r="DU218" i="4"/>
  <c r="DR218" i="4"/>
  <c r="DL218" i="4"/>
  <c r="DI218" i="4"/>
  <c r="DF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G218" i="4"/>
  <c r="BD218" i="4"/>
  <c r="BA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E218" i="4"/>
  <c r="JC217" i="4"/>
  <c r="IZ217" i="4"/>
  <c r="IW217" i="4"/>
  <c r="IT217" i="4"/>
  <c r="IQ217" i="4"/>
  <c r="IN217" i="4"/>
  <c r="IK217" i="4"/>
  <c r="IH217" i="4"/>
  <c r="IE217" i="4"/>
  <c r="IB217" i="4"/>
  <c r="HY217" i="4"/>
  <c r="HV217" i="4"/>
  <c r="HS217" i="4"/>
  <c r="HP217" i="4"/>
  <c r="HM217" i="4"/>
  <c r="HJ217" i="4"/>
  <c r="HD217" i="4"/>
  <c r="HA217" i="4"/>
  <c r="GX217" i="4"/>
  <c r="GU217" i="4"/>
  <c r="GR217" i="4"/>
  <c r="GO217" i="4"/>
  <c r="GL217" i="4"/>
  <c r="GI217" i="4"/>
  <c r="GF217" i="4"/>
  <c r="GC217" i="4"/>
  <c r="FZ217" i="4"/>
  <c r="FW217" i="4"/>
  <c r="FT217" i="4"/>
  <c r="FQ217" i="4"/>
  <c r="FN217" i="4"/>
  <c r="FK217" i="4"/>
  <c r="FH217" i="4"/>
  <c r="FE217" i="4"/>
  <c r="FB217" i="4"/>
  <c r="EY217" i="4"/>
  <c r="EV217" i="4"/>
  <c r="ES217" i="4"/>
  <c r="EP217" i="4"/>
  <c r="EM217" i="4"/>
  <c r="EJ217" i="4"/>
  <c r="EG217" i="4"/>
  <c r="ED217" i="4"/>
  <c r="EA217" i="4"/>
  <c r="DX217" i="4"/>
  <c r="DU217" i="4"/>
  <c r="DR217" i="4"/>
  <c r="DL217" i="4"/>
  <c r="DI217" i="4"/>
  <c r="DF217" i="4"/>
  <c r="DC217" i="4"/>
  <c r="CZ217" i="4"/>
  <c r="CW217" i="4"/>
  <c r="CT217" i="4"/>
  <c r="CQ217" i="4"/>
  <c r="CN217" i="4"/>
  <c r="CK217" i="4"/>
  <c r="CH217" i="4"/>
  <c r="CE217" i="4"/>
  <c r="CB217" i="4"/>
  <c r="BY217" i="4"/>
  <c r="BV217" i="4"/>
  <c r="BS217" i="4"/>
  <c r="BP217" i="4"/>
  <c r="BM217" i="4"/>
  <c r="BJ217" i="4"/>
  <c r="BG217" i="4"/>
  <c r="BD217" i="4"/>
  <c r="BA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17" i="4"/>
  <c r="FH225" i="2"/>
  <c r="FE225" i="2"/>
  <c r="FB225" i="2"/>
  <c r="EY225" i="2"/>
  <c r="EV225" i="2"/>
  <c r="ES225" i="2"/>
  <c r="EP225" i="2"/>
  <c r="EM225" i="2"/>
  <c r="EG225" i="2"/>
  <c r="ED225" i="2"/>
  <c r="EA225" i="2"/>
  <c r="DX225" i="2"/>
  <c r="DR225" i="2"/>
  <c r="DO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F225" i="2"/>
  <c r="AC225" i="2"/>
  <c r="Z225" i="2"/>
  <c r="T225" i="2"/>
  <c r="Q225" i="2"/>
  <c r="N225" i="2"/>
  <c r="K225" i="2"/>
  <c r="H225" i="2"/>
  <c r="FH224" i="2"/>
  <c r="FE224" i="2"/>
  <c r="FB224" i="2"/>
  <c r="EY224" i="2"/>
  <c r="EV224" i="2"/>
  <c r="ES224" i="2"/>
  <c r="EP224" i="2"/>
  <c r="EM224" i="2"/>
  <c r="EG224" i="2"/>
  <c r="ED224" i="2"/>
  <c r="EA224" i="2"/>
  <c r="DX224" i="2"/>
  <c r="DR224" i="2"/>
  <c r="DO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F224" i="2"/>
  <c r="AC224" i="2"/>
  <c r="Z224" i="2"/>
  <c r="T224" i="2"/>
  <c r="Q224" i="2"/>
  <c r="N224" i="2"/>
  <c r="K224" i="2"/>
  <c r="H224" i="2"/>
  <c r="FH223" i="2"/>
  <c r="FE223" i="2"/>
  <c r="FB223" i="2"/>
  <c r="EY223" i="2"/>
  <c r="EV223" i="2"/>
  <c r="ES223" i="2"/>
  <c r="EP223" i="2"/>
  <c r="EM223" i="2"/>
  <c r="EG223" i="2"/>
  <c r="ED223" i="2"/>
  <c r="EA223" i="2"/>
  <c r="DX223" i="2"/>
  <c r="DR223" i="2"/>
  <c r="DO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F223" i="2"/>
  <c r="AC223" i="2"/>
  <c r="Z223" i="2"/>
  <c r="T223" i="2"/>
  <c r="Q223" i="2"/>
  <c r="N223" i="2"/>
  <c r="K223" i="2"/>
  <c r="H223" i="2"/>
  <c r="FH222" i="2"/>
  <c r="FE222" i="2"/>
  <c r="FB222" i="2"/>
  <c r="EY222" i="2"/>
  <c r="EV222" i="2"/>
  <c r="ES222" i="2"/>
  <c r="EP222" i="2"/>
  <c r="EM222" i="2"/>
  <c r="EG222" i="2"/>
  <c r="ED222" i="2"/>
  <c r="EA222" i="2"/>
  <c r="DX222" i="2"/>
  <c r="DR222" i="2"/>
  <c r="DO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F222" i="2"/>
  <c r="AC222" i="2"/>
  <c r="Z222" i="2"/>
  <c r="T222" i="2"/>
  <c r="Q222" i="2"/>
  <c r="N222" i="2"/>
  <c r="K222" i="2"/>
  <c r="H222" i="2"/>
  <c r="FH221" i="2"/>
  <c r="FE221" i="2"/>
  <c r="FB221" i="2"/>
  <c r="EY221" i="2"/>
  <c r="EV221" i="2"/>
  <c r="ES221" i="2"/>
  <c r="EP221" i="2"/>
  <c r="EM221" i="2"/>
  <c r="EG221" i="2"/>
  <c r="ED221" i="2"/>
  <c r="EA221" i="2"/>
  <c r="DX221" i="2"/>
  <c r="DR221" i="2"/>
  <c r="DO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F221" i="2"/>
  <c r="AC221" i="2"/>
  <c r="Z221" i="2"/>
  <c r="T221" i="2"/>
  <c r="Q221" i="2"/>
  <c r="N221" i="2"/>
  <c r="K221" i="2"/>
  <c r="H221" i="2"/>
  <c r="FH220" i="2"/>
  <c r="FE220" i="2"/>
  <c r="FB220" i="2"/>
  <c r="EY220" i="2"/>
  <c r="EV220" i="2"/>
  <c r="ES220" i="2"/>
  <c r="EP220" i="2"/>
  <c r="EM220" i="2"/>
  <c r="EG220" i="2"/>
  <c r="ED220" i="2"/>
  <c r="EA220" i="2"/>
  <c r="DX220" i="2"/>
  <c r="DR220" i="2"/>
  <c r="DO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F220" i="2"/>
  <c r="AC220" i="2"/>
  <c r="Z220" i="2"/>
  <c r="T220" i="2"/>
  <c r="Q220" i="2"/>
  <c r="N220" i="2"/>
  <c r="K220" i="2"/>
  <c r="H220" i="2"/>
  <c r="FH219" i="2"/>
  <c r="FE219" i="2"/>
  <c r="FB219" i="2"/>
  <c r="EY219" i="2"/>
  <c r="EV219" i="2"/>
  <c r="ES219" i="2"/>
  <c r="EP219" i="2"/>
  <c r="EM219" i="2"/>
  <c r="EG219" i="2"/>
  <c r="ED219" i="2"/>
  <c r="EA219" i="2"/>
  <c r="DX219" i="2"/>
  <c r="DR219" i="2"/>
  <c r="DO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F219" i="2"/>
  <c r="AC219" i="2"/>
  <c r="Z219" i="2"/>
  <c r="T219" i="2"/>
  <c r="Q219" i="2"/>
  <c r="N219" i="2"/>
  <c r="K219" i="2"/>
  <c r="H219" i="2"/>
  <c r="FH218" i="2"/>
  <c r="FE218" i="2"/>
  <c r="FB218" i="2"/>
  <c r="EY218" i="2"/>
  <c r="EV218" i="2"/>
  <c r="ES218" i="2"/>
  <c r="EP218" i="2"/>
  <c r="EM218" i="2"/>
  <c r="EG218" i="2"/>
  <c r="ED218" i="2"/>
  <c r="EA218" i="2"/>
  <c r="DX218" i="2"/>
  <c r="DR218" i="2"/>
  <c r="DO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F218" i="2"/>
  <c r="AC218" i="2"/>
  <c r="Z218" i="2"/>
  <c r="T218" i="2"/>
  <c r="Q218" i="2"/>
  <c r="N218" i="2"/>
  <c r="K218" i="2"/>
  <c r="H218" i="2"/>
  <c r="FH217" i="2"/>
  <c r="FE217" i="2"/>
  <c r="FB217" i="2"/>
  <c r="EY217" i="2"/>
  <c r="EV217" i="2"/>
  <c r="ES217" i="2"/>
  <c r="EP217" i="2"/>
  <c r="EM217" i="2"/>
  <c r="EG217" i="2"/>
  <c r="ED217" i="2"/>
  <c r="EA217" i="2"/>
  <c r="DX217" i="2"/>
  <c r="DR217" i="2"/>
  <c r="DO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F217" i="2"/>
  <c r="AC217" i="2"/>
  <c r="Z217" i="2"/>
  <c r="T217" i="2"/>
  <c r="Q217" i="2"/>
  <c r="N217" i="2"/>
  <c r="K217" i="2"/>
  <c r="H217" i="2"/>
  <c r="JE225" i="4" l="1"/>
  <c r="JD225" i="4"/>
  <c r="JE224" i="4"/>
  <c r="JD224" i="4"/>
  <c r="JE223" i="4"/>
  <c r="JD223" i="4"/>
  <c r="JE222" i="4"/>
  <c r="JD222" i="4"/>
  <c r="JE221" i="4"/>
  <c r="JD221" i="4"/>
  <c r="JE220" i="4"/>
  <c r="JD220" i="4"/>
  <c r="JE219" i="4"/>
  <c r="JD219" i="4"/>
  <c r="JE218" i="4"/>
  <c r="JD218" i="4"/>
  <c r="JE217" i="4"/>
  <c r="JD217" i="4"/>
  <c r="JE216" i="4"/>
  <c r="JD216" i="4"/>
  <c r="JE215" i="4"/>
  <c r="JD215" i="4"/>
  <c r="JE214" i="4"/>
  <c r="JD214" i="4"/>
  <c r="BO226" i="4"/>
  <c r="BN226" i="4"/>
  <c r="BP214" i="4"/>
  <c r="BO213" i="4"/>
  <c r="BN213" i="4"/>
  <c r="BO200" i="4"/>
  <c r="BN200" i="4"/>
  <c r="BO187" i="4"/>
  <c r="BN187" i="4"/>
  <c r="BO174" i="4"/>
  <c r="BN174" i="4"/>
  <c r="BO161" i="4"/>
  <c r="BN161" i="4"/>
  <c r="BO148" i="4"/>
  <c r="BN14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FJ225" i="2" l="1"/>
  <c r="FI225" i="2"/>
  <c r="FJ224" i="2"/>
  <c r="FI224" i="2"/>
  <c r="FJ223" i="2"/>
  <c r="FI223" i="2"/>
  <c r="FJ222" i="2"/>
  <c r="FI222" i="2"/>
  <c r="FJ221" i="2"/>
  <c r="FI221" i="2"/>
  <c r="FJ220" i="2"/>
  <c r="FI220" i="2"/>
  <c r="FJ219" i="2"/>
  <c r="FI219" i="2"/>
  <c r="FJ218" i="2"/>
  <c r="FI218" i="2"/>
  <c r="FJ217" i="2"/>
  <c r="FI217" i="2"/>
  <c r="FJ216" i="2"/>
  <c r="FI216" i="2"/>
  <c r="FJ215" i="2"/>
  <c r="FI215" i="2"/>
  <c r="FJ214" i="2"/>
  <c r="FI214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F226" i="2"/>
  <c r="EE226" i="2"/>
  <c r="EC226" i="2"/>
  <c r="EB226" i="2"/>
  <c r="DZ226" i="2"/>
  <c r="DY226" i="2"/>
  <c r="DW226" i="2"/>
  <c r="DV226" i="2"/>
  <c r="DQ226" i="2"/>
  <c r="DP226" i="2"/>
  <c r="DN226" i="2"/>
  <c r="DM226" i="2"/>
  <c r="DH226" i="2"/>
  <c r="DG226" i="2"/>
  <c r="EP215" i="2"/>
  <c r="FB214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U226" i="2"/>
  <c r="BT226" i="2"/>
  <c r="BR226" i="2"/>
  <c r="BQ226" i="2"/>
  <c r="BO226" i="2"/>
  <c r="BN226" i="2"/>
  <c r="BL226" i="2"/>
  <c r="BK226" i="2"/>
  <c r="BI226" i="2"/>
  <c r="BH226" i="2"/>
  <c r="BM216" i="2"/>
  <c r="BM215" i="2"/>
  <c r="CB214" i="2"/>
  <c r="BM214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BG216" i="2"/>
  <c r="T216" i="2"/>
  <c r="AR215" i="2"/>
  <c r="Z215" i="2"/>
  <c r="T215" i="2"/>
  <c r="BG214" i="2"/>
  <c r="Z214" i="2"/>
  <c r="FJ226" i="2" l="1"/>
  <c r="FI226" i="2"/>
  <c r="JB226" i="4"/>
  <c r="JA226" i="4"/>
  <c r="IY226" i="4"/>
  <c r="IX226" i="4"/>
  <c r="IV226" i="4"/>
  <c r="IU226" i="4"/>
  <c r="IS226" i="4"/>
  <c r="IR226" i="4"/>
  <c r="JC216" i="4"/>
  <c r="IZ216" i="4"/>
  <c r="JC215" i="4"/>
  <c r="IZ215" i="4"/>
  <c r="JC214" i="4"/>
  <c r="IZ214" i="4"/>
  <c r="IP226" i="4"/>
  <c r="IO226" i="4"/>
  <c r="IM226" i="4"/>
  <c r="IL226" i="4"/>
  <c r="IJ226" i="4"/>
  <c r="II226" i="4"/>
  <c r="IG226" i="4"/>
  <c r="IF226" i="4"/>
  <c r="ID226" i="4"/>
  <c r="IC226" i="4"/>
  <c r="IA226" i="4"/>
  <c r="HZ226" i="4"/>
  <c r="HX226" i="4"/>
  <c r="HW226" i="4"/>
  <c r="HU226" i="4"/>
  <c r="HT226" i="4"/>
  <c r="IN216" i="4"/>
  <c r="IK216" i="4"/>
  <c r="IQ215" i="4"/>
  <c r="IH215" i="4"/>
  <c r="IQ214" i="4"/>
  <c r="IK214" i="4"/>
  <c r="IH214" i="4"/>
  <c r="HR226" i="4"/>
  <c r="HQ226" i="4"/>
  <c r="HO226" i="4"/>
  <c r="HN226" i="4"/>
  <c r="HL226" i="4"/>
  <c r="HK226" i="4"/>
  <c r="HI226" i="4"/>
  <c r="HH226" i="4"/>
  <c r="HC226" i="4"/>
  <c r="HB226" i="4"/>
  <c r="GZ226" i="4"/>
  <c r="GY226" i="4"/>
  <c r="GW226" i="4"/>
  <c r="GV226" i="4"/>
  <c r="GT226" i="4"/>
  <c r="GS226" i="4"/>
  <c r="GQ226" i="4"/>
  <c r="GP226" i="4"/>
  <c r="GN226" i="4"/>
  <c r="GM226" i="4"/>
  <c r="GK226" i="4"/>
  <c r="GJ226" i="4"/>
  <c r="GH226" i="4"/>
  <c r="GG226" i="4"/>
  <c r="GE226" i="4"/>
  <c r="GD226" i="4"/>
  <c r="GB226" i="4"/>
  <c r="GA226" i="4"/>
  <c r="FY226" i="4"/>
  <c r="FX226" i="4"/>
  <c r="FV226" i="4"/>
  <c r="FU226" i="4"/>
  <c r="FS226" i="4"/>
  <c r="FR226" i="4"/>
  <c r="FP226" i="4"/>
  <c r="FO226" i="4"/>
  <c r="FM226" i="4"/>
  <c r="FL226" i="4"/>
  <c r="FJ226" i="4"/>
  <c r="FI226" i="4"/>
  <c r="FG226" i="4"/>
  <c r="FF226" i="4"/>
  <c r="FD226" i="4"/>
  <c r="FC226" i="4"/>
  <c r="FA226" i="4"/>
  <c r="EZ226" i="4"/>
  <c r="EX226" i="4"/>
  <c r="EW226" i="4"/>
  <c r="FB216" i="4"/>
  <c r="EU226" i="4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EP216" i="4"/>
  <c r="EM216" i="4"/>
  <c r="ED216" i="4"/>
  <c r="EM215" i="4"/>
  <c r="EV214" i="4"/>
  <c r="EP214" i="4"/>
  <c r="EM214" i="4"/>
  <c r="ED214" i="4"/>
  <c r="DW226" i="4"/>
  <c r="DV226" i="4"/>
  <c r="DT226" i="4"/>
  <c r="DS226" i="4"/>
  <c r="DQ226" i="4"/>
  <c r="DP226" i="4"/>
  <c r="DK226" i="4"/>
  <c r="DJ226" i="4"/>
  <c r="DH226" i="4"/>
  <c r="DG226" i="4"/>
  <c r="DE226" i="4"/>
  <c r="DD226" i="4"/>
  <c r="DB226" i="4"/>
  <c r="DA226" i="4"/>
  <c r="CY226" i="4"/>
  <c r="CX226" i="4"/>
  <c r="DU216" i="4"/>
  <c r="DI216" i="4"/>
  <c r="CZ216" i="4"/>
  <c r="DU215" i="4"/>
  <c r="CZ215" i="4"/>
  <c r="DU214" i="4"/>
  <c r="DI214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L226" i="4"/>
  <c r="BK226" i="4"/>
  <c r="BI226" i="4"/>
  <c r="BH226" i="4"/>
  <c r="BF226" i="4"/>
  <c r="BE226" i="4"/>
  <c r="BC226" i="4"/>
  <c r="BB226" i="4"/>
  <c r="AZ226" i="4"/>
  <c r="AY226" i="4"/>
  <c r="BV216" i="4"/>
  <c r="BA21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AL216" i="4"/>
  <c r="AI216" i="4"/>
  <c r="AL215" i="4"/>
  <c r="AI215" i="4"/>
  <c r="AL214" i="4"/>
  <c r="AI214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Q216" i="4"/>
  <c r="E216" i="4"/>
  <c r="H215" i="4"/>
  <c r="E215" i="4"/>
  <c r="Q214" i="4"/>
  <c r="H214" i="4"/>
  <c r="E214" i="4"/>
  <c r="JD226" i="4" l="1"/>
  <c r="JE226" i="4"/>
  <c r="GX208" i="4"/>
  <c r="JE212" i="4" l="1"/>
  <c r="JD212" i="4"/>
  <c r="JE211" i="4"/>
  <c r="JD211" i="4"/>
  <c r="JE210" i="4"/>
  <c r="JD210" i="4"/>
  <c r="JE209" i="4"/>
  <c r="JD209" i="4"/>
  <c r="JE208" i="4"/>
  <c r="JD208" i="4"/>
  <c r="JE207" i="4"/>
  <c r="JD207" i="4"/>
  <c r="JE205" i="4"/>
  <c r="JD205" i="4"/>
  <c r="JE204" i="4"/>
  <c r="JD204" i="4"/>
  <c r="JE203" i="4"/>
  <c r="JD203" i="4"/>
  <c r="JE202" i="4"/>
  <c r="JD202" i="4"/>
  <c r="JE201" i="4"/>
  <c r="JD201" i="4"/>
  <c r="JE206" i="4"/>
  <c r="JD206" i="4"/>
  <c r="GB213" i="4"/>
  <c r="GA213" i="4"/>
  <c r="GC206" i="4"/>
  <c r="GB200" i="4"/>
  <c r="GA200" i="4"/>
  <c r="GB187" i="4"/>
  <c r="GA187" i="4"/>
  <c r="GB174" i="4"/>
  <c r="GA174" i="4"/>
  <c r="GB161" i="4"/>
  <c r="GA161" i="4"/>
  <c r="GB148" i="4"/>
  <c r="GA148" i="4"/>
  <c r="GB135" i="4"/>
  <c r="GA135" i="4"/>
  <c r="GB122" i="4"/>
  <c r="GA122" i="4"/>
  <c r="GB109" i="4"/>
  <c r="GA109" i="4"/>
  <c r="GB96" i="4"/>
  <c r="GA96" i="4"/>
  <c r="GB83" i="4"/>
  <c r="GA83" i="4"/>
  <c r="GB70" i="4"/>
  <c r="GA70" i="4"/>
  <c r="GB57" i="4"/>
  <c r="GA57" i="4"/>
  <c r="GB44" i="4"/>
  <c r="GA44" i="4"/>
  <c r="GB31" i="4"/>
  <c r="GA31" i="4"/>
  <c r="GB18" i="4"/>
  <c r="GA18" i="4"/>
  <c r="FJ212" i="2" l="1"/>
  <c r="FI212" i="2"/>
  <c r="FJ211" i="2"/>
  <c r="FI211" i="2"/>
  <c r="FJ210" i="2"/>
  <c r="FI210" i="2"/>
  <c r="FJ209" i="2"/>
  <c r="FI209" i="2"/>
  <c r="FJ208" i="2"/>
  <c r="FI208" i="2"/>
  <c r="FJ207" i="2"/>
  <c r="FI207" i="2"/>
  <c r="FJ205" i="2"/>
  <c r="FI205" i="2"/>
  <c r="FJ204" i="2"/>
  <c r="FI204" i="2"/>
  <c r="FJ203" i="2"/>
  <c r="FI203" i="2"/>
  <c r="FJ202" i="2"/>
  <c r="FI202" i="2"/>
  <c r="FJ201" i="2"/>
  <c r="FI201" i="2"/>
  <c r="FJ206" i="2"/>
  <c r="FI206" i="2"/>
  <c r="AB213" i="2"/>
  <c r="AA213" i="2"/>
  <c r="AC206" i="2"/>
  <c r="AB200" i="2"/>
  <c r="AA200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JE198" i="4" l="1"/>
  <c r="JD198" i="4"/>
  <c r="JE197" i="4"/>
  <c r="JD197" i="4"/>
  <c r="JE196" i="4"/>
  <c r="JD196" i="4"/>
  <c r="JE195" i="4"/>
  <c r="JD195" i="4"/>
  <c r="JE194" i="4"/>
  <c r="JD194" i="4"/>
  <c r="JE193" i="4"/>
  <c r="JD193" i="4"/>
  <c r="JE192" i="4"/>
  <c r="JD192" i="4"/>
  <c r="JE191" i="4"/>
  <c r="JD191" i="4"/>
  <c r="JE190" i="4"/>
  <c r="JD190" i="4"/>
  <c r="JE189" i="4"/>
  <c r="JD189" i="4"/>
  <c r="JE188" i="4"/>
  <c r="JD188" i="4"/>
  <c r="JE199" i="4"/>
  <c r="JD199" i="4"/>
  <c r="FV161" i="4"/>
  <c r="FU161" i="4"/>
  <c r="FV213" i="4"/>
  <c r="FU213" i="4"/>
  <c r="FV200" i="4"/>
  <c r="FU200" i="4"/>
  <c r="FW199" i="4"/>
  <c r="FV187" i="4"/>
  <c r="FU187" i="4"/>
  <c r="FV174" i="4"/>
  <c r="FU174" i="4"/>
  <c r="FV148" i="4"/>
  <c r="FU148" i="4"/>
  <c r="FV135" i="4"/>
  <c r="FU135" i="4"/>
  <c r="FV122" i="4"/>
  <c r="FU122" i="4"/>
  <c r="FV109" i="4"/>
  <c r="FU109" i="4"/>
  <c r="FV96" i="4"/>
  <c r="FU96" i="4"/>
  <c r="FV83" i="4"/>
  <c r="FU83" i="4"/>
  <c r="FV70" i="4"/>
  <c r="FU70" i="4"/>
  <c r="FV57" i="4"/>
  <c r="FU57" i="4"/>
  <c r="FV44" i="4"/>
  <c r="FU44" i="4"/>
  <c r="FV31" i="4"/>
  <c r="FU31" i="4"/>
  <c r="FV18" i="4"/>
  <c r="FU18" i="4"/>
  <c r="JB213" i="4" l="1"/>
  <c r="JA213" i="4"/>
  <c r="IY213" i="4"/>
  <c r="IX213" i="4"/>
  <c r="IV213" i="4"/>
  <c r="IU213" i="4"/>
  <c r="IS213" i="4"/>
  <c r="IR213" i="4"/>
  <c r="IP213" i="4"/>
  <c r="IO213" i="4"/>
  <c r="IM213" i="4"/>
  <c r="IL213" i="4"/>
  <c r="IJ213" i="4"/>
  <c r="II213" i="4"/>
  <c r="IG213" i="4"/>
  <c r="IF213" i="4"/>
  <c r="ID213" i="4"/>
  <c r="IC213" i="4"/>
  <c r="IA213" i="4"/>
  <c r="HZ213" i="4"/>
  <c r="HX213" i="4"/>
  <c r="HW213" i="4"/>
  <c r="HU213" i="4"/>
  <c r="HT213" i="4"/>
  <c r="HR213" i="4"/>
  <c r="HQ213" i="4"/>
  <c r="HO213" i="4"/>
  <c r="HN213" i="4"/>
  <c r="HL213" i="4"/>
  <c r="HK213" i="4"/>
  <c r="AZ213" i="4"/>
  <c r="AY213" i="4"/>
  <c r="HI213" i="4"/>
  <c r="HH213" i="4"/>
  <c r="HC213" i="4"/>
  <c r="HB213" i="4"/>
  <c r="GZ213" i="4"/>
  <c r="GY213" i="4"/>
  <c r="GW213" i="4"/>
  <c r="GV213" i="4"/>
  <c r="GT213" i="4"/>
  <c r="GS213" i="4"/>
  <c r="GQ213" i="4"/>
  <c r="GP213" i="4"/>
  <c r="GN213" i="4"/>
  <c r="GM213" i="4"/>
  <c r="GK213" i="4"/>
  <c r="GJ213" i="4"/>
  <c r="GH213" i="4"/>
  <c r="GG213" i="4"/>
  <c r="GE213" i="4"/>
  <c r="GD213" i="4"/>
  <c r="FY213" i="4"/>
  <c r="FX213" i="4"/>
  <c r="FS213" i="4"/>
  <c r="FR213" i="4"/>
  <c r="FP213" i="4"/>
  <c r="FO213" i="4"/>
  <c r="FM213" i="4"/>
  <c r="FL213" i="4"/>
  <c r="FJ213" i="4"/>
  <c r="FI213" i="4"/>
  <c r="FG213" i="4"/>
  <c r="FF213" i="4"/>
  <c r="FD213" i="4"/>
  <c r="FC213" i="4"/>
  <c r="FA213" i="4"/>
  <c r="EZ213" i="4"/>
  <c r="EX213" i="4"/>
  <c r="EW213" i="4"/>
  <c r="EU213" i="4"/>
  <c r="ET213" i="4"/>
  <c r="ER213" i="4"/>
  <c r="EQ213" i="4"/>
  <c r="EO213" i="4"/>
  <c r="EN213" i="4"/>
  <c r="EL213" i="4"/>
  <c r="EK213" i="4"/>
  <c r="EI213" i="4"/>
  <c r="EH213" i="4"/>
  <c r="EF213" i="4"/>
  <c r="EE213" i="4"/>
  <c r="EC213" i="4"/>
  <c r="EB213" i="4"/>
  <c r="DZ213" i="4"/>
  <c r="DY213" i="4"/>
  <c r="DW213" i="4"/>
  <c r="DV213" i="4"/>
  <c r="DT213" i="4"/>
  <c r="DS213" i="4"/>
  <c r="DQ213" i="4"/>
  <c r="DP213" i="4"/>
  <c r="DK213" i="4"/>
  <c r="DJ213" i="4"/>
  <c r="DH213" i="4"/>
  <c r="DG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L213" i="4"/>
  <c r="BK213" i="4"/>
  <c r="BI213" i="4"/>
  <c r="BH213" i="4"/>
  <c r="BF213" i="4"/>
  <c r="BE213" i="4"/>
  <c r="BC213" i="4"/>
  <c r="BB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JC212" i="4"/>
  <c r="IZ212" i="4"/>
  <c r="BA212" i="4"/>
  <c r="EP212" i="4"/>
  <c r="EM212" i="4"/>
  <c r="ED212" i="4"/>
  <c r="DU212" i="4"/>
  <c r="DI212" i="4"/>
  <c r="CZ212" i="4"/>
  <c r="BV212" i="4"/>
  <c r="BS212" i="4"/>
  <c r="AL212" i="4"/>
  <c r="Q212" i="4"/>
  <c r="JC211" i="4"/>
  <c r="IZ211" i="4"/>
  <c r="IQ211" i="4"/>
  <c r="IK211" i="4"/>
  <c r="IH211" i="4"/>
  <c r="BA211" i="4"/>
  <c r="GR211" i="4"/>
  <c r="GL211" i="4"/>
  <c r="FB211" i="4"/>
  <c r="EP211" i="4"/>
  <c r="EM211" i="4"/>
  <c r="ED211" i="4"/>
  <c r="DU211" i="4"/>
  <c r="DI211" i="4"/>
  <c r="CE211" i="4"/>
  <c r="AL211" i="4"/>
  <c r="AI211" i="4"/>
  <c r="Q211" i="4"/>
  <c r="H211" i="4"/>
  <c r="E211" i="4"/>
  <c r="JC210" i="4"/>
  <c r="IZ210" i="4"/>
  <c r="IQ210" i="4"/>
  <c r="IN210" i="4"/>
  <c r="IK210" i="4"/>
  <c r="BA210" i="4"/>
  <c r="GX210" i="4"/>
  <c r="GL210" i="4"/>
  <c r="EP210" i="4"/>
  <c r="EM210" i="4"/>
  <c r="ED210" i="4"/>
  <c r="DU210" i="4"/>
  <c r="DI210" i="4"/>
  <c r="CZ210" i="4"/>
  <c r="BJ210" i="4"/>
  <c r="AL210" i="4"/>
  <c r="AI210" i="4"/>
  <c r="Q210" i="4"/>
  <c r="H210" i="4"/>
  <c r="E210" i="4"/>
  <c r="JC209" i="4"/>
  <c r="IZ209" i="4"/>
  <c r="BA209" i="4"/>
  <c r="EP209" i="4"/>
  <c r="EM209" i="4"/>
  <c r="DU209" i="4"/>
  <c r="DI209" i="4"/>
  <c r="BJ209" i="4"/>
  <c r="Q209" i="4"/>
  <c r="E209" i="4"/>
  <c r="JC208" i="4"/>
  <c r="IZ208" i="4"/>
  <c r="IQ208" i="4"/>
  <c r="IN208" i="4"/>
  <c r="IK208" i="4"/>
  <c r="BA208" i="4"/>
  <c r="GR208" i="4"/>
  <c r="GO208" i="4"/>
  <c r="GL208" i="4"/>
  <c r="EP208" i="4"/>
  <c r="EM208" i="4"/>
  <c r="ED208" i="4"/>
  <c r="DU208" i="4"/>
  <c r="DI208" i="4"/>
  <c r="BJ208" i="4"/>
  <c r="AI208" i="4"/>
  <c r="Q208" i="4"/>
  <c r="H208" i="4"/>
  <c r="E208" i="4"/>
  <c r="JC207" i="4"/>
  <c r="IZ207" i="4"/>
  <c r="IQ207" i="4"/>
  <c r="IN207" i="4"/>
  <c r="IK207" i="4"/>
  <c r="BA207" i="4"/>
  <c r="GX207" i="4"/>
  <c r="GL207" i="4"/>
  <c r="EP207" i="4"/>
  <c r="EM207" i="4"/>
  <c r="ED207" i="4"/>
  <c r="DU207" i="4"/>
  <c r="DI207" i="4"/>
  <c r="BJ207" i="4"/>
  <c r="AL207" i="4"/>
  <c r="AI207" i="4"/>
  <c r="Q207" i="4"/>
  <c r="E207" i="4"/>
  <c r="JC206" i="4"/>
  <c r="IZ206" i="4"/>
  <c r="IQ206" i="4"/>
  <c r="IN206" i="4"/>
  <c r="IK206" i="4"/>
  <c r="GR206" i="4"/>
  <c r="GL206" i="4"/>
  <c r="EV206" i="4"/>
  <c r="EP206" i="4"/>
  <c r="EM206" i="4"/>
  <c r="DU206" i="4"/>
  <c r="DI206" i="4"/>
  <c r="BJ206" i="4"/>
  <c r="AI206" i="4"/>
  <c r="Q206" i="4"/>
  <c r="E206" i="4"/>
  <c r="JC205" i="4"/>
  <c r="IZ205" i="4"/>
  <c r="IH205" i="4"/>
  <c r="GX205" i="4"/>
  <c r="GR205" i="4"/>
  <c r="GF205" i="4"/>
  <c r="FB205" i="4"/>
  <c r="EV205" i="4"/>
  <c r="EP205" i="4"/>
  <c r="EM205" i="4"/>
  <c r="ED205" i="4"/>
  <c r="EA205" i="4"/>
  <c r="DU205" i="4"/>
  <c r="DI205" i="4"/>
  <c r="BS205" i="4"/>
  <c r="BM205" i="4"/>
  <c r="BJ205" i="4"/>
  <c r="AL205" i="4"/>
  <c r="AI205" i="4"/>
  <c r="Q205" i="4"/>
  <c r="E205" i="4"/>
  <c r="JC204" i="4"/>
  <c r="IZ204" i="4"/>
  <c r="IQ204" i="4"/>
  <c r="IK204" i="4"/>
  <c r="IH204" i="4"/>
  <c r="BA204" i="4"/>
  <c r="GX204" i="4"/>
  <c r="GR204" i="4"/>
  <c r="GL204" i="4"/>
  <c r="FZ204" i="4"/>
  <c r="EV204" i="4"/>
  <c r="ES204" i="4"/>
  <c r="EP204" i="4"/>
  <c r="EM204" i="4"/>
  <c r="ED204" i="4"/>
  <c r="DU204" i="4"/>
  <c r="DI204" i="4"/>
  <c r="BJ204" i="4"/>
  <c r="AL204" i="4"/>
  <c r="AI204" i="4"/>
  <c r="AC204" i="4"/>
  <c r="Q204" i="4"/>
  <c r="H204" i="4"/>
  <c r="E204" i="4"/>
  <c r="JC203" i="4"/>
  <c r="IZ203" i="4"/>
  <c r="IK203" i="4"/>
  <c r="IH203" i="4"/>
  <c r="BA203" i="4"/>
  <c r="GF203" i="4"/>
  <c r="EV203" i="4"/>
  <c r="EP203" i="4"/>
  <c r="EM203" i="4"/>
  <c r="ED203" i="4"/>
  <c r="DU203" i="4"/>
  <c r="DI203" i="4"/>
  <c r="BJ203" i="4"/>
  <c r="Q203" i="4"/>
  <c r="H203" i="4"/>
  <c r="E203" i="4"/>
  <c r="JC202" i="4"/>
  <c r="IZ202" i="4"/>
  <c r="IQ202" i="4"/>
  <c r="BA202" i="4"/>
  <c r="EV202" i="4"/>
  <c r="EP202" i="4"/>
  <c r="EM202" i="4"/>
  <c r="DU202" i="4"/>
  <c r="DR202" i="4"/>
  <c r="DI202" i="4"/>
  <c r="BJ202" i="4"/>
  <c r="AL202" i="4"/>
  <c r="AI202" i="4"/>
  <c r="Q202" i="4"/>
  <c r="H202" i="4"/>
  <c r="E202" i="4"/>
  <c r="JC201" i="4"/>
  <c r="IZ201" i="4"/>
  <c r="IQ201" i="4"/>
  <c r="IK201" i="4"/>
  <c r="IH201" i="4"/>
  <c r="BA201" i="4"/>
  <c r="GF201" i="4"/>
  <c r="EP201" i="4"/>
  <c r="EM201" i="4"/>
  <c r="ED201" i="4"/>
  <c r="DU201" i="4"/>
  <c r="DI201" i="4"/>
  <c r="BJ201" i="4"/>
  <c r="BD201" i="4"/>
  <c r="AI201" i="4"/>
  <c r="Q201" i="4"/>
  <c r="E201" i="4"/>
  <c r="JE213" i="4" l="1"/>
  <c r="JD213" i="4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F213" i="2"/>
  <c r="EE213" i="2"/>
  <c r="EC213" i="2"/>
  <c r="EB213" i="2"/>
  <c r="AK213" i="2"/>
  <c r="AJ213" i="2"/>
  <c r="DZ213" i="2"/>
  <c r="DY213" i="2"/>
  <c r="DW213" i="2"/>
  <c r="DV213" i="2"/>
  <c r="DQ213" i="2"/>
  <c r="DP213" i="2"/>
  <c r="DN213" i="2"/>
  <c r="DM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E213" i="2"/>
  <c r="AD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EP212" i="2"/>
  <c r="DO212" i="2"/>
  <c r="CN212" i="2"/>
  <c r="BM212" i="2"/>
  <c r="BG212" i="2"/>
  <c r="Z212" i="2"/>
  <c r="T212" i="2"/>
  <c r="DO211" i="2"/>
  <c r="DC211" i="2"/>
  <c r="CT211" i="2"/>
  <c r="CK211" i="2"/>
  <c r="CB211" i="2"/>
  <c r="BM211" i="2"/>
  <c r="BG211" i="2"/>
  <c r="Z211" i="2"/>
  <c r="T211" i="2"/>
  <c r="FB210" i="2"/>
  <c r="AL210" i="2"/>
  <c r="BM210" i="2"/>
  <c r="BA210" i="2"/>
  <c r="AX210" i="2"/>
  <c r="Z210" i="2"/>
  <c r="T210" i="2"/>
  <c r="AL209" i="2"/>
  <c r="CB209" i="2"/>
  <c r="BM209" i="2"/>
  <c r="BA209" i="2"/>
  <c r="T209" i="2"/>
  <c r="DF208" i="2"/>
  <c r="T208" i="2"/>
  <c r="FE207" i="2"/>
  <c r="DO207" i="2"/>
  <c r="BP207" i="2"/>
  <c r="BM207" i="2"/>
  <c r="BG207" i="2"/>
  <c r="Z207" i="2"/>
  <c r="FB206" i="2"/>
  <c r="DO206" i="2"/>
  <c r="BM206" i="2"/>
  <c r="BG206" i="2"/>
  <c r="AX206" i="2"/>
  <c r="Z206" i="2"/>
  <c r="FB205" i="2"/>
  <c r="EY205" i="2"/>
  <c r="DC205" i="2"/>
  <c r="CT205" i="2"/>
  <c r="BM205" i="2"/>
  <c r="BA205" i="2"/>
  <c r="Z205" i="2"/>
  <c r="FB204" i="2"/>
  <c r="BM204" i="2"/>
  <c r="BG204" i="2"/>
  <c r="AX204" i="2"/>
  <c r="FE203" i="2"/>
  <c r="EY203" i="2"/>
  <c r="CW203" i="2"/>
  <c r="CB203" i="2"/>
  <c r="BM203" i="2"/>
  <c r="BG203" i="2"/>
  <c r="BD203" i="2"/>
  <c r="FB202" i="2"/>
  <c r="CW202" i="2"/>
  <c r="CB202" i="2"/>
  <c r="BG202" i="2"/>
  <c r="BA202" i="2"/>
  <c r="AX202" i="2"/>
  <c r="Z202" i="2"/>
  <c r="FB201" i="2"/>
  <c r="CN201" i="2"/>
  <c r="BM201" i="2"/>
  <c r="BG201" i="2"/>
  <c r="Z201" i="2"/>
  <c r="FI213" i="2" l="1"/>
  <c r="FJ213" i="2"/>
  <c r="IQ198" i="4"/>
  <c r="H198" i="4"/>
  <c r="JC193" i="4" l="1"/>
  <c r="IZ193" i="4"/>
  <c r="IK193" i="4"/>
  <c r="IH193" i="4"/>
  <c r="BA193" i="4"/>
  <c r="GX193" i="4"/>
  <c r="GF193" i="4"/>
  <c r="FZ193" i="4"/>
  <c r="EP193" i="4"/>
  <c r="EM193" i="4"/>
  <c r="ED193" i="4"/>
  <c r="DU193" i="4"/>
  <c r="DI193" i="4"/>
  <c r="CZ193" i="4"/>
  <c r="BD193" i="4"/>
  <c r="Z193" i="4"/>
  <c r="Q193" i="4"/>
  <c r="Q194" i="4"/>
  <c r="E194" i="4" l="1"/>
  <c r="AL194" i="4"/>
  <c r="BJ194" i="4"/>
  <c r="DI194" i="4"/>
  <c r="DU194" i="4"/>
  <c r="EM194" i="4"/>
  <c r="EP194" i="4"/>
  <c r="FB194" i="4"/>
  <c r="GI194" i="4"/>
  <c r="GL194" i="4"/>
  <c r="GX194" i="4"/>
  <c r="BA194" i="4"/>
  <c r="HP194" i="4"/>
  <c r="IH194" i="4"/>
  <c r="IK194" i="4"/>
  <c r="IZ194" i="4"/>
  <c r="JC194" i="4"/>
  <c r="E195" i="4"/>
  <c r="H195" i="4"/>
  <c r="Q195" i="4"/>
  <c r="AL195" i="4"/>
  <c r="BJ195" i="4"/>
  <c r="CN195" i="4"/>
  <c r="DI195" i="4"/>
  <c r="DU195" i="4"/>
  <c r="ED195" i="4"/>
  <c r="EM195" i="4"/>
  <c r="EP195" i="4"/>
  <c r="FH195" i="4"/>
  <c r="GL195" i="4"/>
  <c r="GX195" i="4"/>
  <c r="BA195" i="4"/>
  <c r="IZ195" i="4"/>
  <c r="JC195" i="4"/>
  <c r="FJ199" i="2" l="1"/>
  <c r="FI199" i="2"/>
  <c r="FJ198" i="2"/>
  <c r="FI198" i="2"/>
  <c r="FJ197" i="2"/>
  <c r="FI197" i="2"/>
  <c r="FJ195" i="2"/>
  <c r="FI195" i="2"/>
  <c r="FJ194" i="2"/>
  <c r="FI194" i="2"/>
  <c r="FJ193" i="2"/>
  <c r="FI193" i="2"/>
  <c r="FJ192" i="2"/>
  <c r="FI192" i="2"/>
  <c r="FJ191" i="2"/>
  <c r="FI191" i="2"/>
  <c r="FJ190" i="2"/>
  <c r="FI190" i="2"/>
  <c r="FJ189" i="2"/>
  <c r="FI189" i="2"/>
  <c r="FJ188" i="2"/>
  <c r="FI188" i="2"/>
  <c r="FJ196" i="2"/>
  <c r="FI196" i="2"/>
  <c r="FB196" i="2"/>
  <c r="CY187" i="2"/>
  <c r="CX187" i="2"/>
  <c r="CY174" i="2"/>
  <c r="CX174" i="2"/>
  <c r="CY161" i="2"/>
  <c r="CX161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200" i="2"/>
  <c r="CX200" i="2"/>
  <c r="CZ196" i="2"/>
  <c r="CY18" i="2"/>
  <c r="CX18" i="2"/>
  <c r="CB196" i="2"/>
  <c r="CM200" i="4" l="1"/>
  <c r="CL200" i="4"/>
  <c r="CM187" i="4"/>
  <c r="CL187" i="4"/>
  <c r="CM174" i="4"/>
  <c r="CL174" i="4"/>
  <c r="CM161" i="4"/>
  <c r="CL161" i="4"/>
  <c r="CM148" i="4"/>
  <c r="CL148" i="4"/>
  <c r="CM135" i="4"/>
  <c r="CL135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H192" i="4" l="1"/>
  <c r="DF192" i="2" l="1"/>
  <c r="EY190" i="4" l="1"/>
  <c r="EX200" i="4"/>
  <c r="EW200" i="4"/>
  <c r="EX187" i="4"/>
  <c r="EW187" i="4"/>
  <c r="EX174" i="4"/>
  <c r="EW174" i="4"/>
  <c r="EX161" i="4"/>
  <c r="EW161" i="4"/>
  <c r="EX148" i="4"/>
  <c r="EW148" i="4"/>
  <c r="EX135" i="4"/>
  <c r="EW135" i="4"/>
  <c r="EX122" i="4"/>
  <c r="EW122" i="4"/>
  <c r="EX109" i="4"/>
  <c r="EW109" i="4"/>
  <c r="EX96" i="4"/>
  <c r="EW96" i="4"/>
  <c r="EX83" i="4"/>
  <c r="EW83" i="4"/>
  <c r="EX70" i="4"/>
  <c r="EW70" i="4"/>
  <c r="EX57" i="4"/>
  <c r="EW57" i="4"/>
  <c r="EX44" i="4"/>
  <c r="EW44" i="4"/>
  <c r="EX31" i="4"/>
  <c r="EW31" i="4"/>
  <c r="EX18" i="4"/>
  <c r="EW18" i="4"/>
  <c r="GF189" i="4" l="1"/>
  <c r="BM189" i="2" l="1"/>
  <c r="BM188" i="2" l="1"/>
  <c r="JC199" i="4" l="1"/>
  <c r="JC198" i="4"/>
  <c r="JC197" i="4"/>
  <c r="JC196" i="4"/>
  <c r="JC192" i="4"/>
  <c r="JC191" i="4"/>
  <c r="JC190" i="4"/>
  <c r="JC189" i="4"/>
  <c r="JC188" i="4"/>
  <c r="IZ199" i="4"/>
  <c r="IZ198" i="4"/>
  <c r="IZ197" i="4"/>
  <c r="IZ196" i="4"/>
  <c r="IZ192" i="4"/>
  <c r="IZ191" i="4"/>
  <c r="IZ190" i="4"/>
  <c r="IZ189" i="4"/>
  <c r="IZ188" i="4"/>
  <c r="IT191" i="4"/>
  <c r="IQ199" i="4"/>
  <c r="IQ192" i="4"/>
  <c r="IQ191" i="4"/>
  <c r="IK199" i="4"/>
  <c r="IK198" i="4"/>
  <c r="IK197" i="4"/>
  <c r="IK196" i="4"/>
  <c r="IK192" i="4"/>
  <c r="IK188" i="4"/>
  <c r="IH199" i="4"/>
  <c r="IH198" i="4"/>
  <c r="IH197" i="4"/>
  <c r="IH196" i="4"/>
  <c r="IH191" i="4"/>
  <c r="IH190" i="4"/>
  <c r="IB198" i="4"/>
  <c r="HY196" i="4"/>
  <c r="BA199" i="4"/>
  <c r="BA198" i="4"/>
  <c r="BA197" i="4"/>
  <c r="BA192" i="4"/>
  <c r="BA191" i="4"/>
  <c r="BA190" i="4"/>
  <c r="BA189" i="4"/>
  <c r="BA188" i="4"/>
  <c r="GX198" i="4"/>
  <c r="GX197" i="4"/>
  <c r="GX196" i="4"/>
  <c r="GX192" i="4"/>
  <c r="GX191" i="4"/>
  <c r="GX190" i="4"/>
  <c r="GX189" i="4"/>
  <c r="GX188" i="4"/>
  <c r="GO197" i="4"/>
  <c r="GL197" i="4"/>
  <c r="GL192" i="4"/>
  <c r="GL191" i="4"/>
  <c r="GL189" i="4"/>
  <c r="GF196" i="4"/>
  <c r="GF192" i="4"/>
  <c r="GF190" i="4"/>
  <c r="GF188" i="4"/>
  <c r="FN199" i="4"/>
  <c r="FB199" i="4"/>
  <c r="FB192" i="4"/>
  <c r="FB191" i="4"/>
  <c r="EP199" i="4"/>
  <c r="EP198" i="4"/>
  <c r="EP197" i="4"/>
  <c r="EP196" i="4"/>
  <c r="EP192" i="4"/>
  <c r="EP191" i="4"/>
  <c r="EP190" i="4"/>
  <c r="EP189" i="4"/>
  <c r="EP188" i="4"/>
  <c r="EM199" i="4"/>
  <c r="EM198" i="4"/>
  <c r="EM197" i="4"/>
  <c r="EM196" i="4"/>
  <c r="EM192" i="4"/>
  <c r="EM191" i="4"/>
  <c r="EM190" i="4"/>
  <c r="EM189" i="4"/>
  <c r="EM188" i="4"/>
  <c r="ED199" i="4"/>
  <c r="ED198" i="4"/>
  <c r="ED197" i="4"/>
  <c r="ED196" i="4"/>
  <c r="ED189" i="4"/>
  <c r="ED188" i="4"/>
  <c r="DU199" i="4"/>
  <c r="DU198" i="4"/>
  <c r="DU197" i="4"/>
  <c r="DU196" i="4"/>
  <c r="DU192" i="4"/>
  <c r="DU190" i="4"/>
  <c r="DU189" i="4"/>
  <c r="DR199" i="4"/>
  <c r="DR196" i="4"/>
  <c r="DI199" i="4"/>
  <c r="DI198" i="4"/>
  <c r="DI197" i="4"/>
  <c r="DI196" i="4"/>
  <c r="DI192" i="4"/>
  <c r="DI191" i="4"/>
  <c r="DI190" i="4"/>
  <c r="DI189" i="4"/>
  <c r="DI188" i="4"/>
  <c r="CZ197" i="4"/>
  <c r="CZ196" i="4"/>
  <c r="CZ192" i="4"/>
  <c r="CZ188" i="4"/>
  <c r="CK197" i="4"/>
  <c r="BV197" i="4"/>
  <c r="BS196" i="4"/>
  <c r="BM190" i="4"/>
  <c r="BJ199" i="4"/>
  <c r="BJ198" i="4"/>
  <c r="BJ197" i="4"/>
  <c r="BJ196" i="4"/>
  <c r="BJ192" i="4"/>
  <c r="BD197" i="4"/>
  <c r="BD196" i="4"/>
  <c r="BD188" i="4"/>
  <c r="AL199" i="4"/>
  <c r="AL197" i="4"/>
  <c r="AL196" i="4"/>
  <c r="AL192" i="4"/>
  <c r="AL190" i="4"/>
  <c r="AL189" i="4"/>
  <c r="AI198" i="4"/>
  <c r="AI196" i="4"/>
  <c r="AI189" i="4"/>
  <c r="Q199" i="4"/>
  <c r="Q198" i="4"/>
  <c r="Q197" i="4"/>
  <c r="Q196" i="4"/>
  <c r="Q192" i="4"/>
  <c r="Q191" i="4"/>
  <c r="Q190" i="4"/>
  <c r="Q189" i="4"/>
  <c r="Q188" i="4"/>
  <c r="H197" i="4"/>
  <c r="H196" i="4"/>
  <c r="H190" i="4"/>
  <c r="H188" i="4"/>
  <c r="JB200" i="4"/>
  <c r="JA200" i="4"/>
  <c r="IY200" i="4"/>
  <c r="IX200" i="4"/>
  <c r="IV200" i="4"/>
  <c r="IU200" i="4"/>
  <c r="IS200" i="4"/>
  <c r="IR200" i="4"/>
  <c r="IP200" i="4"/>
  <c r="IO200" i="4"/>
  <c r="IM200" i="4"/>
  <c r="IL200" i="4"/>
  <c r="IJ200" i="4"/>
  <c r="II200" i="4"/>
  <c r="IG200" i="4"/>
  <c r="IF200" i="4"/>
  <c r="ID200" i="4"/>
  <c r="IC200" i="4"/>
  <c r="IA200" i="4"/>
  <c r="HZ200" i="4"/>
  <c r="HX200" i="4"/>
  <c r="HW200" i="4"/>
  <c r="HU200" i="4"/>
  <c r="HT200" i="4"/>
  <c r="HR200" i="4"/>
  <c r="HQ200" i="4"/>
  <c r="HO200" i="4"/>
  <c r="HN200" i="4"/>
  <c r="HL200" i="4"/>
  <c r="HK200" i="4"/>
  <c r="AZ200" i="4"/>
  <c r="AY200" i="4"/>
  <c r="HI200" i="4"/>
  <c r="HH200" i="4"/>
  <c r="HC200" i="4"/>
  <c r="HB200" i="4"/>
  <c r="GZ200" i="4"/>
  <c r="GY200" i="4"/>
  <c r="GW200" i="4"/>
  <c r="GV200" i="4"/>
  <c r="GT200" i="4"/>
  <c r="GS200" i="4"/>
  <c r="GQ200" i="4"/>
  <c r="GP200" i="4"/>
  <c r="GN200" i="4"/>
  <c r="GM200" i="4"/>
  <c r="GK200" i="4"/>
  <c r="GJ200" i="4"/>
  <c r="GH200" i="4"/>
  <c r="GG200" i="4"/>
  <c r="GE200" i="4"/>
  <c r="GD200" i="4"/>
  <c r="FY200" i="4"/>
  <c r="FX200" i="4"/>
  <c r="FS200" i="4"/>
  <c r="FR200" i="4"/>
  <c r="FP200" i="4"/>
  <c r="FO200" i="4"/>
  <c r="FM200" i="4"/>
  <c r="FL200" i="4"/>
  <c r="FJ200" i="4"/>
  <c r="FI200" i="4"/>
  <c r="FG200" i="4"/>
  <c r="FF200" i="4"/>
  <c r="FD200" i="4"/>
  <c r="FC200" i="4"/>
  <c r="FA200" i="4"/>
  <c r="EZ200" i="4"/>
  <c r="EU200" i="4"/>
  <c r="ET200" i="4"/>
  <c r="ER200" i="4"/>
  <c r="EQ200" i="4"/>
  <c r="EO200" i="4"/>
  <c r="EN200" i="4"/>
  <c r="EL200" i="4"/>
  <c r="EK200" i="4"/>
  <c r="EI200" i="4"/>
  <c r="EH200" i="4"/>
  <c r="EF200" i="4"/>
  <c r="EE200" i="4"/>
  <c r="EC200" i="4"/>
  <c r="EB200" i="4"/>
  <c r="DZ200" i="4"/>
  <c r="DY200" i="4"/>
  <c r="DW200" i="4"/>
  <c r="DV200" i="4"/>
  <c r="DT200" i="4"/>
  <c r="DS200" i="4"/>
  <c r="DQ200" i="4"/>
  <c r="DP200" i="4"/>
  <c r="DK200" i="4"/>
  <c r="DJ200" i="4"/>
  <c r="DH200" i="4"/>
  <c r="DG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R200" i="4"/>
  <c r="BQ200" i="4"/>
  <c r="BL200" i="4"/>
  <c r="BK200" i="4"/>
  <c r="BI200" i="4"/>
  <c r="BH200" i="4"/>
  <c r="BF200" i="4"/>
  <c r="BE200" i="4"/>
  <c r="BC200" i="4"/>
  <c r="BB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E199" i="4"/>
  <c r="E198" i="4"/>
  <c r="E197" i="4"/>
  <c r="E196" i="4"/>
  <c r="E193" i="4"/>
  <c r="E192" i="4"/>
  <c r="E191" i="4"/>
  <c r="E190" i="4"/>
  <c r="E189" i="4"/>
  <c r="E188" i="4"/>
  <c r="FH198" i="2"/>
  <c r="FE198" i="2"/>
  <c r="FE197" i="2"/>
  <c r="FE196" i="2"/>
  <c r="FE195" i="2"/>
  <c r="FE192" i="2"/>
  <c r="FE191" i="2"/>
  <c r="FB194" i="2"/>
  <c r="FB190" i="2"/>
  <c r="FB189" i="2"/>
  <c r="AL193" i="2"/>
  <c r="AL188" i="2"/>
  <c r="DO196" i="2"/>
  <c r="DC199" i="2"/>
  <c r="DC197" i="2"/>
  <c r="DC196" i="2"/>
  <c r="DC193" i="2"/>
  <c r="CW197" i="2"/>
  <c r="CT199" i="2"/>
  <c r="CT197" i="2"/>
  <c r="CT191" i="2"/>
  <c r="CT190" i="2"/>
  <c r="CK197" i="2"/>
  <c r="CH190" i="2"/>
  <c r="CB197" i="2"/>
  <c r="CB194" i="2"/>
  <c r="CB193" i="2"/>
  <c r="CB192" i="2"/>
  <c r="CB189" i="2"/>
  <c r="BM198" i="2"/>
  <c r="BM197" i="2"/>
  <c r="BM196" i="2"/>
  <c r="BM195" i="2"/>
  <c r="BM194" i="2"/>
  <c r="BM192" i="2"/>
  <c r="BM191" i="2"/>
  <c r="BM190" i="2"/>
  <c r="BG198" i="2"/>
  <c r="BG197" i="2"/>
  <c r="BG196" i="2"/>
  <c r="BG195" i="2"/>
  <c r="BG194" i="2"/>
  <c r="BG192" i="2"/>
  <c r="BG191" i="2"/>
  <c r="BG190" i="2"/>
  <c r="BD197" i="2"/>
  <c r="BD192" i="2"/>
  <c r="BD191" i="2"/>
  <c r="BA197" i="2"/>
  <c r="AX198" i="2"/>
  <c r="AX193" i="2"/>
  <c r="AX191" i="2"/>
  <c r="AU190" i="2"/>
  <c r="Z199" i="2"/>
  <c r="Z198" i="2"/>
  <c r="Z196" i="2"/>
  <c r="Z195" i="2"/>
  <c r="Z194" i="2"/>
  <c r="Q198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F200" i="2"/>
  <c r="EE200" i="2"/>
  <c r="EC200" i="2"/>
  <c r="EB200" i="2"/>
  <c r="AK200" i="2"/>
  <c r="AJ200" i="2"/>
  <c r="DZ200" i="2"/>
  <c r="DY200" i="2"/>
  <c r="DW200" i="2"/>
  <c r="DV200" i="2"/>
  <c r="DQ200" i="2"/>
  <c r="DP200" i="2"/>
  <c r="DN200" i="2"/>
  <c r="DM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E200" i="2"/>
  <c r="AD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JE200" i="4" l="1"/>
  <c r="JD200" i="4"/>
  <c r="FI200" i="2"/>
  <c r="FJ200" i="2"/>
  <c r="IH185" i="4"/>
  <c r="CZ185" i="4"/>
  <c r="CB185" i="2" l="1"/>
  <c r="BM185" i="2"/>
  <c r="CK183" i="2" l="1"/>
  <c r="IQ182" i="4" l="1"/>
  <c r="IH182" i="4"/>
  <c r="JD176" i="4" l="1"/>
  <c r="JE176" i="4"/>
  <c r="JD177" i="4"/>
  <c r="JE177" i="4"/>
  <c r="JD178" i="4"/>
  <c r="JE178" i="4"/>
  <c r="JD179" i="4"/>
  <c r="JE179" i="4"/>
  <c r="JD180" i="4"/>
  <c r="JE180" i="4"/>
  <c r="JD181" i="4"/>
  <c r="JE181" i="4"/>
  <c r="JD182" i="4"/>
  <c r="JE182" i="4"/>
  <c r="JD183" i="4"/>
  <c r="JE183" i="4"/>
  <c r="JD184" i="4"/>
  <c r="JE184" i="4"/>
  <c r="JD185" i="4"/>
  <c r="JE185" i="4"/>
  <c r="JD186" i="4"/>
  <c r="JE186" i="4"/>
  <c r="JE175" i="4"/>
  <c r="JD175" i="4"/>
  <c r="IS187" i="4"/>
  <c r="IR187" i="4"/>
  <c r="IT181" i="4"/>
  <c r="IS174" i="4"/>
  <c r="IR174" i="4"/>
  <c r="IS161" i="4"/>
  <c r="IR161" i="4"/>
  <c r="IS148" i="4"/>
  <c r="IR148" i="4"/>
  <c r="IS135" i="4"/>
  <c r="IR135" i="4"/>
  <c r="IS122" i="4"/>
  <c r="IR122" i="4"/>
  <c r="IS109" i="4"/>
  <c r="IR109" i="4"/>
  <c r="IS96" i="4"/>
  <c r="IR96" i="4"/>
  <c r="IS83" i="4"/>
  <c r="IR83" i="4"/>
  <c r="IS70" i="4"/>
  <c r="IR70" i="4"/>
  <c r="IS57" i="4"/>
  <c r="IR57" i="4"/>
  <c r="IS44" i="4"/>
  <c r="IR44" i="4"/>
  <c r="IS31" i="4"/>
  <c r="IR31" i="4"/>
  <c r="IS18" i="4"/>
  <c r="IR18" i="4"/>
  <c r="ES181" i="4"/>
  <c r="GX180" i="4" l="1"/>
  <c r="FY187" i="4" l="1"/>
  <c r="FX187" i="4"/>
  <c r="FZ180" i="4"/>
  <c r="FY174" i="4"/>
  <c r="FX174" i="4"/>
  <c r="FY161" i="4"/>
  <c r="FX161" i="4"/>
  <c r="FY148" i="4"/>
  <c r="FX148" i="4"/>
  <c r="FY135" i="4"/>
  <c r="FX135" i="4"/>
  <c r="FY122" i="4"/>
  <c r="FX122" i="4"/>
  <c r="FY109" i="4"/>
  <c r="FX109" i="4"/>
  <c r="FY96" i="4"/>
  <c r="FX96" i="4"/>
  <c r="FY83" i="4"/>
  <c r="FX83" i="4"/>
  <c r="FY70" i="4"/>
  <c r="FX70" i="4"/>
  <c r="FY57" i="4"/>
  <c r="FX57" i="4"/>
  <c r="FY44" i="4"/>
  <c r="FX44" i="4"/>
  <c r="FY31" i="4"/>
  <c r="FX31" i="4"/>
  <c r="FY18" i="4"/>
  <c r="FX18" i="4"/>
  <c r="W180" i="4"/>
  <c r="DX180" i="2" l="1"/>
  <c r="DO180" i="2"/>
  <c r="BD180" i="2"/>
  <c r="EY179" i="2" l="1"/>
  <c r="IZ176" i="4" l="1"/>
  <c r="J187" i="4"/>
  <c r="I187" i="4"/>
  <c r="K176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JC186" i="4" l="1"/>
  <c r="JC184" i="4"/>
  <c r="JC182" i="4"/>
  <c r="JC181" i="4"/>
  <c r="JC180" i="4"/>
  <c r="JC179" i="4"/>
  <c r="JC178" i="4"/>
  <c r="JC177" i="4"/>
  <c r="JC176" i="4"/>
  <c r="JC175" i="4"/>
  <c r="IZ186" i="4"/>
  <c r="IZ185" i="4"/>
  <c r="IZ184" i="4"/>
  <c r="IZ183" i="4"/>
  <c r="IZ182" i="4"/>
  <c r="IZ181" i="4"/>
  <c r="IZ180" i="4"/>
  <c r="IZ179" i="4"/>
  <c r="IZ178" i="4"/>
  <c r="IZ177" i="4"/>
  <c r="IZ175" i="4"/>
  <c r="IQ186" i="4"/>
  <c r="IQ176" i="4"/>
  <c r="IK185" i="4"/>
  <c r="IK184" i="4"/>
  <c r="IK181" i="4"/>
  <c r="IK180" i="4"/>
  <c r="IK179" i="4"/>
  <c r="IK178" i="4"/>
  <c r="IK177" i="4"/>
  <c r="IK176" i="4"/>
  <c r="IH183" i="4"/>
  <c r="IH180" i="4"/>
  <c r="IH178" i="4"/>
  <c r="IH177" i="4"/>
  <c r="IH176" i="4"/>
  <c r="IB182" i="4"/>
  <c r="HS181" i="4"/>
  <c r="HS180" i="4"/>
  <c r="HS178" i="4"/>
  <c r="HS176" i="4"/>
  <c r="HP182" i="4"/>
  <c r="HM180" i="4"/>
  <c r="BA186" i="4"/>
  <c r="BA185" i="4"/>
  <c r="BA184" i="4"/>
  <c r="BA183" i="4"/>
  <c r="BA182" i="4"/>
  <c r="BA181" i="4"/>
  <c r="BA180" i="4"/>
  <c r="BA179" i="4"/>
  <c r="BA178" i="4"/>
  <c r="BA177" i="4"/>
  <c r="BA176" i="4"/>
  <c r="BA175" i="4"/>
  <c r="GX186" i="4"/>
  <c r="GX185" i="4"/>
  <c r="GX183" i="4"/>
  <c r="GX182" i="4"/>
  <c r="GL183" i="4"/>
  <c r="GL181" i="4"/>
  <c r="GL180" i="4"/>
  <c r="GL179" i="4"/>
  <c r="GL177" i="4"/>
  <c r="GL175" i="4"/>
  <c r="GI184" i="4"/>
  <c r="GI176" i="4"/>
  <c r="GF186" i="4"/>
  <c r="GF185" i="4"/>
  <c r="GF182" i="4"/>
  <c r="GF181" i="4"/>
  <c r="GF180" i="4"/>
  <c r="GF179" i="4"/>
  <c r="GF178" i="4"/>
  <c r="GF177" i="4"/>
  <c r="GF175" i="4"/>
  <c r="FK182" i="4"/>
  <c r="FB183" i="4"/>
  <c r="EV178" i="4"/>
  <c r="ES178" i="4"/>
  <c r="EP186" i="4"/>
  <c r="EP185" i="4"/>
  <c r="EP184" i="4"/>
  <c r="EP183" i="4"/>
  <c r="EP182" i="4"/>
  <c r="EP181" i="4"/>
  <c r="EP180" i="4"/>
  <c r="EP179" i="4"/>
  <c r="EP178" i="4"/>
  <c r="EP177" i="4"/>
  <c r="EP176" i="4"/>
  <c r="EP175" i="4"/>
  <c r="EM186" i="4"/>
  <c r="EM185" i="4"/>
  <c r="EM184" i="4"/>
  <c r="EM183" i="4"/>
  <c r="EM182" i="4"/>
  <c r="EM181" i="4"/>
  <c r="EM180" i="4"/>
  <c r="EM179" i="4"/>
  <c r="EM178" i="4"/>
  <c r="EM177" i="4"/>
  <c r="EM176" i="4"/>
  <c r="EM175" i="4"/>
  <c r="ED185" i="4"/>
  <c r="ED181" i="4"/>
  <c r="ED178" i="4"/>
  <c r="ED177" i="4"/>
  <c r="ED176" i="4"/>
  <c r="ED175" i="4"/>
  <c r="DU186" i="4"/>
  <c r="DU185" i="4"/>
  <c r="DU184" i="4"/>
  <c r="DU183" i="4"/>
  <c r="DU182" i="4"/>
  <c r="DU181" i="4"/>
  <c r="DU180" i="4"/>
  <c r="DU179" i="4"/>
  <c r="DU178" i="4"/>
  <c r="DU177" i="4"/>
  <c r="DU176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CZ186" i="4"/>
  <c r="CZ181" i="4"/>
  <c r="CZ180" i="4"/>
  <c r="CZ179" i="4"/>
  <c r="CZ177" i="4"/>
  <c r="CZ176" i="4"/>
  <c r="CZ175" i="4"/>
  <c r="BD181" i="4"/>
  <c r="BD177" i="4"/>
  <c r="AL186" i="4"/>
  <c r="AL185" i="4"/>
  <c r="AL184" i="4"/>
  <c r="AL183" i="4"/>
  <c r="AL182" i="4"/>
  <c r="AL181" i="4"/>
  <c r="AL179" i="4"/>
  <c r="AL177" i="4"/>
  <c r="AL176" i="4"/>
  <c r="AL175" i="4"/>
  <c r="AI180" i="4"/>
  <c r="AI179" i="4"/>
  <c r="AI178" i="4"/>
  <c r="AI17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H186" i="4"/>
  <c r="H185" i="4"/>
  <c r="H184" i="4"/>
  <c r="H183" i="4"/>
  <c r="H177" i="4"/>
  <c r="H176" i="4"/>
  <c r="E176" i="4"/>
  <c r="E177" i="4"/>
  <c r="E178" i="4"/>
  <c r="E179" i="4"/>
  <c r="E180" i="4"/>
  <c r="E181" i="4"/>
  <c r="E182" i="4"/>
  <c r="E183" i="4"/>
  <c r="E184" i="4"/>
  <c r="E185" i="4"/>
  <c r="E186" i="4"/>
  <c r="JB187" i="4"/>
  <c r="JA187" i="4"/>
  <c r="IY187" i="4"/>
  <c r="IX187" i="4"/>
  <c r="IV187" i="4"/>
  <c r="IU187" i="4"/>
  <c r="IP187" i="4"/>
  <c r="IO187" i="4"/>
  <c r="IM187" i="4"/>
  <c r="IL187" i="4"/>
  <c r="IJ187" i="4"/>
  <c r="II187" i="4"/>
  <c r="IG187" i="4"/>
  <c r="IF187" i="4"/>
  <c r="ID187" i="4"/>
  <c r="IC187" i="4"/>
  <c r="IA187" i="4"/>
  <c r="HZ187" i="4"/>
  <c r="HX187" i="4"/>
  <c r="HW187" i="4"/>
  <c r="HU187" i="4"/>
  <c r="HT187" i="4"/>
  <c r="HR187" i="4"/>
  <c r="HQ187" i="4"/>
  <c r="HO187" i="4"/>
  <c r="HN187" i="4"/>
  <c r="HL187" i="4"/>
  <c r="HK187" i="4"/>
  <c r="AZ187" i="4"/>
  <c r="AY187" i="4"/>
  <c r="HI187" i="4"/>
  <c r="HH187" i="4"/>
  <c r="HC187" i="4"/>
  <c r="HB187" i="4"/>
  <c r="GZ187" i="4"/>
  <c r="GY187" i="4"/>
  <c r="GW187" i="4"/>
  <c r="GV187" i="4"/>
  <c r="GT187" i="4"/>
  <c r="GS187" i="4"/>
  <c r="GQ187" i="4"/>
  <c r="GP187" i="4"/>
  <c r="GN187" i="4"/>
  <c r="GM187" i="4"/>
  <c r="GK187" i="4"/>
  <c r="GJ187" i="4"/>
  <c r="GH187" i="4"/>
  <c r="GG187" i="4"/>
  <c r="GE187" i="4"/>
  <c r="GD187" i="4"/>
  <c r="FS187" i="4"/>
  <c r="FR187" i="4"/>
  <c r="FP187" i="4"/>
  <c r="FO187" i="4"/>
  <c r="FM187" i="4"/>
  <c r="FL187" i="4"/>
  <c r="FJ187" i="4"/>
  <c r="FI187" i="4"/>
  <c r="FG187" i="4"/>
  <c r="FF187" i="4"/>
  <c r="FD187" i="4"/>
  <c r="FC187" i="4"/>
  <c r="FA187" i="4"/>
  <c r="EZ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K187" i="4"/>
  <c r="DJ187" i="4"/>
  <c r="DH187" i="4"/>
  <c r="DG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R187" i="4"/>
  <c r="BQ187" i="4"/>
  <c r="BL187" i="4"/>
  <c r="BK187" i="4"/>
  <c r="BI187" i="4"/>
  <c r="BH187" i="4"/>
  <c r="BF187" i="4"/>
  <c r="BE187" i="4"/>
  <c r="BC187" i="4"/>
  <c r="BB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G187" i="4"/>
  <c r="F187" i="4"/>
  <c r="D187" i="4"/>
  <c r="C187" i="4"/>
  <c r="E175" i="4"/>
  <c r="FE183" i="2"/>
  <c r="FE182" i="2"/>
  <c r="FE181" i="2"/>
  <c r="FE180" i="2"/>
  <c r="FE178" i="2"/>
  <c r="FE177" i="2"/>
  <c r="FE176" i="2"/>
  <c r="FE175" i="2"/>
  <c r="FB186" i="2"/>
  <c r="FB185" i="2"/>
  <c r="FB182" i="2"/>
  <c r="FB177" i="2"/>
  <c r="FB176" i="2"/>
  <c r="FB175" i="2"/>
  <c r="EY186" i="2"/>
  <c r="EY185" i="2"/>
  <c r="EY181" i="2"/>
  <c r="EY177" i="2"/>
  <c r="DO184" i="2"/>
  <c r="DF185" i="2"/>
  <c r="DF181" i="2"/>
  <c r="DF179" i="2"/>
  <c r="DF177" i="2"/>
  <c r="DC183" i="2"/>
  <c r="DC182" i="2"/>
  <c r="DC180" i="2"/>
  <c r="DC177" i="2"/>
  <c r="CT182" i="2"/>
  <c r="CT181" i="2"/>
  <c r="CT176" i="2"/>
  <c r="CN183" i="2"/>
  <c r="BM186" i="2"/>
  <c r="BM184" i="2"/>
  <c r="BM183" i="2"/>
  <c r="BM182" i="2"/>
  <c r="BM181" i="2"/>
  <c r="BM179" i="2"/>
  <c r="BM178" i="2"/>
  <c r="BM176" i="2"/>
  <c r="BM175" i="2"/>
  <c r="BG186" i="2"/>
  <c r="BG185" i="2"/>
  <c r="BG184" i="2"/>
  <c r="BG183" i="2"/>
  <c r="BG181" i="2"/>
  <c r="BG180" i="2"/>
  <c r="BG179" i="2"/>
  <c r="BG177" i="2"/>
  <c r="BG175" i="2"/>
  <c r="BD185" i="2"/>
  <c r="BD181" i="2"/>
  <c r="BD178" i="2"/>
  <c r="BD176" i="2"/>
  <c r="BA185" i="2"/>
  <c r="BA181" i="2"/>
  <c r="BA176" i="2"/>
  <c r="AX180" i="2"/>
  <c r="AX178" i="2"/>
  <c r="AX177" i="2"/>
  <c r="AO175" i="2"/>
  <c r="Z178" i="2"/>
  <c r="Z175" i="2"/>
  <c r="Q184" i="2"/>
  <c r="Q180" i="2"/>
  <c r="Q178" i="2"/>
  <c r="K179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F187" i="2"/>
  <c r="EE187" i="2"/>
  <c r="EC187" i="2"/>
  <c r="EB187" i="2"/>
  <c r="AK187" i="2"/>
  <c r="AJ187" i="2"/>
  <c r="DZ187" i="2"/>
  <c r="DY187" i="2"/>
  <c r="DW187" i="2"/>
  <c r="DV187" i="2"/>
  <c r="DQ187" i="2"/>
  <c r="DP187" i="2"/>
  <c r="DN187" i="2"/>
  <c r="DM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E187" i="2"/>
  <c r="AD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FJ186" i="2"/>
  <c r="FI186" i="2"/>
  <c r="FJ185" i="2"/>
  <c r="FI185" i="2"/>
  <c r="FJ184" i="2"/>
  <c r="FI184" i="2"/>
  <c r="FJ183" i="2"/>
  <c r="FI183" i="2"/>
  <c r="FJ182" i="2"/>
  <c r="FI182" i="2"/>
  <c r="FJ181" i="2"/>
  <c r="FI181" i="2"/>
  <c r="FJ180" i="2"/>
  <c r="FI180" i="2"/>
  <c r="FJ179" i="2"/>
  <c r="FI179" i="2"/>
  <c r="FJ178" i="2"/>
  <c r="FI178" i="2"/>
  <c r="FJ177" i="2"/>
  <c r="FI177" i="2"/>
  <c r="FJ176" i="2"/>
  <c r="FI176" i="2"/>
  <c r="FJ175" i="2"/>
  <c r="FI175" i="2"/>
  <c r="JD187" i="4" l="1"/>
  <c r="JE187" i="4"/>
  <c r="FJ187" i="2"/>
  <c r="FI187" i="2"/>
  <c r="DC173" i="2"/>
  <c r="BD172" i="4" l="1"/>
  <c r="FI163" i="2" l="1"/>
  <c r="FJ163" i="2"/>
  <c r="FI164" i="2"/>
  <c r="FJ164" i="2"/>
  <c r="FI165" i="2"/>
  <c r="FJ165" i="2"/>
  <c r="FI166" i="2"/>
  <c r="FJ166" i="2"/>
  <c r="FI167" i="2"/>
  <c r="FJ167" i="2"/>
  <c r="FI168" i="2"/>
  <c r="FJ168" i="2"/>
  <c r="FI169" i="2"/>
  <c r="FJ169" i="2"/>
  <c r="FI170" i="2"/>
  <c r="FJ170" i="2"/>
  <c r="FI171" i="2"/>
  <c r="FJ171" i="2"/>
  <c r="FI172" i="2"/>
  <c r="FJ172" i="2"/>
  <c r="FI173" i="2"/>
  <c r="FJ173" i="2"/>
  <c r="FJ162" i="2"/>
  <c r="FI162" i="2"/>
  <c r="EP172" i="2"/>
  <c r="EO174" i="2"/>
  <c r="EN174" i="2"/>
  <c r="EO161" i="2"/>
  <c r="EN161" i="2"/>
  <c r="EO148" i="2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Y172" i="2"/>
  <c r="JE173" i="4" l="1"/>
  <c r="JE172" i="4"/>
  <c r="JE170" i="4"/>
  <c r="JE169" i="4"/>
  <c r="JE168" i="4"/>
  <c r="JE167" i="4"/>
  <c r="JE166" i="4"/>
  <c r="JE165" i="4"/>
  <c r="JE164" i="4"/>
  <c r="JE163" i="4"/>
  <c r="JE162" i="4"/>
  <c r="JD173" i="4"/>
  <c r="JD172" i="4"/>
  <c r="JD170" i="4"/>
  <c r="JD169" i="4"/>
  <c r="JD168" i="4"/>
  <c r="JD167" i="4"/>
  <c r="JD166" i="4"/>
  <c r="JD165" i="4"/>
  <c r="JD164" i="4"/>
  <c r="JD163" i="4"/>
  <c r="JD162" i="4"/>
  <c r="JE171" i="4"/>
  <c r="JD171" i="4"/>
  <c r="AT174" i="4"/>
  <c r="AS174" i="4"/>
  <c r="AU171" i="4"/>
  <c r="AT161" i="4"/>
  <c r="AS161" i="4"/>
  <c r="AT148" i="4"/>
  <c r="AS14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F170" i="2" l="1"/>
  <c r="P174" i="2"/>
  <c r="O174" i="2"/>
  <c r="Q17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M174" i="2"/>
  <c r="L174" i="2"/>
  <c r="N170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IK167" i="4" l="1"/>
  <c r="DX165" i="4" l="1"/>
  <c r="DW174" i="4"/>
  <c r="DV174" i="4"/>
  <c r="DW161" i="4"/>
  <c r="DV161" i="4"/>
  <c r="DW148" i="4"/>
  <c r="DV148" i="4"/>
  <c r="DW135" i="4"/>
  <c r="DV135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Z174" i="2" l="1"/>
  <c r="DY174" i="2"/>
  <c r="EA164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JC163" i="4" l="1"/>
  <c r="EP163" i="4"/>
  <c r="BD163" i="4"/>
  <c r="FB169" i="2" l="1"/>
  <c r="FB166" i="2"/>
  <c r="FB164" i="2"/>
  <c r="FB163" i="2"/>
  <c r="EY171" i="2"/>
  <c r="EY169" i="2"/>
  <c r="EY166" i="2"/>
  <c r="EY165" i="2"/>
  <c r="EY164" i="2"/>
  <c r="EY163" i="2"/>
  <c r="DX173" i="2"/>
  <c r="DO172" i="2"/>
  <c r="DO166" i="2"/>
  <c r="CQ170" i="2"/>
  <c r="CB172" i="2"/>
  <c r="CB170" i="2"/>
  <c r="CB165" i="2"/>
  <c r="CB164" i="2"/>
  <c r="CB163" i="2"/>
  <c r="CB162" i="2"/>
  <c r="BP172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2" i="2"/>
  <c r="BG171" i="2"/>
  <c r="BG170" i="2"/>
  <c r="BG168" i="2"/>
  <c r="BG167" i="2"/>
  <c r="BG166" i="2"/>
  <c r="BG165" i="2"/>
  <c r="BG164" i="2"/>
  <c r="BG163" i="2"/>
  <c r="BG162" i="2"/>
  <c r="BD172" i="2"/>
  <c r="BD170" i="2"/>
  <c r="BA167" i="2"/>
  <c r="BA164" i="2"/>
  <c r="BA163" i="2"/>
  <c r="AR166" i="2"/>
  <c r="Z172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L174" i="2"/>
  <c r="EK174" i="2"/>
  <c r="EF174" i="2"/>
  <c r="EE174" i="2"/>
  <c r="EC174" i="2"/>
  <c r="EB174" i="2"/>
  <c r="AK174" i="2"/>
  <c r="AJ174" i="2"/>
  <c r="DW174" i="2"/>
  <c r="DV174" i="2"/>
  <c r="DQ174" i="2"/>
  <c r="DP174" i="2"/>
  <c r="DN174" i="2"/>
  <c r="DM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E174" i="2"/>
  <c r="AD174" i="2"/>
  <c r="Y174" i="2"/>
  <c r="X174" i="2"/>
  <c r="S174" i="2"/>
  <c r="R174" i="2"/>
  <c r="J174" i="2"/>
  <c r="I174" i="2"/>
  <c r="G174" i="2"/>
  <c r="F174" i="2"/>
  <c r="JC173" i="4"/>
  <c r="JC172" i="4"/>
  <c r="JC171" i="4"/>
  <c r="JC170" i="4"/>
  <c r="JC169" i="4"/>
  <c r="JC168" i="4"/>
  <c r="JC167" i="4"/>
  <c r="JC166" i="4"/>
  <c r="JC165" i="4"/>
  <c r="JC164" i="4"/>
  <c r="JC162" i="4"/>
  <c r="IZ173" i="4"/>
  <c r="IZ172" i="4"/>
  <c r="IZ171" i="4"/>
  <c r="IZ170" i="4"/>
  <c r="IZ169" i="4"/>
  <c r="IZ168" i="4"/>
  <c r="IZ167" i="4"/>
  <c r="IZ166" i="4"/>
  <c r="IZ165" i="4"/>
  <c r="IZ164" i="4"/>
  <c r="IZ163" i="4"/>
  <c r="IZ162" i="4"/>
  <c r="IQ171" i="4"/>
  <c r="IQ167" i="4"/>
  <c r="IN173" i="4"/>
  <c r="IK173" i="4"/>
  <c r="IK172" i="4"/>
  <c r="IK171" i="4"/>
  <c r="IK169" i="4"/>
  <c r="IK168" i="4"/>
  <c r="IK166" i="4"/>
  <c r="IK165" i="4"/>
  <c r="IK164" i="4"/>
  <c r="IK163" i="4"/>
  <c r="IK162" i="4"/>
  <c r="IH172" i="4"/>
  <c r="IH170" i="4"/>
  <c r="IH168" i="4"/>
  <c r="IH165" i="4"/>
  <c r="IH164" i="4"/>
  <c r="HS171" i="4"/>
  <c r="HS169" i="4"/>
  <c r="HS168" i="4"/>
  <c r="HS164" i="4"/>
  <c r="HS163" i="4"/>
  <c r="HM168" i="4"/>
  <c r="BA173" i="4"/>
  <c r="BA172" i="4"/>
  <c r="BA171" i="4"/>
  <c r="BA170" i="4"/>
  <c r="BA169" i="4"/>
  <c r="BA168" i="4"/>
  <c r="BA167" i="4"/>
  <c r="BA166" i="4"/>
  <c r="BA165" i="4"/>
  <c r="BA164" i="4"/>
  <c r="BA163" i="4"/>
  <c r="BA162" i="4"/>
  <c r="GX169" i="4"/>
  <c r="GX167" i="4"/>
  <c r="GR165" i="4"/>
  <c r="GO172" i="4"/>
  <c r="GL172" i="4"/>
  <c r="GL164" i="4"/>
  <c r="GF173" i="4"/>
  <c r="GF172" i="4"/>
  <c r="GF170" i="4"/>
  <c r="GF169" i="4"/>
  <c r="GF168" i="4"/>
  <c r="GF167" i="4"/>
  <c r="GF166" i="4"/>
  <c r="GF163" i="4"/>
  <c r="FT165" i="4"/>
  <c r="EV171" i="4"/>
  <c r="EV165" i="4"/>
  <c r="EV164" i="4"/>
  <c r="EV163" i="4"/>
  <c r="ES166" i="4"/>
  <c r="ES163" i="4"/>
  <c r="EP173" i="4"/>
  <c r="EP172" i="4"/>
  <c r="EP171" i="4"/>
  <c r="EP170" i="4"/>
  <c r="EP169" i="4"/>
  <c r="EP168" i="4"/>
  <c r="EP167" i="4"/>
  <c r="EP166" i="4"/>
  <c r="EP165" i="4"/>
  <c r="EP164" i="4"/>
  <c r="EP162" i="4"/>
  <c r="EM173" i="4"/>
  <c r="EM172" i="4"/>
  <c r="EM171" i="4"/>
  <c r="EM170" i="4"/>
  <c r="EM169" i="4"/>
  <c r="EM168" i="4"/>
  <c r="EM167" i="4"/>
  <c r="EM166" i="4"/>
  <c r="EM165" i="4"/>
  <c r="EM164" i="4"/>
  <c r="EM163" i="4"/>
  <c r="EM162" i="4"/>
  <c r="ED173" i="4"/>
  <c r="ED172" i="4"/>
  <c r="ED171" i="4"/>
  <c r="ED170" i="4"/>
  <c r="ED169" i="4"/>
  <c r="ED168" i="4"/>
  <c r="ED167" i="4"/>
  <c r="ED165" i="4"/>
  <c r="ED164" i="4"/>
  <c r="ED162" i="4"/>
  <c r="DU173" i="4"/>
  <c r="DU172" i="4"/>
  <c r="DU171" i="4"/>
  <c r="DU170" i="4"/>
  <c r="DU169" i="4"/>
  <c r="DU168" i="4"/>
  <c r="DU167" i="4"/>
  <c r="DU166" i="4"/>
  <c r="DU165" i="4"/>
  <c r="DU164" i="4"/>
  <c r="DU163" i="4"/>
  <c r="DR167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CZ173" i="4"/>
  <c r="CZ172" i="4"/>
  <c r="CZ171" i="4"/>
  <c r="CZ168" i="4"/>
  <c r="CZ167" i="4"/>
  <c r="CZ166" i="4"/>
  <c r="CZ165" i="4"/>
  <c r="CZ164" i="4"/>
  <c r="CZ163" i="4"/>
  <c r="CZ162" i="4"/>
  <c r="BV173" i="4"/>
  <c r="BV172" i="4"/>
  <c r="BV163" i="4"/>
  <c r="BS171" i="4"/>
  <c r="AL170" i="4"/>
  <c r="AL167" i="4"/>
  <c r="AL166" i="4"/>
  <c r="AL165" i="4"/>
  <c r="AL164" i="4"/>
  <c r="AL163" i="4"/>
  <c r="AI173" i="4"/>
  <c r="AI169" i="4"/>
  <c r="AI165" i="4"/>
  <c r="AI163" i="4"/>
  <c r="AC165" i="4"/>
  <c r="W171" i="4"/>
  <c r="W168" i="4"/>
  <c r="T171" i="4"/>
  <c r="T169" i="4"/>
  <c r="T165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H172" i="4"/>
  <c r="H171" i="4"/>
  <c r="H170" i="4"/>
  <c r="H166" i="4"/>
  <c r="H164" i="4"/>
  <c r="JB174" i="4"/>
  <c r="JA174" i="4"/>
  <c r="IY174" i="4"/>
  <c r="IX174" i="4"/>
  <c r="IV174" i="4"/>
  <c r="IU174" i="4"/>
  <c r="IP174" i="4"/>
  <c r="IO174" i="4"/>
  <c r="IM174" i="4"/>
  <c r="IL174" i="4"/>
  <c r="IJ174" i="4"/>
  <c r="II174" i="4"/>
  <c r="IG174" i="4"/>
  <c r="IF174" i="4"/>
  <c r="ID174" i="4"/>
  <c r="IC174" i="4"/>
  <c r="IA174" i="4"/>
  <c r="HZ174" i="4"/>
  <c r="HX174" i="4"/>
  <c r="HW174" i="4"/>
  <c r="HU174" i="4"/>
  <c r="HT174" i="4"/>
  <c r="HR174" i="4"/>
  <c r="HQ174" i="4"/>
  <c r="HO174" i="4"/>
  <c r="HN174" i="4"/>
  <c r="HL174" i="4"/>
  <c r="HK174" i="4"/>
  <c r="AZ174" i="4"/>
  <c r="AY174" i="4"/>
  <c r="HI174" i="4"/>
  <c r="HH174" i="4"/>
  <c r="HC174" i="4"/>
  <c r="HB174" i="4"/>
  <c r="GZ174" i="4"/>
  <c r="GY174" i="4"/>
  <c r="GW174" i="4"/>
  <c r="GV174" i="4"/>
  <c r="GT174" i="4"/>
  <c r="GS174" i="4"/>
  <c r="GQ174" i="4"/>
  <c r="GP174" i="4"/>
  <c r="GN174" i="4"/>
  <c r="GM174" i="4"/>
  <c r="GK174" i="4"/>
  <c r="GJ174" i="4"/>
  <c r="GH174" i="4"/>
  <c r="GG174" i="4"/>
  <c r="GE174" i="4"/>
  <c r="GD174" i="4"/>
  <c r="FS174" i="4"/>
  <c r="FR174" i="4"/>
  <c r="FP174" i="4"/>
  <c r="FO174" i="4"/>
  <c r="FM174" i="4"/>
  <c r="FL174" i="4"/>
  <c r="FJ174" i="4"/>
  <c r="FI174" i="4"/>
  <c r="FG174" i="4"/>
  <c r="FF174" i="4"/>
  <c r="FD174" i="4"/>
  <c r="FC174" i="4"/>
  <c r="FA174" i="4"/>
  <c r="EZ174" i="4"/>
  <c r="EU174" i="4"/>
  <c r="ET174" i="4"/>
  <c r="ER174" i="4"/>
  <c r="EQ174" i="4"/>
  <c r="EO174" i="4"/>
  <c r="EN174" i="4"/>
  <c r="EL174" i="4"/>
  <c r="EK174" i="4"/>
  <c r="EI174" i="4"/>
  <c r="EH174" i="4"/>
  <c r="EF174" i="4"/>
  <c r="EE174" i="4"/>
  <c r="EC174" i="4"/>
  <c r="EB174" i="4"/>
  <c r="DZ174" i="4"/>
  <c r="DY174" i="4"/>
  <c r="DT174" i="4"/>
  <c r="DS174" i="4"/>
  <c r="DQ174" i="4"/>
  <c r="DP174" i="4"/>
  <c r="DK174" i="4"/>
  <c r="DJ174" i="4"/>
  <c r="DH174" i="4"/>
  <c r="DG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R174" i="4"/>
  <c r="BQ174" i="4"/>
  <c r="BL174" i="4"/>
  <c r="BK174" i="4"/>
  <c r="BI174" i="4"/>
  <c r="BH174" i="4"/>
  <c r="BF174" i="4"/>
  <c r="BE174" i="4"/>
  <c r="BC174" i="4"/>
  <c r="BB174" i="4"/>
  <c r="AW174" i="4"/>
  <c r="AV174" i="4"/>
  <c r="AQ174" i="4"/>
  <c r="AP174" i="4"/>
  <c r="AN174" i="4"/>
  <c r="AM174" i="4"/>
  <c r="AK174" i="4"/>
  <c r="AJ174" i="4"/>
  <c r="AH174" i="4"/>
  <c r="AG174" i="4"/>
  <c r="AE174" i="4"/>
  <c r="AD174" i="4"/>
  <c r="AB174" i="4"/>
  <c r="AA174" i="4"/>
  <c r="Y174" i="4"/>
  <c r="X174" i="4"/>
  <c r="V174" i="4"/>
  <c r="U174" i="4"/>
  <c r="S174" i="4"/>
  <c r="R174" i="4"/>
  <c r="P174" i="4"/>
  <c r="O174" i="4"/>
  <c r="M174" i="4"/>
  <c r="L174" i="4"/>
  <c r="G174" i="4"/>
  <c r="F174" i="4"/>
  <c r="D174" i="4"/>
  <c r="C174" i="4"/>
  <c r="E173" i="4"/>
  <c r="E172" i="4"/>
  <c r="E171" i="4"/>
  <c r="E170" i="4"/>
  <c r="E169" i="4"/>
  <c r="E167" i="4"/>
  <c r="E166" i="4"/>
  <c r="E165" i="4"/>
  <c r="E164" i="4"/>
  <c r="E163" i="4"/>
  <c r="E162" i="4"/>
  <c r="FJ174" i="2" l="1"/>
  <c r="FI174" i="2"/>
  <c r="JE174" i="4"/>
  <c r="JD174" i="4"/>
  <c r="JE160" i="4"/>
  <c r="JD160" i="4"/>
  <c r="JE159" i="4" l="1"/>
  <c r="JD159" i="4"/>
  <c r="FI150" i="2" l="1"/>
  <c r="FJ150" i="2"/>
  <c r="FI151" i="2"/>
  <c r="FJ151" i="2"/>
  <c r="FI152" i="2"/>
  <c r="FJ152" i="2"/>
  <c r="FI153" i="2"/>
  <c r="FJ153" i="2"/>
  <c r="FI154" i="2"/>
  <c r="FJ154" i="2"/>
  <c r="FI155" i="2"/>
  <c r="FJ155" i="2"/>
  <c r="FI156" i="2"/>
  <c r="FJ156" i="2"/>
  <c r="FI157" i="2"/>
  <c r="FJ157" i="2"/>
  <c r="FI158" i="2"/>
  <c r="FJ158" i="2"/>
  <c r="FI159" i="2"/>
  <c r="FJ159" i="2"/>
  <c r="FI160" i="2"/>
  <c r="FJ160" i="2"/>
  <c r="FJ149" i="2"/>
  <c r="FI149" i="2"/>
  <c r="CT159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JD150" i="4" l="1"/>
  <c r="JE150" i="4"/>
  <c r="JD151" i="4"/>
  <c r="JE151" i="4"/>
  <c r="JD152" i="4"/>
  <c r="JE152" i="4"/>
  <c r="JD153" i="4"/>
  <c r="JE153" i="4"/>
  <c r="JD154" i="4"/>
  <c r="JE154" i="4"/>
  <c r="JD155" i="4"/>
  <c r="JE155" i="4"/>
  <c r="JD156" i="4"/>
  <c r="JE156" i="4"/>
  <c r="JD157" i="4"/>
  <c r="JE157" i="4"/>
  <c r="JD158" i="4"/>
  <c r="JE158" i="4"/>
  <c r="JE149" i="4"/>
  <c r="JD149" i="4"/>
  <c r="FS161" i="4"/>
  <c r="FR161" i="4"/>
  <c r="FT160" i="4"/>
  <c r="FT159" i="4"/>
  <c r="FS148" i="4"/>
  <c r="FR148" i="4"/>
  <c r="FS135" i="4"/>
  <c r="FR135" i="4"/>
  <c r="FS122" i="4"/>
  <c r="FR122" i="4"/>
  <c r="FS109" i="4"/>
  <c r="FR109" i="4"/>
  <c r="FS96" i="4"/>
  <c r="FR96" i="4"/>
  <c r="FS83" i="4"/>
  <c r="FR83" i="4"/>
  <c r="FS70" i="4"/>
  <c r="FR70" i="4"/>
  <c r="FS57" i="4"/>
  <c r="FR57" i="4"/>
  <c r="FS44" i="4"/>
  <c r="FR44" i="4"/>
  <c r="FS31" i="4"/>
  <c r="FR31" i="4"/>
  <c r="FS18" i="4"/>
  <c r="FR18" i="4"/>
  <c r="CH158" i="4" l="1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BF161" i="4" l="1"/>
  <c r="BE161" i="4"/>
  <c r="BG157" i="4"/>
  <c r="BF148" i="4"/>
  <c r="BE14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HS156" i="4" l="1"/>
  <c r="IN155" i="4" l="1"/>
  <c r="IQ153" i="4" l="1"/>
  <c r="IK153" i="4" l="1"/>
  <c r="IH153" i="4"/>
  <c r="HS153" i="4"/>
  <c r="GF152" i="4" l="1"/>
  <c r="CV148" i="2" l="1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W150" i="2"/>
  <c r="CV161" i="2"/>
  <c r="CU161" i="2"/>
  <c r="FE156" i="2" l="1"/>
  <c r="FE154" i="2"/>
  <c r="FE152" i="2"/>
  <c r="FE151" i="2"/>
  <c r="FE150" i="2"/>
  <c r="FE149" i="2"/>
  <c r="FB160" i="2"/>
  <c r="EY160" i="2"/>
  <c r="EY159" i="2"/>
  <c r="FB158" i="2"/>
  <c r="EY158" i="2"/>
  <c r="EY155" i="2"/>
  <c r="EY154" i="2"/>
  <c r="EY153" i="2"/>
  <c r="FB152" i="2"/>
  <c r="EY151" i="2"/>
  <c r="DO159" i="2"/>
  <c r="DO154" i="2"/>
  <c r="CB158" i="2"/>
  <c r="CB154" i="2"/>
  <c r="CB152" i="2"/>
  <c r="CB151" i="2"/>
  <c r="BM160" i="2"/>
  <c r="BG160" i="2"/>
  <c r="BM159" i="2"/>
  <c r="BG159" i="2"/>
  <c r="BD159" i="2"/>
  <c r="BM158" i="2"/>
  <c r="BG158" i="2"/>
  <c r="BD158" i="2"/>
  <c r="BM157" i="2"/>
  <c r="BM156" i="2"/>
  <c r="BM155" i="2"/>
  <c r="BM154" i="2"/>
  <c r="BD154" i="2"/>
  <c r="BG153" i="2"/>
  <c r="BM152" i="2"/>
  <c r="BM151" i="2"/>
  <c r="BG151" i="2"/>
  <c r="BD151" i="2"/>
  <c r="BM150" i="2"/>
  <c r="BG150" i="2"/>
  <c r="BM149" i="2"/>
  <c r="BG149" i="2"/>
  <c r="BD149" i="2"/>
  <c r="AX159" i="2"/>
  <c r="AX153" i="2"/>
  <c r="BA151" i="2"/>
  <c r="AX150" i="2"/>
  <c r="JC160" i="4"/>
  <c r="IZ160" i="4"/>
  <c r="JC159" i="4"/>
  <c r="IZ159" i="4"/>
  <c r="JC158" i="4"/>
  <c r="IZ158" i="4"/>
  <c r="JC157" i="4"/>
  <c r="IZ157" i="4"/>
  <c r="JC156" i="4"/>
  <c r="IZ156" i="4"/>
  <c r="JC155" i="4"/>
  <c r="IZ155" i="4"/>
  <c r="JC154" i="4"/>
  <c r="IZ154" i="4"/>
  <c r="JC153" i="4"/>
  <c r="IZ153" i="4"/>
  <c r="IZ152" i="4"/>
  <c r="JC151" i="4"/>
  <c r="IZ151" i="4"/>
  <c r="JC150" i="4"/>
  <c r="IZ150" i="4"/>
  <c r="JC149" i="4"/>
  <c r="IZ149" i="4"/>
  <c r="Z157" i="2"/>
  <c r="IK160" i="4"/>
  <c r="IK159" i="4"/>
  <c r="IK158" i="4"/>
  <c r="IQ157" i="4"/>
  <c r="IK157" i="4"/>
  <c r="IQ156" i="4"/>
  <c r="IN156" i="4"/>
  <c r="IK156" i="4"/>
  <c r="IK155" i="4"/>
  <c r="IK154" i="4"/>
  <c r="IK152" i="4"/>
  <c r="IK151" i="4"/>
  <c r="IK150" i="4"/>
  <c r="IH149" i="4"/>
  <c r="HS160" i="4"/>
  <c r="HS157" i="4"/>
  <c r="HS154" i="4"/>
  <c r="BA160" i="4"/>
  <c r="BA159" i="4"/>
  <c r="BA158" i="4"/>
  <c r="BA157" i="4"/>
  <c r="BA156" i="4"/>
  <c r="BA154" i="4"/>
  <c r="BA153" i="4"/>
  <c r="BA152" i="4"/>
  <c r="BA151" i="4"/>
  <c r="BA150" i="4"/>
  <c r="BA149" i="4"/>
  <c r="GX157" i="4"/>
  <c r="GL160" i="4"/>
  <c r="GF160" i="4"/>
  <c r="GF159" i="4"/>
  <c r="GF158" i="4"/>
  <c r="GF157" i="4"/>
  <c r="GF156" i="4"/>
  <c r="GF155" i="4"/>
  <c r="FQ155" i="4"/>
  <c r="GL153" i="4"/>
  <c r="GF153" i="4"/>
  <c r="GL152" i="4"/>
  <c r="GF151" i="4"/>
  <c r="GL150" i="4"/>
  <c r="GF150" i="4"/>
  <c r="GF149" i="4"/>
  <c r="EV157" i="4"/>
  <c r="EV155" i="4"/>
  <c r="EV154" i="4"/>
  <c r="FB153" i="4"/>
  <c r="EV151" i="4"/>
  <c r="EV149" i="4"/>
  <c r="EP160" i="4"/>
  <c r="EM160" i="4"/>
  <c r="EP159" i="4"/>
  <c r="EM159" i="4"/>
  <c r="EP158" i="4"/>
  <c r="EM158" i="4"/>
  <c r="EP157" i="4"/>
  <c r="EM157" i="4"/>
  <c r="ES156" i="4"/>
  <c r="EP156" i="4"/>
  <c r="EM156" i="4"/>
  <c r="EP155" i="4"/>
  <c r="EM155" i="4"/>
  <c r="EP154" i="4"/>
  <c r="EM154" i="4"/>
  <c r="EP153" i="4"/>
  <c r="EM153" i="4"/>
  <c r="EP152" i="4"/>
  <c r="EM152" i="4"/>
  <c r="EP151" i="4"/>
  <c r="EM151" i="4"/>
  <c r="EP150" i="4"/>
  <c r="EM150" i="4"/>
  <c r="EP149" i="4"/>
  <c r="EM149" i="4"/>
  <c r="DU160" i="4"/>
  <c r="DU159" i="4"/>
  <c r="DU157" i="4"/>
  <c r="DU156" i="4"/>
  <c r="DU154" i="4"/>
  <c r="DL152" i="4"/>
  <c r="ED151" i="4"/>
  <c r="DU151" i="4"/>
  <c r="DI160" i="4"/>
  <c r="CZ160" i="4"/>
  <c r="DI159" i="4"/>
  <c r="CZ159" i="4"/>
  <c r="DI158" i="4"/>
  <c r="CZ158" i="4"/>
  <c r="DI157" i="4"/>
  <c r="CZ157" i="4"/>
  <c r="DI156" i="4"/>
  <c r="DI155" i="4"/>
  <c r="CZ155" i="4"/>
  <c r="DI154" i="4"/>
  <c r="CZ154" i="4"/>
  <c r="DI153" i="4"/>
  <c r="CZ153" i="4"/>
  <c r="DI152" i="4"/>
  <c r="CZ152" i="4"/>
  <c r="DI151" i="4"/>
  <c r="DI150" i="4"/>
  <c r="DI149" i="4"/>
  <c r="CZ149" i="4"/>
  <c r="BV158" i="4"/>
  <c r="BV157" i="4"/>
  <c r="BJ155" i="4"/>
  <c r="BV154" i="4"/>
  <c r="BV151" i="4"/>
  <c r="AL160" i="4"/>
  <c r="AL159" i="4"/>
  <c r="AL158" i="4"/>
  <c r="AL157" i="4"/>
  <c r="AL156" i="4"/>
  <c r="AO155" i="4"/>
  <c r="AL154" i="4"/>
  <c r="AL153" i="4"/>
  <c r="AL151" i="4"/>
  <c r="AL150" i="4"/>
  <c r="AI159" i="4"/>
  <c r="AI154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H160" i="4"/>
  <c r="H159" i="4"/>
  <c r="H157" i="4"/>
  <c r="H156" i="4"/>
  <c r="H155" i="4"/>
  <c r="H154" i="4"/>
  <c r="H151" i="4"/>
  <c r="JB161" i="4"/>
  <c r="JA161" i="4"/>
  <c r="IY161" i="4"/>
  <c r="IX161" i="4"/>
  <c r="IV161" i="4"/>
  <c r="IU161" i="4"/>
  <c r="IP161" i="4"/>
  <c r="IO161" i="4"/>
  <c r="IM161" i="4"/>
  <c r="IL161" i="4"/>
  <c r="IJ161" i="4"/>
  <c r="II161" i="4"/>
  <c r="IG161" i="4"/>
  <c r="IF161" i="4"/>
  <c r="ID161" i="4"/>
  <c r="IC161" i="4"/>
  <c r="IA161" i="4"/>
  <c r="HZ161" i="4"/>
  <c r="HX161" i="4"/>
  <c r="HW161" i="4"/>
  <c r="HU161" i="4"/>
  <c r="HT161" i="4"/>
  <c r="HR161" i="4"/>
  <c r="HQ161" i="4"/>
  <c r="HO161" i="4"/>
  <c r="HN161" i="4"/>
  <c r="HL161" i="4"/>
  <c r="HK161" i="4"/>
  <c r="AZ161" i="4"/>
  <c r="AY161" i="4"/>
  <c r="HI161" i="4"/>
  <c r="HH161" i="4"/>
  <c r="HC161" i="4"/>
  <c r="HB161" i="4"/>
  <c r="GZ161" i="4"/>
  <c r="GY161" i="4"/>
  <c r="GW161" i="4"/>
  <c r="GV161" i="4"/>
  <c r="GT161" i="4"/>
  <c r="GS161" i="4"/>
  <c r="GQ161" i="4"/>
  <c r="GP161" i="4"/>
  <c r="GN161" i="4"/>
  <c r="GM161" i="4"/>
  <c r="GK161" i="4"/>
  <c r="GJ161" i="4"/>
  <c r="GH161" i="4"/>
  <c r="GG161" i="4"/>
  <c r="GE161" i="4"/>
  <c r="GD161" i="4"/>
  <c r="FP161" i="4"/>
  <c r="FO161" i="4"/>
  <c r="FM161" i="4"/>
  <c r="FL161" i="4"/>
  <c r="FJ161" i="4"/>
  <c r="FI161" i="4"/>
  <c r="FG161" i="4"/>
  <c r="FF161" i="4"/>
  <c r="FD161" i="4"/>
  <c r="FC161" i="4"/>
  <c r="FA161" i="4"/>
  <c r="EZ161" i="4"/>
  <c r="EU161" i="4"/>
  <c r="ET161" i="4"/>
  <c r="ER161" i="4"/>
  <c r="EQ161" i="4"/>
  <c r="EO161" i="4"/>
  <c r="EN161" i="4"/>
  <c r="EL161" i="4"/>
  <c r="EK161" i="4"/>
  <c r="EI161" i="4"/>
  <c r="EH161" i="4"/>
  <c r="EF161" i="4"/>
  <c r="EE161" i="4"/>
  <c r="EC161" i="4"/>
  <c r="EB161" i="4"/>
  <c r="DZ161" i="4"/>
  <c r="DY161" i="4"/>
  <c r="DT161" i="4"/>
  <c r="DS161" i="4"/>
  <c r="DQ161" i="4"/>
  <c r="DP161" i="4"/>
  <c r="DK161" i="4"/>
  <c r="DJ161" i="4"/>
  <c r="DH161" i="4"/>
  <c r="DG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D161" i="4"/>
  <c r="CC161" i="4"/>
  <c r="CA161" i="4"/>
  <c r="BZ161" i="4"/>
  <c r="BX161" i="4"/>
  <c r="BW161" i="4"/>
  <c r="BU161" i="4"/>
  <c r="BT161" i="4"/>
  <c r="BR161" i="4"/>
  <c r="BQ161" i="4"/>
  <c r="BL161" i="4"/>
  <c r="BK161" i="4"/>
  <c r="BI161" i="4"/>
  <c r="BH161" i="4"/>
  <c r="BC161" i="4"/>
  <c r="BB161" i="4"/>
  <c r="AW161" i="4"/>
  <c r="AV161" i="4"/>
  <c r="AQ161" i="4"/>
  <c r="AP161" i="4"/>
  <c r="AN161" i="4"/>
  <c r="AM161" i="4"/>
  <c r="AK161" i="4"/>
  <c r="AJ161" i="4"/>
  <c r="AH161" i="4"/>
  <c r="AG161" i="4"/>
  <c r="AE161" i="4"/>
  <c r="AD161" i="4"/>
  <c r="AB161" i="4"/>
  <c r="AA161" i="4"/>
  <c r="Y161" i="4"/>
  <c r="X161" i="4"/>
  <c r="V161" i="4"/>
  <c r="U161" i="4"/>
  <c r="S161" i="4"/>
  <c r="R161" i="4"/>
  <c r="P161" i="4"/>
  <c r="O161" i="4"/>
  <c r="M161" i="4"/>
  <c r="L161" i="4"/>
  <c r="G161" i="4"/>
  <c r="F161" i="4"/>
  <c r="D161" i="4"/>
  <c r="C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F161" i="2"/>
  <c r="EE161" i="2"/>
  <c r="EC161" i="2"/>
  <c r="EB161" i="2"/>
  <c r="AK161" i="2"/>
  <c r="AJ161" i="2"/>
  <c r="DW161" i="2"/>
  <c r="DV161" i="2"/>
  <c r="DQ161" i="2"/>
  <c r="DP161" i="2"/>
  <c r="DN161" i="2"/>
  <c r="DM161" i="2"/>
  <c r="DH161" i="2"/>
  <c r="DG161" i="2"/>
  <c r="DE161" i="2"/>
  <c r="DD161" i="2"/>
  <c r="DB161" i="2"/>
  <c r="DA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E161" i="2"/>
  <c r="AD161" i="2"/>
  <c r="Y161" i="2"/>
  <c r="X161" i="2"/>
  <c r="S161" i="2"/>
  <c r="R161" i="2"/>
  <c r="J161" i="2"/>
  <c r="I161" i="2"/>
  <c r="G161" i="2"/>
  <c r="F161" i="2"/>
  <c r="JE161" i="4" l="1"/>
  <c r="JD161" i="4"/>
  <c r="FI161" i="2"/>
  <c r="FJ161" i="2"/>
  <c r="FI137" i="2"/>
  <c r="FJ137" i="2"/>
  <c r="FI138" i="2"/>
  <c r="FJ138" i="2"/>
  <c r="FI139" i="2"/>
  <c r="FJ139" i="2"/>
  <c r="FI140" i="2"/>
  <c r="FJ140" i="2"/>
  <c r="FI141" i="2"/>
  <c r="FJ141" i="2"/>
  <c r="FI142" i="2"/>
  <c r="FJ142" i="2"/>
  <c r="FI143" i="2"/>
  <c r="FJ143" i="2"/>
  <c r="FI144" i="2"/>
  <c r="FJ144" i="2"/>
  <c r="FI145" i="2"/>
  <c r="FJ145" i="2"/>
  <c r="FI146" i="2"/>
  <c r="FJ146" i="2"/>
  <c r="FI147" i="2"/>
  <c r="FJ147" i="2"/>
  <c r="FJ136" i="2"/>
  <c r="FI136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K148" i="2" l="1"/>
  <c r="AJ148" i="2"/>
  <c r="AL146" i="2"/>
  <c r="AL145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U148" i="2"/>
  <c r="BT148" i="2"/>
  <c r="BV145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JE137" i="4" l="1"/>
  <c r="JE138" i="4"/>
  <c r="JE139" i="4"/>
  <c r="JE140" i="4"/>
  <c r="JE141" i="4"/>
  <c r="JE142" i="4"/>
  <c r="JE143" i="4"/>
  <c r="JE144" i="4"/>
  <c r="JE145" i="4"/>
  <c r="JE146" i="4"/>
  <c r="JE147" i="4"/>
  <c r="JD137" i="4"/>
  <c r="JD138" i="4"/>
  <c r="JD139" i="4"/>
  <c r="JD140" i="4"/>
  <c r="JD141" i="4"/>
  <c r="JD142" i="4"/>
  <c r="JD143" i="4"/>
  <c r="JD144" i="4"/>
  <c r="JD145" i="4"/>
  <c r="JD146" i="4"/>
  <c r="JD147" i="4"/>
  <c r="JE136" i="4"/>
  <c r="JD136" i="4"/>
  <c r="IV135" i="4"/>
  <c r="IU135" i="4"/>
  <c r="IV122" i="4"/>
  <c r="IU122" i="4"/>
  <c r="IV109" i="4"/>
  <c r="IU109" i="4"/>
  <c r="IV96" i="4"/>
  <c r="IU96" i="4"/>
  <c r="IV83" i="4"/>
  <c r="IU83" i="4"/>
  <c r="IV70" i="4"/>
  <c r="IU70" i="4"/>
  <c r="IV57" i="4"/>
  <c r="IU57" i="4"/>
  <c r="IV44" i="4"/>
  <c r="IU44" i="4"/>
  <c r="IV31" i="4"/>
  <c r="IU31" i="4"/>
  <c r="IV18" i="4"/>
  <c r="IU18" i="4"/>
  <c r="IV148" i="4"/>
  <c r="IU148" i="4"/>
  <c r="IW142" i="4"/>
  <c r="BC135" i="4" l="1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BC148" i="4" l="1"/>
  <c r="BB148" i="4"/>
  <c r="BD141" i="4"/>
  <c r="CA148" i="2" l="1"/>
  <c r="BZ148" i="2"/>
  <c r="CB147" i="2"/>
  <c r="CB146" i="2"/>
  <c r="CB145" i="2"/>
  <c r="CB144" i="2"/>
  <c r="CB143" i="2"/>
  <c r="CB139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W138" i="4" l="1"/>
  <c r="JC138" i="4"/>
  <c r="IZ138" i="4"/>
  <c r="IQ138" i="4"/>
  <c r="HS138" i="4"/>
  <c r="BA138" i="4"/>
  <c r="GL138" i="4"/>
  <c r="EP138" i="4"/>
  <c r="EM138" i="4"/>
  <c r="ED138" i="4"/>
  <c r="DI138" i="4"/>
  <c r="AL138" i="4"/>
  <c r="Q138" i="4"/>
  <c r="E138" i="4"/>
  <c r="IK137" i="4" l="1"/>
  <c r="HS137" i="4"/>
  <c r="GL137" i="4"/>
  <c r="EV137" i="4"/>
  <c r="ED137" i="4"/>
  <c r="H137" i="4"/>
  <c r="JC137" i="4"/>
  <c r="IZ137" i="4"/>
  <c r="IQ137" i="4"/>
  <c r="IH137" i="4"/>
  <c r="BA137" i="4"/>
  <c r="EP137" i="4"/>
  <c r="EM137" i="4"/>
  <c r="DI137" i="4"/>
  <c r="AL137" i="4"/>
  <c r="Q137" i="4"/>
  <c r="E137" i="4"/>
  <c r="JC136" i="4" l="1"/>
  <c r="IZ136" i="4"/>
  <c r="IQ136" i="4"/>
  <c r="IH136" i="4"/>
  <c r="BA136" i="4"/>
  <c r="EM136" i="4"/>
  <c r="EP136" i="4"/>
  <c r="DU136" i="4"/>
  <c r="DI136" i="4"/>
  <c r="CW136" i="4"/>
  <c r="AL136" i="4"/>
  <c r="Q136" i="4"/>
  <c r="E136" i="4" l="1"/>
  <c r="JB148" i="4" l="1"/>
  <c r="JA148" i="4"/>
  <c r="JC147" i="4"/>
  <c r="JC146" i="4"/>
  <c r="JC145" i="4"/>
  <c r="JC144" i="4"/>
  <c r="JC143" i="4"/>
  <c r="JC142" i="4"/>
  <c r="JC141" i="4"/>
  <c r="JC140" i="4"/>
  <c r="JC139" i="4"/>
  <c r="IY148" i="4"/>
  <c r="IX148" i="4"/>
  <c r="IZ147" i="4"/>
  <c r="IZ146" i="4"/>
  <c r="IZ145" i="4"/>
  <c r="IZ144" i="4"/>
  <c r="IZ143" i="4"/>
  <c r="IZ142" i="4"/>
  <c r="IZ141" i="4"/>
  <c r="IZ140" i="4"/>
  <c r="IZ139" i="4"/>
  <c r="IP148" i="4"/>
  <c r="IO148" i="4"/>
  <c r="IQ145" i="4"/>
  <c r="IQ144" i="4"/>
  <c r="IQ143" i="4"/>
  <c r="IM148" i="4"/>
  <c r="IL148" i="4"/>
  <c r="IN143" i="4"/>
  <c r="IN140" i="4"/>
  <c r="IJ148" i="4"/>
  <c r="II148" i="4"/>
  <c r="IK147" i="4"/>
  <c r="IK145" i="4"/>
  <c r="IK144" i="4"/>
  <c r="IK143" i="4"/>
  <c r="IK142" i="4"/>
  <c r="IK141" i="4"/>
  <c r="IG148" i="4"/>
  <c r="IF148" i="4"/>
  <c r="IH147" i="4"/>
  <c r="IH145" i="4"/>
  <c r="ID148" i="4"/>
  <c r="IC148" i="4"/>
  <c r="IA148" i="4"/>
  <c r="HZ148" i="4"/>
  <c r="HX148" i="4"/>
  <c r="HW148" i="4"/>
  <c r="HY147" i="4"/>
  <c r="HU148" i="4"/>
  <c r="HT148" i="4"/>
  <c r="HR148" i="4"/>
  <c r="HQ148" i="4"/>
  <c r="HS147" i="4"/>
  <c r="HS142" i="4"/>
  <c r="HS141" i="4"/>
  <c r="HS140" i="4"/>
  <c r="HS139" i="4"/>
  <c r="HO148" i="4"/>
  <c r="HN148" i="4"/>
  <c r="HL148" i="4"/>
  <c r="HK148" i="4"/>
  <c r="AZ148" i="4"/>
  <c r="AY148" i="4"/>
  <c r="BA147" i="4"/>
  <c r="BA146" i="4"/>
  <c r="BA145" i="4"/>
  <c r="BA144" i="4"/>
  <c r="BA143" i="4"/>
  <c r="BA142" i="4"/>
  <c r="BA141" i="4"/>
  <c r="BA140" i="4"/>
  <c r="BA139" i="4"/>
  <c r="HI148" i="4"/>
  <c r="HH148" i="4"/>
  <c r="HC148" i="4"/>
  <c r="HB148" i="4"/>
  <c r="GZ148" i="4"/>
  <c r="GY148" i="4"/>
  <c r="GW148" i="4"/>
  <c r="GV148" i="4"/>
  <c r="GX141" i="4"/>
  <c r="GT148" i="4"/>
  <c r="GS148" i="4"/>
  <c r="GQ148" i="4"/>
  <c r="GP148" i="4"/>
  <c r="GN148" i="4"/>
  <c r="GM148" i="4"/>
  <c r="GK148" i="4"/>
  <c r="GJ148" i="4"/>
  <c r="GL146" i="4"/>
  <c r="GL139" i="4"/>
  <c r="GH148" i="4"/>
  <c r="GG148" i="4"/>
  <c r="GE148" i="4"/>
  <c r="GD148" i="4"/>
  <c r="GF147" i="4"/>
  <c r="GF146" i="4"/>
  <c r="GF145" i="4"/>
  <c r="GF143" i="4"/>
  <c r="GF141" i="4"/>
  <c r="GF140" i="4"/>
  <c r="GF139" i="4"/>
  <c r="FP148" i="4"/>
  <c r="FO148" i="4"/>
  <c r="FM148" i="4"/>
  <c r="FL148" i="4"/>
  <c r="FJ148" i="4"/>
  <c r="FI148" i="4"/>
  <c r="FG148" i="4"/>
  <c r="FF148" i="4"/>
  <c r="FD148" i="4"/>
  <c r="FC148" i="4"/>
  <c r="FA148" i="4"/>
  <c r="EZ148" i="4"/>
  <c r="EU148" i="4"/>
  <c r="ET148" i="4"/>
  <c r="EV146" i="4"/>
  <c r="EV145" i="4"/>
  <c r="EV142" i="4"/>
  <c r="ER148" i="4"/>
  <c r="EQ148" i="4"/>
  <c r="EO148" i="4"/>
  <c r="EN148" i="4"/>
  <c r="EP147" i="4"/>
  <c r="EP146" i="4"/>
  <c r="EP145" i="4"/>
  <c r="EP144" i="4"/>
  <c r="EP143" i="4"/>
  <c r="EP142" i="4"/>
  <c r="EP141" i="4"/>
  <c r="EP140" i="4"/>
  <c r="EP139" i="4"/>
  <c r="EL148" i="4"/>
  <c r="EK148" i="4"/>
  <c r="EM147" i="4"/>
  <c r="EM146" i="4"/>
  <c r="EM145" i="4"/>
  <c r="EM144" i="4"/>
  <c r="EM143" i="4"/>
  <c r="EM142" i="4"/>
  <c r="EM141" i="4"/>
  <c r="EM140" i="4"/>
  <c r="EM139" i="4"/>
  <c r="EI148" i="4"/>
  <c r="EH148" i="4"/>
  <c r="EF148" i="4"/>
  <c r="EE148" i="4"/>
  <c r="EC148" i="4"/>
  <c r="EB148" i="4"/>
  <c r="ED145" i="4"/>
  <c r="ED142" i="4"/>
  <c r="DZ148" i="4"/>
  <c r="DY148" i="4"/>
  <c r="DT148" i="4"/>
  <c r="DS148" i="4"/>
  <c r="DU147" i="4"/>
  <c r="DU146" i="4"/>
  <c r="DU145" i="4"/>
  <c r="DU144" i="4"/>
  <c r="DU143" i="4"/>
  <c r="DU142" i="4"/>
  <c r="DU141" i="4"/>
  <c r="DU140" i="4"/>
  <c r="DQ148" i="4"/>
  <c r="DP148" i="4"/>
  <c r="DR146" i="4"/>
  <c r="DR145" i="4"/>
  <c r="DK148" i="4"/>
  <c r="DJ148" i="4"/>
  <c r="DH148" i="4"/>
  <c r="DG148" i="4"/>
  <c r="DI147" i="4"/>
  <c r="DI146" i="4"/>
  <c r="DI145" i="4"/>
  <c r="DI144" i="4"/>
  <c r="DI143" i="4"/>
  <c r="DI142" i="4"/>
  <c r="DI141" i="4"/>
  <c r="DI140" i="4"/>
  <c r="DI139" i="4"/>
  <c r="DE148" i="4"/>
  <c r="DD148" i="4"/>
  <c r="DB148" i="4"/>
  <c r="DA148" i="4"/>
  <c r="CY148" i="4"/>
  <c r="CX148" i="4"/>
  <c r="CZ147" i="4"/>
  <c r="CZ146" i="4"/>
  <c r="CZ145" i="4"/>
  <c r="CZ144" i="4"/>
  <c r="CZ143" i="4"/>
  <c r="CZ142" i="4"/>
  <c r="CZ139" i="4"/>
  <c r="CV148" i="4"/>
  <c r="CU148" i="4"/>
  <c r="CW145" i="4"/>
  <c r="CS148" i="4"/>
  <c r="CR148" i="4"/>
  <c r="CP148" i="4"/>
  <c r="CO148" i="4"/>
  <c r="CJ148" i="4"/>
  <c r="CI148" i="4"/>
  <c r="CD148" i="4"/>
  <c r="CC148" i="4"/>
  <c r="CA148" i="4"/>
  <c r="BZ148" i="4"/>
  <c r="BX148" i="4"/>
  <c r="BW148" i="4"/>
  <c r="BU148" i="4"/>
  <c r="BT148" i="4"/>
  <c r="BV146" i="4"/>
  <c r="BR148" i="4"/>
  <c r="BQ148" i="4"/>
  <c r="BS146" i="4"/>
  <c r="BL148" i="4"/>
  <c r="BK148" i="4"/>
  <c r="BM142" i="4"/>
  <c r="BM139" i="4"/>
  <c r="BI148" i="4"/>
  <c r="BH148" i="4"/>
  <c r="AW148" i="4"/>
  <c r="AV148" i="4"/>
  <c r="AQ148" i="4"/>
  <c r="AP148" i="4"/>
  <c r="AN148" i="4"/>
  <c r="AM148" i="4"/>
  <c r="AO147" i="4"/>
  <c r="AK148" i="4"/>
  <c r="AJ148" i="4"/>
  <c r="AL146" i="4"/>
  <c r="AL145" i="4"/>
  <c r="AL144" i="4"/>
  <c r="AL143" i="4"/>
  <c r="AL142" i="4"/>
  <c r="AL141" i="4"/>
  <c r="AL140" i="4"/>
  <c r="AL139" i="4"/>
  <c r="AH148" i="4"/>
  <c r="AG148" i="4"/>
  <c r="AI145" i="4"/>
  <c r="AE148" i="4"/>
  <c r="AD148" i="4"/>
  <c r="AB148" i="4"/>
  <c r="AA148" i="4"/>
  <c r="Y148" i="4"/>
  <c r="X148" i="4"/>
  <c r="V148" i="4"/>
  <c r="U148" i="4"/>
  <c r="S148" i="4"/>
  <c r="R148" i="4"/>
  <c r="P148" i="4"/>
  <c r="O148" i="4"/>
  <c r="Q147" i="4"/>
  <c r="Q146" i="4"/>
  <c r="Q145" i="4"/>
  <c r="Q144" i="4"/>
  <c r="Q143" i="4"/>
  <c r="Q142" i="4"/>
  <c r="Q141" i="4"/>
  <c r="Q140" i="4"/>
  <c r="Q139" i="4"/>
  <c r="M148" i="4"/>
  <c r="L148" i="4"/>
  <c r="G148" i="4"/>
  <c r="F148" i="4"/>
  <c r="H147" i="4"/>
  <c r="H144" i="4"/>
  <c r="H143" i="4"/>
  <c r="H140" i="4"/>
  <c r="E139" i="4"/>
  <c r="E140" i="4"/>
  <c r="E141" i="4"/>
  <c r="E142" i="4"/>
  <c r="E143" i="4"/>
  <c r="E144" i="4"/>
  <c r="E145" i="4"/>
  <c r="E146" i="4"/>
  <c r="E147" i="4"/>
  <c r="D148" i="4"/>
  <c r="C148" i="4"/>
  <c r="FG148" i="2"/>
  <c r="FF148" i="2"/>
  <c r="FD148" i="2"/>
  <c r="FC148" i="2"/>
  <c r="FE146" i="2"/>
  <c r="FE145" i="2"/>
  <c r="FE144" i="2"/>
  <c r="FE143" i="2"/>
  <c r="FE141" i="2"/>
  <c r="FE140" i="2"/>
  <c r="FE139" i="2"/>
  <c r="FE138" i="2"/>
  <c r="FE137" i="2"/>
  <c r="FA148" i="2"/>
  <c r="EZ148" i="2"/>
  <c r="FB147" i="2"/>
  <c r="FB142" i="2"/>
  <c r="FB137" i="2"/>
  <c r="EX148" i="2"/>
  <c r="EW148" i="2"/>
  <c r="EY144" i="2"/>
  <c r="EY139" i="2"/>
  <c r="EY138" i="2"/>
  <c r="EU148" i="2"/>
  <c r="ET148" i="2"/>
  <c r="ER148" i="2"/>
  <c r="EQ148" i="2"/>
  <c r="EL148" i="2"/>
  <c r="EK148" i="2"/>
  <c r="EM137" i="2"/>
  <c r="EF148" i="2"/>
  <c r="EE148" i="2"/>
  <c r="EC148" i="2"/>
  <c r="EB148" i="2"/>
  <c r="DW148" i="2"/>
  <c r="DV148" i="2"/>
  <c r="DX136" i="2"/>
  <c r="DQ148" i="2"/>
  <c r="DP148" i="2"/>
  <c r="DN148" i="2"/>
  <c r="DM148" i="2"/>
  <c r="DO147" i="2"/>
  <c r="DO144" i="2"/>
  <c r="DO139" i="2"/>
  <c r="DH148" i="2"/>
  <c r="DG148" i="2"/>
  <c r="DE148" i="2"/>
  <c r="DD148" i="2"/>
  <c r="DB148" i="2"/>
  <c r="DA148" i="2"/>
  <c r="CP148" i="2"/>
  <c r="CO148" i="2"/>
  <c r="CM148" i="2"/>
  <c r="CL148" i="2"/>
  <c r="CJ148" i="2"/>
  <c r="CI148" i="2"/>
  <c r="CG148" i="2"/>
  <c r="CF148" i="2"/>
  <c r="CD148" i="2"/>
  <c r="CC148" i="2"/>
  <c r="BO148" i="2"/>
  <c r="BN148" i="2"/>
  <c r="BP145" i="2"/>
  <c r="BP141" i="2"/>
  <c r="BL148" i="2"/>
  <c r="BK148" i="2"/>
  <c r="BM147" i="2"/>
  <c r="BM146" i="2"/>
  <c r="BM142" i="2"/>
  <c r="BM140" i="2"/>
  <c r="BM137" i="2"/>
  <c r="BM136" i="2"/>
  <c r="BI148" i="2"/>
  <c r="BH148" i="2"/>
  <c r="BF148" i="2"/>
  <c r="BE148" i="2"/>
  <c r="BG147" i="2"/>
  <c r="BG145" i="2"/>
  <c r="BG144" i="2"/>
  <c r="BG143" i="2"/>
  <c r="BG141" i="2"/>
  <c r="BG140" i="2"/>
  <c r="BG139" i="2"/>
  <c r="BG138" i="2"/>
  <c r="BG137" i="2"/>
  <c r="BG136" i="2"/>
  <c r="BC148" i="2"/>
  <c r="BB148" i="2"/>
  <c r="BD147" i="2"/>
  <c r="BD142" i="2"/>
  <c r="BD139" i="2"/>
  <c r="BD136" i="2"/>
  <c r="AZ148" i="2"/>
  <c r="AY148" i="2"/>
  <c r="BA146" i="2"/>
  <c r="BA142" i="2"/>
  <c r="BA141" i="2"/>
  <c r="AW148" i="2"/>
  <c r="AV148" i="2"/>
  <c r="AX137" i="2"/>
  <c r="AT148" i="2"/>
  <c r="AS148" i="2"/>
  <c r="AQ148" i="2"/>
  <c r="AP148" i="2"/>
  <c r="AR146" i="2"/>
  <c r="AR140" i="2"/>
  <c r="AR139" i="2"/>
  <c r="AN148" i="2"/>
  <c r="AM148" i="2"/>
  <c r="AE148" i="2"/>
  <c r="AD148" i="2"/>
  <c r="Y148" i="2"/>
  <c r="X148" i="2"/>
  <c r="Z143" i="2"/>
  <c r="Z142" i="2"/>
  <c r="Z141" i="2"/>
  <c r="Z139" i="2"/>
  <c r="Z138" i="2"/>
  <c r="Z137" i="2"/>
  <c r="Z136" i="2"/>
  <c r="S148" i="2"/>
  <c r="R148" i="2"/>
  <c r="J148" i="2"/>
  <c r="I148" i="2"/>
  <c r="G148" i="2"/>
  <c r="F148" i="2"/>
  <c r="FJ148" i="2" l="1"/>
  <c r="FI148" i="2"/>
  <c r="JE148" i="4"/>
  <c r="JD148" i="4"/>
  <c r="JE134" i="4"/>
  <c r="FB134" i="4"/>
  <c r="GF134" i="4"/>
  <c r="EV134" i="4"/>
  <c r="EP134" i="4"/>
  <c r="AL134" i="4"/>
  <c r="H134" i="4"/>
  <c r="JD134" i="4"/>
  <c r="JC134" i="4"/>
  <c r="IZ134" i="4"/>
  <c r="IK134" i="4"/>
  <c r="IH134" i="4"/>
  <c r="BA134" i="4"/>
  <c r="EM134" i="4"/>
  <c r="ED134" i="4"/>
  <c r="DU134" i="4"/>
  <c r="DI134" i="4"/>
  <c r="AI134" i="4"/>
  <c r="Q134" i="4"/>
  <c r="E134" i="4"/>
  <c r="FI123" i="2" l="1"/>
  <c r="FI133" i="2"/>
  <c r="IK133" i="4" l="1"/>
  <c r="ED133" i="4"/>
  <c r="DU133" i="4"/>
  <c r="CW133" i="4"/>
  <c r="AI133" i="4"/>
  <c r="W133" i="4"/>
  <c r="JE133" i="4"/>
  <c r="JD133" i="4"/>
  <c r="JC133" i="4"/>
  <c r="IZ133" i="4"/>
  <c r="IH133" i="4"/>
  <c r="BA133" i="4"/>
  <c r="GF133" i="4"/>
  <c r="EP133" i="4"/>
  <c r="EM133" i="4"/>
  <c r="DI133" i="4"/>
  <c r="BV133" i="4"/>
  <c r="Q133" i="4"/>
  <c r="E133" i="4"/>
  <c r="FJ134" i="2" l="1"/>
  <c r="FI134" i="2"/>
  <c r="FJ133" i="2"/>
  <c r="FJ131" i="2"/>
  <c r="FI131" i="2"/>
  <c r="FJ130" i="2"/>
  <c r="FI130" i="2"/>
  <c r="FJ129" i="2"/>
  <c r="FI129" i="2"/>
  <c r="FJ128" i="2"/>
  <c r="FI128" i="2"/>
  <c r="FJ127" i="2"/>
  <c r="FI127" i="2"/>
  <c r="FJ126" i="2"/>
  <c r="FI126" i="2"/>
  <c r="FJ125" i="2"/>
  <c r="FI125" i="2"/>
  <c r="FJ124" i="2"/>
  <c r="FI124" i="2"/>
  <c r="FJ123" i="2"/>
  <c r="FJ132" i="2"/>
  <c r="FI132" i="2"/>
  <c r="FE132" i="2"/>
  <c r="FD135" i="2"/>
  <c r="FC135" i="2"/>
  <c r="FE134" i="2"/>
  <c r="FE133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Z132" i="2"/>
  <c r="JE130" i="4" l="1"/>
  <c r="JD130" i="4"/>
  <c r="JE129" i="4"/>
  <c r="JD129" i="4"/>
  <c r="JE128" i="4"/>
  <c r="JD128" i="4"/>
  <c r="JE127" i="4"/>
  <c r="JD127" i="4"/>
  <c r="JE126" i="4"/>
  <c r="JD126" i="4"/>
  <c r="JE125" i="4"/>
  <c r="JD125" i="4"/>
  <c r="JE124" i="4"/>
  <c r="JD124" i="4"/>
  <c r="JE123" i="4"/>
  <c r="JD123" i="4"/>
  <c r="JE131" i="4"/>
  <c r="JD131" i="4"/>
  <c r="JE132" i="4"/>
  <c r="JD132" i="4"/>
  <c r="HS132" i="4"/>
  <c r="BA132" i="4"/>
  <c r="AZ135" i="4"/>
  <c r="AY135" i="4"/>
  <c r="AZ122" i="4"/>
  <c r="AY122" i="4"/>
  <c r="BA110" i="4"/>
  <c r="AZ109" i="4"/>
  <c r="AY109" i="4"/>
  <c r="AZ96" i="4"/>
  <c r="AY96" i="4"/>
  <c r="AZ83" i="4"/>
  <c r="AY83" i="4"/>
  <c r="AZ70" i="4"/>
  <c r="AY70" i="4"/>
  <c r="AZ57" i="4"/>
  <c r="AY57" i="4"/>
  <c r="BA46" i="4"/>
  <c r="AZ44" i="4"/>
  <c r="AY44" i="4"/>
  <c r="AZ31" i="4"/>
  <c r="AY31" i="4"/>
  <c r="AZ18" i="4"/>
  <c r="AY18" i="4"/>
  <c r="BA9" i="4"/>
  <c r="GF132" i="4"/>
  <c r="FK132" i="4"/>
  <c r="EV132" i="4"/>
  <c r="EP132" i="4"/>
  <c r="DI132" i="4"/>
  <c r="DH135" i="4"/>
  <c r="DG135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E132" i="4"/>
  <c r="Q132" i="4"/>
  <c r="H132" i="4"/>
  <c r="JC132" i="4"/>
  <c r="IZ132" i="4"/>
  <c r="IN132" i="4"/>
  <c r="IH132" i="4"/>
  <c r="EM132" i="4"/>
  <c r="BV132" i="4"/>
  <c r="E132" i="4"/>
  <c r="IN131" i="4" l="1"/>
  <c r="IK131" i="4"/>
  <c r="IH131" i="4"/>
  <c r="CZ131" i="4"/>
  <c r="BV131" i="4"/>
  <c r="AI131" i="4"/>
  <c r="JC131" i="4"/>
  <c r="IZ131" i="4"/>
  <c r="GF131" i="4"/>
  <c r="EM131" i="4"/>
  <c r="T131" i="4"/>
  <c r="E131" i="4"/>
  <c r="JC130" i="4" l="1"/>
  <c r="IZ130" i="4"/>
  <c r="IK130" i="4"/>
  <c r="GF130" i="4"/>
  <c r="EM130" i="4"/>
  <c r="ED130" i="4"/>
  <c r="DU130" i="4"/>
  <c r="AL130" i="4"/>
  <c r="AC130" i="4"/>
  <c r="E130" i="4"/>
  <c r="IH129" i="4" l="1"/>
  <c r="DU129" i="4"/>
  <c r="JC111" i="4" l="1"/>
  <c r="JE121" i="4"/>
  <c r="JD121" i="4"/>
  <c r="JE120" i="4"/>
  <c r="JD120" i="4"/>
  <c r="JE119" i="4"/>
  <c r="JD119" i="4"/>
  <c r="JE118" i="4"/>
  <c r="JD118" i="4"/>
  <c r="JE117" i="4"/>
  <c r="JD117" i="4"/>
  <c r="JE116" i="4"/>
  <c r="JD116" i="4"/>
  <c r="JE115" i="4"/>
  <c r="JD115" i="4"/>
  <c r="JE114" i="4"/>
  <c r="JD114" i="4"/>
  <c r="JE113" i="4"/>
  <c r="JD113" i="4"/>
  <c r="JE112" i="4"/>
  <c r="JD112" i="4"/>
  <c r="JE111" i="4"/>
  <c r="JD111" i="4"/>
  <c r="JE110" i="4"/>
  <c r="JD110" i="4"/>
  <c r="JE108" i="4" l="1"/>
  <c r="JD108" i="4"/>
  <c r="JE107" i="4"/>
  <c r="JD107" i="4"/>
  <c r="JE106" i="4"/>
  <c r="JD106" i="4"/>
  <c r="JE105" i="4"/>
  <c r="JD105" i="4"/>
  <c r="JE104" i="4"/>
  <c r="JD104" i="4"/>
  <c r="JE103" i="4"/>
  <c r="JD103" i="4"/>
  <c r="JE102" i="4"/>
  <c r="JD102" i="4"/>
  <c r="JE101" i="4"/>
  <c r="JD101" i="4"/>
  <c r="JE100" i="4"/>
  <c r="JD100" i="4"/>
  <c r="JE99" i="4"/>
  <c r="JD99" i="4"/>
  <c r="JE98" i="4"/>
  <c r="JD98" i="4"/>
  <c r="JE97" i="4"/>
  <c r="JD97" i="4"/>
  <c r="JE95" i="4"/>
  <c r="JD95" i="4"/>
  <c r="JE94" i="4"/>
  <c r="JD94" i="4"/>
  <c r="JE93" i="4"/>
  <c r="JD93" i="4"/>
  <c r="JE92" i="4"/>
  <c r="JD92" i="4"/>
  <c r="JE91" i="4"/>
  <c r="JD91" i="4"/>
  <c r="JE90" i="4"/>
  <c r="JD90" i="4"/>
  <c r="JE89" i="4"/>
  <c r="JD89" i="4"/>
  <c r="JE88" i="4"/>
  <c r="JD88" i="4"/>
  <c r="JE87" i="4"/>
  <c r="JD87" i="4"/>
  <c r="JE86" i="4"/>
  <c r="JD86" i="4"/>
  <c r="JE85" i="4"/>
  <c r="JD85" i="4"/>
  <c r="JE84" i="4"/>
  <c r="JD84" i="4"/>
  <c r="IN79" i="4" l="1"/>
  <c r="BY79" i="4"/>
  <c r="AL78" i="4"/>
  <c r="JE82" i="4" l="1"/>
  <c r="JD82" i="4"/>
  <c r="JE81" i="4"/>
  <c r="JD81" i="4"/>
  <c r="JE80" i="4"/>
  <c r="JD80" i="4"/>
  <c r="JE79" i="4"/>
  <c r="JD79" i="4"/>
  <c r="JE78" i="4"/>
  <c r="JD78" i="4"/>
  <c r="JE77" i="4"/>
  <c r="JD77" i="4"/>
  <c r="JE76" i="4"/>
  <c r="JD76" i="4"/>
  <c r="JE75" i="4"/>
  <c r="JD75" i="4"/>
  <c r="JE74" i="4"/>
  <c r="JD74" i="4"/>
  <c r="JE73" i="4"/>
  <c r="JD73" i="4"/>
  <c r="JE72" i="4"/>
  <c r="JD72" i="4"/>
  <c r="JE71" i="4"/>
  <c r="JD71" i="4"/>
  <c r="CJ135" i="4"/>
  <c r="CI135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E72" i="4"/>
  <c r="JE69" i="4" l="1"/>
  <c r="JD69" i="4"/>
  <c r="JE68" i="4"/>
  <c r="JD68" i="4"/>
  <c r="JE67" i="4"/>
  <c r="JD67" i="4"/>
  <c r="JE66" i="4"/>
  <c r="JD66" i="4"/>
  <c r="JE65" i="4"/>
  <c r="JD65" i="4"/>
  <c r="JE64" i="4"/>
  <c r="JD64" i="4"/>
  <c r="JE63" i="4"/>
  <c r="JD63" i="4"/>
  <c r="JE62" i="4"/>
  <c r="JD62" i="4"/>
  <c r="JE61" i="4"/>
  <c r="JD61" i="4"/>
  <c r="JE60" i="4"/>
  <c r="JD60" i="4"/>
  <c r="JE59" i="4"/>
  <c r="JD59" i="4"/>
  <c r="JE58" i="4"/>
  <c r="JD5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DT135" i="4"/>
  <c r="DS135" i="4"/>
  <c r="DQ135" i="4"/>
  <c r="DP135" i="4"/>
  <c r="DK135" i="4"/>
  <c r="DJ135" i="4"/>
  <c r="DE135" i="4"/>
  <c r="DD135" i="4"/>
  <c r="DB135" i="4"/>
  <c r="DA135" i="4"/>
  <c r="CY135" i="4"/>
  <c r="CX135" i="4"/>
  <c r="CV135" i="4"/>
  <c r="CU135" i="4"/>
  <c r="CS135" i="4"/>
  <c r="CR135" i="4"/>
  <c r="CP135" i="4"/>
  <c r="CO135" i="4"/>
  <c r="CD135" i="4"/>
  <c r="CC135" i="4"/>
  <c r="CA135" i="4"/>
  <c r="BZ135" i="4"/>
  <c r="BX135" i="4"/>
  <c r="BW135" i="4"/>
  <c r="BU135" i="4"/>
  <c r="BT135" i="4"/>
  <c r="BR135" i="4"/>
  <c r="BQ135" i="4"/>
  <c r="BL135" i="4"/>
  <c r="BK135" i="4"/>
  <c r="BI135" i="4"/>
  <c r="BH135" i="4"/>
  <c r="AW135" i="4"/>
  <c r="AV135" i="4"/>
  <c r="AQ135" i="4"/>
  <c r="AP135" i="4"/>
  <c r="AN135" i="4"/>
  <c r="AM135" i="4"/>
  <c r="AK135" i="4"/>
  <c r="AJ135" i="4"/>
  <c r="AH135" i="4"/>
  <c r="AG135" i="4"/>
  <c r="AE135" i="4"/>
  <c r="AD135" i="4"/>
  <c r="AB135" i="4"/>
  <c r="AA135" i="4"/>
  <c r="V135" i="4"/>
  <c r="U135" i="4"/>
  <c r="S135" i="4"/>
  <c r="R135" i="4"/>
  <c r="P135" i="4"/>
  <c r="O135" i="4"/>
  <c r="M135" i="4"/>
  <c r="L135" i="4"/>
  <c r="G135" i="4"/>
  <c r="F135" i="4"/>
  <c r="D135" i="4"/>
  <c r="C135" i="4"/>
  <c r="T130" i="4"/>
  <c r="BV129" i="4"/>
  <c r="H129" i="4"/>
  <c r="E129" i="4"/>
  <c r="DU128" i="4"/>
  <c r="AL128" i="4"/>
  <c r="E128" i="4"/>
  <c r="E127" i="4"/>
  <c r="AL126" i="4"/>
  <c r="AI126" i="4"/>
  <c r="T126" i="4"/>
  <c r="H126" i="4"/>
  <c r="E126" i="4"/>
  <c r="T125" i="4"/>
  <c r="E125" i="4"/>
  <c r="AL124" i="4"/>
  <c r="E124" i="4"/>
  <c r="CZ123" i="4"/>
  <c r="H123" i="4"/>
  <c r="E123" i="4"/>
  <c r="DT122" i="4"/>
  <c r="DS122" i="4"/>
  <c r="DQ122" i="4"/>
  <c r="DP122" i="4"/>
  <c r="DK122" i="4"/>
  <c r="DJ122" i="4"/>
  <c r="DE122" i="4"/>
  <c r="DD122" i="4"/>
  <c r="DB122" i="4"/>
  <c r="DA122" i="4"/>
  <c r="CY122" i="4"/>
  <c r="CX122" i="4"/>
  <c r="CV122" i="4"/>
  <c r="CU122" i="4"/>
  <c r="CS122" i="4"/>
  <c r="CR122" i="4"/>
  <c r="CP122" i="4"/>
  <c r="CO122" i="4"/>
  <c r="CD122" i="4"/>
  <c r="CC122" i="4"/>
  <c r="CA122" i="4"/>
  <c r="BZ122" i="4"/>
  <c r="BX122" i="4"/>
  <c r="BW122" i="4"/>
  <c r="BU122" i="4"/>
  <c r="BT122" i="4"/>
  <c r="BR122" i="4"/>
  <c r="BQ122" i="4"/>
  <c r="BL122" i="4"/>
  <c r="BK122" i="4"/>
  <c r="BI122" i="4"/>
  <c r="BH122" i="4"/>
  <c r="AW122" i="4"/>
  <c r="AV122" i="4"/>
  <c r="AQ122" i="4"/>
  <c r="AP122" i="4"/>
  <c r="AN122" i="4"/>
  <c r="AM122" i="4"/>
  <c r="AK122" i="4"/>
  <c r="AJ122" i="4"/>
  <c r="AH122" i="4"/>
  <c r="AG122" i="4"/>
  <c r="AE122" i="4"/>
  <c r="AD122" i="4"/>
  <c r="AB122" i="4"/>
  <c r="AA122" i="4"/>
  <c r="V122" i="4"/>
  <c r="U122" i="4"/>
  <c r="S122" i="4"/>
  <c r="R122" i="4"/>
  <c r="P122" i="4"/>
  <c r="O122" i="4"/>
  <c r="M122" i="4"/>
  <c r="L122" i="4"/>
  <c r="G122" i="4"/>
  <c r="F122" i="4"/>
  <c r="D122" i="4"/>
  <c r="C122" i="4"/>
  <c r="DU121" i="4"/>
  <c r="Q121" i="4"/>
  <c r="E121" i="4"/>
  <c r="DC120" i="4"/>
  <c r="CZ120" i="4"/>
  <c r="AL120" i="4"/>
  <c r="E120" i="4"/>
  <c r="DU119" i="4"/>
  <c r="CZ119" i="4"/>
  <c r="AL119" i="4"/>
  <c r="E119" i="4"/>
  <c r="BJ118" i="4"/>
  <c r="H118" i="4"/>
  <c r="E118" i="4"/>
  <c r="DU117" i="4"/>
  <c r="AL117" i="4"/>
  <c r="E117" i="4"/>
  <c r="CZ116" i="4"/>
  <c r="E116" i="4"/>
  <c r="DU115" i="4"/>
  <c r="AL115" i="4"/>
  <c r="H115" i="4"/>
  <c r="E115" i="4"/>
  <c r="E114" i="4"/>
  <c r="AL113" i="4"/>
  <c r="E113" i="4"/>
  <c r="AL112" i="4"/>
  <c r="AI112" i="4"/>
  <c r="H112" i="4"/>
  <c r="E112" i="4"/>
  <c r="AL111" i="4"/>
  <c r="E111" i="4"/>
  <c r="DU110" i="4"/>
  <c r="DR110" i="4"/>
  <c r="E110" i="4"/>
  <c r="DT109" i="4"/>
  <c r="DS109" i="4"/>
  <c r="DQ109" i="4"/>
  <c r="DP109" i="4"/>
  <c r="DK109" i="4"/>
  <c r="DJ109" i="4"/>
  <c r="DE109" i="4"/>
  <c r="DD109" i="4"/>
  <c r="DB109" i="4"/>
  <c r="DA109" i="4"/>
  <c r="CY109" i="4"/>
  <c r="CX109" i="4"/>
  <c r="CV109" i="4"/>
  <c r="CU109" i="4"/>
  <c r="CS109" i="4"/>
  <c r="CR109" i="4"/>
  <c r="CP109" i="4"/>
  <c r="CO109" i="4"/>
  <c r="CD109" i="4"/>
  <c r="CC109" i="4"/>
  <c r="CA109" i="4"/>
  <c r="BZ109" i="4"/>
  <c r="BX109" i="4"/>
  <c r="BW109" i="4"/>
  <c r="BU109" i="4"/>
  <c r="BT109" i="4"/>
  <c r="BR109" i="4"/>
  <c r="BQ109" i="4"/>
  <c r="BL109" i="4"/>
  <c r="BK109" i="4"/>
  <c r="BI109" i="4"/>
  <c r="BH109" i="4"/>
  <c r="AW109" i="4"/>
  <c r="AV109" i="4"/>
  <c r="AQ109" i="4"/>
  <c r="AP109" i="4"/>
  <c r="AN109" i="4"/>
  <c r="AM109" i="4"/>
  <c r="AK109" i="4"/>
  <c r="AJ109" i="4"/>
  <c r="AH109" i="4"/>
  <c r="AG109" i="4"/>
  <c r="AE109" i="4"/>
  <c r="AD109" i="4"/>
  <c r="AB109" i="4"/>
  <c r="AA109" i="4"/>
  <c r="V109" i="4"/>
  <c r="U109" i="4"/>
  <c r="S109" i="4"/>
  <c r="R109" i="4"/>
  <c r="P109" i="4"/>
  <c r="O109" i="4"/>
  <c r="M109" i="4"/>
  <c r="L109" i="4"/>
  <c r="G109" i="4"/>
  <c r="F109" i="4"/>
  <c r="D109" i="4"/>
  <c r="C109" i="4"/>
  <c r="DU108" i="4"/>
  <c r="AL108" i="4"/>
  <c r="AC108" i="4"/>
  <c r="E108" i="4"/>
  <c r="AC107" i="4"/>
  <c r="E107" i="4"/>
  <c r="DU106" i="4"/>
  <c r="AL106" i="4"/>
  <c r="AC106" i="4"/>
  <c r="H106" i="4"/>
  <c r="E106" i="4"/>
  <c r="CZ105" i="4"/>
  <c r="E105" i="4"/>
  <c r="CZ104" i="4"/>
  <c r="E104" i="4"/>
  <c r="BV103" i="4"/>
  <c r="AL103" i="4"/>
  <c r="H103" i="4"/>
  <c r="E103" i="4"/>
  <c r="AL102" i="4"/>
  <c r="E102" i="4"/>
  <c r="DU101" i="4"/>
  <c r="DR101" i="4"/>
  <c r="AL101" i="4"/>
  <c r="E101" i="4"/>
  <c r="DU100" i="4"/>
  <c r="AL100" i="4"/>
  <c r="E100" i="4"/>
  <c r="CZ99" i="4"/>
  <c r="AL99" i="4"/>
  <c r="AI99" i="4"/>
  <c r="E99" i="4"/>
  <c r="DU98" i="4"/>
  <c r="CW98" i="4"/>
  <c r="AI98" i="4"/>
  <c r="T98" i="4"/>
  <c r="H98" i="4"/>
  <c r="E98" i="4"/>
  <c r="AL97" i="4"/>
  <c r="E97" i="4"/>
  <c r="DT96" i="4"/>
  <c r="DS96" i="4"/>
  <c r="DQ96" i="4"/>
  <c r="DP96" i="4"/>
  <c r="DK96" i="4"/>
  <c r="DJ96" i="4"/>
  <c r="DE96" i="4"/>
  <c r="DD96" i="4"/>
  <c r="DB96" i="4"/>
  <c r="DA96" i="4"/>
  <c r="CY96" i="4"/>
  <c r="CX96" i="4"/>
  <c r="CV96" i="4"/>
  <c r="CU96" i="4"/>
  <c r="CS96" i="4"/>
  <c r="CR96" i="4"/>
  <c r="CP96" i="4"/>
  <c r="CO96" i="4"/>
  <c r="CD96" i="4"/>
  <c r="CC96" i="4"/>
  <c r="CA96" i="4"/>
  <c r="BZ96" i="4"/>
  <c r="BX96" i="4"/>
  <c r="BW96" i="4"/>
  <c r="BU96" i="4"/>
  <c r="BT96" i="4"/>
  <c r="BR96" i="4"/>
  <c r="BQ96" i="4"/>
  <c r="BL96" i="4"/>
  <c r="BK96" i="4"/>
  <c r="BI96" i="4"/>
  <c r="BH96" i="4"/>
  <c r="AW96" i="4"/>
  <c r="AV96" i="4"/>
  <c r="AQ96" i="4"/>
  <c r="AP96" i="4"/>
  <c r="AN96" i="4"/>
  <c r="AM96" i="4"/>
  <c r="AK96" i="4"/>
  <c r="AJ96" i="4"/>
  <c r="AH96" i="4"/>
  <c r="AG96" i="4"/>
  <c r="AE96" i="4"/>
  <c r="AD96" i="4"/>
  <c r="AB96" i="4"/>
  <c r="AA96" i="4"/>
  <c r="V96" i="4"/>
  <c r="U96" i="4"/>
  <c r="S96" i="4"/>
  <c r="R96" i="4"/>
  <c r="P96" i="4"/>
  <c r="O96" i="4"/>
  <c r="M96" i="4"/>
  <c r="L96" i="4"/>
  <c r="G96" i="4"/>
  <c r="F96" i="4"/>
  <c r="D96" i="4"/>
  <c r="C96" i="4"/>
  <c r="DU95" i="4"/>
  <c r="CZ95" i="4"/>
  <c r="AL95" i="4"/>
  <c r="E95" i="4"/>
  <c r="E94" i="4"/>
  <c r="AL93" i="4"/>
  <c r="AI93" i="4"/>
  <c r="E93" i="4"/>
  <c r="DU92" i="4"/>
  <c r="AL92" i="4"/>
  <c r="H92" i="4"/>
  <c r="E92" i="4"/>
  <c r="DU91" i="4"/>
  <c r="AL91" i="4"/>
  <c r="AI91" i="4"/>
  <c r="AC91" i="4"/>
  <c r="H91" i="4"/>
  <c r="E91" i="4"/>
  <c r="DU90" i="4"/>
  <c r="AL90" i="4"/>
  <c r="E90" i="4"/>
  <c r="AL89" i="4"/>
  <c r="H89" i="4"/>
  <c r="E89" i="4"/>
  <c r="DU88" i="4"/>
  <c r="AL88" i="4"/>
  <c r="E88" i="4"/>
  <c r="AL87" i="4"/>
  <c r="E87" i="4"/>
  <c r="DU86" i="4"/>
  <c r="E86" i="4"/>
  <c r="DU85" i="4"/>
  <c r="CZ85" i="4"/>
  <c r="AL85" i="4"/>
  <c r="E85" i="4"/>
  <c r="DU84" i="4"/>
  <c r="DT83" i="4"/>
  <c r="DS83" i="4"/>
  <c r="DQ83" i="4"/>
  <c r="DP83" i="4"/>
  <c r="DK83" i="4"/>
  <c r="DJ83" i="4"/>
  <c r="DE83" i="4"/>
  <c r="DD83" i="4"/>
  <c r="DB83" i="4"/>
  <c r="DA83" i="4"/>
  <c r="CY83" i="4"/>
  <c r="CX83" i="4"/>
  <c r="CV83" i="4"/>
  <c r="CU83" i="4"/>
  <c r="CS83" i="4"/>
  <c r="CR83" i="4"/>
  <c r="CP83" i="4"/>
  <c r="CO83" i="4"/>
  <c r="CD83" i="4"/>
  <c r="CC83" i="4"/>
  <c r="CA83" i="4"/>
  <c r="BZ83" i="4"/>
  <c r="BX83" i="4"/>
  <c r="BW83" i="4"/>
  <c r="BU83" i="4"/>
  <c r="BT83" i="4"/>
  <c r="BR83" i="4"/>
  <c r="BQ83" i="4"/>
  <c r="BL83" i="4"/>
  <c r="BK83" i="4"/>
  <c r="BI83" i="4"/>
  <c r="BH83" i="4"/>
  <c r="AW83" i="4"/>
  <c r="AV83" i="4"/>
  <c r="AQ83" i="4"/>
  <c r="AP83" i="4"/>
  <c r="AN83" i="4"/>
  <c r="AM83" i="4"/>
  <c r="AK83" i="4"/>
  <c r="AJ83" i="4"/>
  <c r="AH83" i="4"/>
  <c r="AG83" i="4"/>
  <c r="AE83" i="4"/>
  <c r="AD83" i="4"/>
  <c r="AB83" i="4"/>
  <c r="AA83" i="4"/>
  <c r="V83" i="4"/>
  <c r="U83" i="4"/>
  <c r="P83" i="4"/>
  <c r="O83" i="4"/>
  <c r="M83" i="4"/>
  <c r="L83" i="4"/>
  <c r="G83" i="4"/>
  <c r="F83" i="4"/>
  <c r="D83" i="4"/>
  <c r="C83" i="4"/>
  <c r="DU82" i="4"/>
  <c r="E82" i="4"/>
  <c r="DU81" i="4"/>
  <c r="AL81" i="4"/>
  <c r="H81" i="4"/>
  <c r="E81" i="4"/>
  <c r="DU80" i="4"/>
  <c r="E80" i="4"/>
  <c r="DU79" i="4"/>
  <c r="W79" i="4"/>
  <c r="H79" i="4"/>
  <c r="E79" i="4"/>
  <c r="DU78" i="4"/>
  <c r="CZ78" i="4"/>
  <c r="E78" i="4"/>
  <c r="DU77" i="4"/>
  <c r="AL77" i="4"/>
  <c r="E77" i="4"/>
  <c r="AL76" i="4"/>
  <c r="E76" i="4"/>
  <c r="DU75" i="4"/>
  <c r="E75" i="4"/>
  <c r="AL74" i="4"/>
  <c r="H74" i="4"/>
  <c r="E74" i="4"/>
  <c r="DU73" i="4"/>
  <c r="AL73" i="4"/>
  <c r="AI73" i="4"/>
  <c r="H73" i="4"/>
  <c r="E73" i="4"/>
  <c r="DU72" i="4"/>
  <c r="AL72" i="4"/>
  <c r="H72" i="4"/>
  <c r="DU71" i="4"/>
  <c r="E71" i="4"/>
  <c r="E55" i="4"/>
  <c r="E52" i="4"/>
  <c r="E51" i="4"/>
  <c r="E50" i="4"/>
  <c r="E49" i="4"/>
  <c r="E46" i="4"/>
  <c r="JE56" i="4"/>
  <c r="JD56" i="4"/>
  <c r="JE55" i="4"/>
  <c r="JD55" i="4"/>
  <c r="JE54" i="4"/>
  <c r="JD54" i="4"/>
  <c r="JE53" i="4"/>
  <c r="JD53" i="4"/>
  <c r="JE52" i="4"/>
  <c r="JD52" i="4"/>
  <c r="JE51" i="4"/>
  <c r="JD51" i="4"/>
  <c r="JE50" i="4"/>
  <c r="JD50" i="4"/>
  <c r="JE49" i="4"/>
  <c r="JD49" i="4"/>
  <c r="JE48" i="4"/>
  <c r="JD48" i="4"/>
  <c r="JE47" i="4"/>
  <c r="JD47" i="4"/>
  <c r="JE46" i="4"/>
  <c r="JD46" i="4"/>
  <c r="JE45" i="4"/>
  <c r="JD45" i="4"/>
  <c r="EM56" i="4"/>
  <c r="EM55" i="4"/>
  <c r="EM54" i="4"/>
  <c r="EM53" i="4"/>
  <c r="EM52" i="4"/>
  <c r="EM51" i="4"/>
  <c r="EM50" i="4"/>
  <c r="EM49" i="4"/>
  <c r="EM48" i="4"/>
  <c r="EM47" i="4"/>
  <c r="EM46" i="4"/>
  <c r="EM45" i="4"/>
  <c r="JB135" i="4"/>
  <c r="JA135" i="4"/>
  <c r="IY135" i="4"/>
  <c r="IX135" i="4"/>
  <c r="IP135" i="4"/>
  <c r="IO135" i="4"/>
  <c r="IM135" i="4"/>
  <c r="IL135" i="4"/>
  <c r="IJ135" i="4"/>
  <c r="II135" i="4"/>
  <c r="IG135" i="4"/>
  <c r="IF135" i="4"/>
  <c r="ID135" i="4"/>
  <c r="IC135" i="4"/>
  <c r="IA135" i="4"/>
  <c r="HZ135" i="4"/>
  <c r="HX135" i="4"/>
  <c r="HW135" i="4"/>
  <c r="HU135" i="4"/>
  <c r="HT135" i="4"/>
  <c r="HR135" i="4"/>
  <c r="HQ135" i="4"/>
  <c r="HO135" i="4"/>
  <c r="HN135" i="4"/>
  <c r="HL135" i="4"/>
  <c r="HK135" i="4"/>
  <c r="HI135" i="4"/>
  <c r="HH135" i="4"/>
  <c r="HC135" i="4"/>
  <c r="HB135" i="4"/>
  <c r="GZ135" i="4"/>
  <c r="GY135" i="4"/>
  <c r="GW135" i="4"/>
  <c r="GV135" i="4"/>
  <c r="GT135" i="4"/>
  <c r="GS135" i="4"/>
  <c r="GQ135" i="4"/>
  <c r="GP135" i="4"/>
  <c r="GN135" i="4"/>
  <c r="GM135" i="4"/>
  <c r="GK135" i="4"/>
  <c r="GJ135" i="4"/>
  <c r="GH135" i="4"/>
  <c r="GG135" i="4"/>
  <c r="GE135" i="4"/>
  <c r="GD135" i="4"/>
  <c r="FP135" i="4"/>
  <c r="FO135" i="4"/>
  <c r="FM135" i="4"/>
  <c r="FL135" i="4"/>
  <c r="FJ135" i="4"/>
  <c r="FI135" i="4"/>
  <c r="FG135" i="4"/>
  <c r="FF135" i="4"/>
  <c r="FD135" i="4"/>
  <c r="FC135" i="4"/>
  <c r="FA135" i="4"/>
  <c r="EZ135" i="4"/>
  <c r="EU135" i="4"/>
  <c r="ET135" i="4"/>
  <c r="ER135" i="4"/>
  <c r="EQ135" i="4"/>
  <c r="EO135" i="4"/>
  <c r="EN135" i="4"/>
  <c r="EL135" i="4"/>
  <c r="EK135" i="4"/>
  <c r="EI135" i="4"/>
  <c r="EH135" i="4"/>
  <c r="EF135" i="4"/>
  <c r="EE135" i="4"/>
  <c r="EC135" i="4"/>
  <c r="EB135" i="4"/>
  <c r="DZ135" i="4"/>
  <c r="DY135" i="4"/>
  <c r="JC129" i="4"/>
  <c r="IZ129" i="4"/>
  <c r="EM129" i="4"/>
  <c r="JC128" i="4"/>
  <c r="IH128" i="4"/>
  <c r="GF128" i="4"/>
  <c r="EM128" i="4"/>
  <c r="JC127" i="4"/>
  <c r="IH127" i="4"/>
  <c r="EM127" i="4"/>
  <c r="JC126" i="4"/>
  <c r="EM126" i="4"/>
  <c r="IZ125" i="4"/>
  <c r="IH125" i="4"/>
  <c r="IB125" i="4"/>
  <c r="HP125" i="4"/>
  <c r="EP125" i="4"/>
  <c r="EM125" i="4"/>
  <c r="EA125" i="4"/>
  <c r="JC124" i="4"/>
  <c r="IZ124" i="4"/>
  <c r="FK124" i="4"/>
  <c r="EP124" i="4"/>
  <c r="EM124" i="4"/>
  <c r="JC123" i="4"/>
  <c r="GF123" i="4"/>
  <c r="EM123" i="4"/>
  <c r="EA123" i="4"/>
  <c r="JB122" i="4"/>
  <c r="JA122" i="4"/>
  <c r="IY122" i="4"/>
  <c r="IX122" i="4"/>
  <c r="IP122" i="4"/>
  <c r="IO122" i="4"/>
  <c r="IM122" i="4"/>
  <c r="IL122" i="4"/>
  <c r="IJ122" i="4"/>
  <c r="II122" i="4"/>
  <c r="IG122" i="4"/>
  <c r="IF122" i="4"/>
  <c r="ID122" i="4"/>
  <c r="IC122" i="4"/>
  <c r="IA122" i="4"/>
  <c r="HZ122" i="4"/>
  <c r="HX122" i="4"/>
  <c r="HW122" i="4"/>
  <c r="HU122" i="4"/>
  <c r="HT122" i="4"/>
  <c r="HR122" i="4"/>
  <c r="HQ122" i="4"/>
  <c r="HO122" i="4"/>
  <c r="HN122" i="4"/>
  <c r="HL122" i="4"/>
  <c r="HK122" i="4"/>
  <c r="HI122" i="4"/>
  <c r="HH122" i="4"/>
  <c r="HC122" i="4"/>
  <c r="HB122" i="4"/>
  <c r="GZ122" i="4"/>
  <c r="GY122" i="4"/>
  <c r="GW122" i="4"/>
  <c r="GV122" i="4"/>
  <c r="GT122" i="4"/>
  <c r="GS122" i="4"/>
  <c r="GQ122" i="4"/>
  <c r="GP122" i="4"/>
  <c r="GN122" i="4"/>
  <c r="GM122" i="4"/>
  <c r="GK122" i="4"/>
  <c r="GJ122" i="4"/>
  <c r="GH122" i="4"/>
  <c r="GG122" i="4"/>
  <c r="GE122" i="4"/>
  <c r="GD122" i="4"/>
  <c r="FP122" i="4"/>
  <c r="FO122" i="4"/>
  <c r="FM122" i="4"/>
  <c r="FL122" i="4"/>
  <c r="FJ122" i="4"/>
  <c r="FI122" i="4"/>
  <c r="FG122" i="4"/>
  <c r="FF122" i="4"/>
  <c r="FD122" i="4"/>
  <c r="FC122" i="4"/>
  <c r="FA122" i="4"/>
  <c r="EZ122" i="4"/>
  <c r="EU122" i="4"/>
  <c r="ET122" i="4"/>
  <c r="ER122" i="4"/>
  <c r="EQ122" i="4"/>
  <c r="EO122" i="4"/>
  <c r="EN122" i="4"/>
  <c r="EL122" i="4"/>
  <c r="EK122" i="4"/>
  <c r="EI122" i="4"/>
  <c r="EH122" i="4"/>
  <c r="EF122" i="4"/>
  <c r="EE122" i="4"/>
  <c r="EC122" i="4"/>
  <c r="EB122" i="4"/>
  <c r="DZ122" i="4"/>
  <c r="DY122" i="4"/>
  <c r="JC121" i="4"/>
  <c r="GI121" i="4"/>
  <c r="EP121" i="4"/>
  <c r="EM121" i="4"/>
  <c r="JC120" i="4"/>
  <c r="IZ120" i="4"/>
  <c r="IH120" i="4"/>
  <c r="EP120" i="4"/>
  <c r="EM120" i="4"/>
  <c r="JC119" i="4"/>
  <c r="IK119" i="4"/>
  <c r="EP119" i="4"/>
  <c r="EM119" i="4"/>
  <c r="JC118" i="4"/>
  <c r="IZ118" i="4"/>
  <c r="IK118" i="4"/>
  <c r="EM118" i="4"/>
  <c r="JC117" i="4"/>
  <c r="EP117" i="4"/>
  <c r="EM117" i="4"/>
  <c r="JC116" i="4"/>
  <c r="IH116" i="4"/>
  <c r="FQ116" i="4"/>
  <c r="EM116" i="4"/>
  <c r="JC115" i="4"/>
  <c r="ES115" i="4"/>
  <c r="EM115" i="4"/>
  <c r="JC114" i="4"/>
  <c r="IH114" i="4"/>
  <c r="EM114" i="4"/>
  <c r="JC113" i="4"/>
  <c r="IZ113" i="4"/>
  <c r="IK113" i="4"/>
  <c r="EM113" i="4"/>
  <c r="JC112" i="4"/>
  <c r="GF112" i="4"/>
  <c r="FB112" i="4"/>
  <c r="EM112" i="4"/>
  <c r="IZ111" i="4"/>
  <c r="IQ111" i="4"/>
  <c r="EM111" i="4"/>
  <c r="JC110" i="4"/>
  <c r="IK110" i="4"/>
  <c r="HM110" i="4"/>
  <c r="EM110" i="4"/>
  <c r="JB109" i="4"/>
  <c r="JA109" i="4"/>
  <c r="IY109" i="4"/>
  <c r="IX109" i="4"/>
  <c r="IP109" i="4"/>
  <c r="IO109" i="4"/>
  <c r="IM109" i="4"/>
  <c r="IL109" i="4"/>
  <c r="IJ109" i="4"/>
  <c r="II109" i="4"/>
  <c r="IG109" i="4"/>
  <c r="IF109" i="4"/>
  <c r="ID109" i="4"/>
  <c r="IC109" i="4"/>
  <c r="IA109" i="4"/>
  <c r="HZ109" i="4"/>
  <c r="HX109" i="4"/>
  <c r="HW109" i="4"/>
  <c r="HU109" i="4"/>
  <c r="HT109" i="4"/>
  <c r="HR109" i="4"/>
  <c r="HQ109" i="4"/>
  <c r="HO109" i="4"/>
  <c r="HN109" i="4"/>
  <c r="HL109" i="4"/>
  <c r="HK109" i="4"/>
  <c r="HI109" i="4"/>
  <c r="HH109" i="4"/>
  <c r="HC109" i="4"/>
  <c r="HB109" i="4"/>
  <c r="GZ109" i="4"/>
  <c r="GY109" i="4"/>
  <c r="GW109" i="4"/>
  <c r="GV109" i="4"/>
  <c r="GT109" i="4"/>
  <c r="GS109" i="4"/>
  <c r="GQ109" i="4"/>
  <c r="GP109" i="4"/>
  <c r="GN109" i="4"/>
  <c r="GM109" i="4"/>
  <c r="GK109" i="4"/>
  <c r="GJ109" i="4"/>
  <c r="GH109" i="4"/>
  <c r="GG109" i="4"/>
  <c r="GE109" i="4"/>
  <c r="GD109" i="4"/>
  <c r="FP109" i="4"/>
  <c r="FO109" i="4"/>
  <c r="FM109" i="4"/>
  <c r="FL109" i="4"/>
  <c r="FJ109" i="4"/>
  <c r="FI109" i="4"/>
  <c r="FG109" i="4"/>
  <c r="FF109" i="4"/>
  <c r="FD109" i="4"/>
  <c r="FC109" i="4"/>
  <c r="FA109" i="4"/>
  <c r="EZ109" i="4"/>
  <c r="EU109" i="4"/>
  <c r="ET109" i="4"/>
  <c r="ER109" i="4"/>
  <c r="EQ109" i="4"/>
  <c r="EO109" i="4"/>
  <c r="EN109" i="4"/>
  <c r="EL109" i="4"/>
  <c r="EK109" i="4"/>
  <c r="EI109" i="4"/>
  <c r="EH109" i="4"/>
  <c r="EF109" i="4"/>
  <c r="EE109" i="4"/>
  <c r="EC109" i="4"/>
  <c r="EB109" i="4"/>
  <c r="DZ109" i="4"/>
  <c r="DY109" i="4"/>
  <c r="JC108" i="4"/>
  <c r="IZ108" i="4"/>
  <c r="IQ108" i="4"/>
  <c r="GF108" i="4"/>
  <c r="EM108" i="4"/>
  <c r="JC107" i="4"/>
  <c r="IK107" i="4"/>
  <c r="IH107" i="4"/>
  <c r="GF107" i="4"/>
  <c r="EV107" i="4"/>
  <c r="EM107" i="4"/>
  <c r="JC106" i="4"/>
  <c r="IZ106" i="4"/>
  <c r="GX106" i="4"/>
  <c r="EM106" i="4"/>
  <c r="JC105" i="4"/>
  <c r="IZ105" i="4"/>
  <c r="IK105" i="4"/>
  <c r="EM105" i="4"/>
  <c r="JC104" i="4"/>
  <c r="IN104" i="4"/>
  <c r="IK104" i="4"/>
  <c r="GF104" i="4"/>
  <c r="EV104" i="4"/>
  <c r="ES104" i="4"/>
  <c r="EM104" i="4"/>
  <c r="JC103" i="4"/>
  <c r="IN103" i="4"/>
  <c r="EM103" i="4"/>
  <c r="JC102" i="4"/>
  <c r="IH102" i="4"/>
  <c r="EM102" i="4"/>
  <c r="JC101" i="4"/>
  <c r="EM101" i="4"/>
  <c r="JC100" i="4"/>
  <c r="GI100" i="4"/>
  <c r="EM100" i="4"/>
  <c r="JC99" i="4"/>
  <c r="IH99" i="4"/>
  <c r="HS99" i="4"/>
  <c r="HJ99" i="4"/>
  <c r="EM99" i="4"/>
  <c r="JC98" i="4"/>
  <c r="IH98" i="4"/>
  <c r="HJ98" i="4"/>
  <c r="EM98" i="4"/>
  <c r="JC97" i="4"/>
  <c r="IQ97" i="4"/>
  <c r="IH97" i="4"/>
  <c r="EM97" i="4"/>
  <c r="JB96" i="4"/>
  <c r="JA96" i="4"/>
  <c r="IY96" i="4"/>
  <c r="IX96" i="4"/>
  <c r="IP96" i="4"/>
  <c r="IO96" i="4"/>
  <c r="IM96" i="4"/>
  <c r="IL96" i="4"/>
  <c r="IJ96" i="4"/>
  <c r="II96" i="4"/>
  <c r="IG96" i="4"/>
  <c r="IF96" i="4"/>
  <c r="ID96" i="4"/>
  <c r="IC96" i="4"/>
  <c r="IA96" i="4"/>
  <c r="HZ96" i="4"/>
  <c r="HX96" i="4"/>
  <c r="HW96" i="4"/>
  <c r="HU96" i="4"/>
  <c r="HT96" i="4"/>
  <c r="HR96" i="4"/>
  <c r="HQ96" i="4"/>
  <c r="HO96" i="4"/>
  <c r="HN96" i="4"/>
  <c r="HL96" i="4"/>
  <c r="HK96" i="4"/>
  <c r="HI96" i="4"/>
  <c r="HH96" i="4"/>
  <c r="HC96" i="4"/>
  <c r="HB96" i="4"/>
  <c r="GZ96" i="4"/>
  <c r="GY96" i="4"/>
  <c r="GW96" i="4"/>
  <c r="GV96" i="4"/>
  <c r="GT96" i="4"/>
  <c r="GS96" i="4"/>
  <c r="GQ96" i="4"/>
  <c r="GP96" i="4"/>
  <c r="GN96" i="4"/>
  <c r="GM96" i="4"/>
  <c r="GK96" i="4"/>
  <c r="GJ96" i="4"/>
  <c r="GH96" i="4"/>
  <c r="GG96" i="4"/>
  <c r="GE96" i="4"/>
  <c r="GD96" i="4"/>
  <c r="FP96" i="4"/>
  <c r="FO96" i="4"/>
  <c r="FM96" i="4"/>
  <c r="FL96" i="4"/>
  <c r="FJ96" i="4"/>
  <c r="FI96" i="4"/>
  <c r="FG96" i="4"/>
  <c r="FF96" i="4"/>
  <c r="FD96" i="4"/>
  <c r="FC96" i="4"/>
  <c r="FA96" i="4"/>
  <c r="EZ96" i="4"/>
  <c r="EU96" i="4"/>
  <c r="ET96" i="4"/>
  <c r="ER96" i="4"/>
  <c r="EQ96" i="4"/>
  <c r="EO96" i="4"/>
  <c r="EN96" i="4"/>
  <c r="EL96" i="4"/>
  <c r="EK96" i="4"/>
  <c r="EI96" i="4"/>
  <c r="EH96" i="4"/>
  <c r="EF96" i="4"/>
  <c r="EE96" i="4"/>
  <c r="EC96" i="4"/>
  <c r="EB96" i="4"/>
  <c r="DZ96" i="4"/>
  <c r="DY96" i="4"/>
  <c r="JC95" i="4"/>
  <c r="IK95" i="4"/>
  <c r="HJ95" i="4"/>
  <c r="GR95" i="4"/>
  <c r="EM95" i="4"/>
  <c r="JC94" i="4"/>
  <c r="IH94" i="4"/>
  <c r="HS94" i="4"/>
  <c r="EM94" i="4"/>
  <c r="JC93" i="4"/>
  <c r="IK93" i="4"/>
  <c r="HV93" i="4"/>
  <c r="HS93" i="4"/>
  <c r="HD93" i="4"/>
  <c r="GF93" i="4"/>
  <c r="FE93" i="4"/>
  <c r="FB93" i="4"/>
  <c r="EV93" i="4"/>
  <c r="EM93" i="4"/>
  <c r="JC92" i="4"/>
  <c r="IK92" i="4"/>
  <c r="IH92" i="4"/>
  <c r="EV92" i="4"/>
  <c r="EM92" i="4"/>
  <c r="JC91" i="4"/>
  <c r="IQ91" i="4"/>
  <c r="IH91" i="4"/>
  <c r="HY91" i="4"/>
  <c r="HD91" i="4"/>
  <c r="GI91" i="4"/>
  <c r="FB91" i="4"/>
  <c r="EV91" i="4"/>
  <c r="EM91" i="4"/>
  <c r="JC90" i="4"/>
  <c r="IQ90" i="4"/>
  <c r="IK90" i="4"/>
  <c r="IH90" i="4"/>
  <c r="HS90" i="4"/>
  <c r="GF90" i="4"/>
  <c r="EM90" i="4"/>
  <c r="JC89" i="4"/>
  <c r="IZ89" i="4"/>
  <c r="IQ89" i="4"/>
  <c r="EM89" i="4"/>
  <c r="JC88" i="4"/>
  <c r="IQ88" i="4"/>
  <c r="HJ88" i="4"/>
  <c r="GF88" i="4"/>
  <c r="EM88" i="4"/>
  <c r="JC87" i="4"/>
  <c r="IQ87" i="4"/>
  <c r="IN87" i="4"/>
  <c r="HP87" i="4"/>
  <c r="GF87" i="4"/>
  <c r="EV87" i="4"/>
  <c r="EM87" i="4"/>
  <c r="JC86" i="4"/>
  <c r="IQ86" i="4"/>
  <c r="IK86" i="4"/>
  <c r="EM86" i="4"/>
  <c r="JC85" i="4"/>
  <c r="IQ85" i="4"/>
  <c r="IK85" i="4"/>
  <c r="HS85" i="4"/>
  <c r="GF85" i="4"/>
  <c r="EM85" i="4"/>
  <c r="JC84" i="4"/>
  <c r="IQ84" i="4"/>
  <c r="IK84" i="4"/>
  <c r="IH84" i="4"/>
  <c r="EM84" i="4"/>
  <c r="JB83" i="4"/>
  <c r="JA83" i="4"/>
  <c r="IY83" i="4"/>
  <c r="IX83" i="4"/>
  <c r="IP83" i="4"/>
  <c r="IO83" i="4"/>
  <c r="IM83" i="4"/>
  <c r="IL83" i="4"/>
  <c r="IJ83" i="4"/>
  <c r="II83" i="4"/>
  <c r="IG83" i="4"/>
  <c r="IF83" i="4"/>
  <c r="ID83" i="4"/>
  <c r="IC83" i="4"/>
  <c r="IA83" i="4"/>
  <c r="HZ83" i="4"/>
  <c r="HX83" i="4"/>
  <c r="HW83" i="4"/>
  <c r="HU83" i="4"/>
  <c r="HT83" i="4"/>
  <c r="HR83" i="4"/>
  <c r="HQ83" i="4"/>
  <c r="HO83" i="4"/>
  <c r="HN83" i="4"/>
  <c r="HL83" i="4"/>
  <c r="HK83" i="4"/>
  <c r="HI83" i="4"/>
  <c r="HH83" i="4"/>
  <c r="HC83" i="4"/>
  <c r="HB83" i="4"/>
  <c r="GZ83" i="4"/>
  <c r="GY83" i="4"/>
  <c r="GW83" i="4"/>
  <c r="GV83" i="4"/>
  <c r="GT83" i="4"/>
  <c r="GS83" i="4"/>
  <c r="GQ83" i="4"/>
  <c r="GP83" i="4"/>
  <c r="GN83" i="4"/>
  <c r="GM83" i="4"/>
  <c r="GK83" i="4"/>
  <c r="GJ83" i="4"/>
  <c r="GH83" i="4"/>
  <c r="GG83" i="4"/>
  <c r="GE83" i="4"/>
  <c r="GD83" i="4"/>
  <c r="FP83" i="4"/>
  <c r="FO83" i="4"/>
  <c r="FM83" i="4"/>
  <c r="FL83" i="4"/>
  <c r="FJ83" i="4"/>
  <c r="FI83" i="4"/>
  <c r="FG83" i="4"/>
  <c r="FF83" i="4"/>
  <c r="FD83" i="4"/>
  <c r="FC83" i="4"/>
  <c r="FA83" i="4"/>
  <c r="EZ83" i="4"/>
  <c r="EU83" i="4"/>
  <c r="ET83" i="4"/>
  <c r="ER83" i="4"/>
  <c r="EQ83" i="4"/>
  <c r="EO83" i="4"/>
  <c r="EN83" i="4"/>
  <c r="EL83" i="4"/>
  <c r="EK83" i="4"/>
  <c r="EI83" i="4"/>
  <c r="EH83" i="4"/>
  <c r="EF83" i="4"/>
  <c r="EE83" i="4"/>
  <c r="EC83" i="4"/>
  <c r="EB83" i="4"/>
  <c r="DZ83" i="4"/>
  <c r="DY83" i="4"/>
  <c r="JC82" i="4"/>
  <c r="IQ82" i="4"/>
  <c r="IH82" i="4"/>
  <c r="EM82" i="4"/>
  <c r="JC81" i="4"/>
  <c r="IQ81" i="4"/>
  <c r="IK81" i="4"/>
  <c r="IH81" i="4"/>
  <c r="GR81" i="4"/>
  <c r="EM81" i="4"/>
  <c r="JC80" i="4"/>
  <c r="IZ80" i="4"/>
  <c r="IQ80" i="4"/>
  <c r="IH80" i="4"/>
  <c r="GF80" i="4"/>
  <c r="EM80" i="4"/>
  <c r="JC79" i="4"/>
  <c r="IZ79" i="4"/>
  <c r="IQ79" i="4"/>
  <c r="IK79" i="4"/>
  <c r="EM79" i="4"/>
  <c r="JC78" i="4"/>
  <c r="IZ78" i="4"/>
  <c r="IQ78" i="4"/>
  <c r="IK78" i="4"/>
  <c r="IH78" i="4"/>
  <c r="GF78" i="4"/>
  <c r="EM78" i="4"/>
  <c r="JC77" i="4"/>
  <c r="IQ77" i="4"/>
  <c r="IK77" i="4"/>
  <c r="IH77" i="4"/>
  <c r="GF77" i="4"/>
  <c r="EV77" i="4"/>
  <c r="EM77" i="4"/>
  <c r="JC76" i="4"/>
  <c r="IZ76" i="4"/>
  <c r="IQ76" i="4"/>
  <c r="IN76" i="4"/>
  <c r="IK76" i="4"/>
  <c r="EM76" i="4"/>
  <c r="JC75" i="4"/>
  <c r="IZ75" i="4"/>
  <c r="IQ75" i="4"/>
  <c r="GF75" i="4"/>
  <c r="EM75" i="4"/>
  <c r="JC74" i="4"/>
  <c r="IQ74" i="4"/>
  <c r="IH74" i="4"/>
  <c r="GL74" i="4"/>
  <c r="EM74" i="4"/>
  <c r="JC73" i="4"/>
  <c r="IZ73" i="4"/>
  <c r="IQ73" i="4"/>
  <c r="IK73" i="4"/>
  <c r="HS73" i="4"/>
  <c r="EM73" i="4"/>
  <c r="JC72" i="4"/>
  <c r="IQ72" i="4"/>
  <c r="IK72" i="4"/>
  <c r="GF72" i="4"/>
  <c r="FK72" i="4"/>
  <c r="EV72" i="4"/>
  <c r="EM72" i="4"/>
  <c r="JC71" i="4"/>
  <c r="IQ71" i="4"/>
  <c r="IK71" i="4"/>
  <c r="IH71" i="4"/>
  <c r="GF71" i="4"/>
  <c r="EM71" i="4"/>
  <c r="JB70" i="4"/>
  <c r="JA70" i="4"/>
  <c r="IY70" i="4"/>
  <c r="IX70" i="4"/>
  <c r="IP70" i="4"/>
  <c r="IO70" i="4"/>
  <c r="IM70" i="4"/>
  <c r="IL70" i="4"/>
  <c r="IJ70" i="4"/>
  <c r="II70" i="4"/>
  <c r="IG70" i="4"/>
  <c r="IF70" i="4"/>
  <c r="ID70" i="4"/>
  <c r="IC70" i="4"/>
  <c r="IA70" i="4"/>
  <c r="HZ70" i="4"/>
  <c r="HX70" i="4"/>
  <c r="HW70" i="4"/>
  <c r="HU70" i="4"/>
  <c r="HT70" i="4"/>
  <c r="HR70" i="4"/>
  <c r="HQ70" i="4"/>
  <c r="HO70" i="4"/>
  <c r="HN70" i="4"/>
  <c r="HL70" i="4"/>
  <c r="HK70" i="4"/>
  <c r="HI70" i="4"/>
  <c r="HH70" i="4"/>
  <c r="HC70" i="4"/>
  <c r="HB70" i="4"/>
  <c r="GZ70" i="4"/>
  <c r="GY70" i="4"/>
  <c r="GW70" i="4"/>
  <c r="GV70" i="4"/>
  <c r="GT70" i="4"/>
  <c r="GS70" i="4"/>
  <c r="GQ70" i="4"/>
  <c r="GP70" i="4"/>
  <c r="GN70" i="4"/>
  <c r="GM70" i="4"/>
  <c r="GK70" i="4"/>
  <c r="GJ70" i="4"/>
  <c r="GH70" i="4"/>
  <c r="GG70" i="4"/>
  <c r="GE70" i="4"/>
  <c r="GD70" i="4"/>
  <c r="FP70" i="4"/>
  <c r="FO70" i="4"/>
  <c r="FM70" i="4"/>
  <c r="FL70" i="4"/>
  <c r="FJ70" i="4"/>
  <c r="FI70" i="4"/>
  <c r="FG70" i="4"/>
  <c r="FF70" i="4"/>
  <c r="FD70" i="4"/>
  <c r="FC70" i="4"/>
  <c r="FA70" i="4"/>
  <c r="EZ70" i="4"/>
  <c r="EU70" i="4"/>
  <c r="ET70" i="4"/>
  <c r="ER70" i="4"/>
  <c r="EQ70" i="4"/>
  <c r="EO70" i="4"/>
  <c r="EN70" i="4"/>
  <c r="EL70" i="4"/>
  <c r="EK70" i="4"/>
  <c r="EI70" i="4"/>
  <c r="EH70" i="4"/>
  <c r="EF70" i="4"/>
  <c r="EE70" i="4"/>
  <c r="EC70" i="4"/>
  <c r="EB70" i="4"/>
  <c r="DZ70" i="4"/>
  <c r="DY70" i="4"/>
  <c r="JC69" i="4"/>
  <c r="IZ69" i="4"/>
  <c r="IQ69" i="4"/>
  <c r="GL69" i="4"/>
  <c r="EM69" i="4"/>
  <c r="JC68" i="4"/>
  <c r="IQ68" i="4"/>
  <c r="IK68" i="4"/>
  <c r="IH68" i="4"/>
  <c r="HS68" i="4"/>
  <c r="GF68" i="4"/>
  <c r="EM68" i="4"/>
  <c r="JC67" i="4"/>
  <c r="IQ67" i="4"/>
  <c r="IN67" i="4"/>
  <c r="IK67" i="4"/>
  <c r="IH67" i="4"/>
  <c r="HJ67" i="4"/>
  <c r="GL67" i="4"/>
  <c r="EV67" i="4"/>
  <c r="EM67" i="4"/>
  <c r="JC66" i="4"/>
  <c r="IZ66" i="4"/>
  <c r="IQ66" i="4"/>
  <c r="IK66" i="4"/>
  <c r="IH66" i="4"/>
  <c r="GL66" i="4"/>
  <c r="GF66" i="4"/>
  <c r="EM66" i="4"/>
  <c r="JC65" i="4"/>
  <c r="IZ65" i="4"/>
  <c r="IQ65" i="4"/>
  <c r="IK65" i="4"/>
  <c r="IH65" i="4"/>
  <c r="GF65" i="4"/>
  <c r="EV65" i="4"/>
  <c r="EM65" i="4"/>
  <c r="JC64" i="4"/>
  <c r="IZ64" i="4"/>
  <c r="IQ64" i="4"/>
  <c r="IK64" i="4"/>
  <c r="IH64" i="4"/>
  <c r="HA64" i="4"/>
  <c r="GF64" i="4"/>
  <c r="EV64" i="4"/>
  <c r="EM64" i="4"/>
  <c r="JC63" i="4"/>
  <c r="IZ63" i="4"/>
  <c r="IQ63" i="4"/>
  <c r="IK63" i="4"/>
  <c r="IH63" i="4"/>
  <c r="GF63" i="4"/>
  <c r="EV63" i="4"/>
  <c r="EM63" i="4"/>
  <c r="JC62" i="4"/>
  <c r="IZ62" i="4"/>
  <c r="IQ62" i="4"/>
  <c r="IK62" i="4"/>
  <c r="IH62" i="4"/>
  <c r="HS62" i="4"/>
  <c r="EV62" i="4"/>
  <c r="EM62" i="4"/>
  <c r="JC61" i="4"/>
  <c r="IQ61" i="4"/>
  <c r="IK61" i="4"/>
  <c r="IH61" i="4"/>
  <c r="HJ61" i="4"/>
  <c r="GF61" i="4"/>
  <c r="EV61" i="4"/>
  <c r="EM61" i="4"/>
  <c r="JC60" i="4"/>
  <c r="IQ60" i="4"/>
  <c r="IK60" i="4"/>
  <c r="GF60" i="4"/>
  <c r="EV60" i="4"/>
  <c r="EM60" i="4"/>
  <c r="JC59" i="4"/>
  <c r="IZ59" i="4"/>
  <c r="IQ59" i="4"/>
  <c r="IK59" i="4"/>
  <c r="IH59" i="4"/>
  <c r="EV59" i="4"/>
  <c r="EM59" i="4"/>
  <c r="JC58" i="4"/>
  <c r="IQ58" i="4"/>
  <c r="IK58" i="4"/>
  <c r="IH58" i="4"/>
  <c r="HJ58" i="4"/>
  <c r="GF58" i="4"/>
  <c r="EM58" i="4"/>
  <c r="AI48" i="4"/>
  <c r="D57" i="4"/>
  <c r="C57" i="4"/>
  <c r="G57" i="4"/>
  <c r="F57" i="4"/>
  <c r="M57" i="4"/>
  <c r="L57" i="4"/>
  <c r="P57" i="4"/>
  <c r="O57" i="4"/>
  <c r="S57" i="4"/>
  <c r="R57" i="4"/>
  <c r="V57" i="4"/>
  <c r="U57" i="4"/>
  <c r="AB57" i="4"/>
  <c r="AA57" i="4"/>
  <c r="AE57" i="4"/>
  <c r="AD57" i="4"/>
  <c r="AH57" i="4"/>
  <c r="AG57" i="4"/>
  <c r="AK57" i="4"/>
  <c r="AJ57" i="4"/>
  <c r="AN57" i="4"/>
  <c r="AM57" i="4"/>
  <c r="AQ57" i="4"/>
  <c r="AP57" i="4"/>
  <c r="AW57" i="4"/>
  <c r="AV57" i="4"/>
  <c r="BI57" i="4"/>
  <c r="BH57" i="4"/>
  <c r="BL57" i="4"/>
  <c r="BK57" i="4"/>
  <c r="BR57" i="4"/>
  <c r="BQ57" i="4"/>
  <c r="BU57" i="4"/>
  <c r="BT57" i="4"/>
  <c r="BX57" i="4"/>
  <c r="BW57" i="4"/>
  <c r="CA57" i="4"/>
  <c r="BZ57" i="4"/>
  <c r="CD57" i="4"/>
  <c r="CC57" i="4"/>
  <c r="CP57" i="4"/>
  <c r="CO57" i="4"/>
  <c r="CS57" i="4"/>
  <c r="CR57" i="4"/>
  <c r="CV57" i="4"/>
  <c r="CU57" i="4"/>
  <c r="CY57" i="4"/>
  <c r="CX57" i="4"/>
  <c r="DB57" i="4"/>
  <c r="DA57" i="4"/>
  <c r="DE57" i="4"/>
  <c r="DD57" i="4"/>
  <c r="DK57" i="4"/>
  <c r="DJ57" i="4"/>
  <c r="DQ57" i="4"/>
  <c r="DP57" i="4"/>
  <c r="DT57" i="4"/>
  <c r="DS57" i="4"/>
  <c r="DZ57" i="4"/>
  <c r="DY57" i="4"/>
  <c r="EC57" i="4"/>
  <c r="EB57" i="4"/>
  <c r="EF57" i="4"/>
  <c r="EE57" i="4"/>
  <c r="EI57" i="4"/>
  <c r="EH57" i="4"/>
  <c r="EL57" i="4"/>
  <c r="EK57" i="4"/>
  <c r="EO57" i="4"/>
  <c r="EN57" i="4"/>
  <c r="ER57" i="4"/>
  <c r="EQ57" i="4"/>
  <c r="EU57" i="4"/>
  <c r="ET57" i="4"/>
  <c r="FA57" i="4"/>
  <c r="EZ57" i="4"/>
  <c r="FD57" i="4"/>
  <c r="FC57" i="4"/>
  <c r="FG57" i="4"/>
  <c r="FF57" i="4"/>
  <c r="FJ57" i="4"/>
  <c r="FI57" i="4"/>
  <c r="FM57" i="4"/>
  <c r="FL57" i="4"/>
  <c r="FP57" i="4"/>
  <c r="FO57" i="4"/>
  <c r="GE57" i="4"/>
  <c r="GD57" i="4"/>
  <c r="GH57" i="4"/>
  <c r="GG57" i="4"/>
  <c r="GK57" i="4"/>
  <c r="GJ57" i="4"/>
  <c r="GN57" i="4"/>
  <c r="GM57" i="4"/>
  <c r="GQ57" i="4"/>
  <c r="GP57" i="4"/>
  <c r="GT57" i="4"/>
  <c r="GS57" i="4"/>
  <c r="GW57" i="4"/>
  <c r="GV57" i="4"/>
  <c r="GZ57" i="4"/>
  <c r="GY57" i="4"/>
  <c r="HC57" i="4"/>
  <c r="HB57" i="4"/>
  <c r="HI57" i="4"/>
  <c r="HH57" i="4"/>
  <c r="HL57" i="4"/>
  <c r="HK57" i="4"/>
  <c r="HO57" i="4"/>
  <c r="HN57" i="4"/>
  <c r="HR57" i="4"/>
  <c r="HQ57" i="4"/>
  <c r="HU57" i="4"/>
  <c r="HT57" i="4"/>
  <c r="HX57" i="4"/>
  <c r="HW57" i="4"/>
  <c r="IA57" i="4"/>
  <c r="HZ57" i="4"/>
  <c r="ID57" i="4"/>
  <c r="IC57" i="4"/>
  <c r="IG57" i="4"/>
  <c r="IF57" i="4"/>
  <c r="IJ57" i="4"/>
  <c r="II57" i="4"/>
  <c r="IM57" i="4"/>
  <c r="IL57" i="4"/>
  <c r="IP57" i="4"/>
  <c r="IO57" i="4"/>
  <c r="IY57" i="4"/>
  <c r="IX57" i="4"/>
  <c r="JE135" i="4" l="1"/>
  <c r="JD135" i="4"/>
  <c r="JE122" i="4"/>
  <c r="JD122" i="4"/>
  <c r="JD109" i="4"/>
  <c r="JE109" i="4"/>
  <c r="JE96" i="4"/>
  <c r="JD96" i="4"/>
  <c r="JE83" i="4"/>
  <c r="JD83" i="4"/>
  <c r="D44" i="4"/>
  <c r="C44" i="4"/>
  <c r="G44" i="4"/>
  <c r="F44" i="4"/>
  <c r="M44" i="4"/>
  <c r="L44" i="4"/>
  <c r="P44" i="4"/>
  <c r="O44" i="4"/>
  <c r="S44" i="4"/>
  <c r="R44" i="4"/>
  <c r="V44" i="4"/>
  <c r="U44" i="4"/>
  <c r="AB44" i="4"/>
  <c r="AA44" i="4"/>
  <c r="AE44" i="4"/>
  <c r="AD44" i="4"/>
  <c r="AH44" i="4"/>
  <c r="AG44" i="4"/>
  <c r="AK44" i="4"/>
  <c r="AJ44" i="4"/>
  <c r="AN44" i="4"/>
  <c r="AM44" i="4"/>
  <c r="AQ44" i="4"/>
  <c r="AP44" i="4"/>
  <c r="AW44" i="4"/>
  <c r="AV44" i="4"/>
  <c r="BI44" i="4"/>
  <c r="BH44" i="4"/>
  <c r="BL44" i="4"/>
  <c r="BK44" i="4"/>
  <c r="BR44" i="4"/>
  <c r="BQ44" i="4"/>
  <c r="BU44" i="4"/>
  <c r="BT44" i="4"/>
  <c r="BX44" i="4"/>
  <c r="BW44" i="4"/>
  <c r="CA44" i="4"/>
  <c r="BZ44" i="4"/>
  <c r="CD44" i="4"/>
  <c r="CC44" i="4"/>
  <c r="CP44" i="4"/>
  <c r="CO44" i="4"/>
  <c r="CS44" i="4"/>
  <c r="CR44" i="4"/>
  <c r="CV44" i="4"/>
  <c r="CU44" i="4"/>
  <c r="CY44" i="4"/>
  <c r="CX44" i="4"/>
  <c r="DB44" i="4"/>
  <c r="DA44" i="4"/>
  <c r="DE44" i="4"/>
  <c r="DD44" i="4"/>
  <c r="DK44" i="4"/>
  <c r="DJ44" i="4"/>
  <c r="DQ44" i="4"/>
  <c r="DP44" i="4"/>
  <c r="DT44" i="4"/>
  <c r="DS44" i="4"/>
  <c r="DZ44" i="4"/>
  <c r="DY44" i="4"/>
  <c r="EF44" i="4"/>
  <c r="EE44" i="4"/>
  <c r="EI44" i="4"/>
  <c r="EH44" i="4"/>
  <c r="EL44" i="4"/>
  <c r="EK44" i="4"/>
  <c r="EO44" i="4"/>
  <c r="EN44" i="4"/>
  <c r="ER44" i="4"/>
  <c r="EQ44" i="4"/>
  <c r="EU44" i="4"/>
  <c r="ET44" i="4"/>
  <c r="FA44" i="4"/>
  <c r="EZ44" i="4"/>
  <c r="FD44" i="4"/>
  <c r="FC44" i="4"/>
  <c r="FG44" i="4"/>
  <c r="FF44" i="4"/>
  <c r="FJ44" i="4"/>
  <c r="FI44" i="4"/>
  <c r="FM44" i="4"/>
  <c r="FL44" i="4"/>
  <c r="FP44" i="4"/>
  <c r="FO44" i="4"/>
  <c r="GE44" i="4"/>
  <c r="GD44" i="4"/>
  <c r="GH44" i="4"/>
  <c r="GG44" i="4"/>
  <c r="GK44" i="4"/>
  <c r="GJ44" i="4"/>
  <c r="GN44" i="4"/>
  <c r="GM44" i="4"/>
  <c r="GQ44" i="4"/>
  <c r="GP44" i="4"/>
  <c r="GT44" i="4"/>
  <c r="GS44" i="4"/>
  <c r="GW44" i="4"/>
  <c r="GV44" i="4"/>
  <c r="GZ44" i="4"/>
  <c r="GY44" i="4"/>
  <c r="HC44" i="4"/>
  <c r="HB44" i="4"/>
  <c r="HI44" i="4"/>
  <c r="HH44" i="4"/>
  <c r="HL44" i="4"/>
  <c r="HK44" i="4"/>
  <c r="HO44" i="4"/>
  <c r="HN44" i="4"/>
  <c r="HR44" i="4"/>
  <c r="HQ44" i="4"/>
  <c r="HU44" i="4"/>
  <c r="HT44" i="4"/>
  <c r="HX44" i="4"/>
  <c r="HW44" i="4"/>
  <c r="IA44" i="4"/>
  <c r="HZ44" i="4"/>
  <c r="JE43" i="4"/>
  <c r="JD43" i="4"/>
  <c r="JE42" i="4"/>
  <c r="JD42" i="4"/>
  <c r="JE41" i="4"/>
  <c r="JD41" i="4"/>
  <c r="JE40" i="4"/>
  <c r="JD40" i="4"/>
  <c r="JE39" i="4"/>
  <c r="JD39" i="4"/>
  <c r="JE38" i="4"/>
  <c r="JD38" i="4"/>
  <c r="JE37" i="4"/>
  <c r="JD37" i="4"/>
  <c r="JE36" i="4"/>
  <c r="JD36" i="4"/>
  <c r="JE35" i="4"/>
  <c r="JD35" i="4"/>
  <c r="JE34" i="4"/>
  <c r="JD34" i="4"/>
  <c r="JE33" i="4"/>
  <c r="JD33" i="4"/>
  <c r="JE32" i="4"/>
  <c r="JD32" i="4"/>
  <c r="JE30" i="4"/>
  <c r="JD30" i="4"/>
  <c r="JE29" i="4"/>
  <c r="JD29" i="4"/>
  <c r="JE28" i="4"/>
  <c r="JD28" i="4"/>
  <c r="JE27" i="4"/>
  <c r="JD27" i="4"/>
  <c r="JE26" i="4"/>
  <c r="JD26" i="4"/>
  <c r="JE25" i="4"/>
  <c r="JD25" i="4"/>
  <c r="JE24" i="4"/>
  <c r="JD24" i="4"/>
  <c r="JE23" i="4"/>
  <c r="JD23" i="4"/>
  <c r="JE22" i="4"/>
  <c r="JD22" i="4"/>
  <c r="JE21" i="4"/>
  <c r="JD21" i="4"/>
  <c r="JE20" i="4"/>
  <c r="JD20" i="4"/>
  <c r="JE19" i="4"/>
  <c r="JD19" i="4"/>
  <c r="BL70" i="4"/>
  <c r="BK70" i="4"/>
  <c r="BL31" i="4"/>
  <c r="BK31" i="4"/>
  <c r="BL18" i="4"/>
  <c r="BK18" i="4"/>
  <c r="JE17" i="4"/>
  <c r="JD17" i="4"/>
  <c r="JE16" i="4"/>
  <c r="JD16" i="4"/>
  <c r="JE15" i="4"/>
  <c r="JD15" i="4"/>
  <c r="JE14" i="4"/>
  <c r="JD14" i="4"/>
  <c r="JE13" i="4"/>
  <c r="JD13" i="4"/>
  <c r="JE12" i="4"/>
  <c r="JD12" i="4"/>
  <c r="JE11" i="4"/>
  <c r="JD11" i="4"/>
  <c r="JE10" i="4"/>
  <c r="JD10" i="4"/>
  <c r="JE9" i="4"/>
  <c r="JD9" i="4"/>
  <c r="JE8" i="4"/>
  <c r="JD8" i="4"/>
  <c r="JE7" i="4"/>
  <c r="JD7" i="4"/>
  <c r="JE6" i="4"/>
  <c r="JD6" i="4"/>
  <c r="FJ121" i="2" l="1"/>
  <c r="FI121" i="2"/>
  <c r="FJ120" i="2"/>
  <c r="FI120" i="2"/>
  <c r="FJ119" i="2"/>
  <c r="FI119" i="2"/>
  <c r="FJ118" i="2"/>
  <c r="FI118" i="2"/>
  <c r="FJ117" i="2"/>
  <c r="FI117" i="2"/>
  <c r="FJ116" i="2"/>
  <c r="FI116" i="2"/>
  <c r="FJ115" i="2"/>
  <c r="FI115" i="2"/>
  <c r="FJ114" i="2"/>
  <c r="FI114" i="2"/>
  <c r="FJ113" i="2"/>
  <c r="FI113" i="2"/>
  <c r="FJ112" i="2"/>
  <c r="FI112" i="2"/>
  <c r="FJ111" i="2"/>
  <c r="FI111" i="2"/>
  <c r="FJ110" i="2"/>
  <c r="FI110" i="2"/>
  <c r="FJ108" i="2"/>
  <c r="FI108" i="2"/>
  <c r="FJ107" i="2"/>
  <c r="FI107" i="2"/>
  <c r="FJ106" i="2"/>
  <c r="FI106" i="2"/>
  <c r="FJ105" i="2"/>
  <c r="FI105" i="2"/>
  <c r="FJ104" i="2"/>
  <c r="FI104" i="2"/>
  <c r="FJ103" i="2"/>
  <c r="FI103" i="2"/>
  <c r="FJ102" i="2"/>
  <c r="FI102" i="2"/>
  <c r="FJ101" i="2"/>
  <c r="FI101" i="2"/>
  <c r="FJ100" i="2"/>
  <c r="FI100" i="2"/>
  <c r="FJ99" i="2"/>
  <c r="FI99" i="2"/>
  <c r="FJ98" i="2"/>
  <c r="FI98" i="2"/>
  <c r="FJ97" i="2"/>
  <c r="FI97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FJ95" i="2"/>
  <c r="FI95" i="2"/>
  <c r="FJ94" i="2"/>
  <c r="FI94" i="2"/>
  <c r="FJ93" i="2"/>
  <c r="FI93" i="2"/>
  <c r="FJ92" i="2"/>
  <c r="FI92" i="2"/>
  <c r="FJ91" i="2"/>
  <c r="FI91" i="2"/>
  <c r="FJ90" i="2"/>
  <c r="FI90" i="2"/>
  <c r="FJ89" i="2"/>
  <c r="FI89" i="2"/>
  <c r="FJ88" i="2"/>
  <c r="FI88" i="2"/>
  <c r="FJ87" i="2"/>
  <c r="FI87" i="2"/>
  <c r="FJ86" i="2"/>
  <c r="FI86" i="2"/>
  <c r="FJ85" i="2"/>
  <c r="FI85" i="2"/>
  <c r="FJ84" i="2"/>
  <c r="FI84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BA94" i="2"/>
  <c r="BD92" i="2"/>
  <c r="FJ82" i="2"/>
  <c r="FI82" i="2"/>
  <c r="FJ81" i="2"/>
  <c r="FI81" i="2"/>
  <c r="FJ80" i="2"/>
  <c r="FI80" i="2"/>
  <c r="FJ79" i="2"/>
  <c r="FI79" i="2"/>
  <c r="FJ78" i="2"/>
  <c r="FI78" i="2"/>
  <c r="FJ77" i="2"/>
  <c r="FI77" i="2"/>
  <c r="FJ76" i="2"/>
  <c r="FI76" i="2"/>
  <c r="FJ75" i="2"/>
  <c r="FI75" i="2"/>
  <c r="FJ74" i="2"/>
  <c r="FI74" i="2"/>
  <c r="FJ73" i="2"/>
  <c r="FI73" i="2"/>
  <c r="FJ72" i="2"/>
  <c r="FI72" i="2"/>
  <c r="FJ71" i="2"/>
  <c r="FI71" i="2"/>
  <c r="FJ69" i="2"/>
  <c r="FI69" i="2"/>
  <c r="FJ68" i="2"/>
  <c r="FI68" i="2"/>
  <c r="FJ67" i="2"/>
  <c r="FI67" i="2"/>
  <c r="FJ66" i="2"/>
  <c r="FI66" i="2"/>
  <c r="FJ65" i="2"/>
  <c r="FI65" i="2"/>
  <c r="FJ64" i="2"/>
  <c r="FI64" i="2"/>
  <c r="FJ63" i="2"/>
  <c r="FI63" i="2"/>
  <c r="FJ62" i="2"/>
  <c r="FI62" i="2"/>
  <c r="FJ61" i="2"/>
  <c r="FI61" i="2"/>
  <c r="FJ60" i="2"/>
  <c r="FI60" i="2"/>
  <c r="FJ59" i="2"/>
  <c r="FI59" i="2"/>
  <c r="FJ58" i="2"/>
  <c r="FI58" i="2"/>
  <c r="FB49" i="2"/>
  <c r="FJ56" i="2"/>
  <c r="FI56" i="2"/>
  <c r="FJ55" i="2"/>
  <c r="FI55" i="2"/>
  <c r="FJ54" i="2"/>
  <c r="FI54" i="2"/>
  <c r="FJ53" i="2"/>
  <c r="FI53" i="2"/>
  <c r="FJ52" i="2"/>
  <c r="FI52" i="2"/>
  <c r="FJ51" i="2"/>
  <c r="FI51" i="2"/>
  <c r="FJ50" i="2"/>
  <c r="FI50" i="2"/>
  <c r="FJ49" i="2"/>
  <c r="FI49" i="2"/>
  <c r="FJ48" i="2"/>
  <c r="FI48" i="2"/>
  <c r="FJ47" i="2"/>
  <c r="FI47" i="2"/>
  <c r="FJ46" i="2"/>
  <c r="FI46" i="2"/>
  <c r="FJ45" i="2"/>
  <c r="FI45" i="2"/>
  <c r="FJ43" i="2"/>
  <c r="FI43" i="2"/>
  <c r="FJ42" i="2"/>
  <c r="FI42" i="2"/>
  <c r="FJ41" i="2"/>
  <c r="FI41" i="2"/>
  <c r="FJ40" i="2"/>
  <c r="FI40" i="2"/>
  <c r="FJ39" i="2"/>
  <c r="FI39" i="2"/>
  <c r="FJ38" i="2"/>
  <c r="FI38" i="2"/>
  <c r="FJ37" i="2"/>
  <c r="FI37" i="2"/>
  <c r="FJ36" i="2"/>
  <c r="FI36" i="2"/>
  <c r="FJ35" i="2"/>
  <c r="FI35" i="2"/>
  <c r="FJ34" i="2"/>
  <c r="FI34" i="2"/>
  <c r="FJ33" i="2"/>
  <c r="FI33" i="2"/>
  <c r="FJ32" i="2"/>
  <c r="FI32" i="2"/>
  <c r="J31" i="2"/>
  <c r="FJ30" i="2"/>
  <c r="FI30" i="2"/>
  <c r="FJ29" i="2"/>
  <c r="FI29" i="2"/>
  <c r="FJ28" i="2"/>
  <c r="FI28" i="2"/>
  <c r="FJ27" i="2"/>
  <c r="FI27" i="2"/>
  <c r="FJ26" i="2"/>
  <c r="FI26" i="2"/>
  <c r="FJ25" i="2"/>
  <c r="FI25" i="2"/>
  <c r="FJ24" i="2"/>
  <c r="FI24" i="2"/>
  <c r="FJ23" i="2"/>
  <c r="FI23" i="2"/>
  <c r="FJ22" i="2"/>
  <c r="FI22" i="2"/>
  <c r="FJ21" i="2"/>
  <c r="FI21" i="2"/>
  <c r="FJ20" i="2"/>
  <c r="FI20" i="2"/>
  <c r="FJ19" i="2"/>
  <c r="FI19" i="2"/>
  <c r="FJ17" i="2"/>
  <c r="FI17" i="2"/>
  <c r="FJ16" i="2"/>
  <c r="FI16" i="2"/>
  <c r="FJ15" i="2"/>
  <c r="FI15" i="2"/>
  <c r="FJ14" i="2"/>
  <c r="FI14" i="2"/>
  <c r="FJ13" i="2"/>
  <c r="FI13" i="2"/>
  <c r="FJ12" i="2"/>
  <c r="FI12" i="2"/>
  <c r="FJ11" i="2"/>
  <c r="FI11" i="2"/>
  <c r="FJ10" i="2"/>
  <c r="FI10" i="2"/>
  <c r="FJ9" i="2"/>
  <c r="FI9" i="2"/>
  <c r="FJ8" i="2"/>
  <c r="FI8" i="2"/>
  <c r="FJ7" i="2"/>
  <c r="FI7" i="2"/>
  <c r="FJ6" i="2"/>
  <c r="FI6" i="2"/>
  <c r="DT70" i="4"/>
  <c r="DS70" i="4"/>
  <c r="DQ70" i="4"/>
  <c r="DP70" i="4"/>
  <c r="DK70" i="4"/>
  <c r="DJ70" i="4"/>
  <c r="DE70" i="4"/>
  <c r="DD70" i="4"/>
  <c r="DB70" i="4"/>
  <c r="DA70" i="4"/>
  <c r="CY70" i="4"/>
  <c r="CX70" i="4"/>
  <c r="CV70" i="4"/>
  <c r="CU70" i="4"/>
  <c r="CS70" i="4"/>
  <c r="CR70" i="4"/>
  <c r="CP70" i="4"/>
  <c r="CO70" i="4"/>
  <c r="CD70" i="4"/>
  <c r="CC70" i="4"/>
  <c r="CA70" i="4"/>
  <c r="BZ70" i="4"/>
  <c r="BX70" i="4"/>
  <c r="BW70" i="4"/>
  <c r="BU70" i="4"/>
  <c r="BT70" i="4"/>
  <c r="BR70" i="4"/>
  <c r="BQ70" i="4"/>
  <c r="BI70" i="4"/>
  <c r="BH70" i="4"/>
  <c r="AW70" i="4"/>
  <c r="AV70" i="4"/>
  <c r="AQ70" i="4"/>
  <c r="AP70" i="4"/>
  <c r="AN70" i="4"/>
  <c r="AM70" i="4"/>
  <c r="AK70" i="4"/>
  <c r="AJ70" i="4"/>
  <c r="AH70" i="4"/>
  <c r="AG70" i="4"/>
  <c r="AE70" i="4"/>
  <c r="AD70" i="4"/>
  <c r="AB70" i="4"/>
  <c r="AA70" i="4"/>
  <c r="V70" i="4"/>
  <c r="U70" i="4"/>
  <c r="S70" i="4"/>
  <c r="R70" i="4"/>
  <c r="P70" i="4"/>
  <c r="O70" i="4"/>
  <c r="M70" i="4"/>
  <c r="L70" i="4"/>
  <c r="G70" i="4"/>
  <c r="F70" i="4"/>
  <c r="D70" i="4"/>
  <c r="C70" i="4"/>
  <c r="DU69" i="4"/>
  <c r="DR69" i="4"/>
  <c r="E69" i="4"/>
  <c r="DU68" i="4"/>
  <c r="CB68" i="4"/>
  <c r="W68" i="4"/>
  <c r="H68" i="4"/>
  <c r="E68" i="4"/>
  <c r="DU67" i="4"/>
  <c r="E67" i="4"/>
  <c r="DU66" i="4"/>
  <c r="AL66" i="4"/>
  <c r="W66" i="4"/>
  <c r="H66" i="4"/>
  <c r="E66" i="4"/>
  <c r="DU65" i="4"/>
  <c r="AL65" i="4"/>
  <c r="E65" i="4"/>
  <c r="DU64" i="4"/>
  <c r="W64" i="4"/>
  <c r="E64" i="4"/>
  <c r="AL63" i="4"/>
  <c r="H63" i="4"/>
  <c r="E63" i="4"/>
  <c r="CZ62" i="4"/>
  <c r="AL62" i="4"/>
  <c r="AI62" i="4"/>
  <c r="T62" i="4"/>
  <c r="E62" i="4"/>
  <c r="DU61" i="4"/>
  <c r="AL61" i="4"/>
  <c r="T61" i="4"/>
  <c r="H61" i="4"/>
  <c r="E61" i="4"/>
  <c r="CT60" i="4"/>
  <c r="BV60" i="4"/>
  <c r="AL60" i="4"/>
  <c r="T60" i="4"/>
  <c r="E60" i="4"/>
  <c r="AL59" i="4"/>
  <c r="AL58" i="4"/>
  <c r="E58" i="4"/>
  <c r="JB57" i="4"/>
  <c r="JE57" i="4" s="1"/>
  <c r="JA57" i="4"/>
  <c r="JD57" i="4" s="1"/>
  <c r="JC56" i="4"/>
  <c r="IZ56" i="4"/>
  <c r="IQ56" i="4"/>
  <c r="IK56" i="4"/>
  <c r="IH56" i="4"/>
  <c r="DU56" i="4"/>
  <c r="W56" i="4"/>
  <c r="JC55" i="4"/>
  <c r="IQ55" i="4"/>
  <c r="GF55" i="4"/>
  <c r="EV55" i="4"/>
  <c r="ED55" i="4"/>
  <c r="AL55" i="4"/>
  <c r="H55" i="4"/>
  <c r="JC54" i="4"/>
  <c r="IZ54" i="4"/>
  <c r="IQ54" i="4"/>
  <c r="IK54" i="4"/>
  <c r="IH54" i="4"/>
  <c r="EV54" i="4"/>
  <c r="DU54" i="4"/>
  <c r="BV54" i="4"/>
  <c r="H54" i="4"/>
  <c r="JC53" i="4"/>
  <c r="IQ53" i="4"/>
  <c r="IN53" i="4"/>
  <c r="IK53" i="4"/>
  <c r="HJ53" i="4"/>
  <c r="GF53" i="4"/>
  <c r="EV53" i="4"/>
  <c r="DU53" i="4"/>
  <c r="AL53" i="4"/>
  <c r="H53" i="4"/>
  <c r="IQ52" i="4"/>
  <c r="IK52" i="4"/>
  <c r="EV52" i="4"/>
  <c r="JC51" i="4"/>
  <c r="IZ51" i="4"/>
  <c r="IQ51" i="4"/>
  <c r="IK51" i="4"/>
  <c r="IH51" i="4"/>
  <c r="GF51" i="4"/>
  <c r="EV51" i="4"/>
  <c r="H51" i="4"/>
  <c r="IZ50" i="4"/>
  <c r="IQ50" i="4"/>
  <c r="IK50" i="4"/>
  <c r="IH50" i="4"/>
  <c r="GF50" i="4"/>
  <c r="EV50" i="4"/>
  <c r="DU50" i="4"/>
  <c r="AL50" i="4"/>
  <c r="IQ49" i="4"/>
  <c r="IK49" i="4"/>
  <c r="IH49" i="4"/>
  <c r="GF49" i="4"/>
  <c r="EV49" i="4"/>
  <c r="H49" i="4"/>
  <c r="IQ48" i="4"/>
  <c r="IN48" i="4"/>
  <c r="IK48" i="4"/>
  <c r="IH48" i="4"/>
  <c r="EV48" i="4"/>
  <c r="CZ48" i="4"/>
  <c r="AX48" i="4"/>
  <c r="W48" i="4"/>
  <c r="H48" i="4"/>
  <c r="JC47" i="4"/>
  <c r="IZ47" i="4"/>
  <c r="IQ47" i="4"/>
  <c r="IK47" i="4"/>
  <c r="IH47" i="4"/>
  <c r="EV47" i="4"/>
  <c r="JC46" i="4"/>
  <c r="IK46" i="4"/>
  <c r="IH46" i="4"/>
  <c r="HM46" i="4"/>
  <c r="GF46" i="4"/>
  <c r="EV46" i="4"/>
  <c r="DU46" i="4"/>
  <c r="H46" i="4"/>
  <c r="IZ45" i="4"/>
  <c r="IQ45" i="4"/>
  <c r="IK45" i="4"/>
  <c r="IH45" i="4"/>
  <c r="AL45" i="4"/>
  <c r="JB44" i="4"/>
  <c r="JA44" i="4"/>
  <c r="IY44" i="4"/>
  <c r="IX44" i="4"/>
  <c r="IP44" i="4"/>
  <c r="IO44" i="4"/>
  <c r="IM44" i="4"/>
  <c r="IL44" i="4"/>
  <c r="IJ44" i="4"/>
  <c r="II44" i="4"/>
  <c r="IG44" i="4"/>
  <c r="IF44" i="4"/>
  <c r="ID44" i="4"/>
  <c r="IC44" i="4"/>
  <c r="IK43" i="4"/>
  <c r="IH43" i="4"/>
  <c r="EM43" i="4"/>
  <c r="AL43" i="4"/>
  <c r="H43" i="4"/>
  <c r="IQ42" i="4"/>
  <c r="IK42" i="4"/>
  <c r="IH42" i="4"/>
  <c r="GF42" i="4"/>
  <c r="EV42" i="4"/>
  <c r="EM42" i="4"/>
  <c r="DU42" i="4"/>
  <c r="H42" i="4"/>
  <c r="E42" i="4"/>
  <c r="IQ41" i="4"/>
  <c r="IK41" i="4"/>
  <c r="IH41" i="4"/>
  <c r="GL41" i="4"/>
  <c r="EV41" i="4"/>
  <c r="EM41" i="4"/>
  <c r="AL41" i="4"/>
  <c r="H41" i="4"/>
  <c r="E41" i="4"/>
  <c r="IK40" i="4"/>
  <c r="EV40" i="4"/>
  <c r="EM40" i="4"/>
  <c r="AL40" i="4"/>
  <c r="H40" i="4"/>
  <c r="E40" i="4"/>
  <c r="IK39" i="4"/>
  <c r="GF39" i="4"/>
  <c r="EV39" i="4"/>
  <c r="EM39" i="4"/>
  <c r="DU39" i="4"/>
  <c r="H39" i="4"/>
  <c r="E39" i="4"/>
  <c r="IZ38" i="4"/>
  <c r="IQ38" i="4"/>
  <c r="EV38" i="4"/>
  <c r="EM38" i="4"/>
  <c r="AL38" i="4"/>
  <c r="H38" i="4"/>
  <c r="IZ37" i="4"/>
  <c r="IE37" i="4"/>
  <c r="GF37" i="4"/>
  <c r="ES37" i="4"/>
  <c r="EM37" i="4"/>
  <c r="AL37" i="4"/>
  <c r="H37" i="4"/>
  <c r="JC36" i="4"/>
  <c r="IH36" i="4"/>
  <c r="HJ36" i="4"/>
  <c r="GF36" i="4"/>
  <c r="EV36" i="4"/>
  <c r="EM36" i="4"/>
  <c r="AL36" i="4"/>
  <c r="E36" i="4"/>
  <c r="IH35" i="4"/>
  <c r="IE35" i="4"/>
  <c r="GL35" i="4"/>
  <c r="GF35" i="4"/>
  <c r="EM35" i="4"/>
  <c r="AL35" i="4"/>
  <c r="H35" i="4"/>
  <c r="E35" i="4"/>
  <c r="IQ34" i="4"/>
  <c r="IK34" i="4"/>
  <c r="IH34" i="4"/>
  <c r="IE34" i="4"/>
  <c r="EV34" i="4"/>
  <c r="EM34" i="4"/>
  <c r="DU34" i="4"/>
  <c r="DF34" i="4"/>
  <c r="AX34" i="4"/>
  <c r="AL34" i="4"/>
  <c r="E34" i="4"/>
  <c r="IZ33" i="4"/>
  <c r="IQ33" i="4"/>
  <c r="IH33" i="4"/>
  <c r="EV33" i="4"/>
  <c r="EM33" i="4"/>
  <c r="DU33" i="4"/>
  <c r="DF33" i="4"/>
  <c r="AL33" i="4"/>
  <c r="H33" i="4"/>
  <c r="IZ32" i="4"/>
  <c r="EM32" i="4"/>
  <c r="DU32" i="4"/>
  <c r="DF32" i="4"/>
  <c r="AL32" i="4"/>
  <c r="E32" i="4"/>
  <c r="JB31" i="4"/>
  <c r="JA31" i="4"/>
  <c r="IY31" i="4"/>
  <c r="IX31" i="4"/>
  <c r="IP31" i="4"/>
  <c r="IO31" i="4"/>
  <c r="IM31" i="4"/>
  <c r="IL31" i="4"/>
  <c r="IJ31" i="4"/>
  <c r="II31" i="4"/>
  <c r="IG31" i="4"/>
  <c r="IF31" i="4"/>
  <c r="ID31" i="4"/>
  <c r="IC31" i="4"/>
  <c r="IA31" i="4"/>
  <c r="HZ31" i="4"/>
  <c r="HX31" i="4"/>
  <c r="HW31" i="4"/>
  <c r="HU31" i="4"/>
  <c r="HT31" i="4"/>
  <c r="HR31" i="4"/>
  <c r="HQ31" i="4"/>
  <c r="HO31" i="4"/>
  <c r="HN31" i="4"/>
  <c r="HL31" i="4"/>
  <c r="HK31" i="4"/>
  <c r="HI31" i="4"/>
  <c r="HH31" i="4"/>
  <c r="HC31" i="4"/>
  <c r="HB31" i="4"/>
  <c r="GZ31" i="4"/>
  <c r="GY31" i="4"/>
  <c r="GW31" i="4"/>
  <c r="GV31" i="4"/>
  <c r="GT31" i="4"/>
  <c r="GS31" i="4"/>
  <c r="GQ31" i="4"/>
  <c r="GP31" i="4"/>
  <c r="GN31" i="4"/>
  <c r="GM31" i="4"/>
  <c r="GK31" i="4"/>
  <c r="GJ31" i="4"/>
  <c r="GH31" i="4"/>
  <c r="GG31" i="4"/>
  <c r="GE31" i="4"/>
  <c r="GD31" i="4"/>
  <c r="FP31" i="4"/>
  <c r="FO31" i="4"/>
  <c r="FM31" i="4"/>
  <c r="FL31" i="4"/>
  <c r="FJ31" i="4"/>
  <c r="FI31" i="4"/>
  <c r="FG31" i="4"/>
  <c r="FF31" i="4"/>
  <c r="FD31" i="4"/>
  <c r="FC31" i="4"/>
  <c r="FA31" i="4"/>
  <c r="EZ31" i="4"/>
  <c r="EU31" i="4"/>
  <c r="ET31" i="4"/>
  <c r="ER31" i="4"/>
  <c r="EQ31" i="4"/>
  <c r="EO31" i="4"/>
  <c r="EN31" i="4"/>
  <c r="EL31" i="4"/>
  <c r="EK31" i="4"/>
  <c r="EI31" i="4"/>
  <c r="EH31" i="4"/>
  <c r="EF31" i="4"/>
  <c r="EE31" i="4"/>
  <c r="EC31" i="4"/>
  <c r="EB31" i="4"/>
  <c r="DZ31" i="4"/>
  <c r="DY31" i="4"/>
  <c r="DT31" i="4"/>
  <c r="DS31" i="4"/>
  <c r="DQ31" i="4"/>
  <c r="DP31" i="4"/>
  <c r="DK31" i="4"/>
  <c r="DJ31" i="4"/>
  <c r="DE31" i="4"/>
  <c r="DD31" i="4"/>
  <c r="DB31" i="4"/>
  <c r="DA31" i="4"/>
  <c r="CY31" i="4"/>
  <c r="CX31" i="4"/>
  <c r="CV31" i="4"/>
  <c r="CU31" i="4"/>
  <c r="CS31" i="4"/>
  <c r="CR31" i="4"/>
  <c r="CP31" i="4"/>
  <c r="CO31" i="4"/>
  <c r="CD31" i="4"/>
  <c r="CC31" i="4"/>
  <c r="CA31" i="4"/>
  <c r="BZ31" i="4"/>
  <c r="BX31" i="4"/>
  <c r="BW31" i="4"/>
  <c r="BU31" i="4"/>
  <c r="BT31" i="4"/>
  <c r="BR31" i="4"/>
  <c r="BQ31" i="4"/>
  <c r="BI31" i="4"/>
  <c r="BH31" i="4"/>
  <c r="AW31" i="4"/>
  <c r="AV31" i="4"/>
  <c r="AQ31" i="4"/>
  <c r="AP31" i="4"/>
  <c r="AN31" i="4"/>
  <c r="AM31" i="4"/>
  <c r="AK31" i="4"/>
  <c r="AJ31" i="4"/>
  <c r="AH31" i="4"/>
  <c r="AG31" i="4"/>
  <c r="AE31" i="4"/>
  <c r="AD31" i="4"/>
  <c r="AB31" i="4"/>
  <c r="AA31" i="4"/>
  <c r="V31" i="4"/>
  <c r="U31" i="4"/>
  <c r="S31" i="4"/>
  <c r="R31" i="4"/>
  <c r="P31" i="4"/>
  <c r="O31" i="4"/>
  <c r="M31" i="4"/>
  <c r="L31" i="4"/>
  <c r="G31" i="4"/>
  <c r="F31" i="4"/>
  <c r="D31" i="4"/>
  <c r="C31" i="4"/>
  <c r="IQ30" i="4"/>
  <c r="IH30" i="4"/>
  <c r="GF30" i="4"/>
  <c r="EV30" i="4"/>
  <c r="EM30" i="4"/>
  <c r="DU30" i="4"/>
  <c r="DF30" i="4"/>
  <c r="CZ30" i="4"/>
  <c r="AL30" i="4"/>
  <c r="AF30" i="4"/>
  <c r="E30" i="4"/>
  <c r="JC29" i="4"/>
  <c r="IZ29" i="4"/>
  <c r="IQ29" i="4"/>
  <c r="GF29" i="4"/>
  <c r="EV29" i="4"/>
  <c r="EM29" i="4"/>
  <c r="DU29" i="4"/>
  <c r="AL29" i="4"/>
  <c r="E29" i="4"/>
  <c r="JC28" i="4"/>
  <c r="GF28" i="4"/>
  <c r="EV28" i="4"/>
  <c r="EM28" i="4"/>
  <c r="DF28" i="4"/>
  <c r="AL28" i="4"/>
  <c r="H28" i="4"/>
  <c r="IZ27" i="4"/>
  <c r="IQ27" i="4"/>
  <c r="IK27" i="4"/>
  <c r="IH27" i="4"/>
  <c r="EV27" i="4"/>
  <c r="EM27" i="4"/>
  <c r="DU27" i="4"/>
  <c r="DF27" i="4"/>
  <c r="AL27" i="4"/>
  <c r="AF27" i="4"/>
  <c r="E27" i="4"/>
  <c r="JC26" i="4"/>
  <c r="IK26" i="4"/>
  <c r="EV26" i="4"/>
  <c r="EM26" i="4"/>
  <c r="DF26" i="4"/>
  <c r="AF26" i="4"/>
  <c r="IK25" i="4"/>
  <c r="IH25" i="4"/>
  <c r="EM25" i="4"/>
  <c r="DU25" i="4"/>
  <c r="E25" i="4"/>
  <c r="IH24" i="4"/>
  <c r="GF24" i="4"/>
  <c r="EM24" i="4"/>
  <c r="DU24" i="4"/>
  <c r="AL24" i="4"/>
  <c r="H24" i="4"/>
  <c r="E24" i="4"/>
  <c r="IQ23" i="4"/>
  <c r="IK23" i="4"/>
  <c r="EM23" i="4"/>
  <c r="DU23" i="4"/>
  <c r="CT23" i="4"/>
  <c r="CQ23" i="4"/>
  <c r="BV23" i="4"/>
  <c r="E23" i="4"/>
  <c r="IQ22" i="4"/>
  <c r="IH22" i="4"/>
  <c r="EV22" i="4"/>
  <c r="EM22" i="4"/>
  <c r="DU22" i="4"/>
  <c r="BS22" i="4"/>
  <c r="EM21" i="4"/>
  <c r="DU21" i="4"/>
  <c r="DF21" i="4"/>
  <c r="E21" i="4"/>
  <c r="IZ20" i="4"/>
  <c r="IH20" i="4"/>
  <c r="EM20" i="4"/>
  <c r="AL20" i="4"/>
  <c r="H20" i="4"/>
  <c r="E20" i="4"/>
  <c r="IK19" i="4"/>
  <c r="EM19" i="4"/>
  <c r="DF19" i="4"/>
  <c r="JB18" i="4"/>
  <c r="JA18" i="4"/>
  <c r="IY18" i="4"/>
  <c r="IX18" i="4"/>
  <c r="IP18" i="4"/>
  <c r="IO18" i="4"/>
  <c r="IM18" i="4"/>
  <c r="IL18" i="4"/>
  <c r="IJ18" i="4"/>
  <c r="II18" i="4"/>
  <c r="IG18" i="4"/>
  <c r="IF18" i="4"/>
  <c r="ID18" i="4"/>
  <c r="IC18" i="4"/>
  <c r="IA18" i="4"/>
  <c r="HZ18" i="4"/>
  <c r="HX18" i="4"/>
  <c r="HW18" i="4"/>
  <c r="HU18" i="4"/>
  <c r="HT18" i="4"/>
  <c r="HR18" i="4"/>
  <c r="HQ18" i="4"/>
  <c r="HO18" i="4"/>
  <c r="HN18" i="4"/>
  <c r="HL18" i="4"/>
  <c r="HK18" i="4"/>
  <c r="HI18" i="4"/>
  <c r="HH18" i="4"/>
  <c r="HC18" i="4"/>
  <c r="HB18" i="4"/>
  <c r="GZ18" i="4"/>
  <c r="GY18" i="4"/>
  <c r="GW18" i="4"/>
  <c r="GV18" i="4"/>
  <c r="GT18" i="4"/>
  <c r="GS18" i="4"/>
  <c r="GQ18" i="4"/>
  <c r="GP18" i="4"/>
  <c r="GN18" i="4"/>
  <c r="GM18" i="4"/>
  <c r="GK18" i="4"/>
  <c r="GJ18" i="4"/>
  <c r="GH18" i="4"/>
  <c r="GG18" i="4"/>
  <c r="GE18" i="4"/>
  <c r="GD18" i="4"/>
  <c r="FP18" i="4"/>
  <c r="FO18" i="4"/>
  <c r="FM18" i="4"/>
  <c r="FL18" i="4"/>
  <c r="FJ18" i="4"/>
  <c r="FI18" i="4"/>
  <c r="FG18" i="4"/>
  <c r="FF18" i="4"/>
  <c r="FD18" i="4"/>
  <c r="FC18" i="4"/>
  <c r="FA18" i="4"/>
  <c r="EZ18" i="4"/>
  <c r="EU18" i="4"/>
  <c r="ET18" i="4"/>
  <c r="ER18" i="4"/>
  <c r="EQ18" i="4"/>
  <c r="EO18" i="4"/>
  <c r="EN18" i="4"/>
  <c r="EL18" i="4"/>
  <c r="EK18" i="4"/>
  <c r="EI18" i="4"/>
  <c r="EH18" i="4"/>
  <c r="EF18" i="4"/>
  <c r="EE18" i="4"/>
  <c r="EC18" i="4"/>
  <c r="EB18" i="4"/>
  <c r="DZ18" i="4"/>
  <c r="DY18" i="4"/>
  <c r="DT18" i="4"/>
  <c r="DS18" i="4"/>
  <c r="DQ18" i="4"/>
  <c r="DP18" i="4"/>
  <c r="DK18" i="4"/>
  <c r="DJ18" i="4"/>
  <c r="DE18" i="4"/>
  <c r="DD18" i="4"/>
  <c r="DB18" i="4"/>
  <c r="DA18" i="4"/>
  <c r="CY18" i="4"/>
  <c r="CX18" i="4"/>
  <c r="CV18" i="4"/>
  <c r="CU18" i="4"/>
  <c r="CS18" i="4"/>
  <c r="CR18" i="4"/>
  <c r="CP18" i="4"/>
  <c r="CO18" i="4"/>
  <c r="CD18" i="4"/>
  <c r="CC18" i="4"/>
  <c r="CA18" i="4"/>
  <c r="BZ18" i="4"/>
  <c r="BX18" i="4"/>
  <c r="BW18" i="4"/>
  <c r="BU18" i="4"/>
  <c r="BT18" i="4"/>
  <c r="BR18" i="4"/>
  <c r="BQ18" i="4"/>
  <c r="BI18" i="4"/>
  <c r="BH18" i="4"/>
  <c r="AW18" i="4"/>
  <c r="AV18" i="4"/>
  <c r="AQ18" i="4"/>
  <c r="AP18" i="4"/>
  <c r="AN18" i="4"/>
  <c r="AM18" i="4"/>
  <c r="AK18" i="4"/>
  <c r="AJ18" i="4"/>
  <c r="AH18" i="4"/>
  <c r="AG18" i="4"/>
  <c r="AE18" i="4"/>
  <c r="AD18" i="4"/>
  <c r="AB18" i="4"/>
  <c r="AA18" i="4"/>
  <c r="V18" i="4"/>
  <c r="U18" i="4"/>
  <c r="S18" i="4"/>
  <c r="R18" i="4"/>
  <c r="P18" i="4"/>
  <c r="O18" i="4"/>
  <c r="M18" i="4"/>
  <c r="L18" i="4"/>
  <c r="G18" i="4"/>
  <c r="F18" i="4"/>
  <c r="D18" i="4"/>
  <c r="C18" i="4"/>
  <c r="EM17" i="4"/>
  <c r="DF17" i="4"/>
  <c r="AL17" i="4"/>
  <c r="E17" i="4"/>
  <c r="IZ16" i="4"/>
  <c r="IK16" i="4"/>
  <c r="EV16" i="4"/>
  <c r="EM16" i="4"/>
  <c r="DU16" i="4"/>
  <c r="BS16" i="4"/>
  <c r="H16" i="4"/>
  <c r="E16" i="4"/>
  <c r="IZ15" i="4"/>
  <c r="EM15" i="4"/>
  <c r="DR15" i="4"/>
  <c r="AR15" i="4"/>
  <c r="E15" i="4"/>
  <c r="IZ14" i="4"/>
  <c r="IK14" i="4"/>
  <c r="GL14" i="4"/>
  <c r="EM14" i="4"/>
  <c r="DU14" i="4"/>
  <c r="H14" i="4"/>
  <c r="E14" i="4"/>
  <c r="EV13" i="4"/>
  <c r="EM13" i="4"/>
  <c r="DU13" i="4"/>
  <c r="AL13" i="4"/>
  <c r="E13" i="4"/>
  <c r="IZ12" i="4"/>
  <c r="IK12" i="4"/>
  <c r="EM12" i="4"/>
  <c r="DF12" i="4"/>
  <c r="CT12" i="4"/>
  <c r="AL12" i="4"/>
  <c r="IK11" i="4"/>
  <c r="EV11" i="4"/>
  <c r="EM11" i="4"/>
  <c r="DU11" i="4"/>
  <c r="AL11" i="4"/>
  <c r="JC10" i="4"/>
  <c r="IZ10" i="4"/>
  <c r="IK10" i="4"/>
  <c r="GF10" i="4"/>
  <c r="EV10" i="4"/>
  <c r="EM10" i="4"/>
  <c r="AL10" i="4"/>
  <c r="E10" i="4"/>
  <c r="IZ9" i="4"/>
  <c r="IK9" i="4"/>
  <c r="HM9" i="4"/>
  <c r="GL9" i="4"/>
  <c r="EM9" i="4"/>
  <c r="BS9" i="4"/>
  <c r="AL9" i="4"/>
  <c r="IZ8" i="4"/>
  <c r="IK8" i="4"/>
  <c r="GF8" i="4"/>
  <c r="EM8" i="4"/>
  <c r="DU8" i="4"/>
  <c r="AL8" i="4"/>
  <c r="AF8" i="4"/>
  <c r="E8" i="4"/>
  <c r="IK7" i="4"/>
  <c r="EM7" i="4"/>
  <c r="DU7" i="4"/>
  <c r="AL7" i="4"/>
  <c r="H7" i="4"/>
  <c r="E7" i="4"/>
  <c r="IK6" i="4"/>
  <c r="EM6" i="4"/>
  <c r="AL6" i="4"/>
  <c r="JD70" i="4" l="1"/>
  <c r="JE70" i="4"/>
  <c r="JD44" i="4"/>
  <c r="JE44" i="4"/>
  <c r="JD31" i="4"/>
  <c r="JE31" i="4"/>
  <c r="JD18" i="4"/>
  <c r="JE18" i="4"/>
  <c r="FG135" i="2"/>
  <c r="FF135" i="2"/>
  <c r="FA135" i="2"/>
  <c r="EZ135" i="2"/>
  <c r="EX135" i="2"/>
  <c r="EW135" i="2"/>
  <c r="ER135" i="2"/>
  <c r="EQ135" i="2"/>
  <c r="EL135" i="2"/>
  <c r="EK135" i="2"/>
  <c r="EF135" i="2"/>
  <c r="EE135" i="2"/>
  <c r="DW135" i="2"/>
  <c r="DV135" i="2"/>
  <c r="DQ135" i="2"/>
  <c r="DP135" i="2"/>
  <c r="DN135" i="2"/>
  <c r="DM135" i="2"/>
  <c r="DH135" i="2"/>
  <c r="DG135" i="2"/>
  <c r="DE135" i="2"/>
  <c r="DD135" i="2"/>
  <c r="DB135" i="2"/>
  <c r="DA135" i="2"/>
  <c r="CP135" i="2"/>
  <c r="CO135" i="2"/>
  <c r="CM135" i="2"/>
  <c r="CL135" i="2"/>
  <c r="CJ135" i="2"/>
  <c r="CI135" i="2"/>
  <c r="CG135" i="2"/>
  <c r="CF135" i="2"/>
  <c r="CD135" i="2"/>
  <c r="CC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E135" i="2"/>
  <c r="AD135" i="2"/>
  <c r="Y135" i="2"/>
  <c r="X135" i="2"/>
  <c r="S135" i="2"/>
  <c r="R135" i="2"/>
  <c r="J135" i="2"/>
  <c r="I135" i="2"/>
  <c r="G135" i="2"/>
  <c r="F135" i="2"/>
  <c r="EY134" i="2"/>
  <c r="BM134" i="2"/>
  <c r="BG134" i="2"/>
  <c r="FH133" i="2"/>
  <c r="FB133" i="2"/>
  <c r="BG133" i="2"/>
  <c r="AR133" i="2"/>
  <c r="AO133" i="2"/>
  <c r="Z133" i="2"/>
  <c r="FB132" i="2"/>
  <c r="BP132" i="2"/>
  <c r="BG132" i="2"/>
  <c r="AX132" i="2"/>
  <c r="BG131" i="2"/>
  <c r="DO130" i="2"/>
  <c r="K130" i="2"/>
  <c r="BG129" i="2"/>
  <c r="BD129" i="2"/>
  <c r="Z129" i="2"/>
  <c r="BM128" i="2"/>
  <c r="BD128" i="2"/>
  <c r="BG127" i="2"/>
  <c r="BD126" i="2"/>
  <c r="Z126" i="2"/>
  <c r="K126" i="2"/>
  <c r="FB125" i="2"/>
  <c r="BM125" i="2"/>
  <c r="BG125" i="2"/>
  <c r="BA125" i="2"/>
  <c r="BM124" i="2"/>
  <c r="BG124" i="2"/>
  <c r="Z124" i="2"/>
  <c r="BM123" i="2"/>
  <c r="BG123" i="2"/>
  <c r="FG122" i="2"/>
  <c r="FF122" i="2"/>
  <c r="FA122" i="2"/>
  <c r="EZ122" i="2"/>
  <c r="EX122" i="2"/>
  <c r="EW122" i="2"/>
  <c r="ER122" i="2"/>
  <c r="EQ122" i="2"/>
  <c r="EL122" i="2"/>
  <c r="EK122" i="2"/>
  <c r="EF122" i="2"/>
  <c r="EE122" i="2"/>
  <c r="DW122" i="2"/>
  <c r="DV122" i="2"/>
  <c r="DQ122" i="2"/>
  <c r="DP122" i="2"/>
  <c r="DN122" i="2"/>
  <c r="DM122" i="2"/>
  <c r="DH122" i="2"/>
  <c r="DG122" i="2"/>
  <c r="DE122" i="2"/>
  <c r="DD122" i="2"/>
  <c r="DB122" i="2"/>
  <c r="DA122" i="2"/>
  <c r="CP122" i="2"/>
  <c r="CO122" i="2"/>
  <c r="CM122" i="2"/>
  <c r="CL122" i="2"/>
  <c r="CJ122" i="2"/>
  <c r="CI122" i="2"/>
  <c r="CG122" i="2"/>
  <c r="CF122" i="2"/>
  <c r="CD122" i="2"/>
  <c r="CC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E122" i="2"/>
  <c r="AD122" i="2"/>
  <c r="Y122" i="2"/>
  <c r="X122" i="2"/>
  <c r="S122" i="2"/>
  <c r="R122" i="2"/>
  <c r="J122" i="2"/>
  <c r="I122" i="2"/>
  <c r="G122" i="2"/>
  <c r="F122" i="2"/>
  <c r="DO121" i="2"/>
  <c r="BM121" i="2"/>
  <c r="BG121" i="2"/>
  <c r="EY120" i="2"/>
  <c r="BG120" i="2"/>
  <c r="BD120" i="2"/>
  <c r="FB119" i="2"/>
  <c r="BM119" i="2"/>
  <c r="BG119" i="2"/>
  <c r="Z118" i="2"/>
  <c r="BM117" i="2"/>
  <c r="BG117" i="2"/>
  <c r="Z116" i="2"/>
  <c r="FB115" i="2"/>
  <c r="BG115" i="2"/>
  <c r="K115" i="2"/>
  <c r="BM114" i="2"/>
  <c r="BM113" i="2"/>
  <c r="BG113" i="2"/>
  <c r="BD113" i="2"/>
  <c r="K113" i="2"/>
  <c r="EM112" i="2"/>
  <c r="Z112" i="2"/>
  <c r="FB111" i="2"/>
  <c r="BM111" i="2"/>
  <c r="BG111" i="2"/>
  <c r="T111" i="2"/>
  <c r="EY110" i="2"/>
  <c r="ES110" i="2"/>
  <c r="Z110" i="2"/>
  <c r="FG109" i="2"/>
  <c r="FF109" i="2"/>
  <c r="FA109" i="2"/>
  <c r="EZ109" i="2"/>
  <c r="EX109" i="2"/>
  <c r="EW109" i="2"/>
  <c r="ER109" i="2"/>
  <c r="EQ109" i="2"/>
  <c r="EL109" i="2"/>
  <c r="EK109" i="2"/>
  <c r="EF109" i="2"/>
  <c r="EE109" i="2"/>
  <c r="DW109" i="2"/>
  <c r="DV109" i="2"/>
  <c r="DQ109" i="2"/>
  <c r="DP109" i="2"/>
  <c r="DN109" i="2"/>
  <c r="DM109" i="2"/>
  <c r="DH109" i="2"/>
  <c r="DG109" i="2"/>
  <c r="DE109" i="2"/>
  <c r="DD109" i="2"/>
  <c r="DB109" i="2"/>
  <c r="DA109" i="2"/>
  <c r="CP109" i="2"/>
  <c r="CO109" i="2"/>
  <c r="CM109" i="2"/>
  <c r="CL109" i="2"/>
  <c r="CJ109" i="2"/>
  <c r="CI109" i="2"/>
  <c r="CG109" i="2"/>
  <c r="CF109" i="2"/>
  <c r="CD109" i="2"/>
  <c r="CC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E109" i="2"/>
  <c r="AD109" i="2"/>
  <c r="Y109" i="2"/>
  <c r="X109" i="2"/>
  <c r="S109" i="2"/>
  <c r="R109" i="2"/>
  <c r="J109" i="2"/>
  <c r="I109" i="2"/>
  <c r="G109" i="2"/>
  <c r="F109" i="2"/>
  <c r="DO108" i="2"/>
  <c r="FH107" i="2"/>
  <c r="BM107" i="2"/>
  <c r="Z107" i="2"/>
  <c r="FB106" i="2"/>
  <c r="BG106" i="2"/>
  <c r="BM105" i="2"/>
  <c r="BD105" i="2"/>
  <c r="Z105" i="2"/>
  <c r="FB104" i="2"/>
  <c r="DO104" i="2"/>
  <c r="BM104" i="2"/>
  <c r="Z104" i="2"/>
  <c r="BM103" i="2"/>
  <c r="AX102" i="2"/>
  <c r="Z102" i="2"/>
  <c r="T102" i="2"/>
  <c r="Z101" i="2"/>
  <c r="Z100" i="2"/>
  <c r="FB99" i="2"/>
  <c r="T99" i="2"/>
  <c r="Z98" i="2"/>
  <c r="EY97" i="2"/>
  <c r="BM97" i="2"/>
  <c r="BG97" i="2"/>
  <c r="AX97" i="2"/>
  <c r="Z97" i="2"/>
  <c r="FG96" i="2"/>
  <c r="FF96" i="2"/>
  <c r="FA96" i="2"/>
  <c r="EZ96" i="2"/>
  <c r="EX96" i="2"/>
  <c r="EW96" i="2"/>
  <c r="ER96" i="2"/>
  <c r="EQ96" i="2"/>
  <c r="EL96" i="2"/>
  <c r="EK96" i="2"/>
  <c r="EF96" i="2"/>
  <c r="EE96" i="2"/>
  <c r="DW96" i="2"/>
  <c r="DV96" i="2"/>
  <c r="DQ96" i="2"/>
  <c r="DP96" i="2"/>
  <c r="DN96" i="2"/>
  <c r="DM96" i="2"/>
  <c r="DH96" i="2"/>
  <c r="DG96" i="2"/>
  <c r="DE96" i="2"/>
  <c r="DD96" i="2"/>
  <c r="DB96" i="2"/>
  <c r="DA96" i="2"/>
  <c r="CP96" i="2"/>
  <c r="CO96" i="2"/>
  <c r="CM96" i="2"/>
  <c r="CL96" i="2"/>
  <c r="CJ96" i="2"/>
  <c r="CI96" i="2"/>
  <c r="CG96" i="2"/>
  <c r="CF96" i="2"/>
  <c r="CD96" i="2"/>
  <c r="CC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E96" i="2"/>
  <c r="AD96" i="2"/>
  <c r="Y96" i="2"/>
  <c r="X96" i="2"/>
  <c r="S96" i="2"/>
  <c r="R96" i="2"/>
  <c r="J96" i="2"/>
  <c r="I96" i="2"/>
  <c r="G96" i="2"/>
  <c r="F96" i="2"/>
  <c r="EY95" i="2"/>
  <c r="BG95" i="2"/>
  <c r="Z95" i="2"/>
  <c r="FB94" i="2"/>
  <c r="DX94" i="2"/>
  <c r="DO94" i="2"/>
  <c r="BM94" i="2"/>
  <c r="Z94" i="2"/>
  <c r="K94" i="2"/>
  <c r="BA93" i="2"/>
  <c r="T93" i="2"/>
  <c r="DF92" i="2"/>
  <c r="BM92" i="2"/>
  <c r="FB90" i="2"/>
  <c r="BG90" i="2"/>
  <c r="BA90" i="2"/>
  <c r="Z90" i="2"/>
  <c r="DO89" i="2"/>
  <c r="CN89" i="2"/>
  <c r="Z89" i="2"/>
  <c r="CN88" i="2"/>
  <c r="Z88" i="2"/>
  <c r="BM87" i="2"/>
  <c r="AR87" i="2"/>
  <c r="Z87" i="2"/>
  <c r="K87" i="2"/>
  <c r="BG86" i="2"/>
  <c r="Z86" i="2"/>
  <c r="EM85" i="2"/>
  <c r="DX85" i="2"/>
  <c r="BG85" i="2"/>
  <c r="Z85" i="2"/>
  <c r="FB84" i="2"/>
  <c r="BM84" i="2"/>
  <c r="FG83" i="2"/>
  <c r="FF83" i="2"/>
  <c r="FA83" i="2"/>
  <c r="EZ83" i="2"/>
  <c r="EX83" i="2"/>
  <c r="EW83" i="2"/>
  <c r="ER83" i="2"/>
  <c r="EQ83" i="2"/>
  <c r="EL83" i="2"/>
  <c r="EK83" i="2"/>
  <c r="EF83" i="2"/>
  <c r="EE83" i="2"/>
  <c r="DW83" i="2"/>
  <c r="DV83" i="2"/>
  <c r="DQ83" i="2"/>
  <c r="DP83" i="2"/>
  <c r="DN83" i="2"/>
  <c r="DM83" i="2"/>
  <c r="DH83" i="2"/>
  <c r="DG83" i="2"/>
  <c r="DE83" i="2"/>
  <c r="DD83" i="2"/>
  <c r="DB83" i="2"/>
  <c r="DA83" i="2"/>
  <c r="CP83" i="2"/>
  <c r="CO83" i="2"/>
  <c r="CM83" i="2"/>
  <c r="CL83" i="2"/>
  <c r="CJ83" i="2"/>
  <c r="CI83" i="2"/>
  <c r="CG83" i="2"/>
  <c r="CF83" i="2"/>
  <c r="CD83" i="2"/>
  <c r="CC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E83" i="2"/>
  <c r="AD83" i="2"/>
  <c r="Y83" i="2"/>
  <c r="X83" i="2"/>
  <c r="S83" i="2"/>
  <c r="R83" i="2"/>
  <c r="J83" i="2"/>
  <c r="I83" i="2"/>
  <c r="G83" i="2"/>
  <c r="F83" i="2"/>
  <c r="EY82" i="2"/>
  <c r="DO82" i="2"/>
  <c r="BM82" i="2"/>
  <c r="BG82" i="2"/>
  <c r="AU82" i="2"/>
  <c r="Z82" i="2"/>
  <c r="T82" i="2"/>
  <c r="BM81" i="2"/>
  <c r="Z81" i="2"/>
  <c r="T81" i="2"/>
  <c r="BG80" i="2"/>
  <c r="K80" i="2"/>
  <c r="FB79" i="2"/>
  <c r="BM79" i="2"/>
  <c r="BG79" i="2"/>
  <c r="DO77" i="2"/>
  <c r="EY76" i="2"/>
  <c r="BM76" i="2"/>
  <c r="Z76" i="2"/>
  <c r="K76" i="2"/>
  <c r="DC75" i="2"/>
  <c r="BM75" i="2"/>
  <c r="FB74" i="2"/>
  <c r="BM74" i="2"/>
  <c r="BM73" i="2"/>
  <c r="Z73" i="2"/>
  <c r="H73" i="2"/>
  <c r="BM72" i="2"/>
  <c r="EY71" i="2"/>
  <c r="EM71" i="2"/>
  <c r="BD71" i="2"/>
  <c r="Z71" i="2"/>
  <c r="FG70" i="2"/>
  <c r="FF70" i="2"/>
  <c r="FA70" i="2"/>
  <c r="EZ70" i="2"/>
  <c r="EX70" i="2"/>
  <c r="EW70" i="2"/>
  <c r="ER70" i="2"/>
  <c r="EQ70" i="2"/>
  <c r="EL70" i="2"/>
  <c r="EK70" i="2"/>
  <c r="EF70" i="2"/>
  <c r="EE70" i="2"/>
  <c r="DW70" i="2"/>
  <c r="DV70" i="2"/>
  <c r="DQ70" i="2"/>
  <c r="DP70" i="2"/>
  <c r="DN70" i="2"/>
  <c r="DM70" i="2"/>
  <c r="DH70" i="2"/>
  <c r="DG70" i="2"/>
  <c r="DE70" i="2"/>
  <c r="DD70" i="2"/>
  <c r="DB70" i="2"/>
  <c r="DA70" i="2"/>
  <c r="CP70" i="2"/>
  <c r="CO70" i="2"/>
  <c r="CM70" i="2"/>
  <c r="CL70" i="2"/>
  <c r="CJ70" i="2"/>
  <c r="CI70" i="2"/>
  <c r="CG70" i="2"/>
  <c r="CF70" i="2"/>
  <c r="CD70" i="2"/>
  <c r="CC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E70" i="2"/>
  <c r="AD70" i="2"/>
  <c r="Y70" i="2"/>
  <c r="X70" i="2"/>
  <c r="S70" i="2"/>
  <c r="R70" i="2"/>
  <c r="J70" i="2"/>
  <c r="I70" i="2"/>
  <c r="G70" i="2"/>
  <c r="F70" i="2"/>
  <c r="EY69" i="2"/>
  <c r="DX69" i="2"/>
  <c r="Z69" i="2"/>
  <c r="FB68" i="2"/>
  <c r="EM68" i="2"/>
  <c r="BM68" i="2"/>
  <c r="CE67" i="2"/>
  <c r="BM67" i="2"/>
  <c r="BD67" i="2"/>
  <c r="K67" i="2"/>
  <c r="DF66" i="2"/>
  <c r="EY65" i="2"/>
  <c r="FB64" i="2"/>
  <c r="DF64" i="2"/>
  <c r="BG64" i="2"/>
  <c r="BD64" i="2"/>
  <c r="Z64" i="2"/>
  <c r="BM62" i="2"/>
  <c r="BG62" i="2"/>
  <c r="FB61" i="2"/>
  <c r="Z61" i="2"/>
  <c r="BM60" i="2"/>
  <c r="Z60" i="2"/>
  <c r="EY59" i="2"/>
  <c r="EM59" i="2"/>
  <c r="BM59" i="2"/>
  <c r="Z59" i="2"/>
  <c r="FB58" i="2"/>
  <c r="EY58" i="2"/>
  <c r="BM58" i="2"/>
  <c r="FG57" i="2"/>
  <c r="FF57" i="2"/>
  <c r="FA57" i="2"/>
  <c r="EZ57" i="2"/>
  <c r="EX57" i="2"/>
  <c r="EW57" i="2"/>
  <c r="ER57" i="2"/>
  <c r="EQ57" i="2"/>
  <c r="EL57" i="2"/>
  <c r="EK57" i="2"/>
  <c r="EF57" i="2"/>
  <c r="EE57" i="2"/>
  <c r="DW57" i="2"/>
  <c r="DV57" i="2"/>
  <c r="DQ57" i="2"/>
  <c r="DP57" i="2"/>
  <c r="DN57" i="2"/>
  <c r="DM57" i="2"/>
  <c r="DH57" i="2"/>
  <c r="DG57" i="2"/>
  <c r="DE57" i="2"/>
  <c r="DD57" i="2"/>
  <c r="DB57" i="2"/>
  <c r="DA57" i="2"/>
  <c r="CP57" i="2"/>
  <c r="CO57" i="2"/>
  <c r="CM57" i="2"/>
  <c r="CL57" i="2"/>
  <c r="CJ57" i="2"/>
  <c r="CI57" i="2"/>
  <c r="CG57" i="2"/>
  <c r="CF57" i="2"/>
  <c r="CD57" i="2"/>
  <c r="CC57" i="2"/>
  <c r="BO57" i="2"/>
  <c r="BN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T57" i="2"/>
  <c r="AS57" i="2"/>
  <c r="AQ57" i="2"/>
  <c r="AP57" i="2"/>
  <c r="AN57" i="2"/>
  <c r="AM57" i="2"/>
  <c r="AE57" i="2"/>
  <c r="AD57" i="2"/>
  <c r="Y57" i="2"/>
  <c r="X57" i="2"/>
  <c r="S57" i="2"/>
  <c r="R57" i="2"/>
  <c r="J57" i="2"/>
  <c r="I57" i="2"/>
  <c r="G57" i="2"/>
  <c r="F57" i="2"/>
  <c r="FB56" i="2"/>
  <c r="BM56" i="2"/>
  <c r="Z56" i="2"/>
  <c r="K56" i="2"/>
  <c r="DO55" i="2"/>
  <c r="BM55" i="2"/>
  <c r="BG54" i="2"/>
  <c r="FB53" i="2"/>
  <c r="DO53" i="2"/>
  <c r="BM53" i="2"/>
  <c r="BD53" i="2"/>
  <c r="BA53" i="2"/>
  <c r="Z53" i="2"/>
  <c r="EY52" i="2"/>
  <c r="BM52" i="2"/>
  <c r="BM51" i="2"/>
  <c r="FB50" i="2"/>
  <c r="BM50" i="2"/>
  <c r="Z50" i="2"/>
  <c r="BM49" i="2"/>
  <c r="FB48" i="2"/>
  <c r="BM48" i="2"/>
  <c r="EY47" i="2"/>
  <c r="FB46" i="2"/>
  <c r="EY46" i="2"/>
  <c r="BM46" i="2"/>
  <c r="FB45" i="2"/>
  <c r="EY45" i="2"/>
  <c r="BM45" i="2"/>
  <c r="FG44" i="2"/>
  <c r="FF44" i="2"/>
  <c r="FA44" i="2"/>
  <c r="EZ44" i="2"/>
  <c r="EX44" i="2"/>
  <c r="EW44" i="2"/>
  <c r="ER44" i="2"/>
  <c r="EQ44" i="2"/>
  <c r="EL44" i="2"/>
  <c r="EK44" i="2"/>
  <c r="EF44" i="2"/>
  <c r="EE44" i="2"/>
  <c r="DW44" i="2"/>
  <c r="DV44" i="2"/>
  <c r="DQ44" i="2"/>
  <c r="DP44" i="2"/>
  <c r="DN44" i="2"/>
  <c r="DM44" i="2"/>
  <c r="DH44" i="2"/>
  <c r="DG44" i="2"/>
  <c r="DE44" i="2"/>
  <c r="DD44" i="2"/>
  <c r="DB44" i="2"/>
  <c r="DA44" i="2"/>
  <c r="CP44" i="2"/>
  <c r="CO44" i="2"/>
  <c r="CM44" i="2"/>
  <c r="CL44" i="2"/>
  <c r="CJ44" i="2"/>
  <c r="CI44" i="2"/>
  <c r="CG44" i="2"/>
  <c r="CF44" i="2"/>
  <c r="CD44" i="2"/>
  <c r="CC44" i="2"/>
  <c r="BO44" i="2"/>
  <c r="BN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N44" i="2"/>
  <c r="AM44" i="2"/>
  <c r="AE44" i="2"/>
  <c r="AD44" i="2"/>
  <c r="Y44" i="2"/>
  <c r="X44" i="2"/>
  <c r="S44" i="2"/>
  <c r="R44" i="2"/>
  <c r="J44" i="2"/>
  <c r="I44" i="2"/>
  <c r="G44" i="2"/>
  <c r="F44" i="2"/>
  <c r="DC43" i="2"/>
  <c r="Z43" i="2"/>
  <c r="FB42" i="2"/>
  <c r="DF42" i="2"/>
  <c r="BM42" i="2"/>
  <c r="BM41" i="2"/>
  <c r="BM39" i="2"/>
  <c r="BG39" i="2"/>
  <c r="BM38" i="2"/>
  <c r="Z37" i="2"/>
  <c r="FB36" i="2"/>
  <c r="BM36" i="2"/>
  <c r="BG36" i="2"/>
  <c r="FB35" i="2"/>
  <c r="BM35" i="2"/>
  <c r="FB34" i="2"/>
  <c r="EG34" i="2"/>
  <c r="BM34" i="2"/>
  <c r="BJ34" i="2"/>
  <c r="FB33" i="2"/>
  <c r="BJ33" i="2"/>
  <c r="EY32" i="2"/>
  <c r="BG32" i="2"/>
  <c r="FG31" i="2"/>
  <c r="FF31" i="2"/>
  <c r="FA31" i="2"/>
  <c r="EZ31" i="2"/>
  <c r="EX31" i="2"/>
  <c r="EW31" i="2"/>
  <c r="ER31" i="2"/>
  <c r="EQ31" i="2"/>
  <c r="EL31" i="2"/>
  <c r="EK31" i="2"/>
  <c r="EF31" i="2"/>
  <c r="EE31" i="2"/>
  <c r="DW31" i="2"/>
  <c r="DV31" i="2"/>
  <c r="DQ31" i="2"/>
  <c r="DP31" i="2"/>
  <c r="DN31" i="2"/>
  <c r="DM31" i="2"/>
  <c r="DH31" i="2"/>
  <c r="DG31" i="2"/>
  <c r="DE31" i="2"/>
  <c r="DD31" i="2"/>
  <c r="DB31" i="2"/>
  <c r="DA31" i="2"/>
  <c r="CP31" i="2"/>
  <c r="CO31" i="2"/>
  <c r="CM31" i="2"/>
  <c r="CL31" i="2"/>
  <c r="CJ31" i="2"/>
  <c r="CI31" i="2"/>
  <c r="CG31" i="2"/>
  <c r="CF31" i="2"/>
  <c r="CD31" i="2"/>
  <c r="CC31" i="2"/>
  <c r="BO31" i="2"/>
  <c r="BN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N31" i="2"/>
  <c r="AM31" i="2"/>
  <c r="AE31" i="2"/>
  <c r="AD31" i="2"/>
  <c r="Y31" i="2"/>
  <c r="X31" i="2"/>
  <c r="S31" i="2"/>
  <c r="R31" i="2"/>
  <c r="I31" i="2"/>
  <c r="G31" i="2"/>
  <c r="F31" i="2"/>
  <c r="BM29" i="2"/>
  <c r="BM28" i="2"/>
  <c r="Z27" i="2"/>
  <c r="FB26" i="2"/>
  <c r="EG26" i="2"/>
  <c r="BM25" i="2"/>
  <c r="EG24" i="2"/>
  <c r="FB23" i="2"/>
  <c r="DO23" i="2"/>
  <c r="BM23" i="2"/>
  <c r="Z22" i="2"/>
  <c r="FB21" i="2"/>
  <c r="EY20" i="2"/>
  <c r="FB19" i="2"/>
  <c r="BM19" i="2"/>
  <c r="FG18" i="2"/>
  <c r="FF18" i="2"/>
  <c r="FA18" i="2"/>
  <c r="EZ18" i="2"/>
  <c r="EX18" i="2"/>
  <c r="EW18" i="2"/>
  <c r="ER18" i="2"/>
  <c r="EQ18" i="2"/>
  <c r="EL18" i="2"/>
  <c r="EK18" i="2"/>
  <c r="EF18" i="2"/>
  <c r="EE18" i="2"/>
  <c r="DW18" i="2"/>
  <c r="DV18" i="2"/>
  <c r="DQ18" i="2"/>
  <c r="DP18" i="2"/>
  <c r="DN18" i="2"/>
  <c r="DM18" i="2"/>
  <c r="DH18" i="2"/>
  <c r="DG18" i="2"/>
  <c r="DE18" i="2"/>
  <c r="DD18" i="2"/>
  <c r="DB18" i="2"/>
  <c r="DA18" i="2"/>
  <c r="CP18" i="2"/>
  <c r="CO18" i="2"/>
  <c r="CM18" i="2"/>
  <c r="CL18" i="2"/>
  <c r="CJ18" i="2"/>
  <c r="CI18" i="2"/>
  <c r="CG18" i="2"/>
  <c r="CF18" i="2"/>
  <c r="CD18" i="2"/>
  <c r="CC18" i="2"/>
  <c r="BO18" i="2"/>
  <c r="BN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AE18" i="2"/>
  <c r="AD18" i="2"/>
  <c r="Y18" i="2"/>
  <c r="X18" i="2"/>
  <c r="S18" i="2"/>
  <c r="R18" i="2"/>
  <c r="J18" i="2"/>
  <c r="I18" i="2"/>
  <c r="G18" i="2"/>
  <c r="F18" i="2"/>
  <c r="Z17" i="2"/>
  <c r="FB15" i="2"/>
  <c r="EG14" i="2"/>
  <c r="Z12" i="2"/>
  <c r="BM11" i="2"/>
  <c r="Z9" i="2"/>
  <c r="FB8" i="2"/>
  <c r="EY6" i="2"/>
  <c r="BM6" i="2"/>
  <c r="FJ135" i="2" l="1"/>
  <c r="FI135" i="2"/>
  <c r="FI122" i="2"/>
  <c r="FJ122" i="2"/>
  <c r="FJ109" i="2"/>
  <c r="FI109" i="2"/>
  <c r="FI96" i="2"/>
  <c r="FJ96" i="2"/>
  <c r="FJ83" i="2"/>
  <c r="FI83" i="2"/>
  <c r="FJ70" i="2"/>
  <c r="FI70" i="2"/>
  <c r="FJ57" i="2"/>
  <c r="FI57" i="2"/>
  <c r="FJ44" i="2"/>
  <c r="FI44" i="2"/>
  <c r="FJ31" i="2"/>
  <c r="FI31" i="2"/>
  <c r="FI18" i="2"/>
  <c r="FJ18" i="2"/>
</calcChain>
</file>

<file path=xl/sharedStrings.xml><?xml version="1.0" encoding="utf-8"?>
<sst xmlns="http://schemas.openxmlformats.org/spreadsheetml/2006/main" count="1104" uniqueCount="134">
  <si>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</si>
  <si>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</si>
  <si>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</si>
  <si>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</si>
  <si>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</si>
  <si>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</si>
  <si>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</si>
  <si>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</si>
  <si>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</si>
  <si>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</si>
  <si>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</si>
  <si>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</si>
  <si>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</si>
  <si>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</si>
  <si>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</si>
  <si>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</si>
  <si>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</si>
  <si>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</si>
  <si>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</si>
  <si>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</si>
  <si>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</si>
  <si>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</si>
  <si>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</si>
  <si>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</si>
  <si>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</si>
  <si>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</si>
  <si>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</si>
  <si>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</si>
  <si>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</si>
  <si>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</si>
  <si>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</si>
  <si>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</si>
  <si>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</si>
  <si>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</si>
  <si>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</si>
  <si>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</si>
  <si>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</si>
  <si>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</si>
  <si>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Congo, Dem Rep Of</t>
  </si>
  <si>
    <t>Kenya</t>
  </si>
  <si>
    <t>Madagascar</t>
  </si>
  <si>
    <t>Malaysia</t>
  </si>
  <si>
    <t>Mauritius</t>
  </si>
  <si>
    <t>Mozambique</t>
  </si>
  <si>
    <t>Seychelles</t>
  </si>
  <si>
    <t>Taiwan, Prov of China</t>
  </si>
  <si>
    <t>United Arab Emirates</t>
  </si>
  <si>
    <t>Unknown</t>
  </si>
  <si>
    <t>Zambia</t>
  </si>
  <si>
    <t>Congo</t>
  </si>
  <si>
    <t>Cote D Ivoire</t>
  </si>
  <si>
    <t>Cameroon</t>
  </si>
  <si>
    <t>Benin</t>
  </si>
  <si>
    <t>Ghana</t>
  </si>
  <si>
    <t>Liberia</t>
  </si>
  <si>
    <t>Mexico</t>
  </si>
  <si>
    <t>Spain</t>
  </si>
  <si>
    <t>Cyprus</t>
  </si>
  <si>
    <t>Tanzania</t>
  </si>
  <si>
    <t>New Zealand</t>
  </si>
  <si>
    <t>Ethiopia</t>
  </si>
  <si>
    <t>Mayotte</t>
  </si>
  <si>
    <t>Comoros</t>
  </si>
  <si>
    <t>Thailand</t>
  </si>
  <si>
    <t>Greece</t>
  </si>
  <si>
    <t>Uganda</t>
  </si>
  <si>
    <t>Czech Republic</t>
  </si>
  <si>
    <t>Japan</t>
  </si>
  <si>
    <t>Gabon</t>
  </si>
  <si>
    <t>Guadeloupe</t>
  </si>
  <si>
    <t>Guinea</t>
  </si>
  <si>
    <t>Saint Helena</t>
  </si>
  <si>
    <t>Senegal</t>
  </si>
  <si>
    <t>Singapore</t>
  </si>
  <si>
    <t>Sudan</t>
  </si>
  <si>
    <t>Mali</t>
  </si>
  <si>
    <t>Papua New Guinea</t>
  </si>
  <si>
    <t>Portugal</t>
  </si>
  <si>
    <t>Soa Tome &amp; Principe</t>
  </si>
  <si>
    <t>Somalia</t>
  </si>
  <si>
    <t>Sri Lanka</t>
  </si>
  <si>
    <t>Switzerland</t>
  </si>
  <si>
    <t>Togo</t>
  </si>
  <si>
    <t>Exports</t>
  </si>
  <si>
    <t>Brazil</t>
  </si>
  <si>
    <t>Hong Kong</t>
  </si>
  <si>
    <t>Israel</t>
  </si>
  <si>
    <t>Pakistan</t>
  </si>
  <si>
    <t>Peru</t>
  </si>
  <si>
    <t>Russian Federation</t>
  </si>
  <si>
    <t>South Africa</t>
  </si>
  <si>
    <t>United Kingdom</t>
  </si>
  <si>
    <t>United States</t>
  </si>
  <si>
    <t>Botswana</t>
  </si>
  <si>
    <t>Eritrea</t>
  </si>
  <si>
    <t>Iran, Islamic Rep Of</t>
  </si>
  <si>
    <t>Ireland</t>
  </si>
  <si>
    <t>Kiribati</t>
  </si>
  <si>
    <t>Korea, Rep Of</t>
  </si>
  <si>
    <t>Moldova, Rep Of</t>
  </si>
  <si>
    <t>Namibia</t>
  </si>
  <si>
    <t>Oman</t>
  </si>
  <si>
    <t>Phillippines</t>
  </si>
  <si>
    <t>Qatar</t>
  </si>
  <si>
    <t>Sierra Leone</t>
  </si>
  <si>
    <t>Central African Rep Of</t>
  </si>
  <si>
    <t>Lesotho</t>
  </si>
  <si>
    <t xml:space="preserve">FOB value
 R '000 </t>
  </si>
  <si>
    <t>Yemen</t>
  </si>
  <si>
    <t>Kazakhstan</t>
  </si>
  <si>
    <t>Jordan</t>
  </si>
  <si>
    <t>Falkland Island</t>
  </si>
  <si>
    <t>Reunion</t>
  </si>
  <si>
    <t>Belgium</t>
  </si>
  <si>
    <t>Djibouti</t>
  </si>
  <si>
    <t>Turkey</t>
  </si>
  <si>
    <t>Bahrain</t>
  </si>
  <si>
    <t>Rwanda</t>
  </si>
  <si>
    <t>Uruguay</t>
  </si>
  <si>
    <t>Niger</t>
  </si>
  <si>
    <t>Month</t>
  </si>
  <si>
    <t>Indonesia</t>
  </si>
  <si>
    <t>New Caledonia</t>
  </si>
  <si>
    <t>Congo, Dem Rep of</t>
  </si>
  <si>
    <t>Saudi Arabia</t>
  </si>
  <si>
    <t>Gambia</t>
  </si>
  <si>
    <t>Egypt</t>
  </si>
  <si>
    <t>Eswatini</t>
  </si>
  <si>
    <t>Poland</t>
  </si>
  <si>
    <t>Luxembourg</t>
  </si>
  <si>
    <t>Syrian Arab Rep</t>
  </si>
  <si>
    <t>Tariff line 1102.20.90 Cereal Flours - Maize flour (Other)</t>
  </si>
  <si>
    <t>Tariff line  1102.20.90 Cereal Flours - Maize flour</t>
  </si>
  <si>
    <t>Previously 1102.20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</si>
</sst>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4" fontId="0" fillId="0" borderId="6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7" xfId="0" applyNumberFormat="1" applyBorder="1"/>
    <xf numFmtId="164" fontId="0" fillId="0" borderId="11" xfId="0" applyNumberFormat="1" applyBorder="1"/>
    <xf numFmtId="4" fontId="0" fillId="0" borderId="12" xfId="0" applyNumberFormat="1" applyBorder="1"/>
    <xf numFmtId="2" fontId="0" fillId="0" borderId="2" xfId="0" applyNumberFormat="1" applyBorder="1"/>
    <xf numFmtId="165" fontId="0" fillId="0" borderId="6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4" fontId="6" fillId="3" borderId="16" xfId="0" applyNumberFormat="1" applyFont="1" applyFill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23" xfId="0" applyNumberFormat="1" applyBorder="1"/>
    <xf numFmtId="164" fontId="6" fillId="3" borderId="13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9" fillId="3" borderId="16" xfId="0" applyNumberFormat="1" applyFont="1" applyFill="1" applyBorder="1"/>
    <xf numFmtId="164" fontId="9" fillId="3" borderId="13" xfId="0" applyNumberFormat="1" applyFont="1" applyFill="1" applyBorder="1"/>
    <xf numFmtId="4" fontId="9" fillId="3" borderId="26" xfId="0" applyNumberFormat="1" applyFont="1" applyFill="1" applyBorder="1"/>
    <xf numFmtId="0" fontId="0" fillId="0" borderId="15" xfId="0" applyBorder="1"/>
    <xf numFmtId="0" fontId="9" fillId="3" borderId="13" xfId="0" applyFont="1" applyFill="1" applyBorder="1"/>
    <xf numFmtId="0" fontId="9" fillId="3" borderId="10" xfId="0" applyFont="1" applyFill="1" applyBorder="1" applyAlignment="1">
      <alignment horizontal="left"/>
    </xf>
    <xf numFmtId="4" fontId="9" fillId="3" borderId="10" xfId="0" applyNumberFormat="1" applyFont="1" applyFill="1" applyBorder="1"/>
    <xf numFmtId="4" fontId="0" fillId="0" borderId="5" xfId="0" applyNumberFormat="1" applyBorder="1"/>
    <xf numFmtId="164" fontId="0" fillId="0" borderId="27" xfId="0" applyNumberFormat="1" applyBorder="1"/>
    <xf numFmtId="165" fontId="0" fillId="0" borderId="5" xfId="0" applyNumberFormat="1" applyBorder="1"/>
    <xf numFmtId="164" fontId="9" fillId="3" borderId="4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4" xfId="0" applyBorder="1"/>
    <xf numFmtId="0" fontId="0" fillId="0" borderId="23" xfId="0" applyBorder="1"/>
    <xf numFmtId="4" fontId="11" fillId="0" borderId="2" xfId="0" applyNumberFormat="1" applyFont="1" applyBorder="1"/>
    <xf numFmtId="164" fontId="12" fillId="3" borderId="13" xfId="0" applyNumberFormat="1" applyFont="1" applyFill="1" applyBorder="1"/>
    <xf numFmtId="0" fontId="0" fillId="0" borderId="2" xfId="0" applyBorder="1"/>
    <xf numFmtId="0" fontId="13" fillId="3" borderId="9" xfId="0" applyFont="1" applyFill="1" applyBorder="1"/>
    <xf numFmtId="0" fontId="13" fillId="3" borderId="10" xfId="0" applyFont="1" applyFill="1" applyBorder="1"/>
    <xf numFmtId="164" fontId="13" fillId="3" borderId="13" xfId="0" applyNumberFormat="1" applyFont="1" applyFill="1" applyBorder="1"/>
    <xf numFmtId="4" fontId="13" fillId="3" borderId="16" xfId="0" applyNumberFormat="1" applyFont="1" applyFill="1" applyBorder="1"/>
    <xf numFmtId="4" fontId="13" fillId="3" borderId="10" xfId="0" applyNumberFormat="1" applyFont="1" applyFill="1" applyBorder="1"/>
    <xf numFmtId="0" fontId="6" fillId="3" borderId="10" xfId="0" applyFont="1" applyFill="1" applyBorder="1"/>
    <xf numFmtId="164" fontId="14" fillId="0" borderId="29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30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9" fontId="16" fillId="2" borderId="0" xfId="0" applyNumberFormat="1" applyFont="1" applyFill="1" applyAlignment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13.5546875" defaultRowHeight="14.4" x14ac:dyDescent="0.3"/>
  <cols>
    <col min="1" max="1" width="10.109375" customWidth="1"/>
    <col min="2" max="2" width="11.5546875" style="2" customWidth="1"/>
    <col min="3" max="3" width="9.109375" style="9" customWidth="1"/>
    <col min="4" max="4" width="10.33203125" style="6" customWidth="1"/>
    <col min="5" max="5" width="9.109375" style="4" customWidth="1"/>
    <col min="6" max="6" width="9.109375" style="9" customWidth="1"/>
    <col min="7" max="7" width="10.33203125" style="6" customWidth="1"/>
    <col min="8" max="8" width="9.109375" style="4" customWidth="1"/>
    <col min="9" max="9" width="9.109375" style="9" customWidth="1"/>
    <col min="10" max="10" width="10" style="6" customWidth="1"/>
    <col min="11" max="11" width="11.33203125" style="4" customWidth="1"/>
    <col min="12" max="12" width="9.109375" style="9" customWidth="1"/>
    <col min="13" max="13" width="10" style="6" customWidth="1"/>
    <col min="14" max="14" width="11.88671875" style="4" customWidth="1"/>
    <col min="15" max="15" width="9.109375" style="9" customWidth="1"/>
    <col min="16" max="16" width="10" style="6" customWidth="1"/>
    <col min="17" max="17" width="10.44140625" style="4" customWidth="1"/>
    <col min="18" max="18" width="9.109375" style="9" customWidth="1"/>
    <col min="19" max="19" width="10" style="6" customWidth="1"/>
    <col min="20" max="20" width="9.109375" style="4" customWidth="1"/>
    <col min="21" max="21" width="9.109375" style="9" customWidth="1"/>
    <col min="22" max="22" width="10.33203125" style="6" bestFit="1" customWidth="1"/>
    <col min="23" max="23" width="9.88671875" style="4" bestFit="1" customWidth="1"/>
    <col min="24" max="24" width="9.109375" style="9" customWidth="1"/>
    <col min="25" max="25" width="10.33203125" style="6" bestFit="1" customWidth="1"/>
    <col min="26" max="26" width="9.88671875" style="4" bestFit="1" customWidth="1"/>
    <col min="27" max="27" width="9.109375" style="9" customWidth="1"/>
    <col min="28" max="28" width="10.33203125" style="6" customWidth="1"/>
    <col min="29" max="29" width="9.109375" style="4" customWidth="1"/>
    <col min="30" max="30" width="9.109375" style="9" customWidth="1"/>
    <col min="31" max="31" width="10.33203125" style="6" customWidth="1"/>
    <col min="32" max="32" width="9.109375" style="4" customWidth="1"/>
    <col min="33" max="33" width="9.109375" style="9" customWidth="1"/>
    <col min="34" max="34" width="10.6640625" style="6" customWidth="1"/>
    <col min="35" max="35" width="10.33203125" style="4" customWidth="1"/>
    <col min="36" max="36" width="9.109375" style="9" customWidth="1"/>
    <col min="37" max="37" width="10.6640625" style="6" customWidth="1"/>
    <col min="38" max="38" width="10.33203125" style="4" customWidth="1"/>
    <col min="39" max="39" width="9.109375" style="9" customWidth="1"/>
    <col min="40" max="40" width="10.44140625" style="6" customWidth="1"/>
    <col min="41" max="41" width="9.88671875" style="4" bestFit="1" customWidth="1"/>
    <col min="42" max="42" width="9.109375" style="9" customWidth="1"/>
    <col min="43" max="43" width="10.5546875" style="6" customWidth="1"/>
    <col min="44" max="44" width="10.5546875" style="4" customWidth="1"/>
    <col min="45" max="45" width="9.109375" style="9" customWidth="1"/>
    <col min="46" max="46" width="10.44140625" style="6" customWidth="1"/>
    <col min="47" max="47" width="12" style="4" customWidth="1"/>
    <col min="48" max="48" width="9.109375" style="9" customWidth="1"/>
    <col min="49" max="49" width="10.44140625" style="6" customWidth="1"/>
    <col min="50" max="50" width="12.44140625" style="4" bestFit="1" customWidth="1"/>
    <col min="51" max="51" width="9.109375" style="9" customWidth="1"/>
    <col min="52" max="52" width="10.44140625" style="6" customWidth="1"/>
    <col min="53" max="53" width="11.109375" style="4" customWidth="1"/>
    <col min="54" max="54" width="9.109375" style="9" customWidth="1"/>
    <col min="55" max="55" width="10.5546875" style="6" customWidth="1"/>
    <col min="56" max="56" width="9.88671875" style="4" bestFit="1" customWidth="1"/>
    <col min="57" max="57" width="9.109375" style="9" customWidth="1"/>
    <col min="58" max="58" width="10.33203125" style="6" customWidth="1"/>
    <col min="59" max="59" width="11.44140625" style="4" customWidth="1"/>
    <col min="60" max="60" width="9.109375" style="9" customWidth="1"/>
    <col min="61" max="61" width="10.33203125" style="6" customWidth="1"/>
    <col min="62" max="62" width="9.109375" style="4" customWidth="1"/>
    <col min="63" max="63" width="9.109375" style="9" customWidth="1"/>
    <col min="64" max="64" width="10.33203125" style="6" customWidth="1"/>
    <col min="65" max="65" width="10.6640625" style="4" customWidth="1"/>
    <col min="66" max="66" width="9.109375" style="9" customWidth="1"/>
    <col min="67" max="67" width="10" style="6" customWidth="1"/>
    <col min="68" max="68" width="11.88671875" style="4" customWidth="1"/>
    <col min="69" max="69" width="9.109375" style="9" customWidth="1"/>
    <col min="70" max="70" width="10.5546875" style="6" customWidth="1"/>
    <col min="71" max="71" width="9.88671875" style="4" bestFit="1" customWidth="1"/>
    <col min="72" max="72" width="9.109375" style="9" customWidth="1"/>
    <col min="73" max="73" width="10.5546875" style="6" customWidth="1"/>
    <col min="74" max="74" width="9.88671875" style="4" bestFit="1" customWidth="1"/>
    <col min="75" max="75" width="9.109375" style="9" customWidth="1"/>
    <col min="76" max="76" width="10.5546875" style="6" customWidth="1"/>
    <col min="77" max="77" width="9.88671875" style="4" bestFit="1" customWidth="1"/>
    <col min="78" max="78" width="9.109375" style="9" customWidth="1"/>
    <col min="79" max="79" width="10.5546875" style="6" customWidth="1"/>
    <col min="80" max="80" width="9.88671875" style="4" bestFit="1" customWidth="1"/>
    <col min="81" max="81" width="9.109375" style="9" customWidth="1"/>
    <col min="82" max="82" width="10.5546875" style="6" customWidth="1"/>
    <col min="83" max="83" width="9.109375" style="4" customWidth="1"/>
    <col min="84" max="84" width="9.109375" style="9" customWidth="1"/>
    <col min="85" max="85" width="10.44140625" style="6" customWidth="1"/>
    <col min="86" max="86" width="13" style="4" customWidth="1"/>
    <col min="87" max="87" width="9.109375" style="9" customWidth="1"/>
    <col min="88" max="88" width="10.44140625" style="6" customWidth="1"/>
    <col min="89" max="89" width="10.44140625" style="4" customWidth="1"/>
    <col min="90" max="90" width="9.109375" style="9" customWidth="1"/>
    <col min="91" max="91" width="10.5546875" style="6" customWidth="1"/>
    <col min="92" max="92" width="10.6640625" style="4" customWidth="1"/>
    <col min="93" max="93" width="9.109375" style="9" customWidth="1"/>
    <col min="94" max="94" width="10.33203125" style="6" customWidth="1"/>
    <col min="95" max="95" width="10.5546875" style="4" customWidth="1"/>
    <col min="96" max="96" width="9.109375" style="9" customWidth="1"/>
    <col min="97" max="97" width="10.33203125" style="6" customWidth="1"/>
    <col min="98" max="98" width="10" style="4" customWidth="1"/>
    <col min="99" max="99" width="9.109375" style="4" customWidth="1"/>
    <col min="100" max="100" width="10.33203125" style="4" bestFit="1" customWidth="1"/>
    <col min="101" max="101" width="9.88671875" style="4" bestFit="1" customWidth="1"/>
    <col min="102" max="102" width="9.109375" style="9" customWidth="1"/>
    <col min="103" max="103" width="10" style="6" customWidth="1"/>
    <col min="104" max="104" width="9.109375" style="4" customWidth="1"/>
    <col min="105" max="105" width="9.109375" style="9" customWidth="1"/>
    <col min="106" max="106" width="10" style="6" customWidth="1"/>
    <col min="107" max="107" width="9.109375" style="4" customWidth="1"/>
    <col min="108" max="108" width="9.109375" style="9" customWidth="1"/>
    <col min="109" max="109" width="10.44140625" style="6" customWidth="1"/>
    <col min="110" max="110" width="9.44140625" style="4" customWidth="1"/>
    <col min="111" max="111" width="9.109375" style="9" customWidth="1"/>
    <col min="112" max="112" width="10.33203125" style="6" customWidth="1"/>
    <col min="113" max="113" width="9.109375" style="4" customWidth="1"/>
    <col min="114" max="114" width="9.109375" style="9" customWidth="1"/>
    <col min="115" max="115" width="10.109375" style="6" customWidth="1"/>
    <col min="116" max="116" width="9.88671875" style="4" bestFit="1" customWidth="1"/>
    <col min="117" max="117" width="9.109375" style="9" customWidth="1"/>
    <col min="118" max="118" width="10.109375" style="6" customWidth="1"/>
    <col min="119" max="119" width="9.88671875" style="4" bestFit="1" customWidth="1"/>
    <col min="120" max="120" width="9.109375" style="9" customWidth="1"/>
    <col min="121" max="121" width="10" style="6" customWidth="1"/>
    <col min="122" max="122" width="9.109375" style="4" customWidth="1"/>
    <col min="123" max="123" width="9.109375" style="9" customWidth="1"/>
    <col min="124" max="124" width="10" style="6" customWidth="1"/>
    <col min="125" max="125" width="10" style="4" customWidth="1"/>
    <col min="126" max="126" width="9.109375" style="9" customWidth="1"/>
    <col min="127" max="127" width="10.44140625" style="6" customWidth="1"/>
    <col min="128" max="128" width="11" style="4" customWidth="1"/>
    <col min="129" max="129" width="9.109375" style="9" customWidth="1"/>
    <col min="130" max="130" width="10.6640625" style="6" customWidth="1"/>
    <col min="131" max="131" width="13" style="4" customWidth="1"/>
    <col min="132" max="132" width="9.109375" style="9" customWidth="1"/>
    <col min="133" max="133" width="10.6640625" style="6" customWidth="1"/>
    <col min="134" max="134" width="9.109375" style="4" customWidth="1"/>
    <col min="135" max="135" width="9.109375" style="9" customWidth="1"/>
    <col min="136" max="136" width="10" style="6" customWidth="1"/>
    <col min="137" max="137" width="9.109375" style="4" customWidth="1"/>
    <col min="138" max="138" width="9.109375" style="9" customWidth="1"/>
    <col min="139" max="139" width="10.5546875" style="6" customWidth="1"/>
    <col min="140" max="140" width="9.88671875" style="4" bestFit="1" customWidth="1"/>
    <col min="141" max="141" width="9.109375" style="9" customWidth="1"/>
    <col min="142" max="142" width="10.5546875" style="6" customWidth="1"/>
    <col min="143" max="143" width="9.88671875" style="4" bestFit="1" customWidth="1"/>
    <col min="144" max="144" width="10.88671875" style="9" bestFit="1" customWidth="1"/>
    <col min="145" max="145" width="10.88671875" style="6" bestFit="1" customWidth="1"/>
    <col min="146" max="146" width="9.109375" style="4" customWidth="1"/>
    <col min="147" max="147" width="10.88671875" style="9" bestFit="1" customWidth="1"/>
    <col min="148" max="148" width="10.88671875" style="6" bestFit="1" customWidth="1"/>
    <col min="149" max="149" width="9.109375" style="4" customWidth="1"/>
    <col min="150" max="150" width="9.109375" style="9" customWidth="1"/>
    <col min="151" max="151" width="10" style="6" customWidth="1"/>
    <col min="152" max="152" width="9.109375" style="4" customWidth="1"/>
    <col min="153" max="153" width="9.109375" style="9" customWidth="1"/>
    <col min="154" max="154" width="10.5546875" style="6" customWidth="1"/>
    <col min="155" max="155" width="10.6640625" style="4" customWidth="1"/>
    <col min="156" max="156" width="10.5546875" style="9" customWidth="1"/>
    <col min="157" max="157" width="10.88671875" style="6" customWidth="1"/>
    <col min="158" max="158" width="12.44140625" style="4" bestFit="1" customWidth="1"/>
    <col min="159" max="159" width="9.109375" customWidth="1"/>
    <col min="160" max="160" width="10" style="6" customWidth="1"/>
    <col min="161" max="161" width="11" customWidth="1"/>
    <col min="162" max="162" width="9.109375" style="9" customWidth="1"/>
    <col min="163" max="163" width="10" style="6" customWidth="1"/>
    <col min="164" max="164" width="10" style="4" bestFit="1" customWidth="1"/>
    <col min="165" max="165" width="13" style="9" customWidth="1"/>
    <col min="166" max="166" width="13" style="6" customWidth="1"/>
  </cols>
  <sheetData>
    <row r="1" spans="1:166" s="41" customFormat="1" ht="10.5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S1" s="43"/>
      <c r="AT1" s="44"/>
      <c r="AU1" s="45"/>
      <c r="AV1" s="43"/>
      <c r="AW1" s="44"/>
      <c r="AX1" s="45"/>
      <c r="AY1" s="43"/>
      <c r="AZ1" s="44"/>
      <c r="BA1" s="45"/>
      <c r="BB1" s="43"/>
      <c r="BC1" s="44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5"/>
      <c r="CV1" s="45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D1" s="44"/>
      <c r="FF1" s="43"/>
      <c r="FG1" s="44"/>
      <c r="FH1" s="45"/>
      <c r="FI1" s="43"/>
      <c r="FJ1" s="44"/>
    </row>
    <row r="2" spans="1:166" s="46" customFormat="1" ht="19.5" customHeight="1" x14ac:dyDescent="0.4">
      <c r="B2" s="47" t="s">
        <v>33</v>
      </c>
      <c r="C2" s="48" t="s">
        <v>131</v>
      </c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9"/>
      <c r="AD2" s="47"/>
      <c r="AE2" s="47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S2" s="50"/>
      <c r="AT2" s="51"/>
      <c r="AU2" s="49"/>
      <c r="AV2" s="50"/>
      <c r="AW2" s="51"/>
      <c r="AX2" s="49"/>
      <c r="AY2" s="50"/>
      <c r="AZ2" s="51"/>
      <c r="BA2" s="49"/>
      <c r="BB2" s="50"/>
      <c r="BC2" s="51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49"/>
      <c r="CV2" s="49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D2" s="51"/>
      <c r="FF2" s="50"/>
      <c r="FG2" s="51"/>
      <c r="FH2" s="49"/>
      <c r="FI2" s="50"/>
      <c r="FJ2" s="51"/>
    </row>
    <row r="3" spans="1:166" s="52" customFormat="1" ht="12.75" customHeight="1" thickBot="1" x14ac:dyDescent="0.35">
      <c r="B3" s="53"/>
      <c r="C3" s="101" t="s">
        <v>133</v>
      </c>
      <c r="D3" s="101"/>
      <c r="E3" s="101"/>
      <c r="F3" s="101"/>
      <c r="G3" s="101"/>
      <c r="H3" s="101"/>
      <c r="I3" s="54"/>
      <c r="J3" s="57"/>
      <c r="K3" s="58"/>
      <c r="L3" s="54"/>
      <c r="M3" s="55"/>
      <c r="N3" s="56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S3" s="54"/>
      <c r="AT3" s="55"/>
      <c r="AU3" s="56"/>
      <c r="AV3" s="54"/>
      <c r="AW3" s="55"/>
      <c r="AX3" s="56"/>
      <c r="AY3" s="54"/>
      <c r="AZ3" s="55"/>
      <c r="BA3" s="56"/>
      <c r="BB3" s="54"/>
      <c r="BC3" s="55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6"/>
      <c r="CV3" s="56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D3" s="55"/>
      <c r="FF3" s="54"/>
      <c r="FG3" s="55"/>
      <c r="FH3" s="56"/>
      <c r="FI3" s="54"/>
      <c r="FJ3" s="55"/>
    </row>
    <row r="4" spans="1:166" s="3" customFormat="1" ht="45" customHeight="1" x14ac:dyDescent="0.3">
      <c r="A4" s="102" t="s">
        <v>29</v>
      </c>
      <c r="B4" s="103"/>
      <c r="C4" s="98" t="s">
        <v>37</v>
      </c>
      <c r="D4" s="99"/>
      <c r="E4" s="100"/>
      <c r="F4" s="98" t="s">
        <v>15</v>
      </c>
      <c r="G4" s="99"/>
      <c r="H4" s="100"/>
      <c r="I4" s="98" t="s">
        <v>32</v>
      </c>
      <c r="J4" s="99"/>
      <c r="K4" s="100"/>
      <c r="L4" s="98" t="s">
        <v>113</v>
      </c>
      <c r="M4" s="99"/>
      <c r="N4" s="100"/>
      <c r="O4" s="98" t="s">
        <v>93</v>
      </c>
      <c r="P4" s="99"/>
      <c r="Q4" s="100"/>
      <c r="R4" s="98" t="s">
        <v>84</v>
      </c>
      <c r="S4" s="99"/>
      <c r="T4" s="100"/>
      <c r="U4" s="98" t="s">
        <v>51</v>
      </c>
      <c r="V4" s="99"/>
      <c r="W4" s="100"/>
      <c r="X4" s="98" t="s">
        <v>17</v>
      </c>
      <c r="Y4" s="99"/>
      <c r="Z4" s="100"/>
      <c r="AA4" s="98" t="s">
        <v>123</v>
      </c>
      <c r="AB4" s="99"/>
      <c r="AC4" s="100"/>
      <c r="AD4" s="98" t="s">
        <v>66</v>
      </c>
      <c r="AE4" s="99"/>
      <c r="AF4" s="100"/>
      <c r="AG4" s="98" t="s">
        <v>126</v>
      </c>
      <c r="AH4" s="104"/>
      <c r="AI4" s="100"/>
      <c r="AJ4" s="98" t="s">
        <v>127</v>
      </c>
      <c r="AK4" s="104"/>
      <c r="AL4" s="100"/>
      <c r="AM4" s="98" t="s">
        <v>60</v>
      </c>
      <c r="AN4" s="99"/>
      <c r="AO4" s="100"/>
      <c r="AP4" s="98" t="s">
        <v>18</v>
      </c>
      <c r="AQ4" s="99"/>
      <c r="AR4" s="100"/>
      <c r="AS4" s="98" t="s">
        <v>68</v>
      </c>
      <c r="AT4" s="99"/>
      <c r="AU4" s="100"/>
      <c r="AV4" s="98" t="s">
        <v>19</v>
      </c>
      <c r="AW4" s="99"/>
      <c r="AX4" s="100"/>
      <c r="AY4" s="98" t="s">
        <v>53</v>
      </c>
      <c r="AZ4" s="99"/>
      <c r="BA4" s="100"/>
      <c r="BB4" s="98" t="s">
        <v>85</v>
      </c>
      <c r="BC4" s="99"/>
      <c r="BD4" s="100"/>
      <c r="BE4" s="98" t="s">
        <v>20</v>
      </c>
      <c r="BF4" s="99"/>
      <c r="BG4" s="100"/>
      <c r="BH4" s="98" t="s">
        <v>86</v>
      </c>
      <c r="BI4" s="99"/>
      <c r="BJ4" s="100"/>
      <c r="BK4" s="98" t="s">
        <v>21</v>
      </c>
      <c r="BL4" s="99"/>
      <c r="BM4" s="100"/>
      <c r="BN4" s="98" t="s">
        <v>67</v>
      </c>
      <c r="BO4" s="99"/>
      <c r="BP4" s="100"/>
      <c r="BQ4" s="98" t="s">
        <v>110</v>
      </c>
      <c r="BR4" s="99"/>
      <c r="BS4" s="100"/>
      <c r="BT4" s="98" t="s">
        <v>109</v>
      </c>
      <c r="BU4" s="99"/>
      <c r="BV4" s="100"/>
      <c r="BW4" s="98" t="s">
        <v>39</v>
      </c>
      <c r="BX4" s="99"/>
      <c r="BY4" s="100"/>
      <c r="BZ4" s="98" t="s">
        <v>106</v>
      </c>
      <c r="CA4" s="99"/>
      <c r="CB4" s="100"/>
      <c r="CC4" s="98" t="s">
        <v>41</v>
      </c>
      <c r="CD4" s="99"/>
      <c r="CE4" s="100"/>
      <c r="CF4" s="98" t="s">
        <v>22</v>
      </c>
      <c r="CG4" s="99"/>
      <c r="CH4" s="100"/>
      <c r="CI4" s="98" t="s">
        <v>42</v>
      </c>
      <c r="CJ4" s="104"/>
      <c r="CK4" s="100"/>
      <c r="CL4" s="98" t="s">
        <v>55</v>
      </c>
      <c r="CM4" s="104"/>
      <c r="CN4" s="100"/>
      <c r="CO4" s="98" t="s">
        <v>43</v>
      </c>
      <c r="CP4" s="104"/>
      <c r="CQ4" s="100"/>
      <c r="CR4" s="98" t="s">
        <v>100</v>
      </c>
      <c r="CS4" s="104"/>
      <c r="CT4" s="100"/>
      <c r="CU4" s="98" t="s">
        <v>23</v>
      </c>
      <c r="CV4" s="105"/>
      <c r="CW4" s="106"/>
      <c r="CX4" s="98" t="s">
        <v>122</v>
      </c>
      <c r="CY4" s="104"/>
      <c r="CZ4" s="100"/>
      <c r="DA4" s="98" t="s">
        <v>24</v>
      </c>
      <c r="DB4" s="104"/>
      <c r="DC4" s="100"/>
      <c r="DD4" s="98" t="s">
        <v>87</v>
      </c>
      <c r="DE4" s="104"/>
      <c r="DF4" s="100"/>
      <c r="DG4" s="98" t="s">
        <v>88</v>
      </c>
      <c r="DH4" s="104"/>
      <c r="DI4" s="100"/>
      <c r="DJ4" s="98" t="s">
        <v>128</v>
      </c>
      <c r="DK4" s="104"/>
      <c r="DL4" s="100"/>
      <c r="DM4" s="98" t="s">
        <v>77</v>
      </c>
      <c r="DN4" s="104"/>
      <c r="DO4" s="100"/>
      <c r="DP4" s="98" t="s">
        <v>89</v>
      </c>
      <c r="DQ4" s="104"/>
      <c r="DR4" s="100"/>
      <c r="DS4" s="98" t="s">
        <v>117</v>
      </c>
      <c r="DT4" s="104"/>
      <c r="DU4" s="100"/>
      <c r="DV4" s="98" t="s">
        <v>90</v>
      </c>
      <c r="DW4" s="104"/>
      <c r="DX4" s="100"/>
      <c r="DY4" s="98" t="s">
        <v>56</v>
      </c>
      <c r="DZ4" s="104"/>
      <c r="EA4" s="100"/>
      <c r="EB4" s="98" t="s">
        <v>81</v>
      </c>
      <c r="EC4" s="104"/>
      <c r="ED4" s="100"/>
      <c r="EE4" s="98" t="s">
        <v>45</v>
      </c>
      <c r="EF4" s="104"/>
      <c r="EG4" s="100"/>
      <c r="EH4" s="98" t="s">
        <v>58</v>
      </c>
      <c r="EI4" s="104"/>
      <c r="EJ4" s="100"/>
      <c r="EK4" s="98" t="s">
        <v>63</v>
      </c>
      <c r="EL4" s="104"/>
      <c r="EM4" s="100"/>
      <c r="EN4" s="98" t="s">
        <v>115</v>
      </c>
      <c r="EO4" s="104"/>
      <c r="EP4" s="100"/>
      <c r="EQ4" s="98" t="s">
        <v>25</v>
      </c>
      <c r="ER4" s="104"/>
      <c r="ES4" s="100"/>
      <c r="ET4" s="98" t="s">
        <v>46</v>
      </c>
      <c r="EU4" s="104"/>
      <c r="EV4" s="100"/>
      <c r="EW4" s="98" t="s">
        <v>91</v>
      </c>
      <c r="EX4" s="104"/>
      <c r="EY4" s="100"/>
      <c r="EZ4" s="98" t="s">
        <v>92</v>
      </c>
      <c r="FA4" s="104"/>
      <c r="FB4" s="100"/>
      <c r="FC4" s="98" t="s">
        <v>47</v>
      </c>
      <c r="FD4" s="104"/>
      <c r="FE4" s="100"/>
      <c r="FF4" s="98" t="s">
        <v>48</v>
      </c>
      <c r="FG4" s="104"/>
      <c r="FH4" s="100"/>
      <c r="FI4" s="27" t="s">
        <v>28</v>
      </c>
      <c r="FJ4" s="28" t="s">
        <v>28</v>
      </c>
    </row>
    <row r="5" spans="1:166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35</v>
      </c>
      <c r="AL5" s="29" t="s">
        <v>1</v>
      </c>
      <c r="AM5" s="18" t="s">
        <v>31</v>
      </c>
      <c r="AN5" s="19" t="s">
        <v>34</v>
      </c>
      <c r="AO5" s="29" t="s">
        <v>1</v>
      </c>
      <c r="AP5" s="18" t="s">
        <v>31</v>
      </c>
      <c r="AQ5" s="19" t="s">
        <v>34</v>
      </c>
      <c r="AR5" s="29" t="s">
        <v>1</v>
      </c>
      <c r="AS5" s="18" t="s">
        <v>31</v>
      </c>
      <c r="AT5" s="19" t="s">
        <v>107</v>
      </c>
      <c r="AU5" s="29" t="s">
        <v>1</v>
      </c>
      <c r="AV5" s="18" t="s">
        <v>31</v>
      </c>
      <c r="AW5" s="19" t="s">
        <v>36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27</v>
      </c>
      <c r="FJ5" s="20" t="s">
        <v>30</v>
      </c>
    </row>
    <row r="6" spans="1:166" x14ac:dyDescent="0.3">
      <c r="A6" s="34">
        <v>2004</v>
      </c>
      <c r="B6" s="35" t="s">
        <v>2</v>
      </c>
      <c r="C6" s="8">
        <v>0</v>
      </c>
      <c r="D6" s="5">
        <v>0</v>
      </c>
      <c r="E6" s="10">
        <f t="shared" ref="E6:E17" si="0">IF(C6=0,0,D6/C6*1000)</f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f t="shared" ref="W6:W17" si="1">IF(U6=0,0,V6/U6*1000)</f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0</v>
      </c>
      <c r="AK6" s="5">
        <v>0</v>
      </c>
      <c r="AL6" s="10">
        <v>0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5</v>
      </c>
      <c r="BL6" s="5">
        <v>37</v>
      </c>
      <c r="BM6" s="10">
        <f>BL6/BK6*1000</f>
        <v>7400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f t="shared" ref="BY6:BY17" si="2">IF(BW6=0,0,BX6/BW6*1000)</f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f t="shared" ref="DL6:DL17" si="3">IF(DJ6=0,0,DK6/DJ6*1000)</f>
        <v>0</v>
      </c>
      <c r="DM6" s="8">
        <v>0</v>
      </c>
      <c r="DN6" s="5">
        <v>0</v>
      </c>
      <c r="DO6" s="10"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f t="shared" ref="DU6:DU17" si="4">IF(DS6=0,0,DT6/DS6*1000)</f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0</v>
      </c>
      <c r="EG6" s="10">
        <v>0</v>
      </c>
      <c r="EH6" s="8">
        <v>0</v>
      </c>
      <c r="EI6" s="5">
        <v>0</v>
      </c>
      <c r="EJ6" s="10">
        <f t="shared" ref="EJ6:EJ17" si="5">IF(EH6=0,0,EI6/EH6*1000)</f>
        <v>0</v>
      </c>
      <c r="EK6" s="8">
        <v>0</v>
      </c>
      <c r="EL6" s="5">
        <v>0</v>
      </c>
      <c r="EM6" s="10">
        <v>0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1</v>
      </c>
      <c r="EX6" s="5">
        <v>21</v>
      </c>
      <c r="EY6" s="10">
        <f>EX6/EW6*1000</f>
        <v>21000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7">
        <f t="shared" ref="FI6:FI37" si="6">+F6+I6+R6+X6+AD6+AM6+AP6+AS6+AV6+AY6+BB6+BE6+BH6+BK6+BN6+CC6+CF6+CI6+CL6+CO6+DA6+DD6+DG6+DM6+DP6+DV6+EE6+EK6+EQ6+EW6+EZ6+FF6</f>
        <v>6</v>
      </c>
      <c r="FJ6" s="10">
        <f t="shared" ref="FJ6:FJ37" si="7">+G6+J6+S6+Y6+AE6+AN6+AQ6+AT6+AW6+AZ6+BC6+BF6+BI6+BL6+BO6+CD6+CG6+CJ6+CM6+CP6+DB6+DE6+DH6+DN6+DQ6+DW6+EF6+EL6+ER6+EX6+FA6+FG6</f>
        <v>58</v>
      </c>
    </row>
    <row r="7" spans="1:166" x14ac:dyDescent="0.3">
      <c r="A7" s="40">
        <v>2004</v>
      </c>
      <c r="B7" s="35" t="s">
        <v>3</v>
      </c>
      <c r="C7" s="8">
        <v>0</v>
      </c>
      <c r="D7" s="5">
        <v>0</v>
      </c>
      <c r="E7" s="10">
        <f t="shared" si="0"/>
        <v>0</v>
      </c>
      <c r="F7" s="8">
        <v>0</v>
      </c>
      <c r="G7" s="5">
        <v>0</v>
      </c>
      <c r="H7" s="10">
        <v>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f t="shared" si="1"/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0</v>
      </c>
      <c r="AF7" s="10">
        <v>0</v>
      </c>
      <c r="AG7" s="8">
        <v>0</v>
      </c>
      <c r="AH7" s="5">
        <v>0</v>
      </c>
      <c r="AI7" s="10">
        <v>0</v>
      </c>
      <c r="AJ7" s="8">
        <v>0</v>
      </c>
      <c r="AK7" s="5">
        <v>0</v>
      </c>
      <c r="AL7" s="10">
        <v>0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f t="shared" si="2"/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f t="shared" si="3"/>
        <v>0</v>
      </c>
      <c r="DM7" s="8">
        <v>0</v>
      </c>
      <c r="DN7" s="5">
        <v>0</v>
      </c>
      <c r="DO7" s="10">
        <v>0</v>
      </c>
      <c r="DP7" s="8">
        <v>0</v>
      </c>
      <c r="DQ7" s="5">
        <v>0</v>
      </c>
      <c r="DR7" s="10">
        <v>0</v>
      </c>
      <c r="DS7" s="8">
        <v>0</v>
      </c>
      <c r="DT7" s="5">
        <v>0</v>
      </c>
      <c r="DU7" s="10">
        <f t="shared" si="4"/>
        <v>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f t="shared" si="5"/>
        <v>0</v>
      </c>
      <c r="EK7" s="8">
        <v>0</v>
      </c>
      <c r="EL7" s="5">
        <v>0</v>
      </c>
      <c r="EM7" s="10">
        <v>0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7">
        <f t="shared" si="6"/>
        <v>0</v>
      </c>
      <c r="FJ7" s="10">
        <f t="shared" si="7"/>
        <v>0</v>
      </c>
    </row>
    <row r="8" spans="1:166" x14ac:dyDescent="0.3">
      <c r="A8" s="40">
        <v>2004</v>
      </c>
      <c r="B8" s="35" t="s">
        <v>4</v>
      </c>
      <c r="C8" s="8">
        <v>0</v>
      </c>
      <c r="D8" s="5">
        <v>0</v>
      </c>
      <c r="E8" s="10">
        <f t="shared" si="0"/>
        <v>0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f t="shared" si="1"/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0</v>
      </c>
      <c r="AE8" s="5">
        <v>0</v>
      </c>
      <c r="AF8" s="10">
        <v>0</v>
      </c>
      <c r="AG8" s="8">
        <v>0</v>
      </c>
      <c r="AH8" s="5">
        <v>0</v>
      </c>
      <c r="AI8" s="10">
        <v>0</v>
      </c>
      <c r="AJ8" s="8">
        <v>0</v>
      </c>
      <c r="AK8" s="5">
        <v>0</v>
      </c>
      <c r="AL8" s="10">
        <v>0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f t="shared" si="2"/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f t="shared" si="3"/>
        <v>0</v>
      </c>
      <c r="DM8" s="8">
        <v>0</v>
      </c>
      <c r="DN8" s="5">
        <v>0</v>
      </c>
      <c r="DO8" s="10">
        <v>0</v>
      </c>
      <c r="DP8" s="8">
        <v>0</v>
      </c>
      <c r="DQ8" s="5">
        <v>0</v>
      </c>
      <c r="DR8" s="10">
        <v>0</v>
      </c>
      <c r="DS8" s="8">
        <v>0</v>
      </c>
      <c r="DT8" s="5">
        <v>0</v>
      </c>
      <c r="DU8" s="10">
        <f t="shared" si="4"/>
        <v>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f t="shared" si="5"/>
        <v>0</v>
      </c>
      <c r="EK8" s="8">
        <v>0</v>
      </c>
      <c r="EL8" s="5">
        <v>0</v>
      </c>
      <c r="EM8" s="10">
        <v>0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13</v>
      </c>
      <c r="FA8" s="5">
        <v>23</v>
      </c>
      <c r="FB8" s="10">
        <f t="shared" ref="FB8:FB15" si="8">FA8/EZ8*1000</f>
        <v>1769.2307692307691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7">
        <f t="shared" si="6"/>
        <v>13</v>
      </c>
      <c r="FJ8" s="10">
        <f t="shared" si="7"/>
        <v>23</v>
      </c>
    </row>
    <row r="9" spans="1:166" x14ac:dyDescent="0.3">
      <c r="A9" s="40">
        <v>2004</v>
      </c>
      <c r="B9" s="35" t="s">
        <v>5</v>
      </c>
      <c r="C9" s="8">
        <v>0</v>
      </c>
      <c r="D9" s="5">
        <v>0</v>
      </c>
      <c r="E9" s="10">
        <f t="shared" si="0"/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f t="shared" si="1"/>
        <v>0</v>
      </c>
      <c r="X9" s="8">
        <v>37</v>
      </c>
      <c r="Y9" s="5">
        <v>58</v>
      </c>
      <c r="Z9" s="10">
        <f t="shared" ref="Z9:Z17" si="9">Y9/X9*1000</f>
        <v>1567.5675675675675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0</v>
      </c>
      <c r="AK9" s="5">
        <v>0</v>
      </c>
      <c r="AL9" s="10">
        <v>0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0</v>
      </c>
      <c r="AZ9" s="5">
        <v>0</v>
      </c>
      <c r="BA9" s="10">
        <v>0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0</v>
      </c>
      <c r="BR9" s="5">
        <v>0</v>
      </c>
      <c r="BS9" s="10">
        <v>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f t="shared" si="2"/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f t="shared" si="3"/>
        <v>0</v>
      </c>
      <c r="DM9" s="8">
        <v>0</v>
      </c>
      <c r="DN9" s="5">
        <v>0</v>
      </c>
      <c r="DO9" s="10"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f t="shared" si="4"/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f t="shared" si="5"/>
        <v>0</v>
      </c>
      <c r="EK9" s="8">
        <v>0</v>
      </c>
      <c r="EL9" s="5">
        <v>0</v>
      </c>
      <c r="EM9" s="10">
        <v>0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1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7">
        <f t="shared" si="6"/>
        <v>37</v>
      </c>
      <c r="FJ9" s="10">
        <f t="shared" si="7"/>
        <v>59</v>
      </c>
    </row>
    <row r="10" spans="1:166" x14ac:dyDescent="0.3">
      <c r="A10" s="40">
        <v>2004</v>
      </c>
      <c r="B10" s="35" t="s">
        <v>6</v>
      </c>
      <c r="C10" s="8">
        <v>0</v>
      </c>
      <c r="D10" s="5">
        <v>0</v>
      </c>
      <c r="E10" s="10">
        <f t="shared" si="0"/>
        <v>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f t="shared" si="1"/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0</v>
      </c>
      <c r="AF10" s="10">
        <v>0</v>
      </c>
      <c r="AG10" s="8">
        <v>0</v>
      </c>
      <c r="AH10" s="5">
        <v>0</v>
      </c>
      <c r="AI10" s="10">
        <v>0</v>
      </c>
      <c r="AJ10" s="8">
        <v>0</v>
      </c>
      <c r="AK10" s="5">
        <v>0</v>
      </c>
      <c r="AL10" s="10">
        <v>0</v>
      </c>
      <c r="AM10" s="8">
        <v>0</v>
      </c>
      <c r="AN10" s="5">
        <v>0</v>
      </c>
      <c r="AO10" s="10">
        <v>0</v>
      </c>
      <c r="AP10" s="8">
        <v>0</v>
      </c>
      <c r="AQ10" s="5">
        <v>12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f t="shared" si="2"/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f t="shared" si="3"/>
        <v>0</v>
      </c>
      <c r="DM10" s="8">
        <v>0</v>
      </c>
      <c r="DN10" s="5">
        <v>0</v>
      </c>
      <c r="DO10" s="10">
        <v>0</v>
      </c>
      <c r="DP10" s="8">
        <v>0</v>
      </c>
      <c r="DQ10" s="5">
        <v>0</v>
      </c>
      <c r="DR10" s="10">
        <v>0</v>
      </c>
      <c r="DS10" s="8">
        <v>0</v>
      </c>
      <c r="DT10" s="5">
        <v>0</v>
      </c>
      <c r="DU10" s="10">
        <f t="shared" si="4"/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f t="shared" si="5"/>
        <v>0</v>
      </c>
      <c r="EK10" s="8">
        <v>0</v>
      </c>
      <c r="EL10" s="5">
        <v>0</v>
      </c>
      <c r="EM10" s="10">
        <v>0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0</v>
      </c>
      <c r="EU10" s="5">
        <v>0</v>
      </c>
      <c r="EV10" s="10">
        <v>0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7">
        <f t="shared" si="6"/>
        <v>0</v>
      </c>
      <c r="FJ10" s="10">
        <f t="shared" si="7"/>
        <v>12</v>
      </c>
    </row>
    <row r="11" spans="1:166" x14ac:dyDescent="0.3">
      <c r="A11" s="40">
        <v>2004</v>
      </c>
      <c r="B11" s="35" t="s">
        <v>7</v>
      </c>
      <c r="C11" s="8">
        <v>0</v>
      </c>
      <c r="D11" s="5">
        <v>0</v>
      </c>
      <c r="E11" s="10">
        <f t="shared" si="0"/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f t="shared" si="1"/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0</v>
      </c>
      <c r="AK11" s="5">
        <v>0</v>
      </c>
      <c r="AL11" s="10">
        <v>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3</v>
      </c>
      <c r="BL11" s="5">
        <v>28</v>
      </c>
      <c r="BM11" s="10">
        <f t="shared" ref="BM11" si="10">BL11/BK11*1000</f>
        <v>9333.3333333333339</v>
      </c>
      <c r="BN11" s="8">
        <v>0</v>
      </c>
      <c r="BO11" s="5">
        <v>0</v>
      </c>
      <c r="BP11" s="10">
        <v>0</v>
      </c>
      <c r="BQ11" s="8">
        <v>0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f t="shared" si="2"/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0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f t="shared" si="3"/>
        <v>0</v>
      </c>
      <c r="DM11" s="8">
        <v>0</v>
      </c>
      <c r="DN11" s="5">
        <v>0</v>
      </c>
      <c r="DO11" s="10">
        <v>0</v>
      </c>
      <c r="DP11" s="8">
        <v>0</v>
      </c>
      <c r="DQ11" s="5">
        <v>0</v>
      </c>
      <c r="DR11" s="10">
        <v>0</v>
      </c>
      <c r="DS11" s="8">
        <v>0</v>
      </c>
      <c r="DT11" s="5">
        <v>0</v>
      </c>
      <c r="DU11" s="10">
        <f t="shared" si="4"/>
        <v>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0</v>
      </c>
      <c r="EG11" s="10">
        <v>0</v>
      </c>
      <c r="EH11" s="8">
        <v>0</v>
      </c>
      <c r="EI11" s="5">
        <v>0</v>
      </c>
      <c r="EJ11" s="10">
        <f t="shared" si="5"/>
        <v>0</v>
      </c>
      <c r="EK11" s="8">
        <v>0</v>
      </c>
      <c r="EL11" s="5">
        <v>0</v>
      </c>
      <c r="EM11" s="10">
        <v>0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0</v>
      </c>
      <c r="EU11" s="5">
        <v>0</v>
      </c>
      <c r="EV11" s="10">
        <v>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7">
        <f t="shared" si="6"/>
        <v>3</v>
      </c>
      <c r="FJ11" s="10">
        <f t="shared" si="7"/>
        <v>28</v>
      </c>
    </row>
    <row r="12" spans="1:166" x14ac:dyDescent="0.3">
      <c r="A12" s="40">
        <v>2004</v>
      </c>
      <c r="B12" s="35" t="s">
        <v>8</v>
      </c>
      <c r="C12" s="8">
        <v>0</v>
      </c>
      <c r="D12" s="5">
        <v>0</v>
      </c>
      <c r="E12" s="10">
        <f t="shared" si="0"/>
        <v>0</v>
      </c>
      <c r="F12" s="8">
        <v>0</v>
      </c>
      <c r="G12" s="5">
        <v>0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f t="shared" si="1"/>
        <v>0</v>
      </c>
      <c r="X12" s="8">
        <v>1</v>
      </c>
      <c r="Y12" s="5">
        <v>1</v>
      </c>
      <c r="Z12" s="10">
        <f t="shared" si="9"/>
        <v>1000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0</v>
      </c>
      <c r="AK12" s="5">
        <v>0</v>
      </c>
      <c r="AL12" s="10">
        <v>0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f t="shared" si="2"/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0</v>
      </c>
      <c r="CS12" s="5">
        <v>0</v>
      </c>
      <c r="CT12" s="10">
        <v>0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0</v>
      </c>
      <c r="DE12" s="5">
        <v>0</v>
      </c>
      <c r="DF12" s="10">
        <v>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f t="shared" si="3"/>
        <v>0</v>
      </c>
      <c r="DM12" s="8">
        <v>0</v>
      </c>
      <c r="DN12" s="5">
        <v>0</v>
      </c>
      <c r="DO12" s="10">
        <v>0</v>
      </c>
      <c r="DP12" s="8">
        <v>0</v>
      </c>
      <c r="DQ12" s="5">
        <v>0</v>
      </c>
      <c r="DR12" s="10">
        <v>0</v>
      </c>
      <c r="DS12" s="8">
        <v>0</v>
      </c>
      <c r="DT12" s="5">
        <v>0</v>
      </c>
      <c r="DU12" s="10">
        <f t="shared" si="4"/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f t="shared" si="5"/>
        <v>0</v>
      </c>
      <c r="EK12" s="8">
        <v>0</v>
      </c>
      <c r="EL12" s="5">
        <v>0</v>
      </c>
      <c r="EM12" s="10">
        <v>0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7">
        <f t="shared" si="6"/>
        <v>1</v>
      </c>
      <c r="FJ12" s="10">
        <f t="shared" si="7"/>
        <v>1</v>
      </c>
    </row>
    <row r="13" spans="1:166" x14ac:dyDescent="0.3">
      <c r="A13" s="40">
        <v>2004</v>
      </c>
      <c r="B13" s="35" t="s">
        <v>9</v>
      </c>
      <c r="C13" s="8">
        <v>0</v>
      </c>
      <c r="D13" s="5">
        <v>0</v>
      </c>
      <c r="E13" s="10">
        <f t="shared" si="0"/>
        <v>0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f t="shared" si="1"/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0</v>
      </c>
      <c r="AK13" s="5">
        <v>0</v>
      </c>
      <c r="AL13" s="10">
        <v>0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f t="shared" si="2"/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f t="shared" si="3"/>
        <v>0</v>
      </c>
      <c r="DM13" s="8">
        <v>0</v>
      </c>
      <c r="DN13" s="5">
        <v>0</v>
      </c>
      <c r="DO13" s="10">
        <v>0</v>
      </c>
      <c r="DP13" s="8">
        <v>0</v>
      </c>
      <c r="DQ13" s="5">
        <v>0</v>
      </c>
      <c r="DR13" s="10">
        <v>0</v>
      </c>
      <c r="DS13" s="8">
        <v>0</v>
      </c>
      <c r="DT13" s="5">
        <v>0</v>
      </c>
      <c r="DU13" s="10">
        <f t="shared" si="4"/>
        <v>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f t="shared" si="5"/>
        <v>0</v>
      </c>
      <c r="EK13" s="8">
        <v>0</v>
      </c>
      <c r="EL13" s="5">
        <v>0</v>
      </c>
      <c r="EM13" s="10">
        <v>0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0</v>
      </c>
      <c r="EU13" s="5">
        <v>0</v>
      </c>
      <c r="EV13" s="10">
        <v>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7">
        <f t="shared" si="6"/>
        <v>0</v>
      </c>
      <c r="FJ13" s="10">
        <f t="shared" si="7"/>
        <v>0</v>
      </c>
    </row>
    <row r="14" spans="1:166" x14ac:dyDescent="0.3">
      <c r="A14" s="40">
        <v>2004</v>
      </c>
      <c r="B14" s="35" t="s">
        <v>10</v>
      </c>
      <c r="C14" s="8">
        <v>0</v>
      </c>
      <c r="D14" s="5">
        <v>0</v>
      </c>
      <c r="E14" s="10">
        <f t="shared" si="0"/>
        <v>0</v>
      </c>
      <c r="F14" s="8">
        <v>0</v>
      </c>
      <c r="G14" s="5">
        <v>0</v>
      </c>
      <c r="H14" s="10">
        <v>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f t="shared" si="1"/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3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f t="shared" si="2"/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f t="shared" si="3"/>
        <v>0</v>
      </c>
      <c r="DM14" s="8">
        <v>0</v>
      </c>
      <c r="DN14" s="5">
        <v>0</v>
      </c>
      <c r="DO14" s="10">
        <v>0</v>
      </c>
      <c r="DP14" s="8">
        <v>0</v>
      </c>
      <c r="DQ14" s="5">
        <v>0</v>
      </c>
      <c r="DR14" s="10">
        <v>0</v>
      </c>
      <c r="DS14" s="8">
        <v>0</v>
      </c>
      <c r="DT14" s="5">
        <v>0</v>
      </c>
      <c r="DU14" s="10">
        <f t="shared" si="4"/>
        <v>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10</v>
      </c>
      <c r="EF14" s="5">
        <v>27</v>
      </c>
      <c r="EG14" s="10">
        <f t="shared" ref="EG14" si="11">EF14/EE14*1000</f>
        <v>2700</v>
      </c>
      <c r="EH14" s="8">
        <v>0</v>
      </c>
      <c r="EI14" s="5">
        <v>0</v>
      </c>
      <c r="EJ14" s="10">
        <f t="shared" si="5"/>
        <v>0</v>
      </c>
      <c r="EK14" s="8">
        <v>0</v>
      </c>
      <c r="EL14" s="5">
        <v>0</v>
      </c>
      <c r="EM14" s="10">
        <v>0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7">
        <f t="shared" si="6"/>
        <v>10</v>
      </c>
      <c r="FJ14" s="10">
        <f t="shared" si="7"/>
        <v>30</v>
      </c>
    </row>
    <row r="15" spans="1:166" x14ac:dyDescent="0.3">
      <c r="A15" s="40">
        <v>2004</v>
      </c>
      <c r="B15" s="35" t="s">
        <v>11</v>
      </c>
      <c r="C15" s="8">
        <v>0</v>
      </c>
      <c r="D15" s="5">
        <v>0</v>
      </c>
      <c r="E15" s="10">
        <f t="shared" si="0"/>
        <v>0</v>
      </c>
      <c r="F15" s="8">
        <v>0</v>
      </c>
      <c r="G15" s="5">
        <v>0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f t="shared" si="1"/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0</v>
      </c>
      <c r="AQ15" s="5">
        <v>0</v>
      </c>
      <c r="AR15" s="10">
        <v>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f t="shared" si="2"/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f t="shared" si="3"/>
        <v>0</v>
      </c>
      <c r="DM15" s="8">
        <v>0</v>
      </c>
      <c r="DN15" s="5">
        <v>0</v>
      </c>
      <c r="DO15" s="10">
        <v>0</v>
      </c>
      <c r="DP15" s="8">
        <v>0</v>
      </c>
      <c r="DQ15" s="5">
        <v>0</v>
      </c>
      <c r="DR15" s="10">
        <v>0</v>
      </c>
      <c r="DS15" s="8">
        <v>0</v>
      </c>
      <c r="DT15" s="5">
        <v>0</v>
      </c>
      <c r="DU15" s="10">
        <f t="shared" si="4"/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f t="shared" si="5"/>
        <v>0</v>
      </c>
      <c r="EK15" s="8">
        <v>0</v>
      </c>
      <c r="EL15" s="5">
        <v>0</v>
      </c>
      <c r="EM15" s="10">
        <v>0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13</v>
      </c>
      <c r="FA15" s="5">
        <v>23</v>
      </c>
      <c r="FB15" s="10">
        <f t="shared" si="8"/>
        <v>1769.2307692307691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7">
        <f t="shared" si="6"/>
        <v>13</v>
      </c>
      <c r="FJ15" s="10">
        <f t="shared" si="7"/>
        <v>23</v>
      </c>
    </row>
    <row r="16" spans="1:166" x14ac:dyDescent="0.3">
      <c r="A16" s="40">
        <v>2004</v>
      </c>
      <c r="B16" s="35" t="s">
        <v>12</v>
      </c>
      <c r="C16" s="8">
        <v>0</v>
      </c>
      <c r="D16" s="5">
        <v>0</v>
      </c>
      <c r="E16" s="10">
        <f t="shared" si="0"/>
        <v>0</v>
      </c>
      <c r="F16" s="8">
        <v>0</v>
      </c>
      <c r="G16" s="5">
        <v>0</v>
      </c>
      <c r="H16" s="10">
        <v>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f t="shared" si="1"/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0</v>
      </c>
      <c r="BR16" s="5">
        <v>0</v>
      </c>
      <c r="BS16" s="10">
        <v>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f t="shared" si="2"/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f t="shared" si="3"/>
        <v>0</v>
      </c>
      <c r="DM16" s="8">
        <v>0</v>
      </c>
      <c r="DN16" s="5">
        <v>0</v>
      </c>
      <c r="DO16" s="10">
        <v>0</v>
      </c>
      <c r="DP16" s="8">
        <v>0</v>
      </c>
      <c r="DQ16" s="5">
        <v>0</v>
      </c>
      <c r="DR16" s="10">
        <v>0</v>
      </c>
      <c r="DS16" s="8">
        <v>0</v>
      </c>
      <c r="DT16" s="5">
        <v>0</v>
      </c>
      <c r="DU16" s="10">
        <f t="shared" si="4"/>
        <v>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f t="shared" si="5"/>
        <v>0</v>
      </c>
      <c r="EK16" s="8">
        <v>0</v>
      </c>
      <c r="EL16" s="5">
        <v>0</v>
      </c>
      <c r="EM16" s="10">
        <v>0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0</v>
      </c>
      <c r="EU16" s="5">
        <v>0</v>
      </c>
      <c r="EV16" s="10">
        <v>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7">
        <f t="shared" si="6"/>
        <v>0</v>
      </c>
      <c r="FJ16" s="10">
        <f t="shared" si="7"/>
        <v>0</v>
      </c>
    </row>
    <row r="17" spans="1:166" x14ac:dyDescent="0.3">
      <c r="A17" s="34">
        <v>2004</v>
      </c>
      <c r="B17" s="36" t="s">
        <v>13</v>
      </c>
      <c r="C17" s="30">
        <v>0</v>
      </c>
      <c r="D17" s="21">
        <v>0</v>
      </c>
      <c r="E17" s="23">
        <f t="shared" si="0"/>
        <v>0</v>
      </c>
      <c r="F17" s="30">
        <v>0</v>
      </c>
      <c r="G17" s="21">
        <v>0</v>
      </c>
      <c r="H17" s="23">
        <v>0</v>
      </c>
      <c r="I17" s="30">
        <v>0</v>
      </c>
      <c r="J17" s="21">
        <v>0</v>
      </c>
      <c r="K17" s="23">
        <v>0</v>
      </c>
      <c r="L17" s="30">
        <v>0</v>
      </c>
      <c r="M17" s="21">
        <v>0</v>
      </c>
      <c r="N17" s="23">
        <v>0</v>
      </c>
      <c r="O17" s="30">
        <v>0</v>
      </c>
      <c r="P17" s="21">
        <v>0</v>
      </c>
      <c r="Q17" s="23">
        <v>0</v>
      </c>
      <c r="R17" s="30">
        <v>0</v>
      </c>
      <c r="S17" s="21">
        <v>0</v>
      </c>
      <c r="T17" s="23">
        <v>0</v>
      </c>
      <c r="U17" s="30">
        <v>0</v>
      </c>
      <c r="V17" s="21">
        <v>0</v>
      </c>
      <c r="W17" s="23">
        <f t="shared" si="1"/>
        <v>0</v>
      </c>
      <c r="X17" s="30">
        <v>1</v>
      </c>
      <c r="Y17" s="21">
        <v>2</v>
      </c>
      <c r="Z17" s="23">
        <f t="shared" si="9"/>
        <v>2000</v>
      </c>
      <c r="AA17" s="30">
        <v>0</v>
      </c>
      <c r="AB17" s="21">
        <v>0</v>
      </c>
      <c r="AC17" s="23">
        <v>0</v>
      </c>
      <c r="AD17" s="30">
        <v>0</v>
      </c>
      <c r="AE17" s="21">
        <v>0</v>
      </c>
      <c r="AF17" s="23">
        <v>0</v>
      </c>
      <c r="AG17" s="30">
        <v>0</v>
      </c>
      <c r="AH17" s="21">
        <v>0</v>
      </c>
      <c r="AI17" s="23">
        <v>0</v>
      </c>
      <c r="AJ17" s="30">
        <v>0</v>
      </c>
      <c r="AK17" s="21">
        <v>0</v>
      </c>
      <c r="AL17" s="23">
        <v>0</v>
      </c>
      <c r="AM17" s="30">
        <v>0</v>
      </c>
      <c r="AN17" s="21">
        <v>0</v>
      </c>
      <c r="AO17" s="23">
        <v>0</v>
      </c>
      <c r="AP17" s="30">
        <v>0</v>
      </c>
      <c r="AQ17" s="21">
        <v>0</v>
      </c>
      <c r="AR17" s="23">
        <v>0</v>
      </c>
      <c r="AS17" s="30">
        <v>0</v>
      </c>
      <c r="AT17" s="21">
        <v>0</v>
      </c>
      <c r="AU17" s="23">
        <v>0</v>
      </c>
      <c r="AV17" s="30">
        <v>0</v>
      </c>
      <c r="AW17" s="21">
        <v>0</v>
      </c>
      <c r="AX17" s="23">
        <v>0</v>
      </c>
      <c r="AY17" s="30">
        <v>0</v>
      </c>
      <c r="AZ17" s="21">
        <v>0</v>
      </c>
      <c r="BA17" s="23">
        <v>0</v>
      </c>
      <c r="BB17" s="30">
        <v>0</v>
      </c>
      <c r="BC17" s="21">
        <v>0</v>
      </c>
      <c r="BD17" s="23">
        <v>0</v>
      </c>
      <c r="BE17" s="30">
        <v>0</v>
      </c>
      <c r="BF17" s="21">
        <v>0</v>
      </c>
      <c r="BG17" s="23">
        <v>0</v>
      </c>
      <c r="BH17" s="30">
        <v>0</v>
      </c>
      <c r="BI17" s="21">
        <v>0</v>
      </c>
      <c r="BJ17" s="23">
        <v>0</v>
      </c>
      <c r="BK17" s="30">
        <v>0</v>
      </c>
      <c r="BL17" s="21">
        <v>1</v>
      </c>
      <c r="BM17" s="23">
        <v>0</v>
      </c>
      <c r="BN17" s="30">
        <v>0</v>
      </c>
      <c r="BO17" s="21">
        <v>0</v>
      </c>
      <c r="BP17" s="23">
        <v>0</v>
      </c>
      <c r="BQ17" s="30">
        <v>0</v>
      </c>
      <c r="BR17" s="21">
        <v>0</v>
      </c>
      <c r="BS17" s="23">
        <v>0</v>
      </c>
      <c r="BT17" s="30">
        <v>0</v>
      </c>
      <c r="BU17" s="21">
        <v>0</v>
      </c>
      <c r="BV17" s="23">
        <v>0</v>
      </c>
      <c r="BW17" s="30">
        <v>0</v>
      </c>
      <c r="BX17" s="21">
        <v>0</v>
      </c>
      <c r="BY17" s="23">
        <f t="shared" si="2"/>
        <v>0</v>
      </c>
      <c r="BZ17" s="30">
        <v>0</v>
      </c>
      <c r="CA17" s="21">
        <v>0</v>
      </c>
      <c r="CB17" s="23">
        <v>0</v>
      </c>
      <c r="CC17" s="30">
        <v>0</v>
      </c>
      <c r="CD17" s="21">
        <v>0</v>
      </c>
      <c r="CE17" s="23">
        <v>0</v>
      </c>
      <c r="CF17" s="30">
        <v>0</v>
      </c>
      <c r="CG17" s="21">
        <v>0</v>
      </c>
      <c r="CH17" s="23">
        <v>0</v>
      </c>
      <c r="CI17" s="30">
        <v>0</v>
      </c>
      <c r="CJ17" s="21">
        <v>0</v>
      </c>
      <c r="CK17" s="23">
        <v>0</v>
      </c>
      <c r="CL17" s="30">
        <v>0</v>
      </c>
      <c r="CM17" s="21">
        <v>0</v>
      </c>
      <c r="CN17" s="23">
        <v>0</v>
      </c>
      <c r="CO17" s="30">
        <v>0</v>
      </c>
      <c r="CP17" s="21">
        <v>0</v>
      </c>
      <c r="CQ17" s="23">
        <v>0</v>
      </c>
      <c r="CR17" s="30">
        <v>0</v>
      </c>
      <c r="CS17" s="21">
        <v>0</v>
      </c>
      <c r="CT17" s="23">
        <v>0</v>
      </c>
      <c r="CU17" s="30">
        <v>0</v>
      </c>
      <c r="CV17" s="21">
        <v>0</v>
      </c>
      <c r="CW17" s="23">
        <v>0</v>
      </c>
      <c r="CX17" s="30">
        <v>0</v>
      </c>
      <c r="CY17" s="21">
        <v>0</v>
      </c>
      <c r="CZ17" s="23">
        <v>0</v>
      </c>
      <c r="DA17" s="30">
        <v>0</v>
      </c>
      <c r="DB17" s="21">
        <v>0</v>
      </c>
      <c r="DC17" s="23">
        <v>0</v>
      </c>
      <c r="DD17" s="30">
        <v>0</v>
      </c>
      <c r="DE17" s="21">
        <v>0</v>
      </c>
      <c r="DF17" s="23">
        <v>0</v>
      </c>
      <c r="DG17" s="30">
        <v>0</v>
      </c>
      <c r="DH17" s="21">
        <v>0</v>
      </c>
      <c r="DI17" s="23">
        <v>0</v>
      </c>
      <c r="DJ17" s="30">
        <v>0</v>
      </c>
      <c r="DK17" s="21">
        <v>0</v>
      </c>
      <c r="DL17" s="23">
        <f t="shared" si="3"/>
        <v>0</v>
      </c>
      <c r="DM17" s="30">
        <v>0</v>
      </c>
      <c r="DN17" s="21">
        <v>0</v>
      </c>
      <c r="DO17" s="23">
        <v>0</v>
      </c>
      <c r="DP17" s="30">
        <v>0</v>
      </c>
      <c r="DQ17" s="21">
        <v>0</v>
      </c>
      <c r="DR17" s="23">
        <v>0</v>
      </c>
      <c r="DS17" s="30">
        <v>0</v>
      </c>
      <c r="DT17" s="21">
        <v>0</v>
      </c>
      <c r="DU17" s="23">
        <f t="shared" si="4"/>
        <v>0</v>
      </c>
      <c r="DV17" s="30">
        <v>0</v>
      </c>
      <c r="DW17" s="21">
        <v>0</v>
      </c>
      <c r="DX17" s="23">
        <v>0</v>
      </c>
      <c r="DY17" s="30">
        <v>0</v>
      </c>
      <c r="DZ17" s="21">
        <v>0</v>
      </c>
      <c r="EA17" s="23">
        <v>0</v>
      </c>
      <c r="EB17" s="30">
        <v>0</v>
      </c>
      <c r="EC17" s="21">
        <v>0</v>
      </c>
      <c r="ED17" s="23">
        <v>0</v>
      </c>
      <c r="EE17" s="30">
        <v>0</v>
      </c>
      <c r="EF17" s="21">
        <v>0</v>
      </c>
      <c r="EG17" s="23">
        <v>0</v>
      </c>
      <c r="EH17" s="30">
        <v>0</v>
      </c>
      <c r="EI17" s="21">
        <v>0</v>
      </c>
      <c r="EJ17" s="23">
        <f t="shared" si="5"/>
        <v>0</v>
      </c>
      <c r="EK17" s="30">
        <v>0</v>
      </c>
      <c r="EL17" s="21">
        <v>0</v>
      </c>
      <c r="EM17" s="23">
        <v>0</v>
      </c>
      <c r="EN17" s="30">
        <v>0</v>
      </c>
      <c r="EO17" s="21">
        <v>0</v>
      </c>
      <c r="EP17" s="23">
        <v>0</v>
      </c>
      <c r="EQ17" s="30">
        <v>0</v>
      </c>
      <c r="ER17" s="21">
        <v>0</v>
      </c>
      <c r="ES17" s="23">
        <v>0</v>
      </c>
      <c r="ET17" s="30">
        <v>0</v>
      </c>
      <c r="EU17" s="21">
        <v>0</v>
      </c>
      <c r="EV17" s="23">
        <v>0</v>
      </c>
      <c r="EW17" s="30">
        <v>0</v>
      </c>
      <c r="EX17" s="21">
        <v>0</v>
      </c>
      <c r="EY17" s="23">
        <v>0</v>
      </c>
      <c r="EZ17" s="30">
        <v>0</v>
      </c>
      <c r="FA17" s="21">
        <v>0</v>
      </c>
      <c r="FB17" s="23">
        <v>0</v>
      </c>
      <c r="FC17" s="30">
        <v>0</v>
      </c>
      <c r="FD17" s="21">
        <v>0</v>
      </c>
      <c r="FE17" s="23">
        <v>0</v>
      </c>
      <c r="FF17" s="30">
        <v>0</v>
      </c>
      <c r="FG17" s="21">
        <v>0</v>
      </c>
      <c r="FH17" s="23">
        <v>0</v>
      </c>
      <c r="FI17" s="22">
        <f t="shared" si="6"/>
        <v>1</v>
      </c>
      <c r="FJ17" s="23">
        <f t="shared" si="7"/>
        <v>3</v>
      </c>
    </row>
    <row r="18" spans="1:166" ht="15" thickBot="1" x14ac:dyDescent="0.35">
      <c r="A18" s="37"/>
      <c r="B18" s="38" t="s">
        <v>14</v>
      </c>
      <c r="C18" s="31">
        <f t="shared" ref="C18:D18" si="12">SUM(C6:C17)</f>
        <v>0</v>
      </c>
      <c r="D18" s="24">
        <f t="shared" si="12"/>
        <v>0</v>
      </c>
      <c r="E18" s="26"/>
      <c r="F18" s="31">
        <f>SUM(F6:F17)</f>
        <v>0</v>
      </c>
      <c r="G18" s="24">
        <f>SUM(G6:G17)</f>
        <v>0</v>
      </c>
      <c r="H18" s="26"/>
      <c r="I18" s="31">
        <f>SUM(I6:I17)</f>
        <v>0</v>
      </c>
      <c r="J18" s="24">
        <f>SUM(J6:J17)</f>
        <v>0</v>
      </c>
      <c r="K18" s="26"/>
      <c r="L18" s="31">
        <f>SUM(L6:L17)</f>
        <v>0</v>
      </c>
      <c r="M18" s="24">
        <f>SUM(M6:M17)</f>
        <v>0</v>
      </c>
      <c r="N18" s="26"/>
      <c r="O18" s="31">
        <f>SUM(O6:O17)</f>
        <v>0</v>
      </c>
      <c r="P18" s="24">
        <f>SUM(P6:P17)</f>
        <v>0</v>
      </c>
      <c r="Q18" s="26"/>
      <c r="R18" s="31">
        <f>SUM(R6:R17)</f>
        <v>0</v>
      </c>
      <c r="S18" s="24">
        <f>SUM(S6:S17)</f>
        <v>0</v>
      </c>
      <c r="T18" s="26"/>
      <c r="U18" s="31">
        <f t="shared" ref="U18:V18" si="13">SUM(U6:U17)</f>
        <v>0</v>
      </c>
      <c r="V18" s="24">
        <f t="shared" si="13"/>
        <v>0</v>
      </c>
      <c r="W18" s="26"/>
      <c r="X18" s="31">
        <f>SUM(X6:X17)</f>
        <v>39</v>
      </c>
      <c r="Y18" s="24">
        <f>SUM(Y6:Y17)</f>
        <v>61</v>
      </c>
      <c r="Z18" s="26"/>
      <c r="AA18" s="31">
        <f>SUM(AA6:AA17)</f>
        <v>0</v>
      </c>
      <c r="AB18" s="24">
        <f>SUM(AB6:AB17)</f>
        <v>0</v>
      </c>
      <c r="AC18" s="26"/>
      <c r="AD18" s="31">
        <f>SUM(AD6:AD17)</f>
        <v>0</v>
      </c>
      <c r="AE18" s="24">
        <f>SUM(AE6:AE17)</f>
        <v>0</v>
      </c>
      <c r="AF18" s="26"/>
      <c r="AG18" s="31">
        <v>0</v>
      </c>
      <c r="AH18" s="24">
        <v>0</v>
      </c>
      <c r="AI18" s="26"/>
      <c r="AJ18" s="31">
        <f>SUM(AJ6:AJ17)</f>
        <v>0</v>
      </c>
      <c r="AK18" s="24">
        <f>SUM(AK6:AK17)</f>
        <v>0</v>
      </c>
      <c r="AL18" s="26"/>
      <c r="AM18" s="31">
        <f>SUM(AM6:AM17)</f>
        <v>0</v>
      </c>
      <c r="AN18" s="24">
        <f>SUM(AN6:AN17)</f>
        <v>0</v>
      </c>
      <c r="AO18" s="26"/>
      <c r="AP18" s="31">
        <f>SUM(AP6:AP17)</f>
        <v>0</v>
      </c>
      <c r="AQ18" s="24">
        <f>SUM(AQ6:AQ17)</f>
        <v>12</v>
      </c>
      <c r="AR18" s="26"/>
      <c r="AS18" s="31">
        <f>SUM(AS6:AS17)</f>
        <v>0</v>
      </c>
      <c r="AT18" s="24">
        <f>SUM(AT6:AT17)</f>
        <v>0</v>
      </c>
      <c r="AU18" s="26"/>
      <c r="AV18" s="31">
        <f>SUM(AV6:AV17)</f>
        <v>0</v>
      </c>
      <c r="AW18" s="24">
        <f>SUM(AW6:AW17)</f>
        <v>0</v>
      </c>
      <c r="AX18" s="26"/>
      <c r="AY18" s="31">
        <f>SUM(AY6:AY17)</f>
        <v>0</v>
      </c>
      <c r="AZ18" s="24">
        <f>SUM(AZ6:AZ17)</f>
        <v>0</v>
      </c>
      <c r="BA18" s="26"/>
      <c r="BB18" s="31">
        <f>SUM(BB6:BB17)</f>
        <v>0</v>
      </c>
      <c r="BC18" s="24">
        <f>SUM(BC6:BC17)</f>
        <v>0</v>
      </c>
      <c r="BD18" s="26"/>
      <c r="BE18" s="31">
        <f>SUM(BE6:BE17)</f>
        <v>0</v>
      </c>
      <c r="BF18" s="24">
        <f>SUM(BF6:BF17)</f>
        <v>0</v>
      </c>
      <c r="BG18" s="26"/>
      <c r="BH18" s="31">
        <f>SUM(BH6:BH17)</f>
        <v>0</v>
      </c>
      <c r="BI18" s="24">
        <f>SUM(BI6:BI17)</f>
        <v>0</v>
      </c>
      <c r="BJ18" s="26"/>
      <c r="BK18" s="31">
        <f>SUM(BK6:BK17)</f>
        <v>8</v>
      </c>
      <c r="BL18" s="24">
        <f>SUM(BL6:BL17)</f>
        <v>69</v>
      </c>
      <c r="BM18" s="26"/>
      <c r="BN18" s="31">
        <f>SUM(BN6:BN17)</f>
        <v>0</v>
      </c>
      <c r="BO18" s="24">
        <f>SUM(BO6:BO17)</f>
        <v>0</v>
      </c>
      <c r="BP18" s="26"/>
      <c r="BQ18" s="31">
        <f>SUM(BQ6:BQ17)</f>
        <v>0</v>
      </c>
      <c r="BR18" s="24">
        <f>SUM(BR6:BR17)</f>
        <v>0</v>
      </c>
      <c r="BS18" s="26"/>
      <c r="BT18" s="31">
        <f>SUM(BT6:BT17)</f>
        <v>0</v>
      </c>
      <c r="BU18" s="24">
        <f>SUM(BU6:BU17)</f>
        <v>0</v>
      </c>
      <c r="BV18" s="26"/>
      <c r="BW18" s="31">
        <f t="shared" ref="BW18:BX18" si="14">SUM(BW6:BW17)</f>
        <v>0</v>
      </c>
      <c r="BX18" s="24">
        <f t="shared" si="14"/>
        <v>0</v>
      </c>
      <c r="BY18" s="26"/>
      <c r="BZ18" s="31">
        <f>SUM(BZ6:BZ17)</f>
        <v>0</v>
      </c>
      <c r="CA18" s="24">
        <f>SUM(CA6:CA17)</f>
        <v>0</v>
      </c>
      <c r="CB18" s="26"/>
      <c r="CC18" s="31">
        <f>SUM(CC6:CC17)</f>
        <v>0</v>
      </c>
      <c r="CD18" s="24">
        <f>SUM(CD6:CD17)</f>
        <v>0</v>
      </c>
      <c r="CE18" s="26"/>
      <c r="CF18" s="31">
        <f>SUM(CF6:CF17)</f>
        <v>0</v>
      </c>
      <c r="CG18" s="24">
        <f>SUM(CG6:CG17)</f>
        <v>0</v>
      </c>
      <c r="CH18" s="26"/>
      <c r="CI18" s="31">
        <f>SUM(CI6:CI17)</f>
        <v>0</v>
      </c>
      <c r="CJ18" s="24">
        <f>SUM(CJ6:CJ17)</f>
        <v>0</v>
      </c>
      <c r="CK18" s="26"/>
      <c r="CL18" s="31">
        <f>SUM(CL6:CL17)</f>
        <v>0</v>
      </c>
      <c r="CM18" s="24">
        <f>SUM(CM6:CM17)</f>
        <v>0</v>
      </c>
      <c r="CN18" s="26"/>
      <c r="CO18" s="31">
        <f>SUM(CO6:CO17)</f>
        <v>0</v>
      </c>
      <c r="CP18" s="24">
        <f>SUM(CP6:CP17)</f>
        <v>0</v>
      </c>
      <c r="CQ18" s="26"/>
      <c r="CR18" s="31">
        <f>SUM(CR6:CR17)</f>
        <v>0</v>
      </c>
      <c r="CS18" s="24">
        <f>SUM(CS6:CS17)</f>
        <v>0</v>
      </c>
      <c r="CT18" s="26"/>
      <c r="CU18" s="31">
        <f>SUM(CU6:CU17)</f>
        <v>0</v>
      </c>
      <c r="CV18" s="24">
        <f>SUM(CV6:CV17)</f>
        <v>0</v>
      </c>
      <c r="CW18" s="26"/>
      <c r="CX18" s="31">
        <f>SUM(CX6:CX17)</f>
        <v>0</v>
      </c>
      <c r="CY18" s="24">
        <f>SUM(CY6:CY17)</f>
        <v>0</v>
      </c>
      <c r="CZ18" s="26"/>
      <c r="DA18" s="31">
        <f>SUM(DA6:DA17)</f>
        <v>0</v>
      </c>
      <c r="DB18" s="24">
        <f>SUM(DB6:DB17)</f>
        <v>0</v>
      </c>
      <c r="DC18" s="26"/>
      <c r="DD18" s="31">
        <f>SUM(DD6:DD17)</f>
        <v>0</v>
      </c>
      <c r="DE18" s="24">
        <f>SUM(DE6:DE17)</f>
        <v>0</v>
      </c>
      <c r="DF18" s="26"/>
      <c r="DG18" s="31">
        <f>SUM(DG6:DG17)</f>
        <v>0</v>
      </c>
      <c r="DH18" s="24">
        <f>SUM(DH6:DH17)</f>
        <v>0</v>
      </c>
      <c r="DI18" s="26"/>
      <c r="DJ18" s="31">
        <f t="shared" ref="DJ18:DK18" si="15">SUM(DJ6:DJ17)</f>
        <v>0</v>
      </c>
      <c r="DK18" s="24">
        <f t="shared" si="15"/>
        <v>0</v>
      </c>
      <c r="DL18" s="26"/>
      <c r="DM18" s="31">
        <f>SUM(DM6:DM17)</f>
        <v>0</v>
      </c>
      <c r="DN18" s="24">
        <f>SUM(DN6:DN17)</f>
        <v>0</v>
      </c>
      <c r="DO18" s="26"/>
      <c r="DP18" s="31">
        <f>SUM(DP6:DP17)</f>
        <v>0</v>
      </c>
      <c r="DQ18" s="24">
        <f>SUM(DQ6:DQ17)</f>
        <v>0</v>
      </c>
      <c r="DR18" s="26"/>
      <c r="DS18" s="31">
        <f t="shared" ref="DS18:DT18" si="16">SUM(DS6:DS17)</f>
        <v>0</v>
      </c>
      <c r="DT18" s="24">
        <f t="shared" si="16"/>
        <v>0</v>
      </c>
      <c r="DU18" s="26"/>
      <c r="DV18" s="31">
        <f>SUM(DV6:DV17)</f>
        <v>0</v>
      </c>
      <c r="DW18" s="24">
        <f>SUM(DW6:DW17)</f>
        <v>0</v>
      </c>
      <c r="DX18" s="26"/>
      <c r="DY18" s="31">
        <f>SUM(DY6:DY17)</f>
        <v>0</v>
      </c>
      <c r="DZ18" s="24">
        <f>SUM(DZ6:DZ17)</f>
        <v>0</v>
      </c>
      <c r="EA18" s="26"/>
      <c r="EB18" s="31">
        <f>SUM(EB6:EB17)</f>
        <v>0</v>
      </c>
      <c r="EC18" s="24">
        <f>SUM(EC6:EC17)</f>
        <v>0</v>
      </c>
      <c r="ED18" s="26"/>
      <c r="EE18" s="31">
        <f>SUM(EE6:EE17)</f>
        <v>10</v>
      </c>
      <c r="EF18" s="24">
        <f>SUM(EF6:EF17)</f>
        <v>27</v>
      </c>
      <c r="EG18" s="26"/>
      <c r="EH18" s="31">
        <f t="shared" ref="EH18:EI18" si="17">SUM(EH6:EH17)</f>
        <v>0</v>
      </c>
      <c r="EI18" s="24">
        <f t="shared" si="17"/>
        <v>0</v>
      </c>
      <c r="EJ18" s="26"/>
      <c r="EK18" s="31">
        <f>SUM(EK6:EK17)</f>
        <v>0</v>
      </c>
      <c r="EL18" s="24">
        <f>SUM(EL6:EL17)</f>
        <v>0</v>
      </c>
      <c r="EM18" s="26"/>
      <c r="EN18" s="31">
        <f>SUM(EN6:EN17)</f>
        <v>0</v>
      </c>
      <c r="EO18" s="24">
        <f>SUM(EO6:EO17)</f>
        <v>0</v>
      </c>
      <c r="EP18" s="26"/>
      <c r="EQ18" s="31">
        <f>SUM(EQ6:EQ17)</f>
        <v>0</v>
      </c>
      <c r="ER18" s="24">
        <f>SUM(ER6:ER17)</f>
        <v>0</v>
      </c>
      <c r="ES18" s="26"/>
      <c r="ET18" s="31">
        <f>SUM(ET6:ET17)</f>
        <v>0</v>
      </c>
      <c r="EU18" s="24">
        <f>SUM(EU6:EU17)</f>
        <v>0</v>
      </c>
      <c r="EV18" s="26"/>
      <c r="EW18" s="31">
        <f>SUM(EW6:EW17)</f>
        <v>1</v>
      </c>
      <c r="EX18" s="24">
        <f>SUM(EX6:EX17)</f>
        <v>22</v>
      </c>
      <c r="EY18" s="26"/>
      <c r="EZ18" s="31">
        <f>SUM(EZ6:EZ17)</f>
        <v>26</v>
      </c>
      <c r="FA18" s="24">
        <f>SUM(FA6:FA17)</f>
        <v>46</v>
      </c>
      <c r="FB18" s="26"/>
      <c r="FC18" s="31">
        <f>SUM(FC6:FC17)</f>
        <v>0</v>
      </c>
      <c r="FD18" s="24">
        <f>SUM(FD6:FD17)</f>
        <v>0</v>
      </c>
      <c r="FE18" s="26"/>
      <c r="FF18" s="31">
        <f>SUM(FF6:FF17)</f>
        <v>0</v>
      </c>
      <c r="FG18" s="24">
        <f>SUM(FG6:FG17)</f>
        <v>0</v>
      </c>
      <c r="FH18" s="26"/>
      <c r="FI18" s="25">
        <f t="shared" si="6"/>
        <v>84</v>
      </c>
      <c r="FJ18" s="26">
        <f t="shared" si="7"/>
        <v>237</v>
      </c>
    </row>
    <row r="19" spans="1:166" x14ac:dyDescent="0.3">
      <c r="A19" s="34">
        <v>2005</v>
      </c>
      <c r="B19" s="39" t="s">
        <v>2</v>
      </c>
      <c r="C19" s="17">
        <v>0</v>
      </c>
      <c r="D19" s="16">
        <v>0</v>
      </c>
      <c r="E19" s="13">
        <f t="shared" ref="E19:E30" si="18">IF(C19=0,0,D19/C19*1000)</f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f t="shared" ref="W19:W30" si="19">IF(U19=0,0,V19/U19*1000)</f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2</v>
      </c>
      <c r="BL19" s="16">
        <v>17</v>
      </c>
      <c r="BM19" s="13">
        <f>BL19/BK19*1000</f>
        <v>8500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f t="shared" ref="BY19:BY30" si="20">IF(BW19=0,0,BX19/BW19*1000)</f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8">
        <v>0</v>
      </c>
      <c r="CY19" s="5">
        <v>0</v>
      </c>
      <c r="CZ19" s="10">
        <v>0</v>
      </c>
      <c r="DA19" s="17">
        <v>0</v>
      </c>
      <c r="DB19" s="16">
        <v>0</v>
      </c>
      <c r="DC19" s="13">
        <v>0</v>
      </c>
      <c r="DD19" s="17">
        <v>0</v>
      </c>
      <c r="DE19" s="16">
        <v>0</v>
      </c>
      <c r="DF19" s="13">
        <v>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f t="shared" ref="DL19:DL30" si="21">IF(DJ19=0,0,DK19/DJ19*1000)</f>
        <v>0</v>
      </c>
      <c r="DM19" s="17">
        <v>0</v>
      </c>
      <c r="DN19" s="16">
        <v>0</v>
      </c>
      <c r="DO19" s="13"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f t="shared" ref="DU19:DU30" si="22">IF(DS19=0,0,DT19/DS19*1000)</f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f t="shared" ref="EJ19:EJ30" si="23">IF(EH19=0,0,EI19/EH19*1000)</f>
        <v>0</v>
      </c>
      <c r="EK19" s="17">
        <v>0</v>
      </c>
      <c r="EL19" s="16">
        <v>0</v>
      </c>
      <c r="EM19" s="13">
        <v>0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1191</v>
      </c>
      <c r="FA19" s="16">
        <v>4477</v>
      </c>
      <c r="FB19" s="13">
        <f>FA19/EZ19*1000</f>
        <v>3759.0260285474392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2">
        <f t="shared" si="6"/>
        <v>1193</v>
      </c>
      <c r="FJ19" s="13">
        <f t="shared" si="7"/>
        <v>4494</v>
      </c>
    </row>
    <row r="20" spans="1:166" x14ac:dyDescent="0.3">
      <c r="A20" s="40">
        <v>2005</v>
      </c>
      <c r="B20" s="35" t="s">
        <v>3</v>
      </c>
      <c r="C20" s="8">
        <v>0</v>
      </c>
      <c r="D20" s="5">
        <v>0</v>
      </c>
      <c r="E20" s="10">
        <f t="shared" si="18"/>
        <v>0</v>
      </c>
      <c r="F20" s="8">
        <v>0</v>
      </c>
      <c r="G20" s="5">
        <v>0</v>
      </c>
      <c r="H20" s="10">
        <v>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f t="shared" si="19"/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0</v>
      </c>
      <c r="AK20" s="5">
        <v>0</v>
      </c>
      <c r="AL20" s="10">
        <v>0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f t="shared" si="20"/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f t="shared" si="21"/>
        <v>0</v>
      </c>
      <c r="DM20" s="8">
        <v>0</v>
      </c>
      <c r="DN20" s="5">
        <v>0</v>
      </c>
      <c r="DO20" s="10">
        <v>0</v>
      </c>
      <c r="DP20" s="8">
        <v>0</v>
      </c>
      <c r="DQ20" s="5">
        <v>0</v>
      </c>
      <c r="DR20" s="10">
        <v>0</v>
      </c>
      <c r="DS20" s="8">
        <v>0</v>
      </c>
      <c r="DT20" s="5">
        <v>0</v>
      </c>
      <c r="DU20" s="10">
        <f t="shared" si="22"/>
        <v>0</v>
      </c>
      <c r="DV20" s="8">
        <v>0</v>
      </c>
      <c r="DW20" s="5">
        <v>0</v>
      </c>
      <c r="DX20" s="10">
        <v>0</v>
      </c>
      <c r="DY20" s="8">
        <v>0</v>
      </c>
      <c r="DZ20" s="5">
        <v>0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f t="shared" si="23"/>
        <v>0</v>
      </c>
      <c r="EK20" s="8">
        <v>0</v>
      </c>
      <c r="EL20" s="5">
        <v>0</v>
      </c>
      <c r="EM20" s="10">
        <v>0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2</v>
      </c>
      <c r="EX20" s="5">
        <v>35</v>
      </c>
      <c r="EY20" s="10">
        <f t="shared" ref="EY20" si="24">EX20/EW20*1000</f>
        <v>17500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7">
        <f t="shared" si="6"/>
        <v>2</v>
      </c>
      <c r="FJ20" s="10">
        <f t="shared" si="7"/>
        <v>35</v>
      </c>
    </row>
    <row r="21" spans="1:166" x14ac:dyDescent="0.3">
      <c r="A21" s="40">
        <v>2005</v>
      </c>
      <c r="B21" s="35" t="s">
        <v>4</v>
      </c>
      <c r="C21" s="8">
        <v>0</v>
      </c>
      <c r="D21" s="5">
        <v>0</v>
      </c>
      <c r="E21" s="10">
        <f t="shared" si="18"/>
        <v>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f t="shared" si="19"/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2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f t="shared" si="20"/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0</v>
      </c>
      <c r="DE21" s="5">
        <v>0</v>
      </c>
      <c r="DF21" s="10">
        <v>0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f t="shared" si="21"/>
        <v>0</v>
      </c>
      <c r="DM21" s="8">
        <v>0</v>
      </c>
      <c r="DN21" s="5">
        <v>0</v>
      </c>
      <c r="DO21" s="10">
        <v>0</v>
      </c>
      <c r="DP21" s="8">
        <v>0</v>
      </c>
      <c r="DQ21" s="5">
        <v>0</v>
      </c>
      <c r="DR21" s="10">
        <v>0</v>
      </c>
      <c r="DS21" s="8">
        <v>0</v>
      </c>
      <c r="DT21" s="5">
        <v>0</v>
      </c>
      <c r="DU21" s="10">
        <f t="shared" si="22"/>
        <v>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f t="shared" si="23"/>
        <v>0</v>
      </c>
      <c r="EK21" s="8">
        <v>0</v>
      </c>
      <c r="EL21" s="5">
        <v>1</v>
      </c>
      <c r="EM21" s="10">
        <v>0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1050</v>
      </c>
      <c r="FA21" s="5">
        <v>1624</v>
      </c>
      <c r="FB21" s="10">
        <f t="shared" ref="FB21:FB26" si="25">FA21/EZ21*1000</f>
        <v>1546.6666666666667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7">
        <f t="shared" si="6"/>
        <v>1050</v>
      </c>
      <c r="FJ21" s="10">
        <f t="shared" si="7"/>
        <v>1627</v>
      </c>
    </row>
    <row r="22" spans="1:166" x14ac:dyDescent="0.3">
      <c r="A22" s="40">
        <v>2005</v>
      </c>
      <c r="B22" s="35" t="s">
        <v>5</v>
      </c>
      <c r="C22" s="8">
        <v>0</v>
      </c>
      <c r="D22" s="5">
        <v>0</v>
      </c>
      <c r="E22" s="10">
        <f t="shared" si="18"/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0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f t="shared" si="19"/>
        <v>0</v>
      </c>
      <c r="X22" s="8">
        <v>1</v>
      </c>
      <c r="Y22" s="5">
        <v>3</v>
      </c>
      <c r="Z22" s="10">
        <f t="shared" ref="Z22:Z27" si="26">Y22/X22*1000</f>
        <v>3000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1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0</v>
      </c>
      <c r="BR22" s="5">
        <v>0</v>
      </c>
      <c r="BS22" s="10">
        <v>0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f t="shared" si="20"/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f t="shared" si="21"/>
        <v>0</v>
      </c>
      <c r="DM22" s="8">
        <v>0</v>
      </c>
      <c r="DN22" s="5">
        <v>0</v>
      </c>
      <c r="DO22" s="10">
        <v>0</v>
      </c>
      <c r="DP22" s="8">
        <v>0</v>
      </c>
      <c r="DQ22" s="5">
        <v>0</v>
      </c>
      <c r="DR22" s="10">
        <v>0</v>
      </c>
      <c r="DS22" s="8">
        <v>0</v>
      </c>
      <c r="DT22" s="5">
        <v>0</v>
      </c>
      <c r="DU22" s="10">
        <f t="shared" si="22"/>
        <v>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f t="shared" si="23"/>
        <v>0</v>
      </c>
      <c r="EK22" s="8">
        <v>0</v>
      </c>
      <c r="EL22" s="5">
        <v>0</v>
      </c>
      <c r="EM22" s="10">
        <v>0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0</v>
      </c>
      <c r="EU22" s="5">
        <v>0</v>
      </c>
      <c r="EV22" s="10">
        <v>0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7">
        <f t="shared" si="6"/>
        <v>1</v>
      </c>
      <c r="FJ22" s="10">
        <f t="shared" si="7"/>
        <v>4</v>
      </c>
    </row>
    <row r="23" spans="1:166" x14ac:dyDescent="0.3">
      <c r="A23" s="40">
        <v>2005</v>
      </c>
      <c r="B23" s="35" t="s">
        <v>6</v>
      </c>
      <c r="C23" s="8">
        <v>0</v>
      </c>
      <c r="D23" s="5">
        <v>0</v>
      </c>
      <c r="E23" s="10">
        <f t="shared" si="18"/>
        <v>0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f t="shared" si="19"/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0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3</v>
      </c>
      <c r="BL23" s="5">
        <v>16</v>
      </c>
      <c r="BM23" s="10">
        <f t="shared" ref="BM23:BM29" si="27">BL23/BK23*1000</f>
        <v>5333.333333333333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0</v>
      </c>
      <c r="BU23" s="5">
        <v>0</v>
      </c>
      <c r="BV23" s="10">
        <v>0</v>
      </c>
      <c r="BW23" s="8">
        <v>0</v>
      </c>
      <c r="BX23" s="5">
        <v>0</v>
      </c>
      <c r="BY23" s="10">
        <f t="shared" si="20"/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0</v>
      </c>
      <c r="CP23" s="5">
        <v>0</v>
      </c>
      <c r="CQ23" s="10">
        <v>0</v>
      </c>
      <c r="CR23" s="8">
        <v>0</v>
      </c>
      <c r="CS23" s="5">
        <v>0</v>
      </c>
      <c r="CT23" s="10">
        <v>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f t="shared" si="21"/>
        <v>0</v>
      </c>
      <c r="DM23" s="8">
        <v>1</v>
      </c>
      <c r="DN23" s="5">
        <v>6</v>
      </c>
      <c r="DO23" s="10">
        <f t="shared" ref="DO23" si="28">DN23/DM23*1000</f>
        <v>6000</v>
      </c>
      <c r="DP23" s="8">
        <v>0</v>
      </c>
      <c r="DQ23" s="5">
        <v>0</v>
      </c>
      <c r="DR23" s="10">
        <v>0</v>
      </c>
      <c r="DS23" s="8">
        <v>0</v>
      </c>
      <c r="DT23" s="5">
        <v>0</v>
      </c>
      <c r="DU23" s="10">
        <f t="shared" si="22"/>
        <v>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f t="shared" si="23"/>
        <v>0</v>
      </c>
      <c r="EK23" s="8">
        <v>0</v>
      </c>
      <c r="EL23" s="5">
        <v>0</v>
      </c>
      <c r="EM23" s="10">
        <v>0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20</v>
      </c>
      <c r="FA23" s="5">
        <v>31</v>
      </c>
      <c r="FB23" s="10">
        <f t="shared" si="25"/>
        <v>1550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7">
        <f t="shared" si="6"/>
        <v>24</v>
      </c>
      <c r="FJ23" s="10">
        <f t="shared" si="7"/>
        <v>53</v>
      </c>
    </row>
    <row r="24" spans="1:166" x14ac:dyDescent="0.3">
      <c r="A24" s="40">
        <v>2005</v>
      </c>
      <c r="B24" s="35" t="s">
        <v>7</v>
      </c>
      <c r="C24" s="8">
        <v>0</v>
      </c>
      <c r="D24" s="5">
        <v>0</v>
      </c>
      <c r="E24" s="10">
        <f t="shared" si="18"/>
        <v>0</v>
      </c>
      <c r="F24" s="8">
        <v>0</v>
      </c>
      <c r="G24" s="5">
        <v>0</v>
      </c>
      <c r="H24" s="10">
        <v>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f t="shared" si="19"/>
        <v>0</v>
      </c>
      <c r="X24" s="8">
        <v>0</v>
      </c>
      <c r="Y24" s="5">
        <v>3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0</v>
      </c>
      <c r="AK24" s="5">
        <v>0</v>
      </c>
      <c r="AL24" s="10">
        <v>0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2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f t="shared" si="20"/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f t="shared" si="21"/>
        <v>0</v>
      </c>
      <c r="DM24" s="8">
        <v>0</v>
      </c>
      <c r="DN24" s="5">
        <v>0</v>
      </c>
      <c r="DO24" s="10">
        <v>0</v>
      </c>
      <c r="DP24" s="8">
        <v>0</v>
      </c>
      <c r="DQ24" s="5">
        <v>0</v>
      </c>
      <c r="DR24" s="10">
        <v>0</v>
      </c>
      <c r="DS24" s="8">
        <v>0</v>
      </c>
      <c r="DT24" s="5">
        <v>0</v>
      </c>
      <c r="DU24" s="10">
        <f t="shared" si="22"/>
        <v>0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7</v>
      </c>
      <c r="EF24" s="5">
        <v>52</v>
      </c>
      <c r="EG24" s="10">
        <f t="shared" ref="EG24:EG26" si="29">EF24/EE24*1000</f>
        <v>7428.5714285714284</v>
      </c>
      <c r="EH24" s="8">
        <v>0</v>
      </c>
      <c r="EI24" s="5">
        <v>0</v>
      </c>
      <c r="EJ24" s="10">
        <f t="shared" si="23"/>
        <v>0</v>
      </c>
      <c r="EK24" s="8">
        <v>0</v>
      </c>
      <c r="EL24" s="5">
        <v>0</v>
      </c>
      <c r="EM24" s="10">
        <v>0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1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7">
        <f t="shared" si="6"/>
        <v>7</v>
      </c>
      <c r="FJ24" s="10">
        <f t="shared" si="7"/>
        <v>58</v>
      </c>
    </row>
    <row r="25" spans="1:166" x14ac:dyDescent="0.3">
      <c r="A25" s="40">
        <v>2005</v>
      </c>
      <c r="B25" s="35" t="s">
        <v>8</v>
      </c>
      <c r="C25" s="8">
        <v>0</v>
      </c>
      <c r="D25" s="5">
        <v>0</v>
      </c>
      <c r="E25" s="10">
        <f t="shared" si="18"/>
        <v>0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f t="shared" si="19"/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1</v>
      </c>
      <c r="AX25" s="10">
        <v>1</v>
      </c>
      <c r="AY25" s="8">
        <v>0</v>
      </c>
      <c r="AZ25" s="5">
        <v>0</v>
      </c>
      <c r="BA25" s="10">
        <v>0</v>
      </c>
      <c r="BB25" s="8">
        <v>0</v>
      </c>
      <c r="BC25" s="5">
        <v>1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2</v>
      </c>
      <c r="BL25" s="5">
        <v>8</v>
      </c>
      <c r="BM25" s="10">
        <f t="shared" si="27"/>
        <v>4000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f t="shared" si="20"/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0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0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0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f t="shared" si="21"/>
        <v>0</v>
      </c>
      <c r="DM25" s="8">
        <v>0</v>
      </c>
      <c r="DN25" s="5">
        <v>0</v>
      </c>
      <c r="DO25" s="10">
        <v>0</v>
      </c>
      <c r="DP25" s="8">
        <v>0</v>
      </c>
      <c r="DQ25" s="5">
        <v>0</v>
      </c>
      <c r="DR25" s="10">
        <v>0</v>
      </c>
      <c r="DS25" s="8">
        <v>0</v>
      </c>
      <c r="DT25" s="5">
        <v>0</v>
      </c>
      <c r="DU25" s="10">
        <f t="shared" si="22"/>
        <v>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f t="shared" si="23"/>
        <v>0</v>
      </c>
      <c r="EK25" s="8">
        <v>0</v>
      </c>
      <c r="EL25" s="5">
        <v>0</v>
      </c>
      <c r="EM25" s="10">
        <v>0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7">
        <f t="shared" si="6"/>
        <v>2</v>
      </c>
      <c r="FJ25" s="10">
        <f t="shared" si="7"/>
        <v>10</v>
      </c>
    </row>
    <row r="26" spans="1:166" x14ac:dyDescent="0.3">
      <c r="A26" s="40">
        <v>2005</v>
      </c>
      <c r="B26" s="35" t="s">
        <v>9</v>
      </c>
      <c r="C26" s="8">
        <v>0</v>
      </c>
      <c r="D26" s="5">
        <v>0</v>
      </c>
      <c r="E26" s="10">
        <f t="shared" si="18"/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f t="shared" si="19"/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0</v>
      </c>
      <c r="AE26" s="5">
        <v>0</v>
      </c>
      <c r="AF26" s="10">
        <v>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2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1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f t="shared" si="20"/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0</v>
      </c>
      <c r="DE26" s="5">
        <v>0</v>
      </c>
      <c r="DF26" s="10">
        <v>0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f t="shared" si="21"/>
        <v>0</v>
      </c>
      <c r="DM26" s="8">
        <v>0</v>
      </c>
      <c r="DN26" s="5">
        <v>0</v>
      </c>
      <c r="DO26" s="10"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f t="shared" si="22"/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4</v>
      </c>
      <c r="EF26" s="5">
        <v>34</v>
      </c>
      <c r="EG26" s="10">
        <f t="shared" si="29"/>
        <v>8500</v>
      </c>
      <c r="EH26" s="8">
        <v>0</v>
      </c>
      <c r="EI26" s="5">
        <v>0</v>
      </c>
      <c r="EJ26" s="10">
        <f t="shared" si="23"/>
        <v>0</v>
      </c>
      <c r="EK26" s="8">
        <v>0</v>
      </c>
      <c r="EL26" s="5">
        <v>0</v>
      </c>
      <c r="EM26" s="10">
        <v>0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0</v>
      </c>
      <c r="EU26" s="5">
        <v>0</v>
      </c>
      <c r="EV26" s="10">
        <v>0</v>
      </c>
      <c r="EW26" s="8">
        <v>0</v>
      </c>
      <c r="EX26" s="5">
        <v>0</v>
      </c>
      <c r="EY26" s="10">
        <v>0</v>
      </c>
      <c r="EZ26" s="8">
        <v>13</v>
      </c>
      <c r="FA26" s="5">
        <v>18</v>
      </c>
      <c r="FB26" s="10">
        <f t="shared" si="25"/>
        <v>1384.6153846153845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7">
        <f t="shared" si="6"/>
        <v>17</v>
      </c>
      <c r="FJ26" s="10">
        <f t="shared" si="7"/>
        <v>55</v>
      </c>
    </row>
    <row r="27" spans="1:166" x14ac:dyDescent="0.3">
      <c r="A27" s="40">
        <v>2005</v>
      </c>
      <c r="B27" s="35" t="s">
        <v>10</v>
      </c>
      <c r="C27" s="8">
        <v>0</v>
      </c>
      <c r="D27" s="5">
        <v>0</v>
      </c>
      <c r="E27" s="10">
        <f t="shared" si="18"/>
        <v>0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f t="shared" si="19"/>
        <v>0</v>
      </c>
      <c r="X27" s="8">
        <v>1</v>
      </c>
      <c r="Y27" s="5">
        <v>2</v>
      </c>
      <c r="Z27" s="10">
        <f t="shared" si="26"/>
        <v>2000</v>
      </c>
      <c r="AA27" s="8">
        <v>0</v>
      </c>
      <c r="AB27" s="5">
        <v>0</v>
      </c>
      <c r="AC27" s="10">
        <v>0</v>
      </c>
      <c r="AD27" s="8">
        <v>0</v>
      </c>
      <c r="AE27" s="5">
        <v>0</v>
      </c>
      <c r="AF27" s="10">
        <v>0</v>
      </c>
      <c r="AG27" s="8">
        <v>0</v>
      </c>
      <c r="AH27" s="5">
        <v>0</v>
      </c>
      <c r="AI27" s="10">
        <v>0</v>
      </c>
      <c r="AJ27" s="8">
        <v>0</v>
      </c>
      <c r="AK27" s="5">
        <v>0</v>
      </c>
      <c r="AL27" s="10">
        <v>0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7</v>
      </c>
      <c r="BM27" s="10">
        <v>0</v>
      </c>
      <c r="BN27" s="8">
        <v>0</v>
      </c>
      <c r="BO27" s="5">
        <v>0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f t="shared" si="20"/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0</v>
      </c>
      <c r="DE27" s="5">
        <v>0</v>
      </c>
      <c r="DF27" s="10">
        <v>0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f t="shared" si="21"/>
        <v>0</v>
      </c>
      <c r="DM27" s="8">
        <v>0</v>
      </c>
      <c r="DN27" s="5">
        <v>0</v>
      </c>
      <c r="DO27" s="10">
        <v>0</v>
      </c>
      <c r="DP27" s="8">
        <v>0</v>
      </c>
      <c r="DQ27" s="5">
        <v>0</v>
      </c>
      <c r="DR27" s="10">
        <v>0</v>
      </c>
      <c r="DS27" s="8">
        <v>0</v>
      </c>
      <c r="DT27" s="5">
        <v>0</v>
      </c>
      <c r="DU27" s="10">
        <f t="shared" si="22"/>
        <v>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f t="shared" si="23"/>
        <v>0</v>
      </c>
      <c r="EK27" s="8">
        <v>0</v>
      </c>
      <c r="EL27" s="5">
        <v>0</v>
      </c>
      <c r="EM27" s="10">
        <v>0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0</v>
      </c>
      <c r="EU27" s="5">
        <v>0</v>
      </c>
      <c r="EV27" s="10">
        <v>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7">
        <f t="shared" si="6"/>
        <v>1</v>
      </c>
      <c r="FJ27" s="10">
        <f t="shared" si="7"/>
        <v>9</v>
      </c>
    </row>
    <row r="28" spans="1:166" x14ac:dyDescent="0.3">
      <c r="A28" s="40">
        <v>2005</v>
      </c>
      <c r="B28" s="35" t="s">
        <v>11</v>
      </c>
      <c r="C28" s="8">
        <v>0</v>
      </c>
      <c r="D28" s="5">
        <v>0</v>
      </c>
      <c r="E28" s="10">
        <f t="shared" si="18"/>
        <v>0</v>
      </c>
      <c r="F28" s="8">
        <v>0</v>
      </c>
      <c r="G28" s="5">
        <v>0</v>
      </c>
      <c r="H28" s="10">
        <v>0</v>
      </c>
      <c r="I28" s="8">
        <v>0</v>
      </c>
      <c r="J28" s="5">
        <v>0</v>
      </c>
      <c r="K28" s="10">
        <v>0</v>
      </c>
      <c r="L28" s="8">
        <v>0</v>
      </c>
      <c r="M28" s="5">
        <v>0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f t="shared" si="19"/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0</v>
      </c>
      <c r="AK28" s="5">
        <v>0</v>
      </c>
      <c r="AL28" s="10">
        <v>0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1</v>
      </c>
      <c r="BL28" s="5">
        <v>6</v>
      </c>
      <c r="BM28" s="10">
        <f t="shared" si="27"/>
        <v>6000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f t="shared" si="20"/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1</v>
      </c>
      <c r="DC28" s="10">
        <v>0</v>
      </c>
      <c r="DD28" s="8">
        <v>0</v>
      </c>
      <c r="DE28" s="5">
        <v>0</v>
      </c>
      <c r="DF28" s="10">
        <v>0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f t="shared" si="21"/>
        <v>0</v>
      </c>
      <c r="DM28" s="8">
        <v>0</v>
      </c>
      <c r="DN28" s="5">
        <v>0</v>
      </c>
      <c r="DO28" s="10"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f t="shared" si="22"/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f t="shared" si="23"/>
        <v>0</v>
      </c>
      <c r="EK28" s="8">
        <v>0</v>
      </c>
      <c r="EL28" s="5">
        <v>0</v>
      </c>
      <c r="EM28" s="10">
        <v>0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0</v>
      </c>
      <c r="EU28" s="5">
        <v>0</v>
      </c>
      <c r="EV28" s="10">
        <v>0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7">
        <f t="shared" si="6"/>
        <v>1</v>
      </c>
      <c r="FJ28" s="10">
        <f t="shared" si="7"/>
        <v>7</v>
      </c>
    </row>
    <row r="29" spans="1:166" x14ac:dyDescent="0.3">
      <c r="A29" s="40">
        <v>2005</v>
      </c>
      <c r="B29" s="35" t="s">
        <v>12</v>
      </c>
      <c r="C29" s="8">
        <v>0</v>
      </c>
      <c r="D29" s="5">
        <v>0</v>
      </c>
      <c r="E29" s="10">
        <f t="shared" si="18"/>
        <v>0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f t="shared" si="19"/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0</v>
      </c>
      <c r="AK29" s="5">
        <v>0</v>
      </c>
      <c r="AL29" s="10">
        <v>0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1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1</v>
      </c>
      <c r="BL29" s="5">
        <v>4</v>
      </c>
      <c r="BM29" s="10">
        <f t="shared" si="27"/>
        <v>4000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f t="shared" si="20"/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f t="shared" si="21"/>
        <v>0</v>
      </c>
      <c r="DM29" s="8">
        <v>0</v>
      </c>
      <c r="DN29" s="5">
        <v>0</v>
      </c>
      <c r="DO29" s="10">
        <v>0</v>
      </c>
      <c r="DP29" s="8">
        <v>0</v>
      </c>
      <c r="DQ29" s="5">
        <v>0</v>
      </c>
      <c r="DR29" s="10">
        <v>0</v>
      </c>
      <c r="DS29" s="8">
        <v>0</v>
      </c>
      <c r="DT29" s="5">
        <v>0</v>
      </c>
      <c r="DU29" s="10">
        <f t="shared" si="22"/>
        <v>0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f t="shared" si="23"/>
        <v>0</v>
      </c>
      <c r="EK29" s="8">
        <v>0</v>
      </c>
      <c r="EL29" s="5">
        <v>0</v>
      </c>
      <c r="EM29" s="10">
        <v>0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0</v>
      </c>
      <c r="EU29" s="5">
        <v>0</v>
      </c>
      <c r="EV29" s="10">
        <v>0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7">
        <f t="shared" si="6"/>
        <v>1</v>
      </c>
      <c r="FJ29" s="10">
        <f t="shared" si="7"/>
        <v>5</v>
      </c>
    </row>
    <row r="30" spans="1:166" x14ac:dyDescent="0.3">
      <c r="A30" s="34">
        <v>2005</v>
      </c>
      <c r="B30" s="35" t="s">
        <v>13</v>
      </c>
      <c r="C30" s="8">
        <v>0</v>
      </c>
      <c r="D30" s="5">
        <v>0</v>
      </c>
      <c r="E30" s="10">
        <f t="shared" si="18"/>
        <v>0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f t="shared" si="19"/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0</v>
      </c>
      <c r="AE30" s="5">
        <v>0</v>
      </c>
      <c r="AF30" s="10">
        <v>0</v>
      </c>
      <c r="AG30" s="8">
        <v>0</v>
      </c>
      <c r="AH30" s="5">
        <v>0</v>
      </c>
      <c r="AI30" s="10">
        <v>0</v>
      </c>
      <c r="AJ30" s="8">
        <v>0</v>
      </c>
      <c r="AK30" s="5">
        <v>0</v>
      </c>
      <c r="AL30" s="10">
        <v>0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3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f t="shared" si="20"/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30">
        <v>0</v>
      </c>
      <c r="CY30" s="21">
        <v>0</v>
      </c>
      <c r="CZ30" s="23">
        <v>0</v>
      </c>
      <c r="DA30" s="8">
        <v>0</v>
      </c>
      <c r="DB30" s="5">
        <v>0</v>
      </c>
      <c r="DC30" s="10">
        <v>0</v>
      </c>
      <c r="DD30" s="8">
        <v>0</v>
      </c>
      <c r="DE30" s="5">
        <v>0</v>
      </c>
      <c r="DF30" s="10">
        <v>0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f t="shared" si="21"/>
        <v>0</v>
      </c>
      <c r="DM30" s="8">
        <v>0</v>
      </c>
      <c r="DN30" s="5">
        <v>0</v>
      </c>
      <c r="DO30" s="10">
        <v>0</v>
      </c>
      <c r="DP30" s="8">
        <v>0</v>
      </c>
      <c r="DQ30" s="5">
        <v>0</v>
      </c>
      <c r="DR30" s="10">
        <v>0</v>
      </c>
      <c r="DS30" s="8">
        <v>0</v>
      </c>
      <c r="DT30" s="5">
        <v>0</v>
      </c>
      <c r="DU30" s="10">
        <f t="shared" si="22"/>
        <v>0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f t="shared" si="23"/>
        <v>0</v>
      </c>
      <c r="EK30" s="8">
        <v>0</v>
      </c>
      <c r="EL30" s="5">
        <v>0</v>
      </c>
      <c r="EM30" s="10">
        <v>0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0</v>
      </c>
      <c r="EU30" s="5">
        <v>0</v>
      </c>
      <c r="EV30" s="10">
        <v>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7">
        <f t="shared" si="6"/>
        <v>0</v>
      </c>
      <c r="FJ30" s="10">
        <f t="shared" si="7"/>
        <v>3</v>
      </c>
    </row>
    <row r="31" spans="1:166" ht="15" thickBot="1" x14ac:dyDescent="0.35">
      <c r="A31" s="37"/>
      <c r="B31" s="38" t="s">
        <v>14</v>
      </c>
      <c r="C31" s="31">
        <f t="shared" ref="C31:D31" si="30">SUM(C19:C30)</f>
        <v>0</v>
      </c>
      <c r="D31" s="24">
        <f t="shared" si="30"/>
        <v>0</v>
      </c>
      <c r="E31" s="26"/>
      <c r="F31" s="31">
        <f>SUM(F19:F30)</f>
        <v>0</v>
      </c>
      <c r="G31" s="24">
        <f>SUM(G19:G30)</f>
        <v>0</v>
      </c>
      <c r="H31" s="26"/>
      <c r="I31" s="31">
        <f>SUM(I19:I30)</f>
        <v>0</v>
      </c>
      <c r="J31" s="24">
        <f>SUM(J19:J30)</f>
        <v>0</v>
      </c>
      <c r="K31" s="26"/>
      <c r="L31" s="31">
        <f>SUM(L19:L30)</f>
        <v>0</v>
      </c>
      <c r="M31" s="24">
        <f>SUM(M19:M30)</f>
        <v>0</v>
      </c>
      <c r="N31" s="26"/>
      <c r="O31" s="31">
        <f>SUM(O19:O30)</f>
        <v>0</v>
      </c>
      <c r="P31" s="24">
        <f>SUM(P19:P30)</f>
        <v>0</v>
      </c>
      <c r="Q31" s="26"/>
      <c r="R31" s="31">
        <f>SUM(R19:R30)</f>
        <v>0</v>
      </c>
      <c r="S31" s="24">
        <f>SUM(S19:S30)</f>
        <v>0</v>
      </c>
      <c r="T31" s="26"/>
      <c r="U31" s="31">
        <f t="shared" ref="U31:V31" si="31">SUM(U19:U30)</f>
        <v>0</v>
      </c>
      <c r="V31" s="24">
        <f t="shared" si="31"/>
        <v>0</v>
      </c>
      <c r="W31" s="26"/>
      <c r="X31" s="31">
        <f>SUM(X19:X30)</f>
        <v>2</v>
      </c>
      <c r="Y31" s="24">
        <f>SUM(Y19:Y30)</f>
        <v>8</v>
      </c>
      <c r="Z31" s="26"/>
      <c r="AA31" s="31">
        <f>SUM(AA19:AA30)</f>
        <v>0</v>
      </c>
      <c r="AB31" s="24">
        <f>SUM(AB19:AB30)</f>
        <v>0</v>
      </c>
      <c r="AC31" s="26"/>
      <c r="AD31" s="31">
        <f>SUM(AD19:AD30)</f>
        <v>0</v>
      </c>
      <c r="AE31" s="24">
        <f>SUM(AE19:AE30)</f>
        <v>0</v>
      </c>
      <c r="AF31" s="26"/>
      <c r="AG31" s="31">
        <f>SUM(AG19:AG30)</f>
        <v>0</v>
      </c>
      <c r="AH31" s="24">
        <f>SUM(AH19:AH30)</f>
        <v>0</v>
      </c>
      <c r="AI31" s="26"/>
      <c r="AJ31" s="31">
        <f>SUM(AJ19:AJ30)</f>
        <v>0</v>
      </c>
      <c r="AK31" s="24">
        <f>SUM(AK19:AK30)</f>
        <v>0</v>
      </c>
      <c r="AL31" s="26"/>
      <c r="AM31" s="31">
        <f>SUM(AM19:AM30)</f>
        <v>0</v>
      </c>
      <c r="AN31" s="24">
        <f>SUM(AN19:AN30)</f>
        <v>0</v>
      </c>
      <c r="AO31" s="26"/>
      <c r="AP31" s="31">
        <f>SUM(AP19:AP30)</f>
        <v>0</v>
      </c>
      <c r="AQ31" s="24">
        <f>SUM(AQ19:AQ30)</f>
        <v>0</v>
      </c>
      <c r="AR31" s="26"/>
      <c r="AS31" s="31">
        <f>SUM(AS19:AS30)</f>
        <v>0</v>
      </c>
      <c r="AT31" s="24">
        <f>SUM(AT19:AT30)</f>
        <v>0</v>
      </c>
      <c r="AU31" s="26"/>
      <c r="AV31" s="31">
        <f>SUM(AV19:AV30)</f>
        <v>0</v>
      </c>
      <c r="AW31" s="24">
        <f>SUM(AW19:AW30)</f>
        <v>3</v>
      </c>
      <c r="AX31" s="26"/>
      <c r="AY31" s="31">
        <f>SUM(AY19:AY30)</f>
        <v>0</v>
      </c>
      <c r="AZ31" s="24">
        <f>SUM(AZ19:AZ30)</f>
        <v>0</v>
      </c>
      <c r="BA31" s="26"/>
      <c r="BB31" s="31">
        <f>SUM(BB19:BB30)</f>
        <v>0</v>
      </c>
      <c r="BC31" s="24">
        <f>SUM(BC19:BC30)</f>
        <v>3</v>
      </c>
      <c r="BD31" s="26"/>
      <c r="BE31" s="31">
        <f>SUM(BE19:BE30)</f>
        <v>0</v>
      </c>
      <c r="BF31" s="24">
        <f>SUM(BF19:BF30)</f>
        <v>0</v>
      </c>
      <c r="BG31" s="26"/>
      <c r="BH31" s="31">
        <f>SUM(BH19:BH30)</f>
        <v>0</v>
      </c>
      <c r="BI31" s="24">
        <f>SUM(BI19:BI30)</f>
        <v>0</v>
      </c>
      <c r="BJ31" s="26"/>
      <c r="BK31" s="31">
        <f>SUM(BK19:BK30)</f>
        <v>9</v>
      </c>
      <c r="BL31" s="24">
        <f>SUM(BL19:BL30)</f>
        <v>66</v>
      </c>
      <c r="BM31" s="26"/>
      <c r="BN31" s="31">
        <f>SUM(BN19:BN30)</f>
        <v>0</v>
      </c>
      <c r="BO31" s="24">
        <f>SUM(BO19:BO30)</f>
        <v>0</v>
      </c>
      <c r="BP31" s="26"/>
      <c r="BQ31" s="31">
        <f>SUM(BQ19:BQ30)</f>
        <v>0</v>
      </c>
      <c r="BR31" s="24">
        <f>SUM(BR19:BR30)</f>
        <v>0</v>
      </c>
      <c r="BS31" s="26"/>
      <c r="BT31" s="31">
        <f>SUM(BT19:BT30)</f>
        <v>0</v>
      </c>
      <c r="BU31" s="24">
        <f>SUM(BU19:BU30)</f>
        <v>0</v>
      </c>
      <c r="BV31" s="26"/>
      <c r="BW31" s="31">
        <f t="shared" ref="BW31:BX31" si="32">SUM(BW19:BW30)</f>
        <v>0</v>
      </c>
      <c r="BX31" s="24">
        <f t="shared" si="32"/>
        <v>0</v>
      </c>
      <c r="BY31" s="26"/>
      <c r="BZ31" s="31">
        <f>SUM(BZ19:BZ30)</f>
        <v>0</v>
      </c>
      <c r="CA31" s="24">
        <f>SUM(CA19:CA30)</f>
        <v>0</v>
      </c>
      <c r="CB31" s="26"/>
      <c r="CC31" s="31">
        <f>SUM(CC19:CC30)</f>
        <v>0</v>
      </c>
      <c r="CD31" s="24">
        <f>SUM(CD19:CD30)</f>
        <v>0</v>
      </c>
      <c r="CE31" s="26"/>
      <c r="CF31" s="31">
        <f>SUM(CF19:CF30)</f>
        <v>0</v>
      </c>
      <c r="CG31" s="24">
        <f>SUM(CG19:CG30)</f>
        <v>0</v>
      </c>
      <c r="CH31" s="26"/>
      <c r="CI31" s="31">
        <f>SUM(CI19:CI30)</f>
        <v>0</v>
      </c>
      <c r="CJ31" s="24">
        <f>SUM(CJ19:CJ30)</f>
        <v>0</v>
      </c>
      <c r="CK31" s="26"/>
      <c r="CL31" s="31">
        <f>SUM(CL19:CL30)</f>
        <v>0</v>
      </c>
      <c r="CM31" s="24">
        <f>SUM(CM19:CM30)</f>
        <v>0</v>
      </c>
      <c r="CN31" s="26"/>
      <c r="CO31" s="31">
        <f>SUM(CO19:CO30)</f>
        <v>0</v>
      </c>
      <c r="CP31" s="24">
        <f>SUM(CP19:CP30)</f>
        <v>0</v>
      </c>
      <c r="CQ31" s="26"/>
      <c r="CR31" s="31">
        <f>SUM(CR19:CR30)</f>
        <v>0</v>
      </c>
      <c r="CS31" s="24">
        <f>SUM(CS19:CS30)</f>
        <v>0</v>
      </c>
      <c r="CT31" s="26"/>
      <c r="CU31" s="31">
        <f>SUM(CU19:CU30)</f>
        <v>0</v>
      </c>
      <c r="CV31" s="24">
        <f>SUM(CV19:CV30)</f>
        <v>0</v>
      </c>
      <c r="CW31" s="26"/>
      <c r="CX31" s="31">
        <f>SUM(CX19:CX30)</f>
        <v>0</v>
      </c>
      <c r="CY31" s="24">
        <f>SUM(CY19:CY30)</f>
        <v>0</v>
      </c>
      <c r="CZ31" s="26"/>
      <c r="DA31" s="31">
        <f>SUM(DA19:DA30)</f>
        <v>0</v>
      </c>
      <c r="DB31" s="24">
        <f>SUM(DB19:DB30)</f>
        <v>1</v>
      </c>
      <c r="DC31" s="26"/>
      <c r="DD31" s="31">
        <f>SUM(DD19:DD30)</f>
        <v>0</v>
      </c>
      <c r="DE31" s="24">
        <f>SUM(DE19:DE30)</f>
        <v>0</v>
      </c>
      <c r="DF31" s="26"/>
      <c r="DG31" s="31">
        <f>SUM(DG19:DG30)</f>
        <v>0</v>
      </c>
      <c r="DH31" s="24">
        <f>SUM(DH19:DH30)</f>
        <v>0</v>
      </c>
      <c r="DI31" s="26"/>
      <c r="DJ31" s="31">
        <f t="shared" ref="DJ31:DK31" si="33">SUM(DJ19:DJ30)</f>
        <v>0</v>
      </c>
      <c r="DK31" s="24">
        <f t="shared" si="33"/>
        <v>0</v>
      </c>
      <c r="DL31" s="26"/>
      <c r="DM31" s="31">
        <f>SUM(DM19:DM30)</f>
        <v>1</v>
      </c>
      <c r="DN31" s="24">
        <f>SUM(DN19:DN30)</f>
        <v>6</v>
      </c>
      <c r="DO31" s="26"/>
      <c r="DP31" s="31">
        <f>SUM(DP19:DP30)</f>
        <v>0</v>
      </c>
      <c r="DQ31" s="24">
        <f>SUM(DQ19:DQ30)</f>
        <v>0</v>
      </c>
      <c r="DR31" s="26"/>
      <c r="DS31" s="31">
        <f t="shared" ref="DS31:DT31" si="34">SUM(DS19:DS30)</f>
        <v>0</v>
      </c>
      <c r="DT31" s="24">
        <f t="shared" si="34"/>
        <v>0</v>
      </c>
      <c r="DU31" s="26"/>
      <c r="DV31" s="31">
        <f>SUM(DV19:DV30)</f>
        <v>0</v>
      </c>
      <c r="DW31" s="24">
        <f>SUM(DW19:DW30)</f>
        <v>0</v>
      </c>
      <c r="DX31" s="26"/>
      <c r="DY31" s="31">
        <f>SUM(DY19:DY30)</f>
        <v>0</v>
      </c>
      <c r="DZ31" s="24">
        <f>SUM(DZ19:DZ30)</f>
        <v>0</v>
      </c>
      <c r="EA31" s="26"/>
      <c r="EB31" s="31">
        <f>SUM(EB19:EB30)</f>
        <v>0</v>
      </c>
      <c r="EC31" s="24">
        <f>SUM(EC19:EC30)</f>
        <v>0</v>
      </c>
      <c r="ED31" s="26"/>
      <c r="EE31" s="31">
        <f>SUM(EE19:EE30)</f>
        <v>11</v>
      </c>
      <c r="EF31" s="24">
        <f>SUM(EF19:EF30)</f>
        <v>86</v>
      </c>
      <c r="EG31" s="26"/>
      <c r="EH31" s="31">
        <f t="shared" ref="EH31:EI31" si="35">SUM(EH19:EH30)</f>
        <v>0</v>
      </c>
      <c r="EI31" s="24">
        <f t="shared" si="35"/>
        <v>0</v>
      </c>
      <c r="EJ31" s="26"/>
      <c r="EK31" s="31">
        <f>SUM(EK19:EK30)</f>
        <v>0</v>
      </c>
      <c r="EL31" s="24">
        <f>SUM(EL19:EL30)</f>
        <v>1</v>
      </c>
      <c r="EM31" s="26"/>
      <c r="EN31" s="31">
        <f>SUM(EN19:EN30)</f>
        <v>0</v>
      </c>
      <c r="EO31" s="24">
        <f>SUM(EO19:EO30)</f>
        <v>0</v>
      </c>
      <c r="EP31" s="26"/>
      <c r="EQ31" s="31">
        <f>SUM(EQ19:EQ30)</f>
        <v>0</v>
      </c>
      <c r="ER31" s="24">
        <f>SUM(ER19:ER30)</f>
        <v>0</v>
      </c>
      <c r="ES31" s="26"/>
      <c r="ET31" s="31">
        <f>SUM(ET19:ET30)</f>
        <v>0</v>
      </c>
      <c r="EU31" s="24">
        <f>SUM(EU19:EU30)</f>
        <v>0</v>
      </c>
      <c r="EV31" s="26"/>
      <c r="EW31" s="31">
        <f>SUM(EW19:EW30)</f>
        <v>2</v>
      </c>
      <c r="EX31" s="24">
        <f>SUM(EX19:EX30)</f>
        <v>36</v>
      </c>
      <c r="EY31" s="26"/>
      <c r="EZ31" s="31">
        <f>SUM(EZ19:EZ30)</f>
        <v>2274</v>
      </c>
      <c r="FA31" s="24">
        <f>SUM(FA19:FA30)</f>
        <v>6150</v>
      </c>
      <c r="FB31" s="26"/>
      <c r="FC31" s="31">
        <f>SUM(FC19:FC30)</f>
        <v>0</v>
      </c>
      <c r="FD31" s="24">
        <f>SUM(FD19:FD30)</f>
        <v>0</v>
      </c>
      <c r="FE31" s="26"/>
      <c r="FF31" s="31">
        <f>SUM(FF19:FF30)</f>
        <v>0</v>
      </c>
      <c r="FG31" s="24">
        <f>SUM(FG19:FG30)</f>
        <v>0</v>
      </c>
      <c r="FH31" s="26"/>
      <c r="FI31" s="25">
        <f t="shared" si="6"/>
        <v>2299</v>
      </c>
      <c r="FJ31" s="26">
        <f t="shared" si="7"/>
        <v>6360</v>
      </c>
    </row>
    <row r="32" spans="1:166" x14ac:dyDescent="0.3">
      <c r="A32" s="34">
        <v>2006</v>
      </c>
      <c r="B32" s="35" t="s">
        <v>2</v>
      </c>
      <c r="C32" s="8">
        <v>0</v>
      </c>
      <c r="D32" s="5">
        <v>0</v>
      </c>
      <c r="E32" s="10">
        <f t="shared" ref="E32:E43" si="36">IF(C32=0,0,D32/C32*1000)</f>
        <v>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f t="shared" ref="W32:W43" si="37">IF(U32=0,0,V32/U32*1000)</f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0</v>
      </c>
      <c r="AK32" s="5">
        <v>0</v>
      </c>
      <c r="AL32" s="10">
        <v>0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1</v>
      </c>
      <c r="BF32" s="5">
        <v>9</v>
      </c>
      <c r="BG32" s="10">
        <f>BF32/BE32*1000</f>
        <v>9000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f t="shared" ref="BY32:BY43" si="38">IF(BW32=0,0,BX32/BW32*1000)</f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0</v>
      </c>
      <c r="DE32" s="5">
        <v>0</v>
      </c>
      <c r="DF32" s="10">
        <v>0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f t="shared" ref="DL32:DL43" si="39">IF(DJ32=0,0,DK32/DJ32*1000)</f>
        <v>0</v>
      </c>
      <c r="DM32" s="8">
        <v>0</v>
      </c>
      <c r="DN32" s="5">
        <v>0</v>
      </c>
      <c r="DO32" s="10">
        <v>0</v>
      </c>
      <c r="DP32" s="8">
        <v>0</v>
      </c>
      <c r="DQ32" s="5">
        <v>0</v>
      </c>
      <c r="DR32" s="10">
        <v>0</v>
      </c>
      <c r="DS32" s="8">
        <v>0</v>
      </c>
      <c r="DT32" s="5">
        <v>0</v>
      </c>
      <c r="DU32" s="10">
        <f t="shared" ref="DU32:DU43" si="40">IF(DS32=0,0,DT32/DS32*1000)</f>
        <v>0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f t="shared" ref="EJ32:EJ43" si="41">IF(EH32=0,0,EI32/EH32*1000)</f>
        <v>0</v>
      </c>
      <c r="EK32" s="8">
        <v>0</v>
      </c>
      <c r="EL32" s="5">
        <v>0</v>
      </c>
      <c r="EM32" s="10">
        <v>0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7</v>
      </c>
      <c r="EX32" s="5">
        <v>131</v>
      </c>
      <c r="EY32" s="10">
        <f>EX32/EW32*1000</f>
        <v>18714.285714285714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7">
        <f t="shared" si="6"/>
        <v>8</v>
      </c>
      <c r="FJ32" s="10">
        <f t="shared" si="7"/>
        <v>140</v>
      </c>
    </row>
    <row r="33" spans="1:166" x14ac:dyDescent="0.3">
      <c r="A33" s="40">
        <v>2006</v>
      </c>
      <c r="B33" s="35" t="s">
        <v>3</v>
      </c>
      <c r="C33" s="8">
        <v>0</v>
      </c>
      <c r="D33" s="5">
        <v>0</v>
      </c>
      <c r="E33" s="10">
        <f t="shared" si="36"/>
        <v>0</v>
      </c>
      <c r="F33" s="8">
        <v>0</v>
      </c>
      <c r="G33" s="5">
        <v>0</v>
      </c>
      <c r="H33" s="10">
        <v>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f t="shared" si="37"/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0</v>
      </c>
      <c r="AK33" s="5">
        <v>0</v>
      </c>
      <c r="AL33" s="10">
        <v>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541</v>
      </c>
      <c r="BI33" s="5">
        <v>32</v>
      </c>
      <c r="BJ33" s="10">
        <f t="shared" ref="BJ33:BJ34" si="42">BI33/BH33*1000</f>
        <v>59.149722735674679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f t="shared" si="38"/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0</v>
      </c>
      <c r="DE33" s="5">
        <v>0</v>
      </c>
      <c r="DF33" s="10">
        <v>0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f t="shared" si="39"/>
        <v>0</v>
      </c>
      <c r="DM33" s="8">
        <v>0</v>
      </c>
      <c r="DN33" s="5">
        <v>0</v>
      </c>
      <c r="DO33" s="10">
        <v>0</v>
      </c>
      <c r="DP33" s="8">
        <v>0</v>
      </c>
      <c r="DQ33" s="5">
        <v>0</v>
      </c>
      <c r="DR33" s="10">
        <v>0</v>
      </c>
      <c r="DS33" s="8">
        <v>0</v>
      </c>
      <c r="DT33" s="5">
        <v>0</v>
      </c>
      <c r="DU33" s="10">
        <f t="shared" si="40"/>
        <v>0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f t="shared" si="41"/>
        <v>0</v>
      </c>
      <c r="EK33" s="8">
        <v>0</v>
      </c>
      <c r="EL33" s="5">
        <v>0</v>
      </c>
      <c r="EM33" s="10">
        <v>0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0</v>
      </c>
      <c r="EU33" s="5">
        <v>0</v>
      </c>
      <c r="EV33" s="10">
        <v>0</v>
      </c>
      <c r="EW33" s="8">
        <v>0</v>
      </c>
      <c r="EX33" s="5">
        <v>0</v>
      </c>
      <c r="EY33" s="10">
        <v>0</v>
      </c>
      <c r="EZ33" s="8">
        <v>3760</v>
      </c>
      <c r="FA33" s="5">
        <v>4469</v>
      </c>
      <c r="FB33" s="10">
        <f t="shared" ref="FB33:FB42" si="43">FA33/EZ33*1000</f>
        <v>1188.563829787234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7">
        <f t="shared" si="6"/>
        <v>4301</v>
      </c>
      <c r="FJ33" s="10">
        <f t="shared" si="7"/>
        <v>4501</v>
      </c>
    </row>
    <row r="34" spans="1:166" x14ac:dyDescent="0.3">
      <c r="A34" s="40">
        <v>2006</v>
      </c>
      <c r="B34" s="35" t="s">
        <v>4</v>
      </c>
      <c r="C34" s="8">
        <v>0</v>
      </c>
      <c r="D34" s="5">
        <v>0</v>
      </c>
      <c r="E34" s="10">
        <f t="shared" si="36"/>
        <v>0</v>
      </c>
      <c r="F34" s="8">
        <v>0</v>
      </c>
      <c r="G34" s="5">
        <v>0</v>
      </c>
      <c r="H34" s="10">
        <v>0</v>
      </c>
      <c r="I34" s="8">
        <v>0</v>
      </c>
      <c r="J34" s="5">
        <v>1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f t="shared" si="37"/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0</v>
      </c>
      <c r="AK34" s="5">
        <v>0</v>
      </c>
      <c r="AL34" s="10">
        <v>0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0</v>
      </c>
      <c r="AW34" s="5">
        <v>0</v>
      </c>
      <c r="AX34" s="10">
        <v>0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16</v>
      </c>
      <c r="BI34" s="5">
        <v>39</v>
      </c>
      <c r="BJ34" s="10">
        <f t="shared" si="42"/>
        <v>2437.5</v>
      </c>
      <c r="BK34" s="8">
        <v>2</v>
      </c>
      <c r="BL34" s="5">
        <v>7</v>
      </c>
      <c r="BM34" s="10">
        <f t="shared" ref="BM34:BM42" si="44">BL34/BK34*1000</f>
        <v>3500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f t="shared" si="38"/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0</v>
      </c>
      <c r="DE34" s="5">
        <v>0</v>
      </c>
      <c r="DF34" s="10">
        <v>0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f t="shared" si="39"/>
        <v>0</v>
      </c>
      <c r="DM34" s="8">
        <v>0</v>
      </c>
      <c r="DN34" s="5">
        <v>0</v>
      </c>
      <c r="DO34" s="10">
        <v>0</v>
      </c>
      <c r="DP34" s="8">
        <v>0</v>
      </c>
      <c r="DQ34" s="5">
        <v>0</v>
      </c>
      <c r="DR34" s="10">
        <v>0</v>
      </c>
      <c r="DS34" s="8">
        <v>0</v>
      </c>
      <c r="DT34" s="5">
        <v>0</v>
      </c>
      <c r="DU34" s="10">
        <f t="shared" si="40"/>
        <v>0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1</v>
      </c>
      <c r="EF34" s="5">
        <v>9</v>
      </c>
      <c r="EG34" s="10">
        <f t="shared" ref="EG34" si="45">EF34/EE34*1000</f>
        <v>9000</v>
      </c>
      <c r="EH34" s="8">
        <v>0</v>
      </c>
      <c r="EI34" s="5">
        <v>0</v>
      </c>
      <c r="EJ34" s="10">
        <f t="shared" si="41"/>
        <v>0</v>
      </c>
      <c r="EK34" s="8">
        <v>0</v>
      </c>
      <c r="EL34" s="5">
        <v>0</v>
      </c>
      <c r="EM34" s="10">
        <v>0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0</v>
      </c>
      <c r="EU34" s="5">
        <v>0</v>
      </c>
      <c r="EV34" s="10">
        <v>0</v>
      </c>
      <c r="EW34" s="8">
        <v>0</v>
      </c>
      <c r="EX34" s="5">
        <v>0</v>
      </c>
      <c r="EY34" s="10">
        <v>0</v>
      </c>
      <c r="EZ34" s="8">
        <v>264</v>
      </c>
      <c r="FA34" s="5">
        <v>446</v>
      </c>
      <c r="FB34" s="10">
        <f t="shared" si="43"/>
        <v>1689.3939393939395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7">
        <f t="shared" si="6"/>
        <v>283</v>
      </c>
      <c r="FJ34" s="10">
        <f t="shared" si="7"/>
        <v>502</v>
      </c>
    </row>
    <row r="35" spans="1:166" x14ac:dyDescent="0.3">
      <c r="A35" s="40">
        <v>2006</v>
      </c>
      <c r="B35" s="35" t="s">
        <v>5</v>
      </c>
      <c r="C35" s="8">
        <v>0</v>
      </c>
      <c r="D35" s="5">
        <v>0</v>
      </c>
      <c r="E35" s="10">
        <f t="shared" si="36"/>
        <v>0</v>
      </c>
      <c r="F35" s="8">
        <v>0</v>
      </c>
      <c r="G35" s="5">
        <v>0</v>
      </c>
      <c r="H35" s="10">
        <v>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f t="shared" si="37"/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0</v>
      </c>
      <c r="AK35" s="5">
        <v>0</v>
      </c>
      <c r="AL35" s="10">
        <v>0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1</v>
      </c>
      <c r="BL35" s="5">
        <v>4</v>
      </c>
      <c r="BM35" s="10">
        <f t="shared" si="44"/>
        <v>4000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f t="shared" si="38"/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f t="shared" si="39"/>
        <v>0</v>
      </c>
      <c r="DM35" s="8">
        <v>0</v>
      </c>
      <c r="DN35" s="5">
        <v>0</v>
      </c>
      <c r="DO35" s="10"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f t="shared" si="40"/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f t="shared" si="41"/>
        <v>0</v>
      </c>
      <c r="EK35" s="8">
        <v>0</v>
      </c>
      <c r="EL35" s="5">
        <v>0</v>
      </c>
      <c r="EM35" s="10">
        <v>0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1478</v>
      </c>
      <c r="FA35" s="5">
        <v>2421</v>
      </c>
      <c r="FB35" s="10">
        <f t="shared" si="43"/>
        <v>1638.0243572395127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7">
        <f t="shared" si="6"/>
        <v>1479</v>
      </c>
      <c r="FJ35" s="10">
        <f t="shared" si="7"/>
        <v>2425</v>
      </c>
    </row>
    <row r="36" spans="1:166" x14ac:dyDescent="0.3">
      <c r="A36" s="40">
        <v>2006</v>
      </c>
      <c r="B36" s="35" t="s">
        <v>6</v>
      </c>
      <c r="C36" s="8">
        <v>0</v>
      </c>
      <c r="D36" s="5">
        <v>0</v>
      </c>
      <c r="E36" s="10">
        <f t="shared" si="36"/>
        <v>0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f t="shared" si="37"/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0</v>
      </c>
      <c r="AK36" s="5">
        <v>0</v>
      </c>
      <c r="AL36" s="10">
        <v>0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2</v>
      </c>
      <c r="BF36" s="5">
        <v>6</v>
      </c>
      <c r="BG36" s="10">
        <f t="shared" ref="BG36:BG39" si="46">BF36/BE36*1000</f>
        <v>3000</v>
      </c>
      <c r="BH36" s="8">
        <v>0</v>
      </c>
      <c r="BI36" s="5">
        <v>0</v>
      </c>
      <c r="BJ36" s="10">
        <v>0</v>
      </c>
      <c r="BK36" s="8">
        <v>2</v>
      </c>
      <c r="BL36" s="5">
        <v>7</v>
      </c>
      <c r="BM36" s="10">
        <f t="shared" si="44"/>
        <v>3500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f t="shared" si="38"/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f t="shared" si="39"/>
        <v>0</v>
      </c>
      <c r="DM36" s="8">
        <v>0</v>
      </c>
      <c r="DN36" s="5">
        <v>0</v>
      </c>
      <c r="DO36" s="10"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f t="shared" si="40"/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f t="shared" si="41"/>
        <v>0</v>
      </c>
      <c r="EK36" s="8">
        <v>0</v>
      </c>
      <c r="EL36" s="5">
        <v>0</v>
      </c>
      <c r="EM36" s="10">
        <v>0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0</v>
      </c>
      <c r="EU36" s="5">
        <v>0</v>
      </c>
      <c r="EV36" s="10">
        <v>0</v>
      </c>
      <c r="EW36" s="8">
        <v>0</v>
      </c>
      <c r="EX36" s="5">
        <v>0</v>
      </c>
      <c r="EY36" s="10">
        <v>0</v>
      </c>
      <c r="EZ36" s="8">
        <v>12</v>
      </c>
      <c r="FA36" s="5">
        <v>30</v>
      </c>
      <c r="FB36" s="10">
        <f t="shared" si="43"/>
        <v>2500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7">
        <f t="shared" si="6"/>
        <v>16</v>
      </c>
      <c r="FJ36" s="10">
        <f t="shared" si="7"/>
        <v>43</v>
      </c>
    </row>
    <row r="37" spans="1:166" x14ac:dyDescent="0.3">
      <c r="A37" s="40">
        <v>2006</v>
      </c>
      <c r="B37" s="35" t="s">
        <v>7</v>
      </c>
      <c r="C37" s="8">
        <v>0</v>
      </c>
      <c r="D37" s="5">
        <v>0</v>
      </c>
      <c r="E37" s="10">
        <f t="shared" si="36"/>
        <v>0</v>
      </c>
      <c r="F37" s="8">
        <v>0</v>
      </c>
      <c r="G37" s="5">
        <v>0</v>
      </c>
      <c r="H37" s="10">
        <v>0</v>
      </c>
      <c r="I37" s="8">
        <v>0</v>
      </c>
      <c r="J37" s="5">
        <v>0</v>
      </c>
      <c r="K37" s="10">
        <v>0</v>
      </c>
      <c r="L37" s="8">
        <v>0</v>
      </c>
      <c r="M37" s="5">
        <v>0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f t="shared" si="37"/>
        <v>0</v>
      </c>
      <c r="X37" s="8">
        <v>1</v>
      </c>
      <c r="Y37" s="5">
        <v>1</v>
      </c>
      <c r="Z37" s="10">
        <f t="shared" ref="Z37:Z43" si="47">Y37/X37*1000</f>
        <v>1000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0</v>
      </c>
      <c r="AK37" s="5">
        <v>0</v>
      </c>
      <c r="AL37" s="10">
        <v>0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2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f t="shared" si="38"/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f t="shared" si="39"/>
        <v>0</v>
      </c>
      <c r="DM37" s="8">
        <v>0</v>
      </c>
      <c r="DN37" s="5">
        <v>0</v>
      </c>
      <c r="DO37" s="10">
        <v>0</v>
      </c>
      <c r="DP37" s="8">
        <v>0</v>
      </c>
      <c r="DQ37" s="5">
        <v>0</v>
      </c>
      <c r="DR37" s="10">
        <v>0</v>
      </c>
      <c r="DS37" s="8">
        <v>0</v>
      </c>
      <c r="DT37" s="5">
        <v>0</v>
      </c>
      <c r="DU37" s="10">
        <f t="shared" si="40"/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f t="shared" si="41"/>
        <v>0</v>
      </c>
      <c r="EK37" s="8">
        <v>0</v>
      </c>
      <c r="EL37" s="5">
        <v>0</v>
      </c>
      <c r="EM37" s="10">
        <v>0</v>
      </c>
      <c r="EN37" s="8">
        <v>0</v>
      </c>
      <c r="EO37" s="5">
        <v>0</v>
      </c>
      <c r="EP37" s="10">
        <v>0</v>
      </c>
      <c r="EQ37" s="8">
        <v>0</v>
      </c>
      <c r="ER37" s="5">
        <v>0</v>
      </c>
      <c r="ES37" s="10">
        <v>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7">
        <f t="shared" si="6"/>
        <v>1</v>
      </c>
      <c r="FJ37" s="10">
        <f t="shared" si="7"/>
        <v>3</v>
      </c>
    </row>
    <row r="38" spans="1:166" x14ac:dyDescent="0.3">
      <c r="A38" s="40">
        <v>2006</v>
      </c>
      <c r="B38" s="35" t="s">
        <v>8</v>
      </c>
      <c r="C38" s="8">
        <v>0</v>
      </c>
      <c r="D38" s="5">
        <v>0</v>
      </c>
      <c r="E38" s="10">
        <f t="shared" si="36"/>
        <v>0</v>
      </c>
      <c r="F38" s="8">
        <v>0</v>
      </c>
      <c r="G38" s="5">
        <v>0</v>
      </c>
      <c r="H38" s="10">
        <v>0</v>
      </c>
      <c r="I38" s="8">
        <v>0</v>
      </c>
      <c r="J38" s="5">
        <v>1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f t="shared" si="37"/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0</v>
      </c>
      <c r="AK38" s="5">
        <v>0</v>
      </c>
      <c r="AL38" s="10">
        <v>0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1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2</v>
      </c>
      <c r="BL38" s="5">
        <v>15</v>
      </c>
      <c r="BM38" s="10">
        <f t="shared" si="44"/>
        <v>7500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0</v>
      </c>
      <c r="BY38" s="10">
        <f t="shared" si="38"/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1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f t="shared" si="39"/>
        <v>0</v>
      </c>
      <c r="DM38" s="8">
        <v>0</v>
      </c>
      <c r="DN38" s="5">
        <v>0</v>
      </c>
      <c r="DO38" s="10">
        <v>0</v>
      </c>
      <c r="DP38" s="8">
        <v>0</v>
      </c>
      <c r="DQ38" s="5">
        <v>0</v>
      </c>
      <c r="DR38" s="10">
        <v>0</v>
      </c>
      <c r="DS38" s="8">
        <v>0</v>
      </c>
      <c r="DT38" s="5">
        <v>0</v>
      </c>
      <c r="DU38" s="10">
        <f t="shared" si="40"/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f t="shared" si="41"/>
        <v>0</v>
      </c>
      <c r="EK38" s="8">
        <v>0</v>
      </c>
      <c r="EL38" s="5">
        <v>0</v>
      </c>
      <c r="EM38" s="10">
        <v>0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0</v>
      </c>
      <c r="EU38" s="5">
        <v>0</v>
      </c>
      <c r="EV38" s="10">
        <v>0</v>
      </c>
      <c r="EW38" s="8">
        <v>0</v>
      </c>
      <c r="EX38" s="5">
        <v>1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7">
        <f t="shared" ref="FI38:FI69" si="48">+F38+I38+R38+X38+AD38+AM38+AP38+AS38+AV38+AY38+BB38+BE38+BH38+BK38+BN38+CC38+CF38+CI38+CL38+CO38+DA38+DD38+DG38+DM38+DP38+DV38+EE38+EK38+EQ38+EW38+EZ38+FF38</f>
        <v>2</v>
      </c>
      <c r="FJ38" s="10">
        <f t="shared" ref="FJ38:FJ69" si="49">+G38+J38+S38+Y38+AE38+AN38+AQ38+AT38+AW38+AZ38+BC38+BF38+BI38+BL38+BO38+CD38+CG38+CJ38+CM38+CP38+DB38+DE38+DH38+DN38+DQ38+DW38+EF38+EL38+ER38+EX38+FA38+FG38</f>
        <v>19</v>
      </c>
    </row>
    <row r="39" spans="1:166" x14ac:dyDescent="0.3">
      <c r="A39" s="40">
        <v>2006</v>
      </c>
      <c r="B39" s="35" t="s">
        <v>9</v>
      </c>
      <c r="C39" s="8">
        <v>0</v>
      </c>
      <c r="D39" s="5">
        <v>0</v>
      </c>
      <c r="E39" s="10">
        <f t="shared" si="36"/>
        <v>0</v>
      </c>
      <c r="F39" s="8">
        <v>0</v>
      </c>
      <c r="G39" s="5">
        <v>0</v>
      </c>
      <c r="H39" s="10">
        <v>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f t="shared" si="37"/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0</v>
      </c>
      <c r="AH39" s="5">
        <v>0</v>
      </c>
      <c r="AI39" s="10">
        <v>0</v>
      </c>
      <c r="AJ39" s="8">
        <v>0</v>
      </c>
      <c r="AK39" s="5">
        <v>0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8</v>
      </c>
      <c r="BF39" s="5">
        <v>39</v>
      </c>
      <c r="BG39" s="10">
        <f t="shared" si="46"/>
        <v>4875</v>
      </c>
      <c r="BH39" s="8">
        <v>0</v>
      </c>
      <c r="BI39" s="5">
        <v>0</v>
      </c>
      <c r="BJ39" s="10">
        <v>0</v>
      </c>
      <c r="BK39" s="8">
        <v>2</v>
      </c>
      <c r="BL39" s="5">
        <v>5</v>
      </c>
      <c r="BM39" s="10">
        <f t="shared" si="44"/>
        <v>2500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f t="shared" si="38"/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f t="shared" si="39"/>
        <v>0</v>
      </c>
      <c r="DM39" s="8">
        <v>0</v>
      </c>
      <c r="DN39" s="5">
        <v>0</v>
      </c>
      <c r="DO39" s="10">
        <v>0</v>
      </c>
      <c r="DP39" s="8">
        <v>0</v>
      </c>
      <c r="DQ39" s="5">
        <v>0</v>
      </c>
      <c r="DR39" s="10">
        <v>0</v>
      </c>
      <c r="DS39" s="8">
        <v>0</v>
      </c>
      <c r="DT39" s="5">
        <v>0</v>
      </c>
      <c r="DU39" s="10">
        <f t="shared" si="40"/>
        <v>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0</v>
      </c>
      <c r="EG39" s="10">
        <v>0</v>
      </c>
      <c r="EH39" s="8">
        <v>0</v>
      </c>
      <c r="EI39" s="5">
        <v>0</v>
      </c>
      <c r="EJ39" s="10">
        <f t="shared" si="41"/>
        <v>0</v>
      </c>
      <c r="EK39" s="8">
        <v>0</v>
      </c>
      <c r="EL39" s="5">
        <v>0</v>
      </c>
      <c r="EM39" s="10">
        <v>0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0</v>
      </c>
      <c r="EU39" s="5">
        <v>0</v>
      </c>
      <c r="EV39" s="10">
        <v>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7">
        <f t="shared" si="48"/>
        <v>10</v>
      </c>
      <c r="FJ39" s="10">
        <f t="shared" si="49"/>
        <v>44</v>
      </c>
    </row>
    <row r="40" spans="1:166" x14ac:dyDescent="0.3">
      <c r="A40" s="40">
        <v>2006</v>
      </c>
      <c r="B40" s="35" t="s">
        <v>10</v>
      </c>
      <c r="C40" s="8">
        <v>0</v>
      </c>
      <c r="D40" s="5">
        <v>0</v>
      </c>
      <c r="E40" s="10">
        <f t="shared" si="36"/>
        <v>0</v>
      </c>
      <c r="F40" s="8">
        <v>0</v>
      </c>
      <c r="G40" s="5">
        <v>0</v>
      </c>
      <c r="H40" s="10">
        <v>0</v>
      </c>
      <c r="I40" s="8">
        <v>0</v>
      </c>
      <c r="J40" s="5">
        <v>2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f t="shared" si="37"/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0</v>
      </c>
      <c r="AK40" s="5">
        <v>0</v>
      </c>
      <c r="AL40" s="10">
        <v>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2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f t="shared" si="38"/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f t="shared" si="39"/>
        <v>0</v>
      </c>
      <c r="DM40" s="8">
        <v>0</v>
      </c>
      <c r="DN40" s="5">
        <v>0</v>
      </c>
      <c r="DO40" s="10"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f t="shared" si="40"/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f t="shared" si="41"/>
        <v>0</v>
      </c>
      <c r="EK40" s="8">
        <v>0</v>
      </c>
      <c r="EL40" s="5">
        <v>0</v>
      </c>
      <c r="EM40" s="10">
        <v>0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0</v>
      </c>
      <c r="EU40" s="5">
        <v>0</v>
      </c>
      <c r="EV40" s="10">
        <v>0</v>
      </c>
      <c r="EW40" s="8">
        <v>0</v>
      </c>
      <c r="EX40" s="5">
        <v>1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7">
        <f t="shared" si="48"/>
        <v>0</v>
      </c>
      <c r="FJ40" s="10">
        <f t="shared" si="49"/>
        <v>5</v>
      </c>
    </row>
    <row r="41" spans="1:166" x14ac:dyDescent="0.3">
      <c r="A41" s="40">
        <v>2006</v>
      </c>
      <c r="B41" s="35" t="s">
        <v>11</v>
      </c>
      <c r="C41" s="8">
        <v>0</v>
      </c>
      <c r="D41" s="5">
        <v>0</v>
      </c>
      <c r="E41" s="10">
        <f t="shared" si="36"/>
        <v>0</v>
      </c>
      <c r="F41" s="8">
        <v>0</v>
      </c>
      <c r="G41" s="5">
        <v>0</v>
      </c>
      <c r="H41" s="10">
        <v>0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f t="shared" si="37"/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0</v>
      </c>
      <c r="AK41" s="5">
        <v>0</v>
      </c>
      <c r="AL41" s="10">
        <v>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1</v>
      </c>
      <c r="BL41" s="5">
        <v>4</v>
      </c>
      <c r="BM41" s="10">
        <f t="shared" si="44"/>
        <v>4000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f t="shared" si="38"/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f t="shared" si="39"/>
        <v>0</v>
      </c>
      <c r="DM41" s="8">
        <v>0</v>
      </c>
      <c r="DN41" s="5">
        <v>0</v>
      </c>
      <c r="DO41" s="10">
        <v>0</v>
      </c>
      <c r="DP41" s="8">
        <v>0</v>
      </c>
      <c r="DQ41" s="5">
        <v>0</v>
      </c>
      <c r="DR41" s="10">
        <v>0</v>
      </c>
      <c r="DS41" s="8">
        <v>0</v>
      </c>
      <c r="DT41" s="5">
        <v>0</v>
      </c>
      <c r="DU41" s="10">
        <f t="shared" si="40"/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f t="shared" si="41"/>
        <v>0</v>
      </c>
      <c r="EK41" s="8">
        <v>0</v>
      </c>
      <c r="EL41" s="5">
        <v>0</v>
      </c>
      <c r="EM41" s="10">
        <v>0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0</v>
      </c>
      <c r="EU41" s="5">
        <v>0</v>
      </c>
      <c r="EV41" s="10">
        <v>0</v>
      </c>
      <c r="EW41" s="8">
        <v>0</v>
      </c>
      <c r="EX41" s="5">
        <v>1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7">
        <f t="shared" si="48"/>
        <v>1</v>
      </c>
      <c r="FJ41" s="10">
        <f t="shared" si="49"/>
        <v>5</v>
      </c>
    </row>
    <row r="42" spans="1:166" x14ac:dyDescent="0.3">
      <c r="A42" s="40">
        <v>2006</v>
      </c>
      <c r="B42" s="35" t="s">
        <v>12</v>
      </c>
      <c r="C42" s="8">
        <v>0</v>
      </c>
      <c r="D42" s="5">
        <v>0</v>
      </c>
      <c r="E42" s="10">
        <f t="shared" si="36"/>
        <v>0</v>
      </c>
      <c r="F42" s="8">
        <v>0</v>
      </c>
      <c r="G42" s="5">
        <v>0</v>
      </c>
      <c r="H42" s="10">
        <v>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f t="shared" si="37"/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3</v>
      </c>
      <c r="BL42" s="5">
        <v>21</v>
      </c>
      <c r="BM42" s="10">
        <f t="shared" si="44"/>
        <v>7000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f t="shared" si="38"/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1</v>
      </c>
      <c r="DE42" s="5">
        <v>3</v>
      </c>
      <c r="DF42" s="10">
        <f t="shared" ref="DF42" si="50">DE42/DD42*1000</f>
        <v>3000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f t="shared" si="39"/>
        <v>0</v>
      </c>
      <c r="DM42" s="8">
        <v>0</v>
      </c>
      <c r="DN42" s="5">
        <v>0</v>
      </c>
      <c r="DO42" s="10">
        <v>0</v>
      </c>
      <c r="DP42" s="8">
        <v>0</v>
      </c>
      <c r="DQ42" s="5">
        <v>0</v>
      </c>
      <c r="DR42" s="10">
        <v>0</v>
      </c>
      <c r="DS42" s="8">
        <v>0</v>
      </c>
      <c r="DT42" s="5">
        <v>0</v>
      </c>
      <c r="DU42" s="10">
        <f t="shared" si="40"/>
        <v>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0</v>
      </c>
      <c r="EG42" s="10">
        <v>0</v>
      </c>
      <c r="EH42" s="8">
        <v>0</v>
      </c>
      <c r="EI42" s="5">
        <v>0</v>
      </c>
      <c r="EJ42" s="10">
        <f t="shared" si="41"/>
        <v>0</v>
      </c>
      <c r="EK42" s="8">
        <v>0</v>
      </c>
      <c r="EL42" s="5">
        <v>0</v>
      </c>
      <c r="EM42" s="10">
        <v>0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0</v>
      </c>
      <c r="EU42" s="5">
        <v>0</v>
      </c>
      <c r="EV42" s="10">
        <v>0</v>
      </c>
      <c r="EW42" s="8">
        <v>0</v>
      </c>
      <c r="EX42" s="5">
        <v>0</v>
      </c>
      <c r="EY42" s="10">
        <v>0</v>
      </c>
      <c r="EZ42" s="8">
        <v>13</v>
      </c>
      <c r="FA42" s="5">
        <v>38</v>
      </c>
      <c r="FB42" s="10">
        <f t="shared" si="43"/>
        <v>2923.0769230769229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7">
        <f t="shared" si="48"/>
        <v>17</v>
      </c>
      <c r="FJ42" s="10">
        <f t="shared" si="49"/>
        <v>62</v>
      </c>
    </row>
    <row r="43" spans="1:166" x14ac:dyDescent="0.3">
      <c r="A43" s="34">
        <v>2006</v>
      </c>
      <c r="B43" s="35" t="s">
        <v>13</v>
      </c>
      <c r="C43" s="8">
        <v>0</v>
      </c>
      <c r="D43" s="5">
        <v>0</v>
      </c>
      <c r="E43" s="10">
        <f t="shared" si="36"/>
        <v>0</v>
      </c>
      <c r="F43" s="8">
        <v>0</v>
      </c>
      <c r="G43" s="5">
        <v>0</v>
      </c>
      <c r="H43" s="10">
        <v>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f t="shared" si="37"/>
        <v>0</v>
      </c>
      <c r="X43" s="8">
        <v>1</v>
      </c>
      <c r="Y43" s="5">
        <v>2</v>
      </c>
      <c r="Z43" s="10">
        <f t="shared" si="47"/>
        <v>2000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0</v>
      </c>
      <c r="AK43" s="5">
        <v>0</v>
      </c>
      <c r="AL43" s="10">
        <v>0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1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f t="shared" si="38"/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30">
        <v>0</v>
      </c>
      <c r="CY43" s="21">
        <v>0</v>
      </c>
      <c r="CZ43" s="23">
        <v>0</v>
      </c>
      <c r="DA43" s="8">
        <v>6</v>
      </c>
      <c r="DB43" s="5">
        <v>8</v>
      </c>
      <c r="DC43" s="10">
        <f t="shared" ref="DC43" si="51">DB43/DA43*1000</f>
        <v>1333.3333333333333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f t="shared" si="39"/>
        <v>0</v>
      </c>
      <c r="DM43" s="8">
        <v>0</v>
      </c>
      <c r="DN43" s="5">
        <v>0</v>
      </c>
      <c r="DO43" s="10">
        <v>0</v>
      </c>
      <c r="DP43" s="8">
        <v>0</v>
      </c>
      <c r="DQ43" s="5">
        <v>0</v>
      </c>
      <c r="DR43" s="10">
        <v>0</v>
      </c>
      <c r="DS43" s="8">
        <v>0</v>
      </c>
      <c r="DT43" s="5">
        <v>0</v>
      </c>
      <c r="DU43" s="10">
        <f t="shared" si="40"/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f t="shared" si="41"/>
        <v>0</v>
      </c>
      <c r="EK43" s="8">
        <v>0</v>
      </c>
      <c r="EL43" s="5">
        <v>0</v>
      </c>
      <c r="EM43" s="10">
        <v>0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7">
        <f t="shared" si="48"/>
        <v>7</v>
      </c>
      <c r="FJ43" s="10">
        <f t="shared" si="49"/>
        <v>11</v>
      </c>
    </row>
    <row r="44" spans="1:166" ht="15" thickBot="1" x14ac:dyDescent="0.35">
      <c r="A44" s="37"/>
      <c r="B44" s="38" t="s">
        <v>14</v>
      </c>
      <c r="C44" s="31">
        <f t="shared" ref="C44:D44" si="52">SUM(C32:C43)</f>
        <v>0</v>
      </c>
      <c r="D44" s="24">
        <f t="shared" si="52"/>
        <v>0</v>
      </c>
      <c r="E44" s="26"/>
      <c r="F44" s="31">
        <f>SUM(F32:F43)</f>
        <v>0</v>
      </c>
      <c r="G44" s="24">
        <f>SUM(G32:G43)</f>
        <v>0</v>
      </c>
      <c r="H44" s="26"/>
      <c r="I44" s="31">
        <f>SUM(I32:I43)</f>
        <v>0</v>
      </c>
      <c r="J44" s="24">
        <f>SUM(J32:J43)</f>
        <v>4</v>
      </c>
      <c r="K44" s="26"/>
      <c r="L44" s="31">
        <f>SUM(L32:L43)</f>
        <v>0</v>
      </c>
      <c r="M44" s="24">
        <f>SUM(M32:M43)</f>
        <v>0</v>
      </c>
      <c r="N44" s="26"/>
      <c r="O44" s="31">
        <f>SUM(O32:O43)</f>
        <v>0</v>
      </c>
      <c r="P44" s="24">
        <f>SUM(P32:P43)</f>
        <v>0</v>
      </c>
      <c r="Q44" s="26"/>
      <c r="R44" s="31">
        <f>SUM(R32:R43)</f>
        <v>0</v>
      </c>
      <c r="S44" s="24">
        <f>SUM(S32:S43)</f>
        <v>0</v>
      </c>
      <c r="T44" s="26"/>
      <c r="U44" s="31">
        <f t="shared" ref="U44:V44" si="53">SUM(U32:U43)</f>
        <v>0</v>
      </c>
      <c r="V44" s="24">
        <f t="shared" si="53"/>
        <v>0</v>
      </c>
      <c r="W44" s="26"/>
      <c r="X44" s="31">
        <f>SUM(X32:X43)</f>
        <v>2</v>
      </c>
      <c r="Y44" s="24">
        <f>SUM(Y32:Y43)</f>
        <v>3</v>
      </c>
      <c r="Z44" s="26"/>
      <c r="AA44" s="31">
        <f>SUM(AA32:AA43)</f>
        <v>0</v>
      </c>
      <c r="AB44" s="24">
        <f>SUM(AB32:AB43)</f>
        <v>0</v>
      </c>
      <c r="AC44" s="26"/>
      <c r="AD44" s="31">
        <f>SUM(AD32:AD43)</f>
        <v>0</v>
      </c>
      <c r="AE44" s="24">
        <f>SUM(AE32:AE43)</f>
        <v>0</v>
      </c>
      <c r="AF44" s="26"/>
      <c r="AG44" s="31">
        <f>SUM(AG32:AG43)</f>
        <v>0</v>
      </c>
      <c r="AH44" s="24">
        <f>SUM(AH32:AH43)</f>
        <v>0</v>
      </c>
      <c r="AI44" s="26"/>
      <c r="AJ44" s="31">
        <f>SUM(AJ32:AJ43)</f>
        <v>0</v>
      </c>
      <c r="AK44" s="24">
        <f>SUM(AK32:AK43)</f>
        <v>0</v>
      </c>
      <c r="AL44" s="26"/>
      <c r="AM44" s="31">
        <f>SUM(AM32:AM43)</f>
        <v>0</v>
      </c>
      <c r="AN44" s="24">
        <f>SUM(AN32:AN43)</f>
        <v>0</v>
      </c>
      <c r="AO44" s="26"/>
      <c r="AP44" s="31">
        <f>SUM(AP32:AP43)</f>
        <v>0</v>
      </c>
      <c r="AQ44" s="24">
        <f>SUM(AQ32:AQ43)</f>
        <v>0</v>
      </c>
      <c r="AR44" s="26"/>
      <c r="AS44" s="31">
        <f>SUM(AS32:AS43)</f>
        <v>0</v>
      </c>
      <c r="AT44" s="24">
        <f>SUM(AT32:AT43)</f>
        <v>0</v>
      </c>
      <c r="AU44" s="26"/>
      <c r="AV44" s="31">
        <f>SUM(AV32:AV43)</f>
        <v>0</v>
      </c>
      <c r="AW44" s="24">
        <f>SUM(AW32:AW43)</f>
        <v>0</v>
      </c>
      <c r="AX44" s="26"/>
      <c r="AY44" s="31">
        <f>SUM(AY32:AY43)</f>
        <v>0</v>
      </c>
      <c r="AZ44" s="24">
        <f>SUM(AZ32:AZ43)</f>
        <v>0</v>
      </c>
      <c r="BA44" s="26"/>
      <c r="BB44" s="31">
        <f>SUM(BB32:BB43)</f>
        <v>0</v>
      </c>
      <c r="BC44" s="24">
        <f>SUM(BC32:BC43)</f>
        <v>3</v>
      </c>
      <c r="BD44" s="26"/>
      <c r="BE44" s="31">
        <f>SUM(BE32:BE43)</f>
        <v>11</v>
      </c>
      <c r="BF44" s="24">
        <f>SUM(BF32:BF43)</f>
        <v>54</v>
      </c>
      <c r="BG44" s="26"/>
      <c r="BH44" s="31">
        <f>SUM(BH32:BH43)</f>
        <v>557</v>
      </c>
      <c r="BI44" s="24">
        <f>SUM(BI32:BI43)</f>
        <v>71</v>
      </c>
      <c r="BJ44" s="26"/>
      <c r="BK44" s="31">
        <f>SUM(BK32:BK43)</f>
        <v>13</v>
      </c>
      <c r="BL44" s="24">
        <f>SUM(BL32:BL43)</f>
        <v>66</v>
      </c>
      <c r="BM44" s="26"/>
      <c r="BN44" s="31">
        <f>SUM(BN32:BN43)</f>
        <v>0</v>
      </c>
      <c r="BO44" s="24">
        <f>SUM(BO32:BO43)</f>
        <v>0</v>
      </c>
      <c r="BP44" s="26"/>
      <c r="BQ44" s="31">
        <f>SUM(BQ32:BQ43)</f>
        <v>0</v>
      </c>
      <c r="BR44" s="24">
        <f>SUM(BR32:BR43)</f>
        <v>0</v>
      </c>
      <c r="BS44" s="26"/>
      <c r="BT44" s="31">
        <f>SUM(BT32:BT43)</f>
        <v>0</v>
      </c>
      <c r="BU44" s="24">
        <f>SUM(BU32:BU43)</f>
        <v>0</v>
      </c>
      <c r="BV44" s="26"/>
      <c r="BW44" s="31">
        <f t="shared" ref="BW44:BX44" si="54">SUM(BW32:BW43)</f>
        <v>0</v>
      </c>
      <c r="BX44" s="24">
        <f t="shared" si="54"/>
        <v>0</v>
      </c>
      <c r="BY44" s="26"/>
      <c r="BZ44" s="31">
        <f>SUM(BZ32:BZ43)</f>
        <v>0</v>
      </c>
      <c r="CA44" s="24">
        <f>SUM(CA32:CA43)</f>
        <v>0</v>
      </c>
      <c r="CB44" s="26"/>
      <c r="CC44" s="31">
        <f>SUM(CC32:CC43)</f>
        <v>0</v>
      </c>
      <c r="CD44" s="24">
        <f>SUM(CD32:CD43)</f>
        <v>0</v>
      </c>
      <c r="CE44" s="26"/>
      <c r="CF44" s="31">
        <f>SUM(CF32:CF43)</f>
        <v>0</v>
      </c>
      <c r="CG44" s="24">
        <f>SUM(CG32:CG43)</f>
        <v>0</v>
      </c>
      <c r="CH44" s="26"/>
      <c r="CI44" s="31">
        <f>SUM(CI32:CI43)</f>
        <v>0</v>
      </c>
      <c r="CJ44" s="24">
        <f>SUM(CJ32:CJ43)</f>
        <v>0</v>
      </c>
      <c r="CK44" s="26"/>
      <c r="CL44" s="31">
        <f>SUM(CL32:CL43)</f>
        <v>0</v>
      </c>
      <c r="CM44" s="24">
        <f>SUM(CM32:CM43)</f>
        <v>0</v>
      </c>
      <c r="CN44" s="26"/>
      <c r="CO44" s="31">
        <f>SUM(CO32:CO43)</f>
        <v>0</v>
      </c>
      <c r="CP44" s="24">
        <f>SUM(CP32:CP43)</f>
        <v>0</v>
      </c>
      <c r="CQ44" s="26"/>
      <c r="CR44" s="31">
        <f>SUM(CR32:CR43)</f>
        <v>0</v>
      </c>
      <c r="CS44" s="24">
        <f>SUM(CS32:CS43)</f>
        <v>0</v>
      </c>
      <c r="CT44" s="26"/>
      <c r="CU44" s="31">
        <f>SUM(CU32:CU43)</f>
        <v>0</v>
      </c>
      <c r="CV44" s="24">
        <f>SUM(CV32:CV43)</f>
        <v>0</v>
      </c>
      <c r="CW44" s="26"/>
      <c r="CX44" s="31">
        <f>SUM(CX32:CX43)</f>
        <v>0</v>
      </c>
      <c r="CY44" s="24">
        <f>SUM(CY32:CY43)</f>
        <v>0</v>
      </c>
      <c r="CZ44" s="26"/>
      <c r="DA44" s="31">
        <f>SUM(DA32:DA43)</f>
        <v>6</v>
      </c>
      <c r="DB44" s="24">
        <f>SUM(DB32:DB43)</f>
        <v>8</v>
      </c>
      <c r="DC44" s="26"/>
      <c r="DD44" s="31">
        <f>SUM(DD32:DD43)</f>
        <v>1</v>
      </c>
      <c r="DE44" s="24">
        <f>SUM(DE32:DE43)</f>
        <v>4</v>
      </c>
      <c r="DF44" s="26"/>
      <c r="DG44" s="31">
        <f>SUM(DG32:DG43)</f>
        <v>0</v>
      </c>
      <c r="DH44" s="24">
        <f>SUM(DH32:DH43)</f>
        <v>0</v>
      </c>
      <c r="DI44" s="26"/>
      <c r="DJ44" s="31">
        <f t="shared" ref="DJ44:DK44" si="55">SUM(DJ32:DJ43)</f>
        <v>0</v>
      </c>
      <c r="DK44" s="24">
        <f t="shared" si="55"/>
        <v>0</v>
      </c>
      <c r="DL44" s="26"/>
      <c r="DM44" s="31">
        <f>SUM(DM32:DM43)</f>
        <v>0</v>
      </c>
      <c r="DN44" s="24">
        <f>SUM(DN32:DN43)</f>
        <v>0</v>
      </c>
      <c r="DO44" s="26"/>
      <c r="DP44" s="31">
        <f>SUM(DP32:DP43)</f>
        <v>0</v>
      </c>
      <c r="DQ44" s="24">
        <f>SUM(DQ32:DQ43)</f>
        <v>0</v>
      </c>
      <c r="DR44" s="26"/>
      <c r="DS44" s="31">
        <f t="shared" ref="DS44:DT44" si="56">SUM(DS32:DS43)</f>
        <v>0</v>
      </c>
      <c r="DT44" s="24">
        <f t="shared" si="56"/>
        <v>0</v>
      </c>
      <c r="DU44" s="26"/>
      <c r="DV44" s="31">
        <f>SUM(DV32:DV43)</f>
        <v>0</v>
      </c>
      <c r="DW44" s="24">
        <f>SUM(DW32:DW43)</f>
        <v>0</v>
      </c>
      <c r="DX44" s="26"/>
      <c r="DY44" s="31">
        <f>SUM(DY32:DY43)</f>
        <v>0</v>
      </c>
      <c r="DZ44" s="24">
        <f>SUM(DZ32:DZ43)</f>
        <v>0</v>
      </c>
      <c r="EA44" s="26"/>
      <c r="EB44" s="31">
        <f>SUM(EB32:EB43)</f>
        <v>0</v>
      </c>
      <c r="EC44" s="24">
        <f>SUM(EC32:EC43)</f>
        <v>0</v>
      </c>
      <c r="ED44" s="26"/>
      <c r="EE44" s="31">
        <f>SUM(EE32:EE43)</f>
        <v>1</v>
      </c>
      <c r="EF44" s="24">
        <f>SUM(EF32:EF43)</f>
        <v>9</v>
      </c>
      <c r="EG44" s="26"/>
      <c r="EH44" s="31">
        <f t="shared" ref="EH44:EI44" si="57">SUM(EH32:EH43)</f>
        <v>0</v>
      </c>
      <c r="EI44" s="24">
        <f t="shared" si="57"/>
        <v>0</v>
      </c>
      <c r="EJ44" s="26"/>
      <c r="EK44" s="31">
        <f>SUM(EK32:EK43)</f>
        <v>0</v>
      </c>
      <c r="EL44" s="24">
        <f>SUM(EL32:EL43)</f>
        <v>0</v>
      </c>
      <c r="EM44" s="26"/>
      <c r="EN44" s="31">
        <f>SUM(EN32:EN43)</f>
        <v>0</v>
      </c>
      <c r="EO44" s="24">
        <f>SUM(EO32:EO43)</f>
        <v>0</v>
      </c>
      <c r="EP44" s="26"/>
      <c r="EQ44" s="31">
        <f>SUM(EQ32:EQ43)</f>
        <v>0</v>
      </c>
      <c r="ER44" s="24">
        <f>SUM(ER32:ER43)</f>
        <v>0</v>
      </c>
      <c r="ES44" s="26"/>
      <c r="ET44" s="31">
        <f>SUM(ET32:ET43)</f>
        <v>0</v>
      </c>
      <c r="EU44" s="24">
        <f>SUM(EU32:EU43)</f>
        <v>0</v>
      </c>
      <c r="EV44" s="26"/>
      <c r="EW44" s="31">
        <f>SUM(EW32:EW43)</f>
        <v>7</v>
      </c>
      <c r="EX44" s="24">
        <f>SUM(EX32:EX43)</f>
        <v>134</v>
      </c>
      <c r="EY44" s="26"/>
      <c r="EZ44" s="31">
        <f>SUM(EZ32:EZ43)</f>
        <v>5527</v>
      </c>
      <c r="FA44" s="24">
        <f>SUM(FA32:FA43)</f>
        <v>7404</v>
      </c>
      <c r="FB44" s="26"/>
      <c r="FC44" s="31">
        <f>SUM(FC32:FC43)</f>
        <v>0</v>
      </c>
      <c r="FD44" s="24">
        <f>SUM(FD32:FD43)</f>
        <v>0</v>
      </c>
      <c r="FE44" s="26"/>
      <c r="FF44" s="31">
        <f>SUM(FF32:FF43)</f>
        <v>0</v>
      </c>
      <c r="FG44" s="24">
        <f>SUM(FG32:FG43)</f>
        <v>0</v>
      </c>
      <c r="FH44" s="26"/>
      <c r="FI44" s="25">
        <f t="shared" si="48"/>
        <v>6125</v>
      </c>
      <c r="FJ44" s="26">
        <f t="shared" si="49"/>
        <v>7760</v>
      </c>
    </row>
    <row r="45" spans="1:166" x14ac:dyDescent="0.3">
      <c r="A45" s="34">
        <v>2007</v>
      </c>
      <c r="B45" s="35" t="s">
        <v>2</v>
      </c>
      <c r="C45" s="8">
        <v>0</v>
      </c>
      <c r="D45" s="5">
        <v>0</v>
      </c>
      <c r="E45" s="10">
        <f t="shared" ref="E45:E56" si="58">IF(C45=0,0,D45/C45*1000)</f>
        <v>0</v>
      </c>
      <c r="F45" s="8">
        <v>0</v>
      </c>
      <c r="G45" s="5">
        <v>0</v>
      </c>
      <c r="H45" s="10">
        <v>0</v>
      </c>
      <c r="I45" s="8">
        <v>0</v>
      </c>
      <c r="J45" s="5">
        <v>1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f t="shared" ref="W45:W56" si="59">IF(U45=0,0,V45/U45*1000)</f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0</v>
      </c>
      <c r="AK45" s="5">
        <v>0</v>
      </c>
      <c r="AL45" s="10">
        <v>0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3</v>
      </c>
      <c r="BL45" s="5">
        <v>23</v>
      </c>
      <c r="BM45" s="10">
        <f>BL45/BK45*1000</f>
        <v>7666.666666666667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f t="shared" ref="BY45:BY56" si="60">IF(BW45=0,0,BX45/BW45*1000)</f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f t="shared" ref="DL45:DL56" si="61">IF(DJ45=0,0,DK45/DJ45*1000)</f>
        <v>0</v>
      </c>
      <c r="DM45" s="8">
        <v>0</v>
      </c>
      <c r="DN45" s="5">
        <v>0</v>
      </c>
      <c r="DO45" s="10">
        <v>0</v>
      </c>
      <c r="DP45" s="8">
        <v>0</v>
      </c>
      <c r="DQ45" s="5">
        <v>0</v>
      </c>
      <c r="DR45" s="10">
        <v>0</v>
      </c>
      <c r="DS45" s="8">
        <v>0</v>
      </c>
      <c r="DT45" s="5">
        <v>0</v>
      </c>
      <c r="DU45" s="10">
        <f t="shared" ref="DU45:DU56" si="62">IF(DS45=0,0,DT45/DS45*1000)</f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f t="shared" ref="EJ45:EJ56" si="63">IF(EH45=0,0,EI45/EH45*1000)</f>
        <v>0</v>
      </c>
      <c r="EK45" s="8">
        <v>0</v>
      </c>
      <c r="EL45" s="5">
        <v>0</v>
      </c>
      <c r="EM45" s="10">
        <v>0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5</v>
      </c>
      <c r="EX45" s="5">
        <v>115</v>
      </c>
      <c r="EY45" s="10">
        <f>EX45/EW45*1000</f>
        <v>23000</v>
      </c>
      <c r="EZ45" s="8">
        <v>2</v>
      </c>
      <c r="FA45" s="5">
        <v>3</v>
      </c>
      <c r="FB45" s="10">
        <f>FA45/EZ45*1000</f>
        <v>1500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7">
        <f t="shared" si="48"/>
        <v>10</v>
      </c>
      <c r="FJ45" s="10">
        <f t="shared" si="49"/>
        <v>142</v>
      </c>
    </row>
    <row r="46" spans="1:166" x14ac:dyDescent="0.3">
      <c r="A46" s="40">
        <v>2007</v>
      </c>
      <c r="B46" s="35" t="s">
        <v>3</v>
      </c>
      <c r="C46" s="8">
        <v>0</v>
      </c>
      <c r="D46" s="5">
        <v>0</v>
      </c>
      <c r="E46" s="10">
        <f t="shared" si="58"/>
        <v>0</v>
      </c>
      <c r="F46" s="8">
        <v>0</v>
      </c>
      <c r="G46" s="5">
        <v>0</v>
      </c>
      <c r="H46" s="10">
        <v>0</v>
      </c>
      <c r="I46" s="8">
        <v>0</v>
      </c>
      <c r="J46" s="5">
        <v>1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f t="shared" si="59"/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0</v>
      </c>
      <c r="AZ46" s="5">
        <v>0</v>
      </c>
      <c r="BA46" s="10">
        <v>0</v>
      </c>
      <c r="BB46" s="8">
        <v>0</v>
      </c>
      <c r="BC46" s="5">
        <v>0</v>
      </c>
      <c r="BD46" s="10">
        <v>0</v>
      </c>
      <c r="BE46" s="8">
        <v>0</v>
      </c>
      <c r="BF46" s="5">
        <v>1</v>
      </c>
      <c r="BG46" s="10">
        <v>0</v>
      </c>
      <c r="BH46" s="8">
        <v>0</v>
      </c>
      <c r="BI46" s="5">
        <v>0</v>
      </c>
      <c r="BJ46" s="10">
        <v>0</v>
      </c>
      <c r="BK46" s="8">
        <v>3</v>
      </c>
      <c r="BL46" s="5">
        <v>13</v>
      </c>
      <c r="BM46" s="10">
        <f t="shared" ref="BM46:BM56" si="64">BL46/BK46*1000</f>
        <v>4333.333333333333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f t="shared" si="60"/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f t="shared" si="61"/>
        <v>0</v>
      </c>
      <c r="DM46" s="8">
        <v>0</v>
      </c>
      <c r="DN46" s="5">
        <v>0</v>
      </c>
      <c r="DO46" s="10">
        <v>0</v>
      </c>
      <c r="DP46" s="8">
        <v>0</v>
      </c>
      <c r="DQ46" s="5">
        <v>0</v>
      </c>
      <c r="DR46" s="10">
        <v>0</v>
      </c>
      <c r="DS46" s="8">
        <v>0</v>
      </c>
      <c r="DT46" s="5">
        <v>0</v>
      </c>
      <c r="DU46" s="10">
        <f t="shared" si="62"/>
        <v>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f t="shared" si="63"/>
        <v>0</v>
      </c>
      <c r="EK46" s="8">
        <v>0</v>
      </c>
      <c r="EL46" s="5">
        <v>0</v>
      </c>
      <c r="EM46" s="10">
        <v>0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0</v>
      </c>
      <c r="EU46" s="5">
        <v>0</v>
      </c>
      <c r="EV46" s="10">
        <v>0</v>
      </c>
      <c r="EW46" s="8">
        <v>1</v>
      </c>
      <c r="EX46" s="5">
        <v>24</v>
      </c>
      <c r="EY46" s="10">
        <f t="shared" ref="EY46:EY52" si="65">EX46/EW46*1000</f>
        <v>24000</v>
      </c>
      <c r="EZ46" s="8">
        <v>7</v>
      </c>
      <c r="FA46" s="5">
        <v>37</v>
      </c>
      <c r="FB46" s="10">
        <f t="shared" ref="FB46:FB56" si="66">FA46/EZ46*1000</f>
        <v>5285.7142857142853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7">
        <f t="shared" si="48"/>
        <v>11</v>
      </c>
      <c r="FJ46" s="10">
        <f t="shared" si="49"/>
        <v>76</v>
      </c>
    </row>
    <row r="47" spans="1:166" x14ac:dyDescent="0.3">
      <c r="A47" s="40">
        <v>2007</v>
      </c>
      <c r="B47" s="35" t="s">
        <v>4</v>
      </c>
      <c r="C47" s="8">
        <v>0</v>
      </c>
      <c r="D47" s="5">
        <v>0</v>
      </c>
      <c r="E47" s="10">
        <f t="shared" si="58"/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0</v>
      </c>
      <c r="W47" s="10">
        <f t="shared" si="59"/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0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f t="shared" si="60"/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4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f t="shared" si="61"/>
        <v>0</v>
      </c>
      <c r="DM47" s="8">
        <v>0</v>
      </c>
      <c r="DN47" s="5">
        <v>0</v>
      </c>
      <c r="DO47" s="10"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f t="shared" si="62"/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f t="shared" si="63"/>
        <v>0</v>
      </c>
      <c r="EK47" s="8">
        <v>0</v>
      </c>
      <c r="EL47" s="5">
        <v>0</v>
      </c>
      <c r="EM47" s="10">
        <v>0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0</v>
      </c>
      <c r="EU47" s="5">
        <v>0</v>
      </c>
      <c r="EV47" s="10">
        <v>0</v>
      </c>
      <c r="EW47" s="8">
        <v>1</v>
      </c>
      <c r="EX47" s="5">
        <v>24</v>
      </c>
      <c r="EY47" s="10">
        <f t="shared" si="65"/>
        <v>24000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7">
        <f t="shared" si="48"/>
        <v>1</v>
      </c>
      <c r="FJ47" s="10">
        <f t="shared" si="49"/>
        <v>28</v>
      </c>
    </row>
    <row r="48" spans="1:166" x14ac:dyDescent="0.3">
      <c r="A48" s="40">
        <v>2007</v>
      </c>
      <c r="B48" s="35" t="s">
        <v>5</v>
      </c>
      <c r="C48" s="8">
        <v>0</v>
      </c>
      <c r="D48" s="5">
        <v>0</v>
      </c>
      <c r="E48" s="10">
        <f t="shared" si="58"/>
        <v>0</v>
      </c>
      <c r="F48" s="8">
        <v>0</v>
      </c>
      <c r="G48" s="5">
        <v>0</v>
      </c>
      <c r="H48" s="10">
        <v>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0</v>
      </c>
      <c r="V48" s="5">
        <v>0</v>
      </c>
      <c r="W48" s="10">
        <f t="shared" si="59"/>
        <v>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0</v>
      </c>
      <c r="AH48" s="5">
        <v>0</v>
      </c>
      <c r="AI48" s="10">
        <v>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0</v>
      </c>
      <c r="AW48" s="5">
        <v>0</v>
      </c>
      <c r="AX48" s="10">
        <v>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2</v>
      </c>
      <c r="BL48" s="5">
        <v>11</v>
      </c>
      <c r="BM48" s="10">
        <f t="shared" si="64"/>
        <v>5500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0</v>
      </c>
      <c r="BV48" s="10">
        <v>0</v>
      </c>
      <c r="BW48" s="8">
        <v>0</v>
      </c>
      <c r="BX48" s="5">
        <v>0</v>
      </c>
      <c r="BY48" s="10">
        <f t="shared" si="60"/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0</v>
      </c>
      <c r="CY48" s="5">
        <v>0</v>
      </c>
      <c r="CZ48" s="10">
        <v>0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f t="shared" si="61"/>
        <v>0</v>
      </c>
      <c r="DM48" s="8">
        <v>0</v>
      </c>
      <c r="DN48" s="5">
        <v>0</v>
      </c>
      <c r="DO48" s="10">
        <v>0</v>
      </c>
      <c r="DP48" s="8">
        <v>0</v>
      </c>
      <c r="DQ48" s="5">
        <v>0</v>
      </c>
      <c r="DR48" s="10">
        <v>0</v>
      </c>
      <c r="DS48" s="8">
        <v>0</v>
      </c>
      <c r="DT48" s="5">
        <v>0</v>
      </c>
      <c r="DU48" s="10">
        <f t="shared" si="62"/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f t="shared" si="63"/>
        <v>0</v>
      </c>
      <c r="EK48" s="8">
        <v>0</v>
      </c>
      <c r="EL48" s="5">
        <v>0</v>
      </c>
      <c r="EM48" s="10">
        <v>0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0</v>
      </c>
      <c r="EU48" s="5">
        <v>0</v>
      </c>
      <c r="EV48" s="10">
        <v>0</v>
      </c>
      <c r="EW48" s="8">
        <v>0</v>
      </c>
      <c r="EX48" s="5">
        <v>0</v>
      </c>
      <c r="EY48" s="10">
        <v>0</v>
      </c>
      <c r="EZ48" s="8">
        <v>1</v>
      </c>
      <c r="FA48" s="5">
        <v>4</v>
      </c>
      <c r="FB48" s="10">
        <f t="shared" si="66"/>
        <v>4000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7">
        <f t="shared" si="48"/>
        <v>3</v>
      </c>
      <c r="FJ48" s="10">
        <f t="shared" si="49"/>
        <v>15</v>
      </c>
    </row>
    <row r="49" spans="1:166" x14ac:dyDescent="0.3">
      <c r="A49" s="40">
        <v>2007</v>
      </c>
      <c r="B49" s="35" t="s">
        <v>6</v>
      </c>
      <c r="C49" s="8">
        <v>0</v>
      </c>
      <c r="D49" s="5">
        <v>0</v>
      </c>
      <c r="E49" s="10">
        <f t="shared" si="58"/>
        <v>0</v>
      </c>
      <c r="F49" s="8">
        <v>0</v>
      </c>
      <c r="G49" s="5">
        <v>0</v>
      </c>
      <c r="H49" s="10">
        <v>0</v>
      </c>
      <c r="I49" s="8">
        <v>0</v>
      </c>
      <c r="J49" s="5">
        <v>1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0</v>
      </c>
      <c r="W49" s="10">
        <f t="shared" si="59"/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0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1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3</v>
      </c>
      <c r="BL49" s="5">
        <v>20</v>
      </c>
      <c r="BM49" s="10">
        <f t="shared" si="64"/>
        <v>6666.666666666667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f t="shared" si="60"/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f t="shared" si="61"/>
        <v>0</v>
      </c>
      <c r="DM49" s="8">
        <v>0</v>
      </c>
      <c r="DN49" s="5">
        <v>0</v>
      </c>
      <c r="DO49" s="10">
        <v>0</v>
      </c>
      <c r="DP49" s="8">
        <v>0</v>
      </c>
      <c r="DQ49" s="5">
        <v>0</v>
      </c>
      <c r="DR49" s="10">
        <v>0</v>
      </c>
      <c r="DS49" s="8">
        <v>0</v>
      </c>
      <c r="DT49" s="5">
        <v>0</v>
      </c>
      <c r="DU49" s="10">
        <f t="shared" si="62"/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f t="shared" si="63"/>
        <v>0</v>
      </c>
      <c r="EK49" s="8">
        <v>0</v>
      </c>
      <c r="EL49" s="5">
        <v>0</v>
      </c>
      <c r="EM49" s="10">
        <v>0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0</v>
      </c>
      <c r="EU49" s="5">
        <v>0</v>
      </c>
      <c r="EV49" s="10">
        <v>0</v>
      </c>
      <c r="EW49" s="8">
        <v>0</v>
      </c>
      <c r="EX49" s="5">
        <v>1</v>
      </c>
      <c r="EY49" s="10">
        <v>0</v>
      </c>
      <c r="EZ49" s="8">
        <v>17</v>
      </c>
      <c r="FA49" s="5">
        <v>55</v>
      </c>
      <c r="FB49" s="10">
        <f t="shared" si="66"/>
        <v>3235.294117647059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7">
        <f t="shared" si="48"/>
        <v>20</v>
      </c>
      <c r="FJ49" s="10">
        <f t="shared" si="49"/>
        <v>78</v>
      </c>
    </row>
    <row r="50" spans="1:166" x14ac:dyDescent="0.3">
      <c r="A50" s="40">
        <v>2007</v>
      </c>
      <c r="B50" s="35" t="s">
        <v>7</v>
      </c>
      <c r="C50" s="8">
        <v>0</v>
      </c>
      <c r="D50" s="5">
        <v>0</v>
      </c>
      <c r="E50" s="10">
        <f t="shared" si="58"/>
        <v>0</v>
      </c>
      <c r="F50" s="8">
        <v>0</v>
      </c>
      <c r="G50" s="5">
        <v>0</v>
      </c>
      <c r="H50" s="10">
        <v>0</v>
      </c>
      <c r="I50" s="8">
        <v>0</v>
      </c>
      <c r="J50" s="5">
        <v>2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f t="shared" si="59"/>
        <v>0</v>
      </c>
      <c r="X50" s="8">
        <v>1</v>
      </c>
      <c r="Y50" s="5">
        <v>3</v>
      </c>
      <c r="Z50" s="10">
        <f t="shared" ref="Z50:Z56" si="67">Y50/X50*1000</f>
        <v>3000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0</v>
      </c>
      <c r="AK50" s="5">
        <v>0</v>
      </c>
      <c r="AL50" s="10">
        <v>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2</v>
      </c>
      <c r="BL50" s="5">
        <v>17</v>
      </c>
      <c r="BM50" s="10">
        <f t="shared" si="64"/>
        <v>8500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f t="shared" si="60"/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f t="shared" si="61"/>
        <v>0</v>
      </c>
      <c r="DM50" s="8">
        <v>0</v>
      </c>
      <c r="DN50" s="5">
        <v>0</v>
      </c>
      <c r="DO50" s="10">
        <v>0</v>
      </c>
      <c r="DP50" s="8">
        <v>0</v>
      </c>
      <c r="DQ50" s="5">
        <v>0</v>
      </c>
      <c r="DR50" s="10">
        <v>0</v>
      </c>
      <c r="DS50" s="8">
        <v>0</v>
      </c>
      <c r="DT50" s="5">
        <v>0</v>
      </c>
      <c r="DU50" s="10">
        <f t="shared" si="62"/>
        <v>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f t="shared" si="63"/>
        <v>0</v>
      </c>
      <c r="EK50" s="8">
        <v>0</v>
      </c>
      <c r="EL50" s="5">
        <v>0</v>
      </c>
      <c r="EM50" s="10">
        <v>0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0</v>
      </c>
      <c r="EU50" s="5">
        <v>0</v>
      </c>
      <c r="EV50" s="10">
        <v>0</v>
      </c>
      <c r="EW50" s="8">
        <v>0</v>
      </c>
      <c r="EX50" s="5">
        <v>0</v>
      </c>
      <c r="EY50" s="10">
        <v>0</v>
      </c>
      <c r="EZ50" s="8">
        <v>1</v>
      </c>
      <c r="FA50" s="5">
        <v>4</v>
      </c>
      <c r="FB50" s="10">
        <f t="shared" si="66"/>
        <v>4000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7">
        <f t="shared" si="48"/>
        <v>4</v>
      </c>
      <c r="FJ50" s="10">
        <f t="shared" si="49"/>
        <v>26</v>
      </c>
    </row>
    <row r="51" spans="1:166" x14ac:dyDescent="0.3">
      <c r="A51" s="40">
        <v>2007</v>
      </c>
      <c r="B51" s="35" t="s">
        <v>8</v>
      </c>
      <c r="C51" s="8">
        <v>0</v>
      </c>
      <c r="D51" s="5">
        <v>0</v>
      </c>
      <c r="E51" s="10">
        <f t="shared" si="58"/>
        <v>0</v>
      </c>
      <c r="F51" s="8">
        <v>0</v>
      </c>
      <c r="G51" s="5">
        <v>0</v>
      </c>
      <c r="H51" s="10">
        <v>0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f t="shared" si="59"/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2</v>
      </c>
      <c r="BG51" s="10">
        <v>0</v>
      </c>
      <c r="BH51" s="8">
        <v>0</v>
      </c>
      <c r="BI51" s="5">
        <v>0</v>
      </c>
      <c r="BJ51" s="10">
        <v>0</v>
      </c>
      <c r="BK51" s="8">
        <v>1</v>
      </c>
      <c r="BL51" s="5">
        <v>4</v>
      </c>
      <c r="BM51" s="10">
        <f t="shared" si="64"/>
        <v>4000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0</v>
      </c>
      <c r="BV51" s="10">
        <v>0</v>
      </c>
      <c r="BW51" s="8">
        <v>0</v>
      </c>
      <c r="BX51" s="5">
        <v>0</v>
      </c>
      <c r="BY51" s="10">
        <f t="shared" si="60"/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f t="shared" si="61"/>
        <v>0</v>
      </c>
      <c r="DM51" s="8">
        <v>0</v>
      </c>
      <c r="DN51" s="5">
        <v>0</v>
      </c>
      <c r="DO51" s="10">
        <v>0</v>
      </c>
      <c r="DP51" s="8">
        <v>0</v>
      </c>
      <c r="DQ51" s="5">
        <v>0</v>
      </c>
      <c r="DR51" s="10">
        <v>0</v>
      </c>
      <c r="DS51" s="8">
        <v>0</v>
      </c>
      <c r="DT51" s="5">
        <v>0</v>
      </c>
      <c r="DU51" s="10">
        <f t="shared" si="62"/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f t="shared" si="63"/>
        <v>0</v>
      </c>
      <c r="EK51" s="8">
        <v>0</v>
      </c>
      <c r="EL51" s="5">
        <v>0</v>
      </c>
      <c r="EM51" s="10">
        <v>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0</v>
      </c>
      <c r="EU51" s="5">
        <v>0</v>
      </c>
      <c r="EV51" s="10">
        <v>0</v>
      </c>
      <c r="EW51" s="8">
        <v>0</v>
      </c>
      <c r="EX51" s="5">
        <v>1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7">
        <f t="shared" si="48"/>
        <v>1</v>
      </c>
      <c r="FJ51" s="10">
        <f t="shared" si="49"/>
        <v>7</v>
      </c>
    </row>
    <row r="52" spans="1:166" x14ac:dyDescent="0.3">
      <c r="A52" s="40">
        <v>2007</v>
      </c>
      <c r="B52" s="35" t="s">
        <v>9</v>
      </c>
      <c r="C52" s="8">
        <v>0</v>
      </c>
      <c r="D52" s="5">
        <v>0</v>
      </c>
      <c r="E52" s="10">
        <f t="shared" si="58"/>
        <v>0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f t="shared" si="59"/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2</v>
      </c>
      <c r="BL52" s="5">
        <v>17</v>
      </c>
      <c r="BM52" s="10">
        <f t="shared" si="64"/>
        <v>8500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f t="shared" si="60"/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2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f t="shared" si="61"/>
        <v>0</v>
      </c>
      <c r="DM52" s="8">
        <v>0</v>
      </c>
      <c r="DN52" s="5">
        <v>0</v>
      </c>
      <c r="DO52" s="10">
        <v>0</v>
      </c>
      <c r="DP52" s="8">
        <v>0</v>
      </c>
      <c r="DQ52" s="5">
        <v>0</v>
      </c>
      <c r="DR52" s="10">
        <v>0</v>
      </c>
      <c r="DS52" s="8">
        <v>0</v>
      </c>
      <c r="DT52" s="5">
        <v>0</v>
      </c>
      <c r="DU52" s="10">
        <f t="shared" si="62"/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f t="shared" si="63"/>
        <v>0</v>
      </c>
      <c r="EK52" s="8">
        <v>0</v>
      </c>
      <c r="EL52" s="5">
        <v>0</v>
      </c>
      <c r="EM52" s="10">
        <v>0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0</v>
      </c>
      <c r="EU52" s="5">
        <v>0</v>
      </c>
      <c r="EV52" s="10">
        <v>0</v>
      </c>
      <c r="EW52" s="8">
        <v>1</v>
      </c>
      <c r="EX52" s="5">
        <v>4</v>
      </c>
      <c r="EY52" s="10">
        <f t="shared" si="65"/>
        <v>4000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7">
        <f t="shared" si="48"/>
        <v>3</v>
      </c>
      <c r="FJ52" s="10">
        <f t="shared" si="49"/>
        <v>23</v>
      </c>
    </row>
    <row r="53" spans="1:166" x14ac:dyDescent="0.3">
      <c r="A53" s="40">
        <v>2007</v>
      </c>
      <c r="B53" s="35" t="s">
        <v>10</v>
      </c>
      <c r="C53" s="8">
        <v>0</v>
      </c>
      <c r="D53" s="5">
        <v>0</v>
      </c>
      <c r="E53" s="10">
        <f t="shared" si="58"/>
        <v>0</v>
      </c>
      <c r="F53" s="8">
        <v>0</v>
      </c>
      <c r="G53" s="5">
        <v>0</v>
      </c>
      <c r="H53" s="10">
        <v>0</v>
      </c>
      <c r="I53" s="8">
        <v>0</v>
      </c>
      <c r="J53" s="5">
        <v>2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f t="shared" si="59"/>
        <v>0</v>
      </c>
      <c r="X53" s="8">
        <v>80</v>
      </c>
      <c r="Y53" s="5">
        <v>114</v>
      </c>
      <c r="Z53" s="10">
        <f t="shared" si="67"/>
        <v>1425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0</v>
      </c>
      <c r="AK53" s="5">
        <v>0</v>
      </c>
      <c r="AL53" s="10">
        <v>0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1</v>
      </c>
      <c r="AZ53" s="5">
        <v>1</v>
      </c>
      <c r="BA53" s="10">
        <f t="shared" ref="BA53" si="68">AZ53/AY53*1000</f>
        <v>1000</v>
      </c>
      <c r="BB53" s="8">
        <v>1</v>
      </c>
      <c r="BC53" s="5">
        <v>3</v>
      </c>
      <c r="BD53" s="10">
        <f t="shared" ref="BD53" si="69">BC53/BB53*1000</f>
        <v>3000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3</v>
      </c>
      <c r="BL53" s="5">
        <v>18</v>
      </c>
      <c r="BM53" s="10">
        <f t="shared" si="64"/>
        <v>6000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f t="shared" si="60"/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f t="shared" si="61"/>
        <v>0</v>
      </c>
      <c r="DM53" s="8">
        <v>1</v>
      </c>
      <c r="DN53" s="5">
        <v>7</v>
      </c>
      <c r="DO53" s="10">
        <f t="shared" ref="DO53:DO55" si="70">DN53/DM53*1000</f>
        <v>7000</v>
      </c>
      <c r="DP53" s="8">
        <v>0</v>
      </c>
      <c r="DQ53" s="5">
        <v>0</v>
      </c>
      <c r="DR53" s="10">
        <v>0</v>
      </c>
      <c r="DS53" s="8">
        <v>0</v>
      </c>
      <c r="DT53" s="5">
        <v>0</v>
      </c>
      <c r="DU53" s="10">
        <f t="shared" si="62"/>
        <v>0</v>
      </c>
      <c r="DV53" s="8">
        <v>0</v>
      </c>
      <c r="DW53" s="5">
        <v>0</v>
      </c>
      <c r="DX53" s="10">
        <v>0</v>
      </c>
      <c r="DY53" s="8">
        <v>0</v>
      </c>
      <c r="DZ53" s="5">
        <v>0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f t="shared" si="63"/>
        <v>0</v>
      </c>
      <c r="EK53" s="8">
        <v>0</v>
      </c>
      <c r="EL53" s="5">
        <v>0</v>
      </c>
      <c r="EM53" s="10">
        <v>0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0</v>
      </c>
      <c r="EU53" s="5">
        <v>0</v>
      </c>
      <c r="EV53" s="10">
        <v>0</v>
      </c>
      <c r="EW53" s="8">
        <v>0</v>
      </c>
      <c r="EX53" s="5">
        <v>0</v>
      </c>
      <c r="EY53" s="10">
        <v>0</v>
      </c>
      <c r="EZ53" s="8">
        <v>13</v>
      </c>
      <c r="FA53" s="5">
        <v>40</v>
      </c>
      <c r="FB53" s="10">
        <f t="shared" si="66"/>
        <v>3076.9230769230771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7">
        <f t="shared" si="48"/>
        <v>99</v>
      </c>
      <c r="FJ53" s="10">
        <f t="shared" si="49"/>
        <v>185</v>
      </c>
    </row>
    <row r="54" spans="1:166" x14ac:dyDescent="0.3">
      <c r="A54" s="40">
        <v>2007</v>
      </c>
      <c r="B54" s="35" t="s">
        <v>11</v>
      </c>
      <c r="C54" s="8">
        <v>0</v>
      </c>
      <c r="D54" s="5">
        <v>0</v>
      </c>
      <c r="E54" s="10">
        <f t="shared" si="58"/>
        <v>0</v>
      </c>
      <c r="F54" s="8">
        <v>0</v>
      </c>
      <c r="G54" s="5">
        <v>0</v>
      </c>
      <c r="H54" s="10">
        <v>0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f t="shared" si="59"/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0</v>
      </c>
      <c r="AI54" s="10">
        <v>0</v>
      </c>
      <c r="AJ54" s="8">
        <v>0</v>
      </c>
      <c r="AK54" s="5">
        <v>0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2</v>
      </c>
      <c r="BD54" s="10">
        <v>0</v>
      </c>
      <c r="BE54" s="8">
        <v>1</v>
      </c>
      <c r="BF54" s="5">
        <v>3</v>
      </c>
      <c r="BG54" s="10">
        <f t="shared" ref="BG54" si="71">BF54/BE54*1000</f>
        <v>3000</v>
      </c>
      <c r="BH54" s="8">
        <v>0</v>
      </c>
      <c r="BI54" s="5">
        <v>0</v>
      </c>
      <c r="BJ54" s="10">
        <v>0</v>
      </c>
      <c r="BK54" s="8">
        <v>0</v>
      </c>
      <c r="BL54" s="5">
        <v>3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0</v>
      </c>
      <c r="BU54" s="5">
        <v>0</v>
      </c>
      <c r="BV54" s="10">
        <v>0</v>
      </c>
      <c r="BW54" s="8">
        <v>0</v>
      </c>
      <c r="BX54" s="5">
        <v>0</v>
      </c>
      <c r="BY54" s="10">
        <f t="shared" si="60"/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f t="shared" si="61"/>
        <v>0</v>
      </c>
      <c r="DM54" s="8">
        <v>0</v>
      </c>
      <c r="DN54" s="5">
        <v>0</v>
      </c>
      <c r="DO54" s="10">
        <v>0</v>
      </c>
      <c r="DP54" s="8">
        <v>0</v>
      </c>
      <c r="DQ54" s="5">
        <v>0</v>
      </c>
      <c r="DR54" s="10">
        <v>0</v>
      </c>
      <c r="DS54" s="8">
        <v>0</v>
      </c>
      <c r="DT54" s="5">
        <v>0</v>
      </c>
      <c r="DU54" s="10">
        <f t="shared" si="62"/>
        <v>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f t="shared" si="63"/>
        <v>0</v>
      </c>
      <c r="EK54" s="8">
        <v>0</v>
      </c>
      <c r="EL54" s="5">
        <v>0</v>
      </c>
      <c r="EM54" s="10">
        <v>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0</v>
      </c>
      <c r="EU54" s="5">
        <v>0</v>
      </c>
      <c r="EV54" s="10">
        <v>0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7">
        <f t="shared" si="48"/>
        <v>1</v>
      </c>
      <c r="FJ54" s="10">
        <f t="shared" si="49"/>
        <v>8</v>
      </c>
    </row>
    <row r="55" spans="1:166" x14ac:dyDescent="0.3">
      <c r="A55" s="40">
        <v>2007</v>
      </c>
      <c r="B55" s="35" t="s">
        <v>12</v>
      </c>
      <c r="C55" s="8">
        <v>0</v>
      </c>
      <c r="D55" s="5">
        <v>0</v>
      </c>
      <c r="E55" s="10">
        <f t="shared" si="58"/>
        <v>0</v>
      </c>
      <c r="F55" s="8">
        <v>0</v>
      </c>
      <c r="G55" s="5">
        <v>0</v>
      </c>
      <c r="H55" s="10">
        <v>0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f t="shared" si="59"/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0</v>
      </c>
      <c r="AK55" s="5">
        <v>0</v>
      </c>
      <c r="AL55" s="10">
        <v>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7</v>
      </c>
      <c r="BL55" s="5">
        <v>45</v>
      </c>
      <c r="BM55" s="10">
        <f t="shared" si="64"/>
        <v>6428.5714285714284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f t="shared" si="60"/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f t="shared" si="61"/>
        <v>0</v>
      </c>
      <c r="DM55" s="8">
        <v>1</v>
      </c>
      <c r="DN55" s="5">
        <v>14</v>
      </c>
      <c r="DO55" s="10">
        <f t="shared" si="70"/>
        <v>14000</v>
      </c>
      <c r="DP55" s="8">
        <v>0</v>
      </c>
      <c r="DQ55" s="5">
        <v>0</v>
      </c>
      <c r="DR55" s="10">
        <v>0</v>
      </c>
      <c r="DS55" s="8">
        <v>0</v>
      </c>
      <c r="DT55" s="5">
        <v>0</v>
      </c>
      <c r="DU55" s="10">
        <f t="shared" si="62"/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0</v>
      </c>
      <c r="EC55" s="5">
        <v>0</v>
      </c>
      <c r="ED55" s="10">
        <v>0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f t="shared" si="63"/>
        <v>0</v>
      </c>
      <c r="EK55" s="8">
        <v>0</v>
      </c>
      <c r="EL55" s="5">
        <v>1</v>
      </c>
      <c r="EM55" s="10">
        <v>0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0</v>
      </c>
      <c r="EU55" s="5">
        <v>0</v>
      </c>
      <c r="EV55" s="10">
        <v>0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7">
        <f t="shared" si="48"/>
        <v>8</v>
      </c>
      <c r="FJ55" s="10">
        <f t="shared" si="49"/>
        <v>60</v>
      </c>
    </row>
    <row r="56" spans="1:166" x14ac:dyDescent="0.3">
      <c r="A56" s="34">
        <v>2007</v>
      </c>
      <c r="B56" s="35" t="s">
        <v>13</v>
      </c>
      <c r="C56" s="8">
        <v>0</v>
      </c>
      <c r="D56" s="5">
        <v>0</v>
      </c>
      <c r="E56" s="10">
        <f t="shared" si="58"/>
        <v>0</v>
      </c>
      <c r="F56" s="8">
        <v>0</v>
      </c>
      <c r="G56" s="5">
        <v>0</v>
      </c>
      <c r="H56" s="10">
        <v>0</v>
      </c>
      <c r="I56" s="8">
        <v>1</v>
      </c>
      <c r="J56" s="5">
        <v>7</v>
      </c>
      <c r="K56" s="10">
        <f t="shared" ref="K56" si="72">J56/I56*1000</f>
        <v>7000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0</v>
      </c>
      <c r="V56" s="5">
        <v>0</v>
      </c>
      <c r="W56" s="10">
        <f t="shared" si="59"/>
        <v>0</v>
      </c>
      <c r="X56" s="8">
        <v>61</v>
      </c>
      <c r="Y56" s="5">
        <v>100</v>
      </c>
      <c r="Z56" s="10">
        <f t="shared" si="67"/>
        <v>1639.344262295082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1</v>
      </c>
      <c r="BL56" s="5">
        <v>10</v>
      </c>
      <c r="BM56" s="10">
        <f t="shared" si="64"/>
        <v>10000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f t="shared" si="60"/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30">
        <v>0</v>
      </c>
      <c r="CY56" s="21">
        <v>0</v>
      </c>
      <c r="CZ56" s="23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f t="shared" si="61"/>
        <v>0</v>
      </c>
      <c r="DM56" s="8">
        <v>0</v>
      </c>
      <c r="DN56" s="5">
        <v>0</v>
      </c>
      <c r="DO56" s="10">
        <v>0</v>
      </c>
      <c r="DP56" s="8">
        <v>0</v>
      </c>
      <c r="DQ56" s="5">
        <v>0</v>
      </c>
      <c r="DR56" s="10">
        <v>0</v>
      </c>
      <c r="DS56" s="8">
        <v>0</v>
      </c>
      <c r="DT56" s="5">
        <v>0</v>
      </c>
      <c r="DU56" s="10">
        <f t="shared" si="62"/>
        <v>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f t="shared" si="63"/>
        <v>0</v>
      </c>
      <c r="EK56" s="8">
        <v>0</v>
      </c>
      <c r="EL56" s="5">
        <v>0</v>
      </c>
      <c r="EM56" s="10">
        <v>0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7</v>
      </c>
      <c r="FA56" s="5">
        <v>9</v>
      </c>
      <c r="FB56" s="10">
        <f t="shared" si="66"/>
        <v>1285.7142857142858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7">
        <f t="shared" si="48"/>
        <v>70</v>
      </c>
      <c r="FJ56" s="10">
        <f t="shared" si="49"/>
        <v>126</v>
      </c>
    </row>
    <row r="57" spans="1:166" ht="15" thickBot="1" x14ac:dyDescent="0.35">
      <c r="A57" s="37"/>
      <c r="B57" s="38" t="s">
        <v>14</v>
      </c>
      <c r="C57" s="31">
        <f t="shared" ref="C57:D57" si="73">SUM(C45:C56)</f>
        <v>0</v>
      </c>
      <c r="D57" s="24">
        <f t="shared" si="73"/>
        <v>0</v>
      </c>
      <c r="E57" s="26"/>
      <c r="F57" s="31">
        <f>SUM(F45:F56)</f>
        <v>0</v>
      </c>
      <c r="G57" s="24">
        <f>SUM(G45:G56)</f>
        <v>0</v>
      </c>
      <c r="H57" s="26"/>
      <c r="I57" s="31">
        <f>SUM(I45:I56)</f>
        <v>1</v>
      </c>
      <c r="J57" s="24">
        <f>SUM(J45:J56)</f>
        <v>14</v>
      </c>
      <c r="K57" s="26"/>
      <c r="L57" s="31">
        <f>SUM(L45:L56)</f>
        <v>0</v>
      </c>
      <c r="M57" s="24">
        <f>SUM(M45:M56)</f>
        <v>0</v>
      </c>
      <c r="N57" s="26"/>
      <c r="O57" s="31">
        <f>SUM(O45:O56)</f>
        <v>0</v>
      </c>
      <c r="P57" s="24">
        <f>SUM(P45:P56)</f>
        <v>0</v>
      </c>
      <c r="Q57" s="26"/>
      <c r="R57" s="31">
        <f>SUM(R45:R56)</f>
        <v>0</v>
      </c>
      <c r="S57" s="24">
        <f>SUM(S45:S56)</f>
        <v>0</v>
      </c>
      <c r="T57" s="26"/>
      <c r="U57" s="31">
        <f t="shared" ref="U57:V57" si="74">SUM(U45:U56)</f>
        <v>0</v>
      </c>
      <c r="V57" s="24">
        <f t="shared" si="74"/>
        <v>0</v>
      </c>
      <c r="W57" s="26"/>
      <c r="X57" s="31">
        <f>SUM(X45:X56)</f>
        <v>142</v>
      </c>
      <c r="Y57" s="24">
        <f>SUM(Y45:Y56)</f>
        <v>217</v>
      </c>
      <c r="Z57" s="26"/>
      <c r="AA57" s="31">
        <f>SUM(AA45:AA56)</f>
        <v>0</v>
      </c>
      <c r="AB57" s="24">
        <f>SUM(AB45:AB56)</f>
        <v>0</v>
      </c>
      <c r="AC57" s="26"/>
      <c r="AD57" s="31">
        <f>SUM(AD45:AD56)</f>
        <v>0</v>
      </c>
      <c r="AE57" s="24">
        <f>SUM(AE45:AE56)</f>
        <v>0</v>
      </c>
      <c r="AF57" s="26"/>
      <c r="AG57" s="31">
        <f>SUM(AG45:AG56)</f>
        <v>0</v>
      </c>
      <c r="AH57" s="24">
        <f>SUM(AH45:AH56)</f>
        <v>0</v>
      </c>
      <c r="AI57" s="26"/>
      <c r="AJ57" s="31">
        <f>SUM(AJ45:AJ56)</f>
        <v>0</v>
      </c>
      <c r="AK57" s="24">
        <f>SUM(AK45:AK56)</f>
        <v>0</v>
      </c>
      <c r="AL57" s="26"/>
      <c r="AM57" s="31">
        <f>SUM(AM45:AM56)</f>
        <v>0</v>
      </c>
      <c r="AN57" s="24">
        <f>SUM(AN45:AN56)</f>
        <v>0</v>
      </c>
      <c r="AO57" s="26"/>
      <c r="AP57" s="31">
        <f>SUM(AP45:AP56)</f>
        <v>0</v>
      </c>
      <c r="AQ57" s="24">
        <f>SUM(AQ45:AQ56)</f>
        <v>0</v>
      </c>
      <c r="AR57" s="26"/>
      <c r="AS57" s="31">
        <f>SUM(AS45:AS56)</f>
        <v>0</v>
      </c>
      <c r="AT57" s="24">
        <f>SUM(AT45:AT56)</f>
        <v>0</v>
      </c>
      <c r="AU57" s="26"/>
      <c r="AV57" s="31">
        <f>SUM(AV45:AV56)</f>
        <v>0</v>
      </c>
      <c r="AW57" s="24">
        <f>SUM(AW45:AW56)</f>
        <v>0</v>
      </c>
      <c r="AX57" s="26"/>
      <c r="AY57" s="31">
        <f>SUM(AY45:AY56)</f>
        <v>1</v>
      </c>
      <c r="AZ57" s="24">
        <f>SUM(AZ45:AZ56)</f>
        <v>1</v>
      </c>
      <c r="BA57" s="26"/>
      <c r="BB57" s="31">
        <f>SUM(BB45:BB56)</f>
        <v>1</v>
      </c>
      <c r="BC57" s="24">
        <f>SUM(BC45:BC56)</f>
        <v>6</v>
      </c>
      <c r="BD57" s="26"/>
      <c r="BE57" s="31">
        <f>SUM(BE45:BE56)</f>
        <v>1</v>
      </c>
      <c r="BF57" s="24">
        <f>SUM(BF45:BF56)</f>
        <v>6</v>
      </c>
      <c r="BG57" s="26"/>
      <c r="BH57" s="31">
        <f>SUM(BH45:BH56)</f>
        <v>0</v>
      </c>
      <c r="BI57" s="24">
        <f>SUM(BI45:BI56)</f>
        <v>0</v>
      </c>
      <c r="BJ57" s="26"/>
      <c r="BK57" s="31">
        <f>SUM(BK45:BK56)</f>
        <v>27</v>
      </c>
      <c r="BL57" s="24">
        <f>SUM(BL45:BL56)</f>
        <v>181</v>
      </c>
      <c r="BM57" s="26"/>
      <c r="BN57" s="31">
        <f>SUM(BN45:BN56)</f>
        <v>0</v>
      </c>
      <c r="BO57" s="24">
        <f>SUM(BO45:BO56)</f>
        <v>0</v>
      </c>
      <c r="BP57" s="26"/>
      <c r="BQ57" s="31">
        <f>SUM(BQ45:BQ56)</f>
        <v>0</v>
      </c>
      <c r="BR57" s="24">
        <f>SUM(BR45:BR56)</f>
        <v>0</v>
      </c>
      <c r="BS57" s="26"/>
      <c r="BT57" s="31">
        <f>SUM(BT45:BT56)</f>
        <v>0</v>
      </c>
      <c r="BU57" s="24">
        <f>SUM(BU45:BU56)</f>
        <v>0</v>
      </c>
      <c r="BV57" s="26"/>
      <c r="BW57" s="31">
        <f t="shared" ref="BW57:BX57" si="75">SUM(BW45:BW56)</f>
        <v>0</v>
      </c>
      <c r="BX57" s="24">
        <f t="shared" si="75"/>
        <v>0</v>
      </c>
      <c r="BY57" s="26"/>
      <c r="BZ57" s="31">
        <f>SUM(BZ45:BZ56)</f>
        <v>0</v>
      </c>
      <c r="CA57" s="24">
        <f>SUM(CA45:CA56)</f>
        <v>0</v>
      </c>
      <c r="CB57" s="26"/>
      <c r="CC57" s="31">
        <f>SUM(CC45:CC56)</f>
        <v>0</v>
      </c>
      <c r="CD57" s="24">
        <f>SUM(CD45:CD56)</f>
        <v>0</v>
      </c>
      <c r="CE57" s="26"/>
      <c r="CF57" s="31">
        <f>SUM(CF45:CF56)</f>
        <v>0</v>
      </c>
      <c r="CG57" s="24">
        <f>SUM(CG45:CG56)</f>
        <v>4</v>
      </c>
      <c r="CH57" s="26"/>
      <c r="CI57" s="31">
        <f>SUM(CI45:CI56)</f>
        <v>0</v>
      </c>
      <c r="CJ57" s="24">
        <f>SUM(CJ45:CJ56)</f>
        <v>0</v>
      </c>
      <c r="CK57" s="26"/>
      <c r="CL57" s="31">
        <f>SUM(CL45:CL56)</f>
        <v>0</v>
      </c>
      <c r="CM57" s="24">
        <f>SUM(CM45:CM56)</f>
        <v>0</v>
      </c>
      <c r="CN57" s="26"/>
      <c r="CO57" s="31">
        <f>SUM(CO45:CO56)</f>
        <v>0</v>
      </c>
      <c r="CP57" s="24">
        <f>SUM(CP45:CP56)</f>
        <v>0</v>
      </c>
      <c r="CQ57" s="26"/>
      <c r="CR57" s="31">
        <f>SUM(CR45:CR56)</f>
        <v>0</v>
      </c>
      <c r="CS57" s="24">
        <f>SUM(CS45:CS56)</f>
        <v>0</v>
      </c>
      <c r="CT57" s="26"/>
      <c r="CU57" s="31">
        <f>SUM(CU45:CU56)</f>
        <v>0</v>
      </c>
      <c r="CV57" s="24">
        <f>SUM(CV45:CV56)</f>
        <v>0</v>
      </c>
      <c r="CW57" s="26"/>
      <c r="CX57" s="31">
        <f>SUM(CX45:CX56)</f>
        <v>0</v>
      </c>
      <c r="CY57" s="24">
        <f>SUM(CY45:CY56)</f>
        <v>0</v>
      </c>
      <c r="CZ57" s="26"/>
      <c r="DA57" s="31">
        <f>SUM(DA45:DA56)</f>
        <v>0</v>
      </c>
      <c r="DB57" s="24">
        <f>SUM(DB45:DB56)</f>
        <v>2</v>
      </c>
      <c r="DC57" s="26"/>
      <c r="DD57" s="31">
        <f>SUM(DD45:DD56)</f>
        <v>0</v>
      </c>
      <c r="DE57" s="24">
        <f>SUM(DE45:DE56)</f>
        <v>0</v>
      </c>
      <c r="DF57" s="26"/>
      <c r="DG57" s="31">
        <f>SUM(DG45:DG56)</f>
        <v>0</v>
      </c>
      <c r="DH57" s="24">
        <f>SUM(DH45:DH56)</f>
        <v>0</v>
      </c>
      <c r="DI57" s="26"/>
      <c r="DJ57" s="31">
        <f t="shared" ref="DJ57:DK57" si="76">SUM(DJ45:DJ56)</f>
        <v>0</v>
      </c>
      <c r="DK57" s="24">
        <f t="shared" si="76"/>
        <v>0</v>
      </c>
      <c r="DL57" s="26"/>
      <c r="DM57" s="31">
        <f>SUM(DM45:DM56)</f>
        <v>2</v>
      </c>
      <c r="DN57" s="24">
        <f>SUM(DN45:DN56)</f>
        <v>21</v>
      </c>
      <c r="DO57" s="26"/>
      <c r="DP57" s="31">
        <f>SUM(DP45:DP56)</f>
        <v>0</v>
      </c>
      <c r="DQ57" s="24">
        <f>SUM(DQ45:DQ56)</f>
        <v>0</v>
      </c>
      <c r="DR57" s="26"/>
      <c r="DS57" s="31">
        <f t="shared" ref="DS57:DT57" si="77">SUM(DS45:DS56)</f>
        <v>0</v>
      </c>
      <c r="DT57" s="24">
        <f t="shared" si="77"/>
        <v>0</v>
      </c>
      <c r="DU57" s="26"/>
      <c r="DV57" s="31">
        <f>SUM(DV45:DV56)</f>
        <v>0</v>
      </c>
      <c r="DW57" s="24">
        <f>SUM(DW45:DW56)</f>
        <v>0</v>
      </c>
      <c r="DX57" s="26"/>
      <c r="DY57" s="31">
        <f>SUM(DY45:DY56)</f>
        <v>0</v>
      </c>
      <c r="DZ57" s="24">
        <f>SUM(DZ45:DZ56)</f>
        <v>0</v>
      </c>
      <c r="EA57" s="26"/>
      <c r="EB57" s="31">
        <f>SUM(EB45:EB56)</f>
        <v>0</v>
      </c>
      <c r="EC57" s="24">
        <f>SUM(EC45:EC56)</f>
        <v>0</v>
      </c>
      <c r="ED57" s="26"/>
      <c r="EE57" s="31">
        <f>SUM(EE45:EE56)</f>
        <v>0</v>
      </c>
      <c r="EF57" s="24">
        <f>SUM(EF45:EF56)</f>
        <v>0</v>
      </c>
      <c r="EG57" s="26"/>
      <c r="EH57" s="31">
        <f t="shared" ref="EH57:EI57" si="78">SUM(EH45:EH56)</f>
        <v>0</v>
      </c>
      <c r="EI57" s="24">
        <f t="shared" si="78"/>
        <v>0</v>
      </c>
      <c r="EJ57" s="26"/>
      <c r="EK57" s="31">
        <f>SUM(EK45:EK56)</f>
        <v>0</v>
      </c>
      <c r="EL57" s="24">
        <f>SUM(EL45:EL56)</f>
        <v>1</v>
      </c>
      <c r="EM57" s="26"/>
      <c r="EN57" s="31">
        <f>SUM(EN45:EN56)</f>
        <v>0</v>
      </c>
      <c r="EO57" s="24">
        <f>SUM(EO45:EO56)</f>
        <v>0</v>
      </c>
      <c r="EP57" s="26"/>
      <c r="EQ57" s="31">
        <f>SUM(EQ45:EQ56)</f>
        <v>0</v>
      </c>
      <c r="ER57" s="24">
        <f>SUM(ER45:ER56)</f>
        <v>0</v>
      </c>
      <c r="ES57" s="26"/>
      <c r="ET57" s="31">
        <f>SUM(ET45:ET56)</f>
        <v>0</v>
      </c>
      <c r="EU57" s="24">
        <f>SUM(EU45:EU56)</f>
        <v>0</v>
      </c>
      <c r="EV57" s="26"/>
      <c r="EW57" s="31">
        <f>SUM(EW45:EW56)</f>
        <v>8</v>
      </c>
      <c r="EX57" s="24">
        <f>SUM(EX45:EX56)</f>
        <v>169</v>
      </c>
      <c r="EY57" s="26"/>
      <c r="EZ57" s="31">
        <f>SUM(EZ45:EZ56)</f>
        <v>48</v>
      </c>
      <c r="FA57" s="24">
        <f>SUM(FA45:FA56)</f>
        <v>152</v>
      </c>
      <c r="FB57" s="26"/>
      <c r="FC57" s="31">
        <f>SUM(FC45:FC56)</f>
        <v>0</v>
      </c>
      <c r="FD57" s="24">
        <f>SUM(FD45:FD56)</f>
        <v>0</v>
      </c>
      <c r="FE57" s="26"/>
      <c r="FF57" s="31">
        <f>SUM(FF45:FF56)</f>
        <v>0</v>
      </c>
      <c r="FG57" s="24">
        <f>SUM(FG45:FG56)</f>
        <v>0</v>
      </c>
      <c r="FH57" s="26"/>
      <c r="FI57" s="25">
        <f t="shared" si="48"/>
        <v>231</v>
      </c>
      <c r="FJ57" s="26">
        <f t="shared" si="49"/>
        <v>774</v>
      </c>
    </row>
    <row r="58" spans="1:166" x14ac:dyDescent="0.3">
      <c r="A58" s="34">
        <v>2008</v>
      </c>
      <c r="B58" s="35" t="s">
        <v>2</v>
      </c>
      <c r="C58" s="8">
        <v>0</v>
      </c>
      <c r="D58" s="5">
        <v>0</v>
      </c>
      <c r="E58" s="10">
        <f t="shared" ref="E58:E69" si="79">IF(C58=0,0,D58/C58*1000)</f>
        <v>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f t="shared" ref="W58:W69" si="80">IF(U58=0,0,V58/U58*1000)</f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0</v>
      </c>
      <c r="AK58" s="5">
        <v>0</v>
      </c>
      <c r="AL58" s="10">
        <v>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2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2</v>
      </c>
      <c r="BL58" s="5">
        <v>13</v>
      </c>
      <c r="BM58" s="10">
        <f>BL58/BK58*1000</f>
        <v>6500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f t="shared" ref="BY58:BY69" si="81">IF(BW58=0,0,BX58/BW58*1000)</f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f t="shared" ref="DL58:DL69" si="82">IF(DJ58=0,0,DK58/DJ58*1000)</f>
        <v>0</v>
      </c>
      <c r="DM58" s="8">
        <v>0</v>
      </c>
      <c r="DN58" s="5">
        <v>0</v>
      </c>
      <c r="DO58" s="10">
        <v>0</v>
      </c>
      <c r="DP58" s="8">
        <v>0</v>
      </c>
      <c r="DQ58" s="5">
        <v>0</v>
      </c>
      <c r="DR58" s="10">
        <v>0</v>
      </c>
      <c r="DS58" s="8">
        <v>0</v>
      </c>
      <c r="DT58" s="5">
        <v>0</v>
      </c>
      <c r="DU58" s="10">
        <f t="shared" ref="DU58:DU69" si="83">IF(DS58=0,0,DT58/DS58*1000)</f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f t="shared" ref="EJ58:EJ69" si="84">IF(EH58=0,0,EI58/EH58*1000)</f>
        <v>0</v>
      </c>
      <c r="EK58" s="8">
        <v>0</v>
      </c>
      <c r="EL58" s="5">
        <v>0</v>
      </c>
      <c r="EM58" s="10">
        <v>0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3</v>
      </c>
      <c r="EX58" s="5">
        <v>80</v>
      </c>
      <c r="EY58" s="10">
        <f>EX58/EW58*1000</f>
        <v>26666.666666666668</v>
      </c>
      <c r="EZ58" s="8">
        <v>14</v>
      </c>
      <c r="FA58" s="5">
        <v>53</v>
      </c>
      <c r="FB58" s="10">
        <f>FA58/EZ58*1000</f>
        <v>3785.7142857142858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7">
        <f t="shared" si="48"/>
        <v>19</v>
      </c>
      <c r="FJ58" s="10">
        <f t="shared" si="49"/>
        <v>148</v>
      </c>
    </row>
    <row r="59" spans="1:166" x14ac:dyDescent="0.3">
      <c r="A59" s="40">
        <v>2008</v>
      </c>
      <c r="B59" s="35" t="s">
        <v>3</v>
      </c>
      <c r="C59" s="8">
        <v>0</v>
      </c>
      <c r="D59" s="5">
        <v>0</v>
      </c>
      <c r="E59" s="10">
        <f t="shared" si="79"/>
        <v>0</v>
      </c>
      <c r="F59" s="8">
        <v>0</v>
      </c>
      <c r="G59" s="5">
        <v>0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f t="shared" si="80"/>
        <v>0</v>
      </c>
      <c r="X59" s="8">
        <v>40</v>
      </c>
      <c r="Y59" s="5">
        <v>108</v>
      </c>
      <c r="Z59" s="10">
        <f t="shared" ref="Z59:Z69" si="85">Y59/X59*1000</f>
        <v>2700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0</v>
      </c>
      <c r="AK59" s="5">
        <v>0</v>
      </c>
      <c r="AL59" s="10">
        <v>0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3</v>
      </c>
      <c r="BL59" s="5">
        <v>34</v>
      </c>
      <c r="BM59" s="10">
        <f t="shared" ref="BM59:BM68" si="86">BL59/BK59*1000</f>
        <v>11333.333333333334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f t="shared" si="81"/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f t="shared" si="82"/>
        <v>0</v>
      </c>
      <c r="DM59" s="8">
        <v>0</v>
      </c>
      <c r="DN59" s="5">
        <v>0</v>
      </c>
      <c r="DO59" s="10">
        <v>0</v>
      </c>
      <c r="DP59" s="8">
        <v>0</v>
      </c>
      <c r="DQ59" s="5">
        <v>0</v>
      </c>
      <c r="DR59" s="10">
        <v>0</v>
      </c>
      <c r="DS59" s="8">
        <v>0</v>
      </c>
      <c r="DT59" s="5">
        <v>0</v>
      </c>
      <c r="DU59" s="10">
        <f t="shared" si="83"/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f t="shared" si="84"/>
        <v>0</v>
      </c>
      <c r="EK59" s="8">
        <v>1</v>
      </c>
      <c r="EL59" s="5">
        <v>5</v>
      </c>
      <c r="EM59" s="10">
        <f t="shared" ref="EM59:EM68" si="87">EL59/EK59*1000</f>
        <v>5000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0</v>
      </c>
      <c r="EU59" s="5">
        <v>0</v>
      </c>
      <c r="EV59" s="10">
        <v>0</v>
      </c>
      <c r="EW59" s="8">
        <v>5</v>
      </c>
      <c r="EX59" s="5">
        <v>114</v>
      </c>
      <c r="EY59" s="10">
        <f t="shared" ref="EY59:EY69" si="88">EX59/EW59*1000</f>
        <v>22800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7">
        <f t="shared" si="48"/>
        <v>49</v>
      </c>
      <c r="FJ59" s="10">
        <f t="shared" si="49"/>
        <v>261</v>
      </c>
    </row>
    <row r="60" spans="1:166" x14ac:dyDescent="0.3">
      <c r="A60" s="40">
        <v>2008</v>
      </c>
      <c r="B60" s="35" t="s">
        <v>4</v>
      </c>
      <c r="C60" s="8">
        <v>0</v>
      </c>
      <c r="D60" s="5">
        <v>0</v>
      </c>
      <c r="E60" s="10">
        <f t="shared" si="79"/>
        <v>0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0</v>
      </c>
      <c r="S60" s="5">
        <v>0</v>
      </c>
      <c r="T60" s="10">
        <v>0</v>
      </c>
      <c r="U60" s="8">
        <v>0</v>
      </c>
      <c r="V60" s="5">
        <v>0</v>
      </c>
      <c r="W60" s="10">
        <f t="shared" si="80"/>
        <v>0</v>
      </c>
      <c r="X60" s="8">
        <v>20</v>
      </c>
      <c r="Y60" s="5">
        <v>57</v>
      </c>
      <c r="Z60" s="10">
        <f t="shared" si="85"/>
        <v>2850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0</v>
      </c>
      <c r="AK60" s="5">
        <v>0</v>
      </c>
      <c r="AL60" s="10">
        <v>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1</v>
      </c>
      <c r="BL60" s="5">
        <v>4</v>
      </c>
      <c r="BM60" s="10">
        <f t="shared" si="86"/>
        <v>4000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0</v>
      </c>
      <c r="BU60" s="5">
        <v>0</v>
      </c>
      <c r="BV60" s="10">
        <v>0</v>
      </c>
      <c r="BW60" s="8">
        <v>0</v>
      </c>
      <c r="BX60" s="5">
        <v>0</v>
      </c>
      <c r="BY60" s="10">
        <f t="shared" si="81"/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0</v>
      </c>
      <c r="CS60" s="5">
        <v>0</v>
      </c>
      <c r="CT60" s="10">
        <v>0</v>
      </c>
      <c r="CU60" s="8">
        <v>0</v>
      </c>
      <c r="CV60" s="5">
        <v>0</v>
      </c>
      <c r="CW60" s="10">
        <v>0</v>
      </c>
      <c r="CX60" s="8">
        <v>0</v>
      </c>
      <c r="CY60" s="5">
        <v>0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f t="shared" si="82"/>
        <v>0</v>
      </c>
      <c r="DM60" s="8">
        <v>0</v>
      </c>
      <c r="DN60" s="5">
        <v>0</v>
      </c>
      <c r="DO60" s="10"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f t="shared" si="83"/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0</v>
      </c>
      <c r="EG60" s="10">
        <v>0</v>
      </c>
      <c r="EH60" s="8">
        <v>0</v>
      </c>
      <c r="EI60" s="5">
        <v>0</v>
      </c>
      <c r="EJ60" s="10">
        <f t="shared" si="84"/>
        <v>0</v>
      </c>
      <c r="EK60" s="8">
        <v>0</v>
      </c>
      <c r="EL60" s="5">
        <v>0</v>
      </c>
      <c r="EM60" s="10">
        <v>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0</v>
      </c>
      <c r="EU60" s="5">
        <v>0</v>
      </c>
      <c r="EV60" s="10">
        <v>0</v>
      </c>
      <c r="EW60" s="8">
        <v>0</v>
      </c>
      <c r="EX60" s="5">
        <v>1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7">
        <f t="shared" si="48"/>
        <v>21</v>
      </c>
      <c r="FJ60" s="10">
        <f t="shared" si="49"/>
        <v>62</v>
      </c>
    </row>
    <row r="61" spans="1:166" x14ac:dyDescent="0.3">
      <c r="A61" s="40">
        <v>2008</v>
      </c>
      <c r="B61" s="35" t="s">
        <v>5</v>
      </c>
      <c r="C61" s="8">
        <v>0</v>
      </c>
      <c r="D61" s="5">
        <v>0</v>
      </c>
      <c r="E61" s="10">
        <f t="shared" si="79"/>
        <v>0</v>
      </c>
      <c r="F61" s="8">
        <v>0</v>
      </c>
      <c r="G61" s="5">
        <v>0</v>
      </c>
      <c r="H61" s="10">
        <v>0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0</v>
      </c>
      <c r="S61" s="5">
        <v>0</v>
      </c>
      <c r="T61" s="10">
        <v>0</v>
      </c>
      <c r="U61" s="8">
        <v>0</v>
      </c>
      <c r="V61" s="5">
        <v>0</v>
      </c>
      <c r="W61" s="10">
        <f t="shared" si="80"/>
        <v>0</v>
      </c>
      <c r="X61" s="8">
        <v>1</v>
      </c>
      <c r="Y61" s="5">
        <v>4</v>
      </c>
      <c r="Z61" s="10">
        <f t="shared" si="85"/>
        <v>4000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0</v>
      </c>
      <c r="AK61" s="5">
        <v>0</v>
      </c>
      <c r="AL61" s="10">
        <v>0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22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f t="shared" si="81"/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f t="shared" si="82"/>
        <v>0</v>
      </c>
      <c r="DM61" s="8">
        <v>0</v>
      </c>
      <c r="DN61" s="5">
        <v>0</v>
      </c>
      <c r="DO61" s="10">
        <v>0</v>
      </c>
      <c r="DP61" s="8">
        <v>0</v>
      </c>
      <c r="DQ61" s="5">
        <v>0</v>
      </c>
      <c r="DR61" s="10">
        <v>0</v>
      </c>
      <c r="DS61" s="8">
        <v>0</v>
      </c>
      <c r="DT61" s="5">
        <v>0</v>
      </c>
      <c r="DU61" s="10">
        <f t="shared" si="83"/>
        <v>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f t="shared" si="84"/>
        <v>0</v>
      </c>
      <c r="EK61" s="8">
        <v>0</v>
      </c>
      <c r="EL61" s="5">
        <v>0</v>
      </c>
      <c r="EM61" s="10">
        <v>0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0</v>
      </c>
      <c r="EU61" s="5">
        <v>0</v>
      </c>
      <c r="EV61" s="10">
        <v>0</v>
      </c>
      <c r="EW61" s="8">
        <v>0</v>
      </c>
      <c r="EX61" s="5">
        <v>0</v>
      </c>
      <c r="EY61" s="10">
        <v>0</v>
      </c>
      <c r="EZ61" s="8">
        <v>13</v>
      </c>
      <c r="FA61" s="5">
        <v>50</v>
      </c>
      <c r="FB61" s="10">
        <f t="shared" ref="FB61:FB68" si="89">FA61/EZ61*1000</f>
        <v>3846.1538461538462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7">
        <f t="shared" si="48"/>
        <v>14</v>
      </c>
      <c r="FJ61" s="10">
        <f t="shared" si="49"/>
        <v>76</v>
      </c>
    </row>
    <row r="62" spans="1:166" x14ac:dyDescent="0.3">
      <c r="A62" s="40">
        <v>2008</v>
      </c>
      <c r="B62" s="35" t="s">
        <v>6</v>
      </c>
      <c r="C62" s="8">
        <v>0</v>
      </c>
      <c r="D62" s="5">
        <v>0</v>
      </c>
      <c r="E62" s="10">
        <f t="shared" si="79"/>
        <v>0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0</v>
      </c>
      <c r="S62" s="5">
        <v>0</v>
      </c>
      <c r="T62" s="10">
        <v>0</v>
      </c>
      <c r="U62" s="8">
        <v>0</v>
      </c>
      <c r="V62" s="5">
        <v>0</v>
      </c>
      <c r="W62" s="10">
        <f t="shared" si="80"/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0</v>
      </c>
      <c r="AH62" s="5">
        <v>0</v>
      </c>
      <c r="AI62" s="10">
        <v>0</v>
      </c>
      <c r="AJ62" s="8">
        <v>0</v>
      </c>
      <c r="AK62" s="5">
        <v>0</v>
      </c>
      <c r="AL62" s="10">
        <v>0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1</v>
      </c>
      <c r="BF62" s="5">
        <v>2</v>
      </c>
      <c r="BG62" s="10">
        <f t="shared" ref="BG62:BG64" si="90">BF62/BE62*1000</f>
        <v>2000</v>
      </c>
      <c r="BH62" s="8">
        <v>0</v>
      </c>
      <c r="BI62" s="5">
        <v>0</v>
      </c>
      <c r="BJ62" s="10">
        <v>0</v>
      </c>
      <c r="BK62" s="8">
        <v>5</v>
      </c>
      <c r="BL62" s="5">
        <v>44</v>
      </c>
      <c r="BM62" s="10">
        <f t="shared" si="86"/>
        <v>8800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f t="shared" si="81"/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0</v>
      </c>
      <c r="CY62" s="5">
        <v>0</v>
      </c>
      <c r="CZ62" s="10">
        <v>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f t="shared" si="82"/>
        <v>0</v>
      </c>
      <c r="DM62" s="8">
        <v>0</v>
      </c>
      <c r="DN62" s="5">
        <v>0</v>
      </c>
      <c r="DO62" s="10">
        <v>0</v>
      </c>
      <c r="DP62" s="8">
        <v>0</v>
      </c>
      <c r="DQ62" s="5">
        <v>0</v>
      </c>
      <c r="DR62" s="10">
        <v>0</v>
      </c>
      <c r="DS62" s="8">
        <v>0</v>
      </c>
      <c r="DT62" s="5">
        <v>0</v>
      </c>
      <c r="DU62" s="10">
        <f t="shared" si="83"/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f t="shared" si="84"/>
        <v>0</v>
      </c>
      <c r="EK62" s="8">
        <v>0</v>
      </c>
      <c r="EL62" s="5">
        <v>0</v>
      </c>
      <c r="EM62" s="10">
        <v>0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0</v>
      </c>
      <c r="EU62" s="5">
        <v>0</v>
      </c>
      <c r="EV62" s="10">
        <v>0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7">
        <f t="shared" si="48"/>
        <v>6</v>
      </c>
      <c r="FJ62" s="10">
        <f t="shared" si="49"/>
        <v>46</v>
      </c>
    </row>
    <row r="63" spans="1:166" x14ac:dyDescent="0.3">
      <c r="A63" s="40">
        <v>2008</v>
      </c>
      <c r="B63" s="35" t="s">
        <v>7</v>
      </c>
      <c r="C63" s="8">
        <v>0</v>
      </c>
      <c r="D63" s="5">
        <v>0</v>
      </c>
      <c r="E63" s="10">
        <f t="shared" si="79"/>
        <v>0</v>
      </c>
      <c r="F63" s="8">
        <v>0</v>
      </c>
      <c r="G63" s="5">
        <v>0</v>
      </c>
      <c r="H63" s="10">
        <v>0</v>
      </c>
      <c r="I63" s="8">
        <v>0</v>
      </c>
      <c r="J63" s="5">
        <v>15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f t="shared" si="80"/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0</v>
      </c>
      <c r="AK63" s="5">
        <v>0</v>
      </c>
      <c r="AL63" s="10">
        <v>0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0</v>
      </c>
      <c r="BY63" s="10">
        <f t="shared" si="81"/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f t="shared" si="82"/>
        <v>0</v>
      </c>
      <c r="DM63" s="8">
        <v>0</v>
      </c>
      <c r="DN63" s="5">
        <v>0</v>
      </c>
      <c r="DO63" s="10">
        <v>0</v>
      </c>
      <c r="DP63" s="8">
        <v>0</v>
      </c>
      <c r="DQ63" s="5">
        <v>0</v>
      </c>
      <c r="DR63" s="10">
        <v>0</v>
      </c>
      <c r="DS63" s="8">
        <v>0</v>
      </c>
      <c r="DT63" s="5">
        <v>0</v>
      </c>
      <c r="DU63" s="10">
        <f t="shared" si="83"/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f t="shared" si="84"/>
        <v>0</v>
      </c>
      <c r="EK63" s="8">
        <v>0</v>
      </c>
      <c r="EL63" s="5">
        <v>6</v>
      </c>
      <c r="EM63" s="10">
        <v>0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0</v>
      </c>
      <c r="EU63" s="5">
        <v>0</v>
      </c>
      <c r="EV63" s="10">
        <v>0</v>
      </c>
      <c r="EW63" s="8">
        <v>0</v>
      </c>
      <c r="EX63" s="5">
        <v>1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7">
        <f t="shared" si="48"/>
        <v>0</v>
      </c>
      <c r="FJ63" s="10">
        <f t="shared" si="49"/>
        <v>22</v>
      </c>
    </row>
    <row r="64" spans="1:166" x14ac:dyDescent="0.3">
      <c r="A64" s="40">
        <v>2008</v>
      </c>
      <c r="B64" s="35" t="s">
        <v>8</v>
      </c>
      <c r="C64" s="8">
        <v>0</v>
      </c>
      <c r="D64" s="5">
        <v>0</v>
      </c>
      <c r="E64" s="10">
        <f t="shared" si="79"/>
        <v>0</v>
      </c>
      <c r="F64" s="8">
        <v>0</v>
      </c>
      <c r="G64" s="5">
        <v>0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0</v>
      </c>
      <c r="V64" s="5">
        <v>0</v>
      </c>
      <c r="W64" s="10">
        <f t="shared" si="80"/>
        <v>0</v>
      </c>
      <c r="X64" s="8">
        <v>199</v>
      </c>
      <c r="Y64" s="5">
        <v>605</v>
      </c>
      <c r="Z64" s="10">
        <f t="shared" si="85"/>
        <v>3040.2010050251256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1</v>
      </c>
      <c r="BC64" s="5">
        <v>8</v>
      </c>
      <c r="BD64" s="10">
        <f t="shared" ref="BD64:BD67" si="91">BC64/BB64*1000</f>
        <v>8000</v>
      </c>
      <c r="BE64" s="8">
        <v>18</v>
      </c>
      <c r="BF64" s="5">
        <v>66</v>
      </c>
      <c r="BG64" s="10">
        <f t="shared" si="90"/>
        <v>3666.6666666666665</v>
      </c>
      <c r="BH64" s="8">
        <v>0</v>
      </c>
      <c r="BI64" s="5">
        <v>0</v>
      </c>
      <c r="BJ64" s="10">
        <v>0</v>
      </c>
      <c r="BK64" s="8">
        <v>0</v>
      </c>
      <c r="BL64" s="5">
        <v>11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0</v>
      </c>
      <c r="BY64" s="10">
        <f t="shared" si="81"/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1</v>
      </c>
      <c r="DE64" s="5">
        <v>7</v>
      </c>
      <c r="DF64" s="10">
        <f t="shared" ref="DF64:DF66" si="92">DE64/DD64*1000</f>
        <v>7000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f t="shared" si="82"/>
        <v>0</v>
      </c>
      <c r="DM64" s="8">
        <v>0</v>
      </c>
      <c r="DN64" s="5">
        <v>0</v>
      </c>
      <c r="DO64" s="10">
        <v>0</v>
      </c>
      <c r="DP64" s="8">
        <v>0</v>
      </c>
      <c r="DQ64" s="5">
        <v>0</v>
      </c>
      <c r="DR64" s="10">
        <v>0</v>
      </c>
      <c r="DS64" s="8">
        <v>0</v>
      </c>
      <c r="DT64" s="5">
        <v>0</v>
      </c>
      <c r="DU64" s="10">
        <f t="shared" si="83"/>
        <v>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f t="shared" si="84"/>
        <v>0</v>
      </c>
      <c r="EK64" s="8">
        <v>0</v>
      </c>
      <c r="EL64" s="5">
        <v>0</v>
      </c>
      <c r="EM64" s="10">
        <v>0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0</v>
      </c>
      <c r="EU64" s="5">
        <v>0</v>
      </c>
      <c r="EV64" s="10">
        <v>0</v>
      </c>
      <c r="EW64" s="8">
        <v>0</v>
      </c>
      <c r="EX64" s="5">
        <v>0</v>
      </c>
      <c r="EY64" s="10">
        <v>0</v>
      </c>
      <c r="EZ64" s="8">
        <v>13</v>
      </c>
      <c r="FA64" s="5">
        <v>49</v>
      </c>
      <c r="FB64" s="10">
        <f t="shared" si="89"/>
        <v>3769.2307692307691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7">
        <f t="shared" si="48"/>
        <v>232</v>
      </c>
      <c r="FJ64" s="10">
        <f t="shared" si="49"/>
        <v>746</v>
      </c>
    </row>
    <row r="65" spans="1:166" x14ac:dyDescent="0.3">
      <c r="A65" s="40">
        <v>2008</v>
      </c>
      <c r="B65" s="35" t="s">
        <v>9</v>
      </c>
      <c r="C65" s="8">
        <v>0</v>
      </c>
      <c r="D65" s="5">
        <v>0</v>
      </c>
      <c r="E65" s="10">
        <f t="shared" si="79"/>
        <v>0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f t="shared" si="80"/>
        <v>0</v>
      </c>
      <c r="X65" s="8">
        <v>0</v>
      </c>
      <c r="Y65" s="5">
        <v>1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0</v>
      </c>
      <c r="AK65" s="5">
        <v>0</v>
      </c>
      <c r="AL65" s="10">
        <v>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4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f t="shared" si="81"/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f t="shared" si="82"/>
        <v>0</v>
      </c>
      <c r="DM65" s="8">
        <v>0</v>
      </c>
      <c r="DN65" s="5">
        <v>0</v>
      </c>
      <c r="DO65" s="10">
        <v>0</v>
      </c>
      <c r="DP65" s="8">
        <v>0</v>
      </c>
      <c r="DQ65" s="5">
        <v>0</v>
      </c>
      <c r="DR65" s="10">
        <v>0</v>
      </c>
      <c r="DS65" s="8">
        <v>0</v>
      </c>
      <c r="DT65" s="5">
        <v>0</v>
      </c>
      <c r="DU65" s="10">
        <f t="shared" si="83"/>
        <v>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f t="shared" si="84"/>
        <v>0</v>
      </c>
      <c r="EK65" s="8">
        <v>0</v>
      </c>
      <c r="EL65" s="5">
        <v>0</v>
      </c>
      <c r="EM65" s="10">
        <v>0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0</v>
      </c>
      <c r="EU65" s="5">
        <v>0</v>
      </c>
      <c r="EV65" s="10">
        <v>0</v>
      </c>
      <c r="EW65" s="8">
        <v>1</v>
      </c>
      <c r="EX65" s="5">
        <v>6</v>
      </c>
      <c r="EY65" s="10">
        <f t="shared" si="88"/>
        <v>6000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7">
        <f t="shared" si="48"/>
        <v>1</v>
      </c>
      <c r="FJ65" s="10">
        <f t="shared" si="49"/>
        <v>11</v>
      </c>
    </row>
    <row r="66" spans="1:166" x14ac:dyDescent="0.3">
      <c r="A66" s="40">
        <v>2008</v>
      </c>
      <c r="B66" s="35" t="s">
        <v>10</v>
      </c>
      <c r="C66" s="8">
        <v>0</v>
      </c>
      <c r="D66" s="5">
        <v>0</v>
      </c>
      <c r="E66" s="10">
        <f t="shared" si="79"/>
        <v>0</v>
      </c>
      <c r="F66" s="8">
        <v>0</v>
      </c>
      <c r="G66" s="5">
        <v>0</v>
      </c>
      <c r="H66" s="10">
        <v>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0</v>
      </c>
      <c r="V66" s="5">
        <v>0</v>
      </c>
      <c r="W66" s="10">
        <f t="shared" si="80"/>
        <v>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0</v>
      </c>
      <c r="AK66" s="5">
        <v>0</v>
      </c>
      <c r="AL66" s="10">
        <v>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f t="shared" si="81"/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1</v>
      </c>
      <c r="DE66" s="5">
        <v>2</v>
      </c>
      <c r="DF66" s="10">
        <f t="shared" si="92"/>
        <v>2000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f t="shared" si="82"/>
        <v>0</v>
      </c>
      <c r="DM66" s="8">
        <v>0</v>
      </c>
      <c r="DN66" s="5">
        <v>0</v>
      </c>
      <c r="DO66" s="10">
        <v>0</v>
      </c>
      <c r="DP66" s="8">
        <v>0</v>
      </c>
      <c r="DQ66" s="5">
        <v>0</v>
      </c>
      <c r="DR66" s="10">
        <v>0</v>
      </c>
      <c r="DS66" s="8">
        <v>0</v>
      </c>
      <c r="DT66" s="5">
        <v>0</v>
      </c>
      <c r="DU66" s="10">
        <f t="shared" si="83"/>
        <v>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f t="shared" si="84"/>
        <v>0</v>
      </c>
      <c r="EK66" s="8">
        <v>0</v>
      </c>
      <c r="EL66" s="5">
        <v>0</v>
      </c>
      <c r="EM66" s="10">
        <v>0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7">
        <f t="shared" si="48"/>
        <v>1</v>
      </c>
      <c r="FJ66" s="10">
        <f t="shared" si="49"/>
        <v>2</v>
      </c>
    </row>
    <row r="67" spans="1:166" x14ac:dyDescent="0.3">
      <c r="A67" s="40">
        <v>2008</v>
      </c>
      <c r="B67" s="35" t="s">
        <v>11</v>
      </c>
      <c r="C67" s="8">
        <v>0</v>
      </c>
      <c r="D67" s="5">
        <v>0</v>
      </c>
      <c r="E67" s="10">
        <f t="shared" si="79"/>
        <v>0</v>
      </c>
      <c r="F67" s="8">
        <v>0</v>
      </c>
      <c r="G67" s="5">
        <v>0</v>
      </c>
      <c r="H67" s="10">
        <v>0</v>
      </c>
      <c r="I67" s="8">
        <v>1</v>
      </c>
      <c r="J67" s="5">
        <v>10</v>
      </c>
      <c r="K67" s="10">
        <f t="shared" ref="K67" si="93">J67/I67*1000</f>
        <v>10000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f t="shared" si="80"/>
        <v>0</v>
      </c>
      <c r="X67" s="8">
        <v>0</v>
      </c>
      <c r="Y67" s="5">
        <v>0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1</v>
      </c>
      <c r="BC67" s="5">
        <v>6</v>
      </c>
      <c r="BD67" s="10">
        <f t="shared" si="91"/>
        <v>6000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3</v>
      </c>
      <c r="BL67" s="5">
        <v>21</v>
      </c>
      <c r="BM67" s="10">
        <f t="shared" si="86"/>
        <v>7000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0</v>
      </c>
      <c r="BY67" s="10">
        <f t="shared" si="81"/>
        <v>0</v>
      </c>
      <c r="BZ67" s="8">
        <v>0</v>
      </c>
      <c r="CA67" s="5">
        <v>0</v>
      </c>
      <c r="CB67" s="10">
        <v>0</v>
      </c>
      <c r="CC67" s="8">
        <v>40</v>
      </c>
      <c r="CD67" s="5">
        <v>162</v>
      </c>
      <c r="CE67" s="10">
        <f t="shared" ref="CE67" si="94">CD67/CC67*1000</f>
        <v>4050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f t="shared" si="82"/>
        <v>0</v>
      </c>
      <c r="DM67" s="8">
        <v>0</v>
      </c>
      <c r="DN67" s="5">
        <v>0</v>
      </c>
      <c r="DO67" s="10">
        <v>0</v>
      </c>
      <c r="DP67" s="8">
        <v>0</v>
      </c>
      <c r="DQ67" s="5">
        <v>0</v>
      </c>
      <c r="DR67" s="10">
        <v>0</v>
      </c>
      <c r="DS67" s="8">
        <v>0</v>
      </c>
      <c r="DT67" s="5">
        <v>0</v>
      </c>
      <c r="DU67" s="10">
        <f t="shared" si="83"/>
        <v>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1</v>
      </c>
      <c r="EG67" s="10">
        <v>0</v>
      </c>
      <c r="EH67" s="8">
        <v>0</v>
      </c>
      <c r="EI67" s="5">
        <v>0</v>
      </c>
      <c r="EJ67" s="10">
        <f t="shared" si="84"/>
        <v>0</v>
      </c>
      <c r="EK67" s="8">
        <v>0</v>
      </c>
      <c r="EL67" s="5">
        <v>1</v>
      </c>
      <c r="EM67" s="10">
        <v>0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0</v>
      </c>
      <c r="EU67" s="5">
        <v>0</v>
      </c>
      <c r="EV67" s="10">
        <v>0</v>
      </c>
      <c r="EW67" s="8">
        <v>0</v>
      </c>
      <c r="EX67" s="5">
        <v>1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7">
        <f t="shared" si="48"/>
        <v>45</v>
      </c>
      <c r="FJ67" s="10">
        <f t="shared" si="49"/>
        <v>202</v>
      </c>
    </row>
    <row r="68" spans="1:166" x14ac:dyDescent="0.3">
      <c r="A68" s="40">
        <v>2008</v>
      </c>
      <c r="B68" s="35" t="s">
        <v>12</v>
      </c>
      <c r="C68" s="8">
        <v>0</v>
      </c>
      <c r="D68" s="5">
        <v>0</v>
      </c>
      <c r="E68" s="10">
        <f t="shared" si="79"/>
        <v>0</v>
      </c>
      <c r="F68" s="8">
        <v>0</v>
      </c>
      <c r="G68" s="5">
        <v>0</v>
      </c>
      <c r="H68" s="10">
        <v>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0</v>
      </c>
      <c r="V68" s="5">
        <v>0</v>
      </c>
      <c r="W68" s="10">
        <f t="shared" si="80"/>
        <v>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3</v>
      </c>
      <c r="BL68" s="5">
        <v>31</v>
      </c>
      <c r="BM68" s="10">
        <f t="shared" si="86"/>
        <v>10333.333333333334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f t="shared" si="81"/>
        <v>0</v>
      </c>
      <c r="BZ68" s="8">
        <v>0</v>
      </c>
      <c r="CA68" s="5">
        <v>0</v>
      </c>
      <c r="CB68" s="10">
        <v>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f t="shared" si="82"/>
        <v>0</v>
      </c>
      <c r="DM68" s="8">
        <v>0</v>
      </c>
      <c r="DN68" s="5">
        <v>0</v>
      </c>
      <c r="DO68" s="10">
        <v>0</v>
      </c>
      <c r="DP68" s="8">
        <v>0</v>
      </c>
      <c r="DQ68" s="5">
        <v>0</v>
      </c>
      <c r="DR68" s="10">
        <v>0</v>
      </c>
      <c r="DS68" s="8">
        <v>0</v>
      </c>
      <c r="DT68" s="5">
        <v>0</v>
      </c>
      <c r="DU68" s="10">
        <f t="shared" si="83"/>
        <v>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f t="shared" si="84"/>
        <v>0</v>
      </c>
      <c r="EK68" s="8">
        <v>1</v>
      </c>
      <c r="EL68" s="5">
        <v>4</v>
      </c>
      <c r="EM68" s="10">
        <f t="shared" si="87"/>
        <v>4000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13</v>
      </c>
      <c r="FA68" s="5">
        <v>75</v>
      </c>
      <c r="FB68" s="10">
        <f t="shared" si="89"/>
        <v>5769.2307692307695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7">
        <f t="shared" si="48"/>
        <v>17</v>
      </c>
      <c r="FJ68" s="10">
        <f t="shared" si="49"/>
        <v>110</v>
      </c>
    </row>
    <row r="69" spans="1:166" x14ac:dyDescent="0.3">
      <c r="A69" s="34">
        <v>2008</v>
      </c>
      <c r="B69" s="35" t="s">
        <v>13</v>
      </c>
      <c r="C69" s="8">
        <v>0</v>
      </c>
      <c r="D69" s="5">
        <v>0</v>
      </c>
      <c r="E69" s="10">
        <f t="shared" si="79"/>
        <v>0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f t="shared" si="80"/>
        <v>0</v>
      </c>
      <c r="X69" s="8">
        <v>242</v>
      </c>
      <c r="Y69" s="5">
        <v>978</v>
      </c>
      <c r="Z69" s="10">
        <f t="shared" si="85"/>
        <v>4041.3223140495866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0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12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f t="shared" si="81"/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30">
        <v>0</v>
      </c>
      <c r="CY69" s="21">
        <v>0</v>
      </c>
      <c r="CZ69" s="23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f t="shared" si="82"/>
        <v>0</v>
      </c>
      <c r="DM69" s="8">
        <v>0</v>
      </c>
      <c r="DN69" s="5">
        <v>0</v>
      </c>
      <c r="DO69" s="10">
        <v>0</v>
      </c>
      <c r="DP69" s="8">
        <v>0</v>
      </c>
      <c r="DQ69" s="5">
        <v>0</v>
      </c>
      <c r="DR69" s="10">
        <v>0</v>
      </c>
      <c r="DS69" s="8">
        <v>0</v>
      </c>
      <c r="DT69" s="5">
        <v>0</v>
      </c>
      <c r="DU69" s="10">
        <f t="shared" si="83"/>
        <v>0</v>
      </c>
      <c r="DV69" s="8">
        <v>22</v>
      </c>
      <c r="DW69" s="5">
        <v>95</v>
      </c>
      <c r="DX69" s="10">
        <f t="shared" ref="DX69" si="95">DW69/DV69*1000</f>
        <v>4318.181818181818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f t="shared" si="84"/>
        <v>0</v>
      </c>
      <c r="EK69" s="8">
        <v>0</v>
      </c>
      <c r="EL69" s="5">
        <v>0</v>
      </c>
      <c r="EM69" s="10">
        <v>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0</v>
      </c>
      <c r="EV69" s="10">
        <v>0</v>
      </c>
      <c r="EW69" s="8">
        <v>1</v>
      </c>
      <c r="EX69" s="5">
        <v>52</v>
      </c>
      <c r="EY69" s="10">
        <f t="shared" si="88"/>
        <v>52000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7">
        <f t="shared" si="48"/>
        <v>265</v>
      </c>
      <c r="FJ69" s="10">
        <f t="shared" si="49"/>
        <v>1137</v>
      </c>
    </row>
    <row r="70" spans="1:166" ht="15" thickBot="1" x14ac:dyDescent="0.35">
      <c r="A70" s="37"/>
      <c r="B70" s="38" t="s">
        <v>14</v>
      </c>
      <c r="C70" s="31">
        <f t="shared" ref="C70:D70" si="96">SUM(C58:C69)</f>
        <v>0</v>
      </c>
      <c r="D70" s="24">
        <f t="shared" si="96"/>
        <v>0</v>
      </c>
      <c r="E70" s="26"/>
      <c r="F70" s="31">
        <f>SUM(F58:F69)</f>
        <v>0</v>
      </c>
      <c r="G70" s="24">
        <f>SUM(G58:G69)</f>
        <v>0</v>
      </c>
      <c r="H70" s="26"/>
      <c r="I70" s="31">
        <f>SUM(I58:I69)</f>
        <v>1</v>
      </c>
      <c r="J70" s="24">
        <f>SUM(J58:J69)</f>
        <v>25</v>
      </c>
      <c r="K70" s="26"/>
      <c r="L70" s="31">
        <f>SUM(L58:L69)</f>
        <v>0</v>
      </c>
      <c r="M70" s="24">
        <f>SUM(M58:M69)</f>
        <v>0</v>
      </c>
      <c r="N70" s="26"/>
      <c r="O70" s="31">
        <f>SUM(O58:O69)</f>
        <v>0</v>
      </c>
      <c r="P70" s="24">
        <f>SUM(P58:P69)</f>
        <v>0</v>
      </c>
      <c r="Q70" s="26"/>
      <c r="R70" s="31">
        <f>SUM(R58:R69)</f>
        <v>0</v>
      </c>
      <c r="S70" s="24">
        <f>SUM(S58:S69)</f>
        <v>0</v>
      </c>
      <c r="T70" s="26"/>
      <c r="U70" s="31">
        <f t="shared" ref="U70:V70" si="97">SUM(U58:U69)</f>
        <v>0</v>
      </c>
      <c r="V70" s="24">
        <f t="shared" si="97"/>
        <v>0</v>
      </c>
      <c r="W70" s="26"/>
      <c r="X70" s="31">
        <f>SUM(X58:X69)</f>
        <v>502</v>
      </c>
      <c r="Y70" s="24">
        <f>SUM(Y58:Y69)</f>
        <v>1753</v>
      </c>
      <c r="Z70" s="26"/>
      <c r="AA70" s="31">
        <f>SUM(AA58:AA69)</f>
        <v>0</v>
      </c>
      <c r="AB70" s="24">
        <f>SUM(AB58:AB69)</f>
        <v>0</v>
      </c>
      <c r="AC70" s="26"/>
      <c r="AD70" s="31">
        <f>SUM(AD58:AD69)</f>
        <v>0</v>
      </c>
      <c r="AE70" s="24">
        <f>SUM(AE58:AE69)</f>
        <v>0</v>
      </c>
      <c r="AF70" s="26"/>
      <c r="AG70" s="31">
        <f>SUM(AG58:AG69)</f>
        <v>0</v>
      </c>
      <c r="AH70" s="24">
        <f>SUM(AH58:AH69)</f>
        <v>0</v>
      </c>
      <c r="AI70" s="26"/>
      <c r="AJ70" s="31">
        <f>SUM(AJ58:AJ69)</f>
        <v>0</v>
      </c>
      <c r="AK70" s="24">
        <f>SUM(AK58:AK69)</f>
        <v>0</v>
      </c>
      <c r="AL70" s="26"/>
      <c r="AM70" s="31">
        <f>SUM(AM58:AM69)</f>
        <v>0</v>
      </c>
      <c r="AN70" s="24">
        <f>SUM(AN58:AN69)</f>
        <v>0</v>
      </c>
      <c r="AO70" s="26"/>
      <c r="AP70" s="31">
        <f>SUM(AP58:AP69)</f>
        <v>0</v>
      </c>
      <c r="AQ70" s="24">
        <f>SUM(AQ58:AQ69)</f>
        <v>0</v>
      </c>
      <c r="AR70" s="26"/>
      <c r="AS70" s="31">
        <f>SUM(AS58:AS69)</f>
        <v>0</v>
      </c>
      <c r="AT70" s="24">
        <f>SUM(AT58:AT69)</f>
        <v>0</v>
      </c>
      <c r="AU70" s="26"/>
      <c r="AV70" s="31">
        <f>SUM(AV58:AV69)</f>
        <v>0</v>
      </c>
      <c r="AW70" s="24">
        <f>SUM(AW58:AW69)</f>
        <v>0</v>
      </c>
      <c r="AX70" s="26"/>
      <c r="AY70" s="31">
        <f>SUM(AY58:AY69)</f>
        <v>0</v>
      </c>
      <c r="AZ70" s="24">
        <f>SUM(AZ58:AZ69)</f>
        <v>0</v>
      </c>
      <c r="BA70" s="26"/>
      <c r="BB70" s="31">
        <f>SUM(BB58:BB69)</f>
        <v>2</v>
      </c>
      <c r="BC70" s="24">
        <f>SUM(BC58:BC69)</f>
        <v>20</v>
      </c>
      <c r="BD70" s="26"/>
      <c r="BE70" s="31">
        <f>SUM(BE58:BE69)</f>
        <v>19</v>
      </c>
      <c r="BF70" s="24">
        <f>SUM(BF58:BF69)</f>
        <v>68</v>
      </c>
      <c r="BG70" s="26"/>
      <c r="BH70" s="31">
        <f>SUM(BH58:BH69)</f>
        <v>0</v>
      </c>
      <c r="BI70" s="24">
        <f>SUM(BI58:BI69)</f>
        <v>0</v>
      </c>
      <c r="BJ70" s="26"/>
      <c r="BK70" s="31">
        <f>SUM(BK58:BK69)</f>
        <v>17</v>
      </c>
      <c r="BL70" s="24">
        <f>SUM(BL58:BL69)</f>
        <v>192</v>
      </c>
      <c r="BM70" s="26"/>
      <c r="BN70" s="31">
        <f>SUM(BN58:BN69)</f>
        <v>0</v>
      </c>
      <c r="BO70" s="24">
        <f>SUM(BO58:BO69)</f>
        <v>0</v>
      </c>
      <c r="BP70" s="26"/>
      <c r="BQ70" s="31">
        <f>SUM(BQ58:BQ69)</f>
        <v>0</v>
      </c>
      <c r="BR70" s="24">
        <f>SUM(BR58:BR69)</f>
        <v>0</v>
      </c>
      <c r="BS70" s="26"/>
      <c r="BT70" s="31">
        <f>SUM(BT58:BT69)</f>
        <v>0</v>
      </c>
      <c r="BU70" s="24">
        <f>SUM(BU58:BU69)</f>
        <v>0</v>
      </c>
      <c r="BV70" s="26"/>
      <c r="BW70" s="31">
        <f t="shared" ref="BW70:BX70" si="98">SUM(BW58:BW69)</f>
        <v>0</v>
      </c>
      <c r="BX70" s="24">
        <f t="shared" si="98"/>
        <v>0</v>
      </c>
      <c r="BY70" s="26"/>
      <c r="BZ70" s="31">
        <f>SUM(BZ58:BZ69)</f>
        <v>0</v>
      </c>
      <c r="CA70" s="24">
        <f>SUM(CA58:CA69)</f>
        <v>0</v>
      </c>
      <c r="CB70" s="26"/>
      <c r="CC70" s="31">
        <f>SUM(CC58:CC69)</f>
        <v>40</v>
      </c>
      <c r="CD70" s="24">
        <f>SUM(CD58:CD69)</f>
        <v>162</v>
      </c>
      <c r="CE70" s="26"/>
      <c r="CF70" s="31">
        <f>SUM(CF58:CF69)</f>
        <v>0</v>
      </c>
      <c r="CG70" s="24">
        <f>SUM(CG58:CG69)</f>
        <v>0</v>
      </c>
      <c r="CH70" s="26"/>
      <c r="CI70" s="31">
        <f>SUM(CI58:CI69)</f>
        <v>0</v>
      </c>
      <c r="CJ70" s="24">
        <f>SUM(CJ58:CJ69)</f>
        <v>0</v>
      </c>
      <c r="CK70" s="26"/>
      <c r="CL70" s="31">
        <f>SUM(CL58:CL69)</f>
        <v>0</v>
      </c>
      <c r="CM70" s="24">
        <f>SUM(CM58:CM69)</f>
        <v>0</v>
      </c>
      <c r="CN70" s="26"/>
      <c r="CO70" s="31">
        <f>SUM(CO58:CO69)</f>
        <v>0</v>
      </c>
      <c r="CP70" s="24">
        <f>SUM(CP58:CP69)</f>
        <v>0</v>
      </c>
      <c r="CQ70" s="26"/>
      <c r="CR70" s="31">
        <f>SUM(CR58:CR69)</f>
        <v>0</v>
      </c>
      <c r="CS70" s="24">
        <f>SUM(CS58:CS69)</f>
        <v>0</v>
      </c>
      <c r="CT70" s="26"/>
      <c r="CU70" s="31">
        <f>SUM(CU58:CU69)</f>
        <v>0</v>
      </c>
      <c r="CV70" s="24">
        <f>SUM(CV58:CV69)</f>
        <v>0</v>
      </c>
      <c r="CW70" s="26"/>
      <c r="CX70" s="31">
        <f>SUM(CX58:CX69)</f>
        <v>0</v>
      </c>
      <c r="CY70" s="24">
        <f>SUM(CY58:CY69)</f>
        <v>0</v>
      </c>
      <c r="CZ70" s="26"/>
      <c r="DA70" s="31">
        <f>SUM(DA58:DA69)</f>
        <v>0</v>
      </c>
      <c r="DB70" s="24">
        <f>SUM(DB58:DB69)</f>
        <v>0</v>
      </c>
      <c r="DC70" s="26"/>
      <c r="DD70" s="31">
        <f>SUM(DD58:DD69)</f>
        <v>2</v>
      </c>
      <c r="DE70" s="24">
        <f>SUM(DE58:DE69)</f>
        <v>9</v>
      </c>
      <c r="DF70" s="26"/>
      <c r="DG70" s="31">
        <f>SUM(DG58:DG69)</f>
        <v>0</v>
      </c>
      <c r="DH70" s="24">
        <f>SUM(DH58:DH69)</f>
        <v>0</v>
      </c>
      <c r="DI70" s="26"/>
      <c r="DJ70" s="31">
        <f t="shared" ref="DJ70:DK70" si="99">SUM(DJ58:DJ69)</f>
        <v>0</v>
      </c>
      <c r="DK70" s="24">
        <f t="shared" si="99"/>
        <v>0</v>
      </c>
      <c r="DL70" s="26"/>
      <c r="DM70" s="31">
        <f>SUM(DM58:DM69)</f>
        <v>0</v>
      </c>
      <c r="DN70" s="24">
        <f>SUM(DN58:DN69)</f>
        <v>0</v>
      </c>
      <c r="DO70" s="26"/>
      <c r="DP70" s="31">
        <f>SUM(DP58:DP69)</f>
        <v>0</v>
      </c>
      <c r="DQ70" s="24">
        <f>SUM(DQ58:DQ69)</f>
        <v>0</v>
      </c>
      <c r="DR70" s="26"/>
      <c r="DS70" s="31">
        <f t="shared" ref="DS70:DT70" si="100">SUM(DS58:DS69)</f>
        <v>0</v>
      </c>
      <c r="DT70" s="24">
        <f t="shared" si="100"/>
        <v>0</v>
      </c>
      <c r="DU70" s="26"/>
      <c r="DV70" s="31">
        <f>SUM(DV58:DV69)</f>
        <v>22</v>
      </c>
      <c r="DW70" s="24">
        <f>SUM(DW58:DW69)</f>
        <v>95</v>
      </c>
      <c r="DX70" s="26"/>
      <c r="DY70" s="31">
        <f>SUM(DY58:DY69)</f>
        <v>0</v>
      </c>
      <c r="DZ70" s="24">
        <f>SUM(DZ58:DZ69)</f>
        <v>0</v>
      </c>
      <c r="EA70" s="26"/>
      <c r="EB70" s="31">
        <f>SUM(EB58:EB69)</f>
        <v>0</v>
      </c>
      <c r="EC70" s="24">
        <f>SUM(EC58:EC69)</f>
        <v>0</v>
      </c>
      <c r="ED70" s="26"/>
      <c r="EE70" s="31">
        <f>SUM(EE58:EE69)</f>
        <v>0</v>
      </c>
      <c r="EF70" s="24">
        <f>SUM(EF58:EF69)</f>
        <v>1</v>
      </c>
      <c r="EG70" s="26"/>
      <c r="EH70" s="31">
        <f t="shared" ref="EH70:EI70" si="101">SUM(EH58:EH69)</f>
        <v>0</v>
      </c>
      <c r="EI70" s="24">
        <f t="shared" si="101"/>
        <v>0</v>
      </c>
      <c r="EJ70" s="26"/>
      <c r="EK70" s="31">
        <f>SUM(EK58:EK69)</f>
        <v>2</v>
      </c>
      <c r="EL70" s="24">
        <f>SUM(EL58:EL69)</f>
        <v>16</v>
      </c>
      <c r="EM70" s="26"/>
      <c r="EN70" s="31">
        <f>SUM(EN58:EN69)</f>
        <v>0</v>
      </c>
      <c r="EO70" s="24">
        <f>SUM(EO58:EO69)</f>
        <v>0</v>
      </c>
      <c r="EP70" s="26"/>
      <c r="EQ70" s="31">
        <f>SUM(EQ58:EQ69)</f>
        <v>0</v>
      </c>
      <c r="ER70" s="24">
        <f>SUM(ER58:ER69)</f>
        <v>0</v>
      </c>
      <c r="ES70" s="26"/>
      <c r="ET70" s="31">
        <f>SUM(ET58:ET69)</f>
        <v>0</v>
      </c>
      <c r="EU70" s="24">
        <f>SUM(EU58:EU69)</f>
        <v>0</v>
      </c>
      <c r="EV70" s="26"/>
      <c r="EW70" s="31">
        <f>SUM(EW58:EW69)</f>
        <v>10</v>
      </c>
      <c r="EX70" s="24">
        <f>SUM(EX58:EX69)</f>
        <v>255</v>
      </c>
      <c r="EY70" s="26"/>
      <c r="EZ70" s="31">
        <f>SUM(EZ58:EZ69)</f>
        <v>53</v>
      </c>
      <c r="FA70" s="24">
        <f>SUM(FA58:FA69)</f>
        <v>227</v>
      </c>
      <c r="FB70" s="26"/>
      <c r="FC70" s="31">
        <f>SUM(FC58:FC69)</f>
        <v>0</v>
      </c>
      <c r="FD70" s="24">
        <f>SUM(FD58:FD69)</f>
        <v>0</v>
      </c>
      <c r="FE70" s="26"/>
      <c r="FF70" s="31">
        <f>SUM(FF58:FF69)</f>
        <v>0</v>
      </c>
      <c r="FG70" s="24">
        <f>SUM(FG58:FG69)</f>
        <v>0</v>
      </c>
      <c r="FH70" s="26"/>
      <c r="FI70" s="25">
        <f t="shared" ref="FI70:FI83" si="102">+F70+I70+R70+X70+AD70+AM70+AP70+AS70+AV70+AY70+BB70+BE70+BH70+BK70+BN70+CC70+CF70+CI70+CL70+CO70+DA70+DD70+DG70+DM70+DP70+DV70+EE70+EK70+EQ70+EW70+EZ70+FF70</f>
        <v>670</v>
      </c>
      <c r="FJ70" s="26">
        <f t="shared" ref="FJ70:FJ83" si="103">+G70+J70+S70+Y70+AE70+AN70+AQ70+AT70+AW70+AZ70+BC70+BF70+BI70+BL70+BO70+CD70+CG70+CJ70+CM70+CP70+DB70+DE70+DH70+DN70+DQ70+DW70+EF70+EL70+ER70+EX70+FA70+FG70</f>
        <v>2823</v>
      </c>
    </row>
    <row r="71" spans="1:166" x14ac:dyDescent="0.3">
      <c r="A71" s="34">
        <v>2009</v>
      </c>
      <c r="B71" s="35" t="s">
        <v>2</v>
      </c>
      <c r="C71" s="8">
        <v>0</v>
      </c>
      <c r="D71" s="5">
        <v>0</v>
      </c>
      <c r="E71" s="10">
        <f t="shared" ref="E71:E82" si="104">IF(C71=0,0,D71/C71*1000)</f>
        <v>0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f t="shared" ref="W71:W82" si="105">IF(U71=0,0,V71/U71*1000)</f>
        <v>0</v>
      </c>
      <c r="X71" s="8">
        <v>41</v>
      </c>
      <c r="Y71" s="5">
        <v>138</v>
      </c>
      <c r="Z71" s="10">
        <f>Y71/X71*1000</f>
        <v>3365.853658536585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0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1</v>
      </c>
      <c r="BC71" s="5">
        <v>11</v>
      </c>
      <c r="BD71" s="10">
        <f>BC71/BB71*1000</f>
        <v>11000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f t="shared" ref="BY71:BY82" si="106">IF(BW71=0,0,BX71/BW71*1000)</f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1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f t="shared" ref="DL71:DL82" si="107">IF(DJ71=0,0,DK71/DJ71*1000)</f>
        <v>0</v>
      </c>
      <c r="DM71" s="8">
        <v>0</v>
      </c>
      <c r="DN71" s="5">
        <v>0</v>
      </c>
      <c r="DO71" s="10">
        <v>0</v>
      </c>
      <c r="DP71" s="8">
        <v>0</v>
      </c>
      <c r="DQ71" s="5">
        <v>0</v>
      </c>
      <c r="DR71" s="10">
        <v>0</v>
      </c>
      <c r="DS71" s="8">
        <v>0</v>
      </c>
      <c r="DT71" s="5">
        <v>0</v>
      </c>
      <c r="DU71" s="10">
        <f t="shared" ref="DU71:DU82" si="108">IF(DS71=0,0,DT71/DS71*1000)</f>
        <v>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f t="shared" ref="EJ71:EJ82" si="109">IF(EH71=0,0,EI71/EH71*1000)</f>
        <v>0</v>
      </c>
      <c r="EK71" s="8">
        <v>1</v>
      </c>
      <c r="EL71" s="5">
        <v>5</v>
      </c>
      <c r="EM71" s="10">
        <f>EL71/EK71*1000</f>
        <v>5000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0</v>
      </c>
      <c r="EV71" s="10">
        <v>0</v>
      </c>
      <c r="EW71" s="8">
        <v>7</v>
      </c>
      <c r="EX71" s="5">
        <v>232</v>
      </c>
      <c r="EY71" s="10">
        <f>EX71/EW71*1000</f>
        <v>33142.857142857145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7">
        <f t="shared" si="102"/>
        <v>50</v>
      </c>
      <c r="FJ71" s="10">
        <f t="shared" si="103"/>
        <v>387</v>
      </c>
    </row>
    <row r="72" spans="1:166" x14ac:dyDescent="0.3">
      <c r="A72" s="40">
        <v>2009</v>
      </c>
      <c r="B72" s="35" t="s">
        <v>3</v>
      </c>
      <c r="C72" s="8">
        <v>0</v>
      </c>
      <c r="D72" s="5">
        <v>0</v>
      </c>
      <c r="E72" s="10">
        <f t="shared" si="104"/>
        <v>0</v>
      </c>
      <c r="F72" s="8">
        <v>0</v>
      </c>
      <c r="G72" s="5">
        <v>0</v>
      </c>
      <c r="H72" s="10">
        <v>0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f t="shared" si="105"/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0</v>
      </c>
      <c r="AK72" s="5">
        <v>0</v>
      </c>
      <c r="AL72" s="10">
        <v>0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2</v>
      </c>
      <c r="BL72" s="5">
        <v>22</v>
      </c>
      <c r="BM72" s="10">
        <f t="shared" ref="BM72:BM82" si="110">BL72/BK72*1000</f>
        <v>11000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f t="shared" si="106"/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f t="shared" si="107"/>
        <v>0</v>
      </c>
      <c r="DM72" s="8">
        <v>0</v>
      </c>
      <c r="DN72" s="5">
        <v>0</v>
      </c>
      <c r="DO72" s="10">
        <v>0</v>
      </c>
      <c r="DP72" s="8">
        <v>0</v>
      </c>
      <c r="DQ72" s="5">
        <v>0</v>
      </c>
      <c r="DR72" s="10">
        <v>0</v>
      </c>
      <c r="DS72" s="8">
        <v>0</v>
      </c>
      <c r="DT72" s="5">
        <v>0</v>
      </c>
      <c r="DU72" s="10">
        <f t="shared" si="108"/>
        <v>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f t="shared" si="109"/>
        <v>0</v>
      </c>
      <c r="EK72" s="8">
        <v>0</v>
      </c>
      <c r="EL72" s="5">
        <v>0</v>
      </c>
      <c r="EM72" s="10">
        <v>0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0</v>
      </c>
      <c r="EU72" s="5">
        <v>0</v>
      </c>
      <c r="EV72" s="10">
        <v>0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7">
        <f t="shared" si="102"/>
        <v>2</v>
      </c>
      <c r="FJ72" s="10">
        <f t="shared" si="103"/>
        <v>22</v>
      </c>
    </row>
    <row r="73" spans="1:166" x14ac:dyDescent="0.3">
      <c r="A73" s="40">
        <v>2009</v>
      </c>
      <c r="B73" s="35" t="s">
        <v>4</v>
      </c>
      <c r="C73" s="8">
        <v>0</v>
      </c>
      <c r="D73" s="5">
        <v>0</v>
      </c>
      <c r="E73" s="10">
        <f t="shared" si="104"/>
        <v>0</v>
      </c>
      <c r="F73" s="8">
        <v>25</v>
      </c>
      <c r="G73" s="5">
        <v>167</v>
      </c>
      <c r="H73" s="10">
        <f t="shared" ref="H73" si="111">G73/F73*1000</f>
        <v>6680</v>
      </c>
      <c r="I73" s="8">
        <v>0</v>
      </c>
      <c r="J73" s="5">
        <v>12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f t="shared" si="105"/>
        <v>0</v>
      </c>
      <c r="X73" s="8">
        <v>1</v>
      </c>
      <c r="Y73" s="5">
        <v>9</v>
      </c>
      <c r="Z73" s="10">
        <f t="shared" ref="Z73:Z82" si="112">Y73/X73*1000</f>
        <v>9000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0</v>
      </c>
      <c r="AH73" s="5">
        <v>0</v>
      </c>
      <c r="AI73" s="10">
        <v>0</v>
      </c>
      <c r="AJ73" s="8">
        <v>0</v>
      </c>
      <c r="AK73" s="5">
        <v>0</v>
      </c>
      <c r="AL73" s="10">
        <v>0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2</v>
      </c>
      <c r="BL73" s="5">
        <v>14</v>
      </c>
      <c r="BM73" s="10">
        <f t="shared" si="110"/>
        <v>7000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f t="shared" si="106"/>
        <v>0</v>
      </c>
      <c r="BZ73" s="8">
        <v>0</v>
      </c>
      <c r="CA73" s="5">
        <v>0</v>
      </c>
      <c r="CB73" s="10">
        <v>0</v>
      </c>
      <c r="CC73" s="8">
        <v>0</v>
      </c>
      <c r="CD73" s="5">
        <v>0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f t="shared" si="107"/>
        <v>0</v>
      </c>
      <c r="DM73" s="8">
        <v>0</v>
      </c>
      <c r="DN73" s="5">
        <v>0</v>
      </c>
      <c r="DO73" s="10">
        <v>0</v>
      </c>
      <c r="DP73" s="8">
        <v>0</v>
      </c>
      <c r="DQ73" s="5">
        <v>0</v>
      </c>
      <c r="DR73" s="10">
        <v>0</v>
      </c>
      <c r="DS73" s="8">
        <v>0</v>
      </c>
      <c r="DT73" s="5">
        <v>0</v>
      </c>
      <c r="DU73" s="10">
        <f t="shared" si="108"/>
        <v>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f t="shared" si="109"/>
        <v>0</v>
      </c>
      <c r="EK73" s="8">
        <v>0</v>
      </c>
      <c r="EL73" s="5">
        <v>0</v>
      </c>
      <c r="EM73" s="10">
        <v>0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6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7">
        <f t="shared" si="102"/>
        <v>28</v>
      </c>
      <c r="FJ73" s="10">
        <f t="shared" si="103"/>
        <v>208</v>
      </c>
    </row>
    <row r="74" spans="1:166" x14ac:dyDescent="0.3">
      <c r="A74" s="40">
        <v>2009</v>
      </c>
      <c r="B74" s="35" t="s">
        <v>5</v>
      </c>
      <c r="C74" s="8">
        <v>0</v>
      </c>
      <c r="D74" s="5">
        <v>0</v>
      </c>
      <c r="E74" s="10">
        <f t="shared" si="104"/>
        <v>0</v>
      </c>
      <c r="F74" s="8">
        <v>0</v>
      </c>
      <c r="G74" s="5">
        <v>0</v>
      </c>
      <c r="H74" s="10">
        <v>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f t="shared" si="105"/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0</v>
      </c>
      <c r="AK74" s="5">
        <v>0</v>
      </c>
      <c r="AL74" s="10">
        <v>0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1</v>
      </c>
      <c r="BL74" s="5">
        <v>18</v>
      </c>
      <c r="BM74" s="10">
        <f t="shared" si="110"/>
        <v>18000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f t="shared" si="106"/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0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f t="shared" si="107"/>
        <v>0</v>
      </c>
      <c r="DM74" s="8">
        <v>0</v>
      </c>
      <c r="DN74" s="5">
        <v>0</v>
      </c>
      <c r="DO74" s="10">
        <v>0</v>
      </c>
      <c r="DP74" s="8">
        <v>0</v>
      </c>
      <c r="DQ74" s="5">
        <v>0</v>
      </c>
      <c r="DR74" s="10">
        <v>0</v>
      </c>
      <c r="DS74" s="8">
        <v>0</v>
      </c>
      <c r="DT74" s="5">
        <v>0</v>
      </c>
      <c r="DU74" s="10">
        <f t="shared" si="108"/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f t="shared" si="109"/>
        <v>0</v>
      </c>
      <c r="EK74" s="8">
        <v>0</v>
      </c>
      <c r="EL74" s="5">
        <v>0</v>
      </c>
      <c r="EM74" s="10">
        <v>0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14</v>
      </c>
      <c r="FA74" s="5">
        <v>79</v>
      </c>
      <c r="FB74" s="10">
        <f t="shared" ref="FB74:FB79" si="113">FA74/EZ74*1000</f>
        <v>5642.8571428571431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7">
        <f t="shared" si="102"/>
        <v>15</v>
      </c>
      <c r="FJ74" s="10">
        <f t="shared" si="103"/>
        <v>97</v>
      </c>
    </row>
    <row r="75" spans="1:166" x14ac:dyDescent="0.3">
      <c r="A75" s="40">
        <v>2009</v>
      </c>
      <c r="B75" s="35" t="s">
        <v>6</v>
      </c>
      <c r="C75" s="8">
        <v>0</v>
      </c>
      <c r="D75" s="5">
        <v>0</v>
      </c>
      <c r="E75" s="10">
        <f t="shared" si="104"/>
        <v>0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0</v>
      </c>
      <c r="W75" s="10">
        <f t="shared" si="105"/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0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2</v>
      </c>
      <c r="BL75" s="5">
        <v>15</v>
      </c>
      <c r="BM75" s="10">
        <f t="shared" si="110"/>
        <v>7500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f t="shared" si="106"/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2</v>
      </c>
      <c r="DB75" s="5">
        <v>6</v>
      </c>
      <c r="DC75" s="10">
        <f t="shared" ref="DC75" si="114">DB75/DA75*1000</f>
        <v>3000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f t="shared" si="107"/>
        <v>0</v>
      </c>
      <c r="DM75" s="8">
        <v>0</v>
      </c>
      <c r="DN75" s="5">
        <v>0</v>
      </c>
      <c r="DO75" s="10">
        <v>0</v>
      </c>
      <c r="DP75" s="8">
        <v>0</v>
      </c>
      <c r="DQ75" s="5">
        <v>0</v>
      </c>
      <c r="DR75" s="10">
        <v>0</v>
      </c>
      <c r="DS75" s="8">
        <v>0</v>
      </c>
      <c r="DT75" s="5">
        <v>0</v>
      </c>
      <c r="DU75" s="10">
        <f t="shared" si="108"/>
        <v>0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f t="shared" si="109"/>
        <v>0</v>
      </c>
      <c r="EK75" s="8">
        <v>0</v>
      </c>
      <c r="EL75" s="5">
        <v>0</v>
      </c>
      <c r="EM75" s="10">
        <v>0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0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7">
        <f t="shared" si="102"/>
        <v>4</v>
      </c>
      <c r="FJ75" s="10">
        <f t="shared" si="103"/>
        <v>21</v>
      </c>
    </row>
    <row r="76" spans="1:166" x14ac:dyDescent="0.3">
      <c r="A76" s="40">
        <v>2009</v>
      </c>
      <c r="B76" s="35" t="s">
        <v>7</v>
      </c>
      <c r="C76" s="8">
        <v>0</v>
      </c>
      <c r="D76" s="5">
        <v>0</v>
      </c>
      <c r="E76" s="10">
        <f t="shared" si="104"/>
        <v>0</v>
      </c>
      <c r="F76" s="8">
        <v>0</v>
      </c>
      <c r="G76" s="5">
        <v>0</v>
      </c>
      <c r="H76" s="10">
        <v>0</v>
      </c>
      <c r="I76" s="8">
        <v>1</v>
      </c>
      <c r="J76" s="5">
        <v>16</v>
      </c>
      <c r="K76" s="10">
        <f t="shared" ref="K76:K80" si="115">J76/I76*1000</f>
        <v>16000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f t="shared" si="105"/>
        <v>0</v>
      </c>
      <c r="X76" s="8">
        <v>2</v>
      </c>
      <c r="Y76" s="5">
        <v>3</v>
      </c>
      <c r="Z76" s="10">
        <f t="shared" si="112"/>
        <v>1500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0</v>
      </c>
      <c r="AK76" s="5">
        <v>0</v>
      </c>
      <c r="AL76" s="10">
        <v>0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1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3</v>
      </c>
      <c r="BL76" s="5">
        <v>22</v>
      </c>
      <c r="BM76" s="10">
        <f t="shared" si="110"/>
        <v>7333.333333333333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0</v>
      </c>
      <c r="BY76" s="10">
        <f t="shared" si="106"/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f t="shared" si="107"/>
        <v>0</v>
      </c>
      <c r="DM76" s="8">
        <v>0</v>
      </c>
      <c r="DN76" s="5">
        <v>0</v>
      </c>
      <c r="DO76" s="10">
        <v>0</v>
      </c>
      <c r="DP76" s="8">
        <v>0</v>
      </c>
      <c r="DQ76" s="5">
        <v>0</v>
      </c>
      <c r="DR76" s="10">
        <v>0</v>
      </c>
      <c r="DS76" s="8">
        <v>0</v>
      </c>
      <c r="DT76" s="5">
        <v>0</v>
      </c>
      <c r="DU76" s="10">
        <f t="shared" si="108"/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0</v>
      </c>
      <c r="EG76" s="10">
        <v>0</v>
      </c>
      <c r="EH76" s="8">
        <v>0</v>
      </c>
      <c r="EI76" s="5">
        <v>0</v>
      </c>
      <c r="EJ76" s="10">
        <f t="shared" si="109"/>
        <v>0</v>
      </c>
      <c r="EK76" s="8">
        <v>0</v>
      </c>
      <c r="EL76" s="5">
        <v>0</v>
      </c>
      <c r="EM76" s="10">
        <v>0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4</v>
      </c>
      <c r="EX76" s="5">
        <v>87</v>
      </c>
      <c r="EY76" s="10">
        <f t="shared" ref="EY76:EY82" si="116">EX76/EW76*1000</f>
        <v>21750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7">
        <f t="shared" si="102"/>
        <v>10</v>
      </c>
      <c r="FJ76" s="10">
        <f t="shared" si="103"/>
        <v>129</v>
      </c>
    </row>
    <row r="77" spans="1:166" x14ac:dyDescent="0.3">
      <c r="A77" s="40">
        <v>2009</v>
      </c>
      <c r="B77" s="35" t="s">
        <v>8</v>
      </c>
      <c r="C77" s="8">
        <v>0</v>
      </c>
      <c r="D77" s="5">
        <v>0</v>
      </c>
      <c r="E77" s="10">
        <f t="shared" si="104"/>
        <v>0</v>
      </c>
      <c r="F77" s="8">
        <v>0</v>
      </c>
      <c r="G77" s="5">
        <v>0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f t="shared" si="105"/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0</v>
      </c>
      <c r="AK77" s="5">
        <v>0</v>
      </c>
      <c r="AL77" s="10">
        <v>0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1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f t="shared" si="106"/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1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f t="shared" si="107"/>
        <v>0</v>
      </c>
      <c r="DM77" s="8">
        <v>1</v>
      </c>
      <c r="DN77" s="5">
        <v>14</v>
      </c>
      <c r="DO77" s="10">
        <f t="shared" ref="DO77:DO82" si="117">DN77/DM77*1000</f>
        <v>14000</v>
      </c>
      <c r="DP77" s="8">
        <v>0</v>
      </c>
      <c r="DQ77" s="5">
        <v>0</v>
      </c>
      <c r="DR77" s="10">
        <v>0</v>
      </c>
      <c r="DS77" s="8">
        <v>0</v>
      </c>
      <c r="DT77" s="5">
        <v>0</v>
      </c>
      <c r="DU77" s="10">
        <f t="shared" si="108"/>
        <v>0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f t="shared" si="109"/>
        <v>0</v>
      </c>
      <c r="EK77" s="8">
        <v>0</v>
      </c>
      <c r="EL77" s="5">
        <v>0</v>
      </c>
      <c r="EM77" s="10">
        <v>0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0</v>
      </c>
      <c r="EU77" s="5">
        <v>0</v>
      </c>
      <c r="EV77" s="10">
        <v>0</v>
      </c>
      <c r="EW77" s="8">
        <v>0</v>
      </c>
      <c r="EX77" s="5">
        <v>12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7">
        <f t="shared" si="102"/>
        <v>1</v>
      </c>
      <c r="FJ77" s="10">
        <f t="shared" si="103"/>
        <v>28</v>
      </c>
    </row>
    <row r="78" spans="1:166" x14ac:dyDescent="0.3">
      <c r="A78" s="40">
        <v>2009</v>
      </c>
      <c r="B78" s="35" t="s">
        <v>9</v>
      </c>
      <c r="C78" s="8">
        <v>0</v>
      </c>
      <c r="D78" s="5">
        <v>0</v>
      </c>
      <c r="E78" s="10">
        <f t="shared" si="104"/>
        <v>0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f t="shared" si="105"/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0</v>
      </c>
      <c r="AK78" s="5">
        <v>0</v>
      </c>
      <c r="AL78" s="10">
        <v>0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10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0</v>
      </c>
      <c r="BY78" s="10">
        <f t="shared" si="106"/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0</v>
      </c>
      <c r="CY78" s="5">
        <v>0</v>
      </c>
      <c r="CZ78" s="10">
        <v>0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f t="shared" si="107"/>
        <v>0</v>
      </c>
      <c r="DM78" s="8">
        <v>0</v>
      </c>
      <c r="DN78" s="5">
        <v>0</v>
      </c>
      <c r="DO78" s="10">
        <v>0</v>
      </c>
      <c r="DP78" s="8">
        <v>0</v>
      </c>
      <c r="DQ78" s="5">
        <v>0</v>
      </c>
      <c r="DR78" s="10">
        <v>0</v>
      </c>
      <c r="DS78" s="8">
        <v>0</v>
      </c>
      <c r="DT78" s="5">
        <v>0</v>
      </c>
      <c r="DU78" s="10">
        <f t="shared" si="108"/>
        <v>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0</v>
      </c>
      <c r="EG78" s="10">
        <v>0</v>
      </c>
      <c r="EH78" s="8">
        <v>0</v>
      </c>
      <c r="EI78" s="5">
        <v>0</v>
      </c>
      <c r="EJ78" s="10">
        <f t="shared" si="109"/>
        <v>0</v>
      </c>
      <c r="EK78" s="8">
        <v>0</v>
      </c>
      <c r="EL78" s="5">
        <v>0</v>
      </c>
      <c r="EM78" s="10">
        <v>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7">
        <f t="shared" si="102"/>
        <v>0</v>
      </c>
      <c r="FJ78" s="10">
        <f t="shared" si="103"/>
        <v>10</v>
      </c>
    </row>
    <row r="79" spans="1:166" x14ac:dyDescent="0.3">
      <c r="A79" s="40">
        <v>2009</v>
      </c>
      <c r="B79" s="35" t="s">
        <v>10</v>
      </c>
      <c r="C79" s="8">
        <v>0</v>
      </c>
      <c r="D79" s="5">
        <v>0</v>
      </c>
      <c r="E79" s="10">
        <f t="shared" si="104"/>
        <v>0</v>
      </c>
      <c r="F79" s="8">
        <v>0</v>
      </c>
      <c r="G79" s="5">
        <v>0</v>
      </c>
      <c r="H79" s="10">
        <v>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0</v>
      </c>
      <c r="V79" s="5">
        <v>0</v>
      </c>
      <c r="W79" s="10">
        <f t="shared" si="105"/>
        <v>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1</v>
      </c>
      <c r="BF79" s="5">
        <v>2</v>
      </c>
      <c r="BG79" s="10">
        <f t="shared" ref="BG79:BG82" si="118">BF79/BE79*1000</f>
        <v>2000</v>
      </c>
      <c r="BH79" s="8">
        <v>0</v>
      </c>
      <c r="BI79" s="5">
        <v>0</v>
      </c>
      <c r="BJ79" s="10">
        <v>0</v>
      </c>
      <c r="BK79" s="8">
        <v>1</v>
      </c>
      <c r="BL79" s="5">
        <v>15</v>
      </c>
      <c r="BM79" s="10">
        <f t="shared" si="110"/>
        <v>15000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0</v>
      </c>
      <c r="BX79" s="5">
        <v>0</v>
      </c>
      <c r="BY79" s="10">
        <f t="shared" si="106"/>
        <v>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f t="shared" si="107"/>
        <v>0</v>
      </c>
      <c r="DM79" s="8">
        <v>0</v>
      </c>
      <c r="DN79" s="5">
        <v>0</v>
      </c>
      <c r="DO79" s="10">
        <v>0</v>
      </c>
      <c r="DP79" s="8">
        <v>0</v>
      </c>
      <c r="DQ79" s="5">
        <v>0</v>
      </c>
      <c r="DR79" s="10">
        <v>0</v>
      </c>
      <c r="DS79" s="8">
        <v>0</v>
      </c>
      <c r="DT79" s="5">
        <v>0</v>
      </c>
      <c r="DU79" s="10">
        <f t="shared" si="108"/>
        <v>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f t="shared" si="109"/>
        <v>0</v>
      </c>
      <c r="EK79" s="8">
        <v>0</v>
      </c>
      <c r="EL79" s="5">
        <v>0</v>
      </c>
      <c r="EM79" s="10">
        <v>0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13</v>
      </c>
      <c r="FA79" s="5">
        <v>58</v>
      </c>
      <c r="FB79" s="10">
        <f t="shared" si="113"/>
        <v>4461.5384615384619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7">
        <f t="shared" si="102"/>
        <v>15</v>
      </c>
      <c r="FJ79" s="10">
        <f t="shared" si="103"/>
        <v>75</v>
      </c>
    </row>
    <row r="80" spans="1:166" x14ac:dyDescent="0.3">
      <c r="A80" s="40">
        <v>2009</v>
      </c>
      <c r="B80" s="35" t="s">
        <v>11</v>
      </c>
      <c r="C80" s="8">
        <v>0</v>
      </c>
      <c r="D80" s="5">
        <v>0</v>
      </c>
      <c r="E80" s="10">
        <f t="shared" si="104"/>
        <v>0</v>
      </c>
      <c r="F80" s="8">
        <v>0</v>
      </c>
      <c r="G80" s="5">
        <v>0</v>
      </c>
      <c r="H80" s="10">
        <v>0</v>
      </c>
      <c r="I80" s="8">
        <v>1</v>
      </c>
      <c r="J80" s="5">
        <v>20</v>
      </c>
      <c r="K80" s="10">
        <f t="shared" si="115"/>
        <v>20000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f t="shared" si="105"/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17</v>
      </c>
      <c r="BF80" s="5">
        <v>56</v>
      </c>
      <c r="BG80" s="10">
        <f t="shared" si="118"/>
        <v>3294.1176470588234</v>
      </c>
      <c r="BH80" s="8">
        <v>0</v>
      </c>
      <c r="BI80" s="5">
        <v>0</v>
      </c>
      <c r="BJ80" s="10">
        <v>0</v>
      </c>
      <c r="BK80" s="8">
        <v>0</v>
      </c>
      <c r="BL80" s="5">
        <v>6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f t="shared" si="106"/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0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f t="shared" si="107"/>
        <v>0</v>
      </c>
      <c r="DM80" s="8">
        <v>0</v>
      </c>
      <c r="DN80" s="5">
        <v>0</v>
      </c>
      <c r="DO80" s="10">
        <v>0</v>
      </c>
      <c r="DP80" s="8">
        <v>0</v>
      </c>
      <c r="DQ80" s="5">
        <v>0</v>
      </c>
      <c r="DR80" s="10">
        <v>0</v>
      </c>
      <c r="DS80" s="8">
        <v>0</v>
      </c>
      <c r="DT80" s="5">
        <v>0</v>
      </c>
      <c r="DU80" s="10">
        <f t="shared" si="108"/>
        <v>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f t="shared" si="109"/>
        <v>0</v>
      </c>
      <c r="EK80" s="8">
        <v>0</v>
      </c>
      <c r="EL80" s="5">
        <v>1</v>
      </c>
      <c r="EM80" s="10">
        <v>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0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7">
        <f t="shared" si="102"/>
        <v>18</v>
      </c>
      <c r="FJ80" s="10">
        <f t="shared" si="103"/>
        <v>83</v>
      </c>
    </row>
    <row r="81" spans="1:166" x14ac:dyDescent="0.3">
      <c r="A81" s="40">
        <v>2009</v>
      </c>
      <c r="B81" s="35" t="s">
        <v>12</v>
      </c>
      <c r="C81" s="8">
        <v>0</v>
      </c>
      <c r="D81" s="5">
        <v>0</v>
      </c>
      <c r="E81" s="10">
        <f t="shared" si="104"/>
        <v>0</v>
      </c>
      <c r="F81" s="8">
        <v>0</v>
      </c>
      <c r="G81" s="5">
        <v>0</v>
      </c>
      <c r="H81" s="10">
        <v>0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44</v>
      </c>
      <c r="S81" s="5">
        <v>272</v>
      </c>
      <c r="T81" s="10">
        <f t="shared" ref="T81:T82" si="119">S81/R81*1000</f>
        <v>6181.818181818182</v>
      </c>
      <c r="U81" s="8">
        <v>0</v>
      </c>
      <c r="V81" s="5">
        <v>0</v>
      </c>
      <c r="W81" s="10">
        <f t="shared" si="105"/>
        <v>0</v>
      </c>
      <c r="X81" s="8">
        <v>60</v>
      </c>
      <c r="Y81" s="5">
        <v>111</v>
      </c>
      <c r="Z81" s="10">
        <f t="shared" si="112"/>
        <v>1850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0</v>
      </c>
      <c r="AK81" s="5">
        <v>0</v>
      </c>
      <c r="AL81" s="10">
        <v>0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2</v>
      </c>
      <c r="BL81" s="5">
        <v>13</v>
      </c>
      <c r="BM81" s="10">
        <f t="shared" si="110"/>
        <v>6500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f t="shared" si="106"/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f t="shared" si="107"/>
        <v>0</v>
      </c>
      <c r="DM81" s="8">
        <v>0</v>
      </c>
      <c r="DN81" s="5">
        <v>0</v>
      </c>
      <c r="DO81" s="10">
        <v>0</v>
      </c>
      <c r="DP81" s="8">
        <v>0</v>
      </c>
      <c r="DQ81" s="5">
        <v>0</v>
      </c>
      <c r="DR81" s="10">
        <v>0</v>
      </c>
      <c r="DS81" s="8">
        <v>0</v>
      </c>
      <c r="DT81" s="5">
        <v>0</v>
      </c>
      <c r="DU81" s="10">
        <f t="shared" si="108"/>
        <v>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f t="shared" si="109"/>
        <v>0</v>
      </c>
      <c r="EK81" s="8">
        <v>0</v>
      </c>
      <c r="EL81" s="5">
        <v>3</v>
      </c>
      <c r="EM81" s="10">
        <v>0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0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2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7">
        <f t="shared" si="102"/>
        <v>106</v>
      </c>
      <c r="FJ81" s="10">
        <f t="shared" si="103"/>
        <v>401</v>
      </c>
    </row>
    <row r="82" spans="1:166" x14ac:dyDescent="0.3">
      <c r="A82" s="34">
        <v>2009</v>
      </c>
      <c r="B82" s="35" t="s">
        <v>13</v>
      </c>
      <c r="C82" s="8">
        <v>0</v>
      </c>
      <c r="D82" s="5">
        <v>0</v>
      </c>
      <c r="E82" s="10">
        <f t="shared" si="104"/>
        <v>0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44</v>
      </c>
      <c r="S82" s="5">
        <v>261</v>
      </c>
      <c r="T82" s="10">
        <f t="shared" si="119"/>
        <v>5931.818181818182</v>
      </c>
      <c r="U82" s="8">
        <v>0</v>
      </c>
      <c r="V82" s="5">
        <v>0</v>
      </c>
      <c r="W82" s="10">
        <f t="shared" si="105"/>
        <v>0</v>
      </c>
      <c r="X82" s="8">
        <v>20</v>
      </c>
      <c r="Y82" s="5">
        <v>39</v>
      </c>
      <c r="Z82" s="10">
        <f t="shared" si="112"/>
        <v>1950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/>
      <c r="AT82" s="5"/>
      <c r="AU82" s="10" t="e">
        <f t="shared" ref="AU82" si="120">AT82/AS82*1000</f>
        <v>#DIV/0!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77</v>
      </c>
      <c r="BF82" s="5">
        <v>345</v>
      </c>
      <c r="BG82" s="10">
        <f t="shared" si="118"/>
        <v>4480.5194805194806</v>
      </c>
      <c r="BH82" s="8">
        <v>0</v>
      </c>
      <c r="BI82" s="5">
        <v>0</v>
      </c>
      <c r="BJ82" s="10">
        <v>0</v>
      </c>
      <c r="BK82" s="8">
        <v>1</v>
      </c>
      <c r="BL82" s="5">
        <v>15</v>
      </c>
      <c r="BM82" s="10">
        <f t="shared" si="110"/>
        <v>15000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f t="shared" si="106"/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30">
        <v>0</v>
      </c>
      <c r="CY82" s="21">
        <v>0</v>
      </c>
      <c r="CZ82" s="23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f t="shared" si="107"/>
        <v>0</v>
      </c>
      <c r="DM82" s="8">
        <v>1</v>
      </c>
      <c r="DN82" s="5">
        <v>26</v>
      </c>
      <c r="DO82" s="10">
        <f t="shared" si="117"/>
        <v>26000</v>
      </c>
      <c r="DP82" s="8">
        <v>0</v>
      </c>
      <c r="DQ82" s="5">
        <v>0</v>
      </c>
      <c r="DR82" s="10">
        <v>0</v>
      </c>
      <c r="DS82" s="8">
        <v>0</v>
      </c>
      <c r="DT82" s="5">
        <v>0</v>
      </c>
      <c r="DU82" s="10">
        <f t="shared" si="108"/>
        <v>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0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f t="shared" si="109"/>
        <v>0</v>
      </c>
      <c r="EK82" s="8">
        <v>0</v>
      </c>
      <c r="EL82" s="5">
        <v>0</v>
      </c>
      <c r="EM82" s="10">
        <v>0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10</v>
      </c>
      <c r="EX82" s="5">
        <v>238</v>
      </c>
      <c r="EY82" s="10">
        <f t="shared" si="116"/>
        <v>23800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7">
        <f t="shared" si="102"/>
        <v>153</v>
      </c>
      <c r="FJ82" s="10">
        <f t="shared" si="103"/>
        <v>924</v>
      </c>
    </row>
    <row r="83" spans="1:166" ht="15" thickBot="1" x14ac:dyDescent="0.35">
      <c r="A83" s="37"/>
      <c r="B83" s="38" t="s">
        <v>14</v>
      </c>
      <c r="C83" s="31">
        <f t="shared" ref="C83:D83" si="121">SUM(C71:C82)</f>
        <v>0</v>
      </c>
      <c r="D83" s="24">
        <f t="shared" si="121"/>
        <v>0</v>
      </c>
      <c r="E83" s="26"/>
      <c r="F83" s="31">
        <f>SUM(F71:F82)</f>
        <v>25</v>
      </c>
      <c r="G83" s="24">
        <f>SUM(G71:G82)</f>
        <v>167</v>
      </c>
      <c r="H83" s="26"/>
      <c r="I83" s="31">
        <f>SUM(I71:I82)</f>
        <v>2</v>
      </c>
      <c r="J83" s="24">
        <f>SUM(J71:J82)</f>
        <v>48</v>
      </c>
      <c r="K83" s="26"/>
      <c r="L83" s="31">
        <f>SUM(L71:L82)</f>
        <v>0</v>
      </c>
      <c r="M83" s="24">
        <f>SUM(M71:M82)</f>
        <v>0</v>
      </c>
      <c r="N83" s="26"/>
      <c r="O83" s="31">
        <f>SUM(O71:O82)</f>
        <v>0</v>
      </c>
      <c r="P83" s="24">
        <f>SUM(P71:P82)</f>
        <v>0</v>
      </c>
      <c r="Q83" s="26"/>
      <c r="R83" s="31">
        <f>SUM(R71:R82)</f>
        <v>88</v>
      </c>
      <c r="S83" s="24">
        <f>SUM(S71:S82)</f>
        <v>533</v>
      </c>
      <c r="T83" s="26"/>
      <c r="U83" s="31">
        <f t="shared" ref="U83:V83" si="122">SUM(U71:U82)</f>
        <v>0</v>
      </c>
      <c r="V83" s="24">
        <f t="shared" si="122"/>
        <v>0</v>
      </c>
      <c r="W83" s="26"/>
      <c r="X83" s="31">
        <f>SUM(X71:X82)</f>
        <v>124</v>
      </c>
      <c r="Y83" s="24">
        <f>SUM(Y71:Y82)</f>
        <v>300</v>
      </c>
      <c r="Z83" s="26"/>
      <c r="AA83" s="31">
        <f>SUM(AA71:AA82)</f>
        <v>0</v>
      </c>
      <c r="AB83" s="24">
        <f>SUM(AB71:AB82)</f>
        <v>0</v>
      </c>
      <c r="AC83" s="26"/>
      <c r="AD83" s="31">
        <f>SUM(AD71:AD82)</f>
        <v>0</v>
      </c>
      <c r="AE83" s="24">
        <f>SUM(AE71:AE82)</f>
        <v>0</v>
      </c>
      <c r="AF83" s="26"/>
      <c r="AG83" s="31">
        <f>SUM(AG71:AG82)</f>
        <v>0</v>
      </c>
      <c r="AH83" s="24">
        <f>SUM(AH71:AH82)</f>
        <v>0</v>
      </c>
      <c r="AI83" s="26"/>
      <c r="AJ83" s="31">
        <f>SUM(AJ71:AJ82)</f>
        <v>0</v>
      </c>
      <c r="AK83" s="24">
        <f>SUM(AK71:AK82)</f>
        <v>0</v>
      </c>
      <c r="AL83" s="26"/>
      <c r="AM83" s="31">
        <f>SUM(AM71:AM82)</f>
        <v>0</v>
      </c>
      <c r="AN83" s="24">
        <f>SUM(AN71:AN82)</f>
        <v>0</v>
      </c>
      <c r="AO83" s="26"/>
      <c r="AP83" s="31">
        <f>SUM(AP71:AP82)</f>
        <v>0</v>
      </c>
      <c r="AQ83" s="24">
        <f>SUM(AQ71:AQ82)</f>
        <v>0</v>
      </c>
      <c r="AR83" s="26"/>
      <c r="AS83" s="31">
        <f>SUM(AS71:AS82)</f>
        <v>0</v>
      </c>
      <c r="AT83" s="24">
        <f>SUM(AT71:AT82)</f>
        <v>1</v>
      </c>
      <c r="AU83" s="26"/>
      <c r="AV83" s="31">
        <f>SUM(AV71:AV82)</f>
        <v>0</v>
      </c>
      <c r="AW83" s="24">
        <f>SUM(AW71:AW82)</f>
        <v>0</v>
      </c>
      <c r="AX83" s="26"/>
      <c r="AY83" s="31">
        <f>SUM(AY71:AY82)</f>
        <v>0</v>
      </c>
      <c r="AZ83" s="24">
        <f>SUM(AZ71:AZ82)</f>
        <v>0</v>
      </c>
      <c r="BA83" s="26"/>
      <c r="BB83" s="31">
        <f>SUM(BB71:BB82)</f>
        <v>1</v>
      </c>
      <c r="BC83" s="24">
        <f>SUM(BC71:BC82)</f>
        <v>11</v>
      </c>
      <c r="BD83" s="26"/>
      <c r="BE83" s="31">
        <f>SUM(BE71:BE82)</f>
        <v>95</v>
      </c>
      <c r="BF83" s="24">
        <f>SUM(BF71:BF82)</f>
        <v>403</v>
      </c>
      <c r="BG83" s="26"/>
      <c r="BH83" s="31">
        <f>SUM(BH71:BH82)</f>
        <v>0</v>
      </c>
      <c r="BI83" s="24">
        <f>SUM(BI71:BI82)</f>
        <v>0</v>
      </c>
      <c r="BJ83" s="26"/>
      <c r="BK83" s="31">
        <f>SUM(BK71:BK82)</f>
        <v>14</v>
      </c>
      <c r="BL83" s="24">
        <f>SUM(BL71:BL82)</f>
        <v>151</v>
      </c>
      <c r="BM83" s="26"/>
      <c r="BN83" s="31">
        <f>SUM(BN71:BN82)</f>
        <v>0</v>
      </c>
      <c r="BO83" s="24">
        <f>SUM(BO71:BO82)</f>
        <v>0</v>
      </c>
      <c r="BP83" s="26"/>
      <c r="BQ83" s="31">
        <f>SUM(BQ71:BQ82)</f>
        <v>0</v>
      </c>
      <c r="BR83" s="24">
        <f>SUM(BR71:BR82)</f>
        <v>0</v>
      </c>
      <c r="BS83" s="26"/>
      <c r="BT83" s="31">
        <f>SUM(BT71:BT82)</f>
        <v>0</v>
      </c>
      <c r="BU83" s="24">
        <f>SUM(BU71:BU82)</f>
        <v>0</v>
      </c>
      <c r="BV83" s="26"/>
      <c r="BW83" s="31">
        <f t="shared" ref="BW83:BX83" si="123">SUM(BW71:BW82)</f>
        <v>0</v>
      </c>
      <c r="BX83" s="24">
        <f t="shared" si="123"/>
        <v>0</v>
      </c>
      <c r="BY83" s="26"/>
      <c r="BZ83" s="31">
        <f>SUM(BZ71:BZ82)</f>
        <v>0</v>
      </c>
      <c r="CA83" s="24">
        <f>SUM(CA71:CA82)</f>
        <v>0</v>
      </c>
      <c r="CB83" s="26"/>
      <c r="CC83" s="31">
        <f>SUM(CC71:CC82)</f>
        <v>0</v>
      </c>
      <c r="CD83" s="24">
        <f>SUM(CD71:CD82)</f>
        <v>0</v>
      </c>
      <c r="CE83" s="26"/>
      <c r="CF83" s="31">
        <f>SUM(CF71:CF82)</f>
        <v>0</v>
      </c>
      <c r="CG83" s="24">
        <f>SUM(CG71:CG82)</f>
        <v>0</v>
      </c>
      <c r="CH83" s="26"/>
      <c r="CI83" s="31">
        <f>SUM(CI71:CI82)</f>
        <v>0</v>
      </c>
      <c r="CJ83" s="24">
        <f>SUM(CJ71:CJ82)</f>
        <v>1</v>
      </c>
      <c r="CK83" s="26"/>
      <c r="CL83" s="31">
        <f>SUM(CL71:CL82)</f>
        <v>0</v>
      </c>
      <c r="CM83" s="24">
        <f>SUM(CM71:CM82)</f>
        <v>0</v>
      </c>
      <c r="CN83" s="26"/>
      <c r="CO83" s="31">
        <f>SUM(CO71:CO82)</f>
        <v>0</v>
      </c>
      <c r="CP83" s="24">
        <f>SUM(CP71:CP82)</f>
        <v>1</v>
      </c>
      <c r="CQ83" s="26"/>
      <c r="CR83" s="31">
        <f>SUM(CR71:CR82)</f>
        <v>0</v>
      </c>
      <c r="CS83" s="24">
        <f>SUM(CS71:CS82)</f>
        <v>0</v>
      </c>
      <c r="CT83" s="26"/>
      <c r="CU83" s="31">
        <f>SUM(CU71:CU82)</f>
        <v>0</v>
      </c>
      <c r="CV83" s="24">
        <f>SUM(CV71:CV82)</f>
        <v>0</v>
      </c>
      <c r="CW83" s="26"/>
      <c r="CX83" s="31">
        <f>SUM(CX71:CX82)</f>
        <v>0</v>
      </c>
      <c r="CY83" s="24">
        <f>SUM(CY71:CY82)</f>
        <v>0</v>
      </c>
      <c r="CZ83" s="26"/>
      <c r="DA83" s="31">
        <f>SUM(DA71:DA82)</f>
        <v>2</v>
      </c>
      <c r="DB83" s="24">
        <f>SUM(DB71:DB82)</f>
        <v>6</v>
      </c>
      <c r="DC83" s="26"/>
      <c r="DD83" s="31">
        <f>SUM(DD71:DD82)</f>
        <v>0</v>
      </c>
      <c r="DE83" s="24">
        <f>SUM(DE71:DE82)</f>
        <v>0</v>
      </c>
      <c r="DF83" s="26"/>
      <c r="DG83" s="31">
        <f>SUM(DG71:DG82)</f>
        <v>0</v>
      </c>
      <c r="DH83" s="24">
        <f>SUM(DH71:DH82)</f>
        <v>0</v>
      </c>
      <c r="DI83" s="26"/>
      <c r="DJ83" s="31">
        <f t="shared" ref="DJ83:DK83" si="124">SUM(DJ71:DJ82)</f>
        <v>0</v>
      </c>
      <c r="DK83" s="24">
        <f t="shared" si="124"/>
        <v>0</v>
      </c>
      <c r="DL83" s="26"/>
      <c r="DM83" s="31">
        <f>SUM(DM71:DM82)</f>
        <v>2</v>
      </c>
      <c r="DN83" s="24">
        <f>SUM(DN71:DN82)</f>
        <v>40</v>
      </c>
      <c r="DO83" s="26"/>
      <c r="DP83" s="31">
        <f>SUM(DP71:DP82)</f>
        <v>0</v>
      </c>
      <c r="DQ83" s="24">
        <f>SUM(DQ71:DQ82)</f>
        <v>0</v>
      </c>
      <c r="DR83" s="26"/>
      <c r="DS83" s="31">
        <f t="shared" ref="DS83:DT83" si="125">SUM(DS71:DS82)</f>
        <v>0</v>
      </c>
      <c r="DT83" s="24">
        <f t="shared" si="125"/>
        <v>0</v>
      </c>
      <c r="DU83" s="26"/>
      <c r="DV83" s="31">
        <f>SUM(DV71:DV82)</f>
        <v>0</v>
      </c>
      <c r="DW83" s="24">
        <f>SUM(DW71:DW82)</f>
        <v>0</v>
      </c>
      <c r="DX83" s="26"/>
      <c r="DY83" s="31">
        <f>SUM(DY71:DY82)</f>
        <v>0</v>
      </c>
      <c r="DZ83" s="24">
        <f>SUM(DZ71:DZ82)</f>
        <v>0</v>
      </c>
      <c r="EA83" s="26"/>
      <c r="EB83" s="31">
        <f>SUM(EB71:EB82)</f>
        <v>0</v>
      </c>
      <c r="EC83" s="24">
        <f>SUM(EC71:EC82)</f>
        <v>0</v>
      </c>
      <c r="ED83" s="26"/>
      <c r="EE83" s="31">
        <f>SUM(EE71:EE82)</f>
        <v>0</v>
      </c>
      <c r="EF83" s="24">
        <f>SUM(EF71:EF82)</f>
        <v>0</v>
      </c>
      <c r="EG83" s="26"/>
      <c r="EH83" s="31">
        <f t="shared" ref="EH83:EI83" si="126">SUM(EH71:EH82)</f>
        <v>0</v>
      </c>
      <c r="EI83" s="24">
        <f t="shared" si="126"/>
        <v>0</v>
      </c>
      <c r="EJ83" s="26"/>
      <c r="EK83" s="31">
        <f>SUM(EK71:EK82)</f>
        <v>1</v>
      </c>
      <c r="EL83" s="24">
        <f>SUM(EL71:EL82)</f>
        <v>9</v>
      </c>
      <c r="EM83" s="26"/>
      <c r="EN83" s="31">
        <f>SUM(EN71:EN82)</f>
        <v>0</v>
      </c>
      <c r="EO83" s="24">
        <f>SUM(EO71:EO82)</f>
        <v>0</v>
      </c>
      <c r="EP83" s="26"/>
      <c r="EQ83" s="31">
        <f>SUM(EQ71:EQ82)</f>
        <v>0</v>
      </c>
      <c r="ER83" s="24">
        <f>SUM(ER71:ER82)</f>
        <v>0</v>
      </c>
      <c r="ES83" s="26"/>
      <c r="ET83" s="31">
        <f>SUM(ET71:ET82)</f>
        <v>0</v>
      </c>
      <c r="EU83" s="24">
        <f>SUM(EU71:EU82)</f>
        <v>0</v>
      </c>
      <c r="EV83" s="26"/>
      <c r="EW83" s="31">
        <f>SUM(EW71:EW82)</f>
        <v>21</v>
      </c>
      <c r="EX83" s="24">
        <f>SUM(EX71:EX82)</f>
        <v>575</v>
      </c>
      <c r="EY83" s="26"/>
      <c r="EZ83" s="31">
        <f>SUM(EZ71:EZ82)</f>
        <v>27</v>
      </c>
      <c r="FA83" s="24">
        <f>SUM(FA71:FA82)</f>
        <v>139</v>
      </c>
      <c r="FB83" s="26"/>
      <c r="FC83" s="31">
        <f>SUM(FC71:FC82)</f>
        <v>0</v>
      </c>
      <c r="FD83" s="24">
        <f>SUM(FD71:FD82)</f>
        <v>0</v>
      </c>
      <c r="FE83" s="26"/>
      <c r="FF83" s="31">
        <f>SUM(FF71:FF82)</f>
        <v>0</v>
      </c>
      <c r="FG83" s="24">
        <f>SUM(FG71:FG82)</f>
        <v>0</v>
      </c>
      <c r="FH83" s="26"/>
      <c r="FI83" s="25">
        <f t="shared" si="102"/>
        <v>402</v>
      </c>
      <c r="FJ83" s="26">
        <f t="shared" si="103"/>
        <v>2385</v>
      </c>
    </row>
    <row r="84" spans="1:166" x14ac:dyDescent="0.3">
      <c r="A84" s="34">
        <v>2010</v>
      </c>
      <c r="B84" s="35" t="s">
        <v>2</v>
      </c>
      <c r="C84" s="8">
        <v>0</v>
      </c>
      <c r="D84" s="5">
        <v>0</v>
      </c>
      <c r="E84" s="10">
        <f t="shared" ref="E84:E95" si="127">IF(C84=0,0,D84/C84*1000)</f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f t="shared" ref="W84:W95" si="128">IF(U84=0,0,V84/U84*1000)</f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1</v>
      </c>
      <c r="BL84" s="5">
        <v>9</v>
      </c>
      <c r="BM84" s="10">
        <f>BL84/BK84*1000</f>
        <v>9000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f t="shared" ref="BY84:BY95" si="129">IF(BW84=0,0,BX84/BW84*1000)</f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f t="shared" ref="DL84:DL95" si="130">IF(DJ84=0,0,DK84/DJ84*1000)</f>
        <v>0</v>
      </c>
      <c r="DM84" s="8">
        <v>0</v>
      </c>
      <c r="DN84" s="5">
        <v>0</v>
      </c>
      <c r="DO84" s="10">
        <v>0</v>
      </c>
      <c r="DP84" s="8">
        <v>0</v>
      </c>
      <c r="DQ84" s="5">
        <v>0</v>
      </c>
      <c r="DR84" s="10">
        <v>0</v>
      </c>
      <c r="DS84" s="8">
        <v>0</v>
      </c>
      <c r="DT84" s="5">
        <v>0</v>
      </c>
      <c r="DU84" s="10">
        <f t="shared" ref="DU84:DU95" si="131">IF(DS84=0,0,DT84/DS84*1000)</f>
        <v>0</v>
      </c>
      <c r="DV84" s="8">
        <v>0</v>
      </c>
      <c r="DW84" s="5">
        <v>1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0</v>
      </c>
      <c r="EG84" s="10">
        <v>0</v>
      </c>
      <c r="EH84" s="8">
        <v>0</v>
      </c>
      <c r="EI84" s="5">
        <v>0</v>
      </c>
      <c r="EJ84" s="10">
        <f t="shared" ref="EJ84:EJ95" si="132">IF(EH84=0,0,EI84/EH84*1000)</f>
        <v>0</v>
      </c>
      <c r="EK84" s="8">
        <v>0</v>
      </c>
      <c r="EL84" s="5">
        <v>0</v>
      </c>
      <c r="EM84" s="10">
        <v>0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13</v>
      </c>
      <c r="FA84" s="5">
        <v>71</v>
      </c>
      <c r="FB84" s="10">
        <f>FA84/EZ84*1000</f>
        <v>5461.5384615384619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7">
        <f t="shared" ref="FI84:FI96" si="133">+F84+I84+R84+X84+AD84+AM84+AP84+AS84+AV84+AY84+BB84+BE84+BH84+BK84+BN84+CC84+CF84+CI84+CL84+CO84+DA84+DD84+DG84+DM84+DP84+DV84+EE84+EK84+EQ84+EW84+EZ84+FF84+EB84</f>
        <v>14</v>
      </c>
      <c r="FJ84" s="10">
        <f t="shared" ref="FJ84:FJ96" si="134">+G84+J84+S84+Y84+AE84+AN84+AQ84+AT84+AW84+AZ84+BC84+BF84+BI84+BL84+BO84+CD84+CG84+CJ84+CM84+CP84+DB84+DE84+DH84+DN84+DQ84+DW84+EF84+EL84+ER84+EX84+FA84+FG84+EC84</f>
        <v>81</v>
      </c>
    </row>
    <row r="85" spans="1:166" x14ac:dyDescent="0.3">
      <c r="A85" s="40">
        <v>2010</v>
      </c>
      <c r="B85" s="35" t="s">
        <v>3</v>
      </c>
      <c r="C85" s="8">
        <v>0</v>
      </c>
      <c r="D85" s="5">
        <v>0</v>
      </c>
      <c r="E85" s="10">
        <f t="shared" si="127"/>
        <v>0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f t="shared" si="128"/>
        <v>0</v>
      </c>
      <c r="X85" s="8">
        <v>80</v>
      </c>
      <c r="Y85" s="5">
        <v>221</v>
      </c>
      <c r="Z85" s="10">
        <f t="shared" ref="Z85:Z95" si="135">Y85/X85*1000</f>
        <v>2762.5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0</v>
      </c>
      <c r="AK85" s="5">
        <v>0</v>
      </c>
      <c r="AL85" s="10">
        <v>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4</v>
      </c>
      <c r="BA85" s="10">
        <v>0</v>
      </c>
      <c r="BB85" s="8">
        <v>0</v>
      </c>
      <c r="BC85" s="5">
        <v>0</v>
      </c>
      <c r="BD85" s="10">
        <v>0</v>
      </c>
      <c r="BE85" s="8">
        <v>10</v>
      </c>
      <c r="BF85" s="5">
        <v>7</v>
      </c>
      <c r="BG85" s="10">
        <f t="shared" ref="BG85:BG95" si="136">BF85/BE85*1000</f>
        <v>700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f t="shared" si="129"/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0</v>
      </c>
      <c r="CY85" s="5">
        <v>0</v>
      </c>
      <c r="CZ85" s="10">
        <v>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f t="shared" si="130"/>
        <v>0</v>
      </c>
      <c r="DM85" s="8">
        <v>0</v>
      </c>
      <c r="DN85" s="5">
        <v>0</v>
      </c>
      <c r="DO85" s="10">
        <v>0</v>
      </c>
      <c r="DP85" s="8">
        <v>0</v>
      </c>
      <c r="DQ85" s="5">
        <v>0</v>
      </c>
      <c r="DR85" s="10">
        <v>0</v>
      </c>
      <c r="DS85" s="8">
        <v>0</v>
      </c>
      <c r="DT85" s="5">
        <v>0</v>
      </c>
      <c r="DU85" s="10">
        <f t="shared" si="131"/>
        <v>0</v>
      </c>
      <c r="DV85" s="8">
        <v>19</v>
      </c>
      <c r="DW85" s="5">
        <v>89</v>
      </c>
      <c r="DX85" s="10">
        <f t="shared" ref="DX85:DX94" si="137">DW85/DV85*1000</f>
        <v>4684.2105263157891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f t="shared" si="132"/>
        <v>0</v>
      </c>
      <c r="EK85" s="8">
        <v>1</v>
      </c>
      <c r="EL85" s="5">
        <v>5</v>
      </c>
      <c r="EM85" s="10">
        <f t="shared" ref="EM85" si="138">EL85/EK85*1000</f>
        <v>5000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7">
        <f t="shared" si="133"/>
        <v>110</v>
      </c>
      <c r="FJ85" s="10">
        <f t="shared" si="134"/>
        <v>326</v>
      </c>
    </row>
    <row r="86" spans="1:166" x14ac:dyDescent="0.3">
      <c r="A86" s="40">
        <v>2010</v>
      </c>
      <c r="B86" s="35" t="s">
        <v>4</v>
      </c>
      <c r="C86" s="8">
        <v>0</v>
      </c>
      <c r="D86" s="5">
        <v>0</v>
      </c>
      <c r="E86" s="10">
        <f t="shared" si="127"/>
        <v>0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f t="shared" si="128"/>
        <v>0</v>
      </c>
      <c r="X86" s="8">
        <v>220</v>
      </c>
      <c r="Y86" s="5">
        <v>632</v>
      </c>
      <c r="Z86" s="10">
        <f t="shared" si="135"/>
        <v>2872.7272727272725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0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9</v>
      </c>
      <c r="BF86" s="5">
        <v>18</v>
      </c>
      <c r="BG86" s="10">
        <f t="shared" si="136"/>
        <v>2000</v>
      </c>
      <c r="BH86" s="8">
        <v>0</v>
      </c>
      <c r="BI86" s="5">
        <v>0</v>
      </c>
      <c r="BJ86" s="10">
        <v>0</v>
      </c>
      <c r="BK86" s="8">
        <v>0</v>
      </c>
      <c r="BL86" s="5">
        <v>4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f t="shared" si="129"/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f t="shared" si="130"/>
        <v>0</v>
      </c>
      <c r="DM86" s="8">
        <v>0</v>
      </c>
      <c r="DN86" s="5">
        <v>0</v>
      </c>
      <c r="DO86" s="10">
        <v>0</v>
      </c>
      <c r="DP86" s="8">
        <v>0</v>
      </c>
      <c r="DQ86" s="5">
        <v>0</v>
      </c>
      <c r="DR86" s="10">
        <v>0</v>
      </c>
      <c r="DS86" s="8">
        <v>0</v>
      </c>
      <c r="DT86" s="5">
        <v>0</v>
      </c>
      <c r="DU86" s="10">
        <f t="shared" si="131"/>
        <v>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f t="shared" si="132"/>
        <v>0</v>
      </c>
      <c r="EK86" s="8">
        <v>0</v>
      </c>
      <c r="EL86" s="5">
        <v>0</v>
      </c>
      <c r="EM86" s="10">
        <v>0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7">
        <f t="shared" si="133"/>
        <v>229</v>
      </c>
      <c r="FJ86" s="10">
        <f t="shared" si="134"/>
        <v>654</v>
      </c>
    </row>
    <row r="87" spans="1:166" x14ac:dyDescent="0.3">
      <c r="A87" s="40">
        <v>2010</v>
      </c>
      <c r="B87" s="35" t="s">
        <v>5</v>
      </c>
      <c r="C87" s="8">
        <v>0</v>
      </c>
      <c r="D87" s="5">
        <v>0</v>
      </c>
      <c r="E87" s="10">
        <f t="shared" si="127"/>
        <v>0</v>
      </c>
      <c r="F87" s="8">
        <v>0</v>
      </c>
      <c r="G87" s="5">
        <v>0</v>
      </c>
      <c r="H87" s="10">
        <v>0</v>
      </c>
      <c r="I87" s="8">
        <v>1</v>
      </c>
      <c r="J87" s="5">
        <v>24</v>
      </c>
      <c r="K87" s="10">
        <f t="shared" ref="K87:K94" si="139">J87/I87*1000</f>
        <v>24000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f t="shared" si="128"/>
        <v>0</v>
      </c>
      <c r="X87" s="8">
        <v>40</v>
      </c>
      <c r="Y87" s="5">
        <v>117</v>
      </c>
      <c r="Z87" s="10">
        <f t="shared" si="135"/>
        <v>2925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0</v>
      </c>
      <c r="AK87" s="5">
        <v>0</v>
      </c>
      <c r="AL87" s="10">
        <v>0</v>
      </c>
      <c r="AM87" s="8">
        <v>0</v>
      </c>
      <c r="AN87" s="5">
        <v>0</v>
      </c>
      <c r="AO87" s="10">
        <v>0</v>
      </c>
      <c r="AP87" s="8">
        <v>35</v>
      </c>
      <c r="AQ87" s="5">
        <v>170</v>
      </c>
      <c r="AR87" s="10">
        <f t="shared" ref="AR87" si="140">AQ87/AP87*1000</f>
        <v>4857.1428571428569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1</v>
      </c>
      <c r="BL87" s="5">
        <v>17</v>
      </c>
      <c r="BM87" s="10">
        <f t="shared" ref="BM87:BM94" si="141">BL87/BK87*1000</f>
        <v>17000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f t="shared" si="129"/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f t="shared" si="130"/>
        <v>0</v>
      </c>
      <c r="DM87" s="8">
        <v>0</v>
      </c>
      <c r="DN87" s="5">
        <v>0</v>
      </c>
      <c r="DO87" s="10">
        <v>0</v>
      </c>
      <c r="DP87" s="8">
        <v>0</v>
      </c>
      <c r="DQ87" s="5">
        <v>0</v>
      </c>
      <c r="DR87" s="10">
        <v>0</v>
      </c>
      <c r="DS87" s="8">
        <v>0</v>
      </c>
      <c r="DT87" s="5">
        <v>0</v>
      </c>
      <c r="DU87" s="10">
        <f t="shared" si="131"/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f t="shared" si="132"/>
        <v>0</v>
      </c>
      <c r="EK87" s="8">
        <v>0</v>
      </c>
      <c r="EL87" s="5">
        <v>0</v>
      </c>
      <c r="EM87" s="10">
        <v>0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0</v>
      </c>
      <c r="EU87" s="5">
        <v>0</v>
      </c>
      <c r="EV87" s="10">
        <v>0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7">
        <f t="shared" si="133"/>
        <v>77</v>
      </c>
      <c r="FJ87" s="10">
        <f t="shared" si="134"/>
        <v>328</v>
      </c>
    </row>
    <row r="88" spans="1:166" x14ac:dyDescent="0.3">
      <c r="A88" s="40">
        <v>2010</v>
      </c>
      <c r="B88" s="35" t="s">
        <v>6</v>
      </c>
      <c r="C88" s="8">
        <v>0</v>
      </c>
      <c r="D88" s="5">
        <v>0</v>
      </c>
      <c r="E88" s="10">
        <f t="shared" si="127"/>
        <v>0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f t="shared" si="128"/>
        <v>0</v>
      </c>
      <c r="X88" s="8">
        <v>80</v>
      </c>
      <c r="Y88" s="5">
        <v>231</v>
      </c>
      <c r="Z88" s="10">
        <f t="shared" si="135"/>
        <v>2887.5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0</v>
      </c>
      <c r="AK88" s="5">
        <v>0</v>
      </c>
      <c r="AL88" s="10">
        <v>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0</v>
      </c>
      <c r="BV88" s="10">
        <v>0</v>
      </c>
      <c r="BW88" s="8">
        <v>0</v>
      </c>
      <c r="BX88" s="5">
        <v>0</v>
      </c>
      <c r="BY88" s="10">
        <f t="shared" si="129"/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2</v>
      </c>
      <c r="CM88" s="5">
        <v>17</v>
      </c>
      <c r="CN88" s="10">
        <f t="shared" ref="CN88:CN89" si="142">CM88/CL88*1000</f>
        <v>8500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f t="shared" si="130"/>
        <v>0</v>
      </c>
      <c r="DM88" s="8">
        <v>0</v>
      </c>
      <c r="DN88" s="5">
        <v>0</v>
      </c>
      <c r="DO88" s="10">
        <v>0</v>
      </c>
      <c r="DP88" s="8">
        <v>0</v>
      </c>
      <c r="DQ88" s="5">
        <v>0</v>
      </c>
      <c r="DR88" s="10">
        <v>0</v>
      </c>
      <c r="DS88" s="8">
        <v>0</v>
      </c>
      <c r="DT88" s="5">
        <v>0</v>
      </c>
      <c r="DU88" s="10">
        <f t="shared" si="131"/>
        <v>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0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f t="shared" si="132"/>
        <v>0</v>
      </c>
      <c r="EK88" s="8">
        <v>0</v>
      </c>
      <c r="EL88" s="5">
        <v>0</v>
      </c>
      <c r="EM88" s="10">
        <v>0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7">
        <f t="shared" si="133"/>
        <v>82</v>
      </c>
      <c r="FJ88" s="10">
        <f t="shared" si="134"/>
        <v>248</v>
      </c>
    </row>
    <row r="89" spans="1:166" x14ac:dyDescent="0.3">
      <c r="A89" s="40">
        <v>2010</v>
      </c>
      <c r="B89" s="35" t="s">
        <v>7</v>
      </c>
      <c r="C89" s="8">
        <v>0</v>
      </c>
      <c r="D89" s="5">
        <v>0</v>
      </c>
      <c r="E89" s="10">
        <f t="shared" si="127"/>
        <v>0</v>
      </c>
      <c r="F89" s="8">
        <v>0</v>
      </c>
      <c r="G89" s="5">
        <v>0</v>
      </c>
      <c r="H89" s="10">
        <v>0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0</v>
      </c>
      <c r="W89" s="10">
        <f t="shared" si="128"/>
        <v>0</v>
      </c>
      <c r="X89" s="8">
        <v>160</v>
      </c>
      <c r="Y89" s="5">
        <v>513</v>
      </c>
      <c r="Z89" s="10">
        <f t="shared" si="135"/>
        <v>3206.25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0</v>
      </c>
      <c r="AK89" s="5">
        <v>0</v>
      </c>
      <c r="AL89" s="10">
        <v>0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f t="shared" si="129"/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1</v>
      </c>
      <c r="CM89" s="5">
        <v>7</v>
      </c>
      <c r="CN89" s="10">
        <f t="shared" si="142"/>
        <v>7000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f t="shared" si="130"/>
        <v>0</v>
      </c>
      <c r="DM89" s="8">
        <v>1</v>
      </c>
      <c r="DN89" s="5">
        <v>15</v>
      </c>
      <c r="DO89" s="10">
        <f t="shared" ref="DO89:DO94" si="143">DN89/DM89*1000</f>
        <v>15000</v>
      </c>
      <c r="DP89" s="8">
        <v>0</v>
      </c>
      <c r="DQ89" s="5">
        <v>0</v>
      </c>
      <c r="DR89" s="10">
        <v>0</v>
      </c>
      <c r="DS89" s="8">
        <v>0</v>
      </c>
      <c r="DT89" s="5">
        <v>0</v>
      </c>
      <c r="DU89" s="10">
        <f t="shared" si="131"/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f t="shared" si="132"/>
        <v>0</v>
      </c>
      <c r="EK89" s="8">
        <v>0</v>
      </c>
      <c r="EL89" s="5">
        <v>0</v>
      </c>
      <c r="EM89" s="10">
        <v>0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0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7">
        <f t="shared" si="133"/>
        <v>162</v>
      </c>
      <c r="FJ89" s="10">
        <f t="shared" si="134"/>
        <v>535</v>
      </c>
    </row>
    <row r="90" spans="1:166" x14ac:dyDescent="0.3">
      <c r="A90" s="40">
        <v>2010</v>
      </c>
      <c r="B90" s="35" t="s">
        <v>8</v>
      </c>
      <c r="C90" s="8">
        <v>0</v>
      </c>
      <c r="D90" s="5">
        <v>0</v>
      </c>
      <c r="E90" s="10">
        <f t="shared" si="127"/>
        <v>0</v>
      </c>
      <c r="F90" s="8">
        <v>0</v>
      </c>
      <c r="G90" s="5">
        <v>0</v>
      </c>
      <c r="H90" s="10">
        <v>0</v>
      </c>
      <c r="I90" s="8">
        <v>0</v>
      </c>
      <c r="J90" s="5">
        <v>15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f t="shared" si="128"/>
        <v>0</v>
      </c>
      <c r="X90" s="8">
        <v>81</v>
      </c>
      <c r="Y90" s="5">
        <v>255</v>
      </c>
      <c r="Z90" s="10">
        <f t="shared" si="135"/>
        <v>3148.1481481481483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0</v>
      </c>
      <c r="AK90" s="5">
        <v>0</v>
      </c>
      <c r="AL90" s="10">
        <v>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1</v>
      </c>
      <c r="AZ90" s="5">
        <v>3</v>
      </c>
      <c r="BA90" s="10">
        <f t="shared" ref="BA90:BA93" si="144">AZ90/AY90*1000</f>
        <v>3000</v>
      </c>
      <c r="BB90" s="8">
        <v>0</v>
      </c>
      <c r="BC90" s="5">
        <v>0</v>
      </c>
      <c r="BD90" s="10">
        <v>0</v>
      </c>
      <c r="BE90" s="8">
        <v>19</v>
      </c>
      <c r="BF90" s="5">
        <v>75</v>
      </c>
      <c r="BG90" s="10">
        <f t="shared" si="136"/>
        <v>3947.3684210526312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f t="shared" si="129"/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f t="shared" si="130"/>
        <v>0</v>
      </c>
      <c r="DM90" s="8">
        <v>0</v>
      </c>
      <c r="DN90" s="5">
        <v>0</v>
      </c>
      <c r="DO90" s="10">
        <v>0</v>
      </c>
      <c r="DP90" s="8">
        <v>0</v>
      </c>
      <c r="DQ90" s="5">
        <v>0</v>
      </c>
      <c r="DR90" s="10">
        <v>0</v>
      </c>
      <c r="DS90" s="8">
        <v>0</v>
      </c>
      <c r="DT90" s="5">
        <v>0</v>
      </c>
      <c r="DU90" s="10">
        <f t="shared" si="131"/>
        <v>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f t="shared" si="132"/>
        <v>0</v>
      </c>
      <c r="EK90" s="8">
        <v>0</v>
      </c>
      <c r="EL90" s="5">
        <v>7</v>
      </c>
      <c r="EM90" s="10">
        <v>0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13</v>
      </c>
      <c r="FA90" s="5">
        <v>68</v>
      </c>
      <c r="FB90" s="10">
        <f t="shared" ref="FB90:FB94" si="145">FA90/EZ90*1000</f>
        <v>5230.7692307692305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7">
        <f t="shared" si="133"/>
        <v>114</v>
      </c>
      <c r="FJ90" s="10">
        <f t="shared" si="134"/>
        <v>423</v>
      </c>
    </row>
    <row r="91" spans="1:166" x14ac:dyDescent="0.3">
      <c r="A91" s="40">
        <v>2010</v>
      </c>
      <c r="B91" s="35" t="s">
        <v>9</v>
      </c>
      <c r="C91" s="8">
        <v>0</v>
      </c>
      <c r="D91" s="5">
        <v>0</v>
      </c>
      <c r="E91" s="10">
        <f t="shared" si="127"/>
        <v>0</v>
      </c>
      <c r="F91" s="8">
        <v>0</v>
      </c>
      <c r="G91" s="5">
        <v>0</v>
      </c>
      <c r="H91" s="10">
        <v>0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f t="shared" si="128"/>
        <v>0</v>
      </c>
      <c r="X91" s="8">
        <v>0</v>
      </c>
      <c r="Y91" s="5">
        <v>0</v>
      </c>
      <c r="Z91" s="10">
        <v>0</v>
      </c>
      <c r="AA91" s="8">
        <v>0</v>
      </c>
      <c r="AB91" s="5">
        <v>0</v>
      </c>
      <c r="AC91" s="10">
        <v>0</v>
      </c>
      <c r="AD91" s="8">
        <v>0</v>
      </c>
      <c r="AE91" s="5">
        <v>0</v>
      </c>
      <c r="AF91" s="10">
        <v>0</v>
      </c>
      <c r="AG91" s="8">
        <v>0</v>
      </c>
      <c r="AH91" s="5">
        <v>0</v>
      </c>
      <c r="AI91" s="10">
        <v>0</v>
      </c>
      <c r="AJ91" s="8">
        <v>0</v>
      </c>
      <c r="AK91" s="5">
        <v>0</v>
      </c>
      <c r="AL91" s="10">
        <v>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2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f t="shared" si="129"/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f t="shared" si="130"/>
        <v>0</v>
      </c>
      <c r="DM91" s="8">
        <v>0</v>
      </c>
      <c r="DN91" s="5">
        <v>0</v>
      </c>
      <c r="DO91" s="10">
        <v>0</v>
      </c>
      <c r="DP91" s="8">
        <v>0</v>
      </c>
      <c r="DQ91" s="5">
        <v>0</v>
      </c>
      <c r="DR91" s="10">
        <v>0</v>
      </c>
      <c r="DS91" s="8">
        <v>0</v>
      </c>
      <c r="DT91" s="5">
        <v>0</v>
      </c>
      <c r="DU91" s="10">
        <f t="shared" si="131"/>
        <v>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f t="shared" si="132"/>
        <v>0</v>
      </c>
      <c r="EK91" s="8">
        <v>0</v>
      </c>
      <c r="EL91" s="5">
        <v>0</v>
      </c>
      <c r="EM91" s="10">
        <v>0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0</v>
      </c>
      <c r="EU91" s="5">
        <v>0</v>
      </c>
      <c r="EV91" s="10">
        <v>0</v>
      </c>
      <c r="EW91" s="8">
        <v>0</v>
      </c>
      <c r="EX91" s="5">
        <v>0</v>
      </c>
      <c r="EY91" s="10">
        <v>0</v>
      </c>
      <c r="EZ91" s="8">
        <v>0</v>
      </c>
      <c r="FA91" s="5">
        <v>0</v>
      </c>
      <c r="FB91" s="10">
        <v>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7">
        <f t="shared" si="133"/>
        <v>0</v>
      </c>
      <c r="FJ91" s="10">
        <f t="shared" si="134"/>
        <v>2</v>
      </c>
    </row>
    <row r="92" spans="1:166" x14ac:dyDescent="0.3">
      <c r="A92" s="40">
        <v>2010</v>
      </c>
      <c r="B92" s="35" t="s">
        <v>10</v>
      </c>
      <c r="C92" s="8">
        <v>0</v>
      </c>
      <c r="D92" s="5">
        <v>0</v>
      </c>
      <c r="E92" s="10">
        <f t="shared" si="127"/>
        <v>0</v>
      </c>
      <c r="F92" s="8">
        <v>0</v>
      </c>
      <c r="G92" s="5">
        <v>0</v>
      </c>
      <c r="H92" s="10">
        <v>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f t="shared" si="128"/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0</v>
      </c>
      <c r="AK92" s="5">
        <v>0</v>
      </c>
      <c r="AL92" s="10">
        <v>0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2</v>
      </c>
      <c r="BC92" s="5">
        <v>27</v>
      </c>
      <c r="BD92" s="10">
        <f t="shared" ref="BD92" si="146">BC92/BB92*1000</f>
        <v>13500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1</v>
      </c>
      <c r="BL92" s="5">
        <v>7</v>
      </c>
      <c r="BM92" s="10">
        <f t="shared" si="141"/>
        <v>7000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f t="shared" si="129"/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0</v>
      </c>
      <c r="CZ92" s="10">
        <v>0</v>
      </c>
      <c r="DA92" s="8">
        <v>0</v>
      </c>
      <c r="DB92" s="5">
        <v>0</v>
      </c>
      <c r="DC92" s="10">
        <v>0</v>
      </c>
      <c r="DD92" s="8">
        <v>1</v>
      </c>
      <c r="DE92" s="5">
        <v>7</v>
      </c>
      <c r="DF92" s="10">
        <f t="shared" ref="DF92" si="147">DE92/DD92*1000</f>
        <v>7000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f t="shared" si="130"/>
        <v>0</v>
      </c>
      <c r="DM92" s="8">
        <v>0</v>
      </c>
      <c r="DN92" s="5">
        <v>0</v>
      </c>
      <c r="DO92" s="10">
        <v>0</v>
      </c>
      <c r="DP92" s="8">
        <v>0</v>
      </c>
      <c r="DQ92" s="5">
        <v>0</v>
      </c>
      <c r="DR92" s="10">
        <v>0</v>
      </c>
      <c r="DS92" s="8">
        <v>0</v>
      </c>
      <c r="DT92" s="5">
        <v>0</v>
      </c>
      <c r="DU92" s="10">
        <f t="shared" si="131"/>
        <v>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f t="shared" si="132"/>
        <v>0</v>
      </c>
      <c r="EK92" s="8">
        <v>0</v>
      </c>
      <c r="EL92" s="5">
        <v>3</v>
      </c>
      <c r="EM92" s="10">
        <v>0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0</v>
      </c>
      <c r="EU92" s="5">
        <v>0</v>
      </c>
      <c r="EV92" s="10">
        <v>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7">
        <f t="shared" si="133"/>
        <v>4</v>
      </c>
      <c r="FJ92" s="10">
        <f t="shared" si="134"/>
        <v>44</v>
      </c>
    </row>
    <row r="93" spans="1:166" x14ac:dyDescent="0.3">
      <c r="A93" s="40">
        <v>2010</v>
      </c>
      <c r="B93" s="35" t="s">
        <v>11</v>
      </c>
      <c r="C93" s="8">
        <v>0</v>
      </c>
      <c r="D93" s="5">
        <v>0</v>
      </c>
      <c r="E93" s="10">
        <f t="shared" si="127"/>
        <v>0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25</v>
      </c>
      <c r="S93" s="5">
        <v>121</v>
      </c>
      <c r="T93" s="10">
        <f t="shared" ref="T93" si="148">S93/R93*1000</f>
        <v>4840</v>
      </c>
      <c r="U93" s="8">
        <v>0</v>
      </c>
      <c r="V93" s="5">
        <v>0</v>
      </c>
      <c r="W93" s="10">
        <f t="shared" si="128"/>
        <v>0</v>
      </c>
      <c r="X93" s="8">
        <v>0</v>
      </c>
      <c r="Y93" s="5">
        <v>6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0</v>
      </c>
      <c r="AH93" s="5">
        <v>0</v>
      </c>
      <c r="AI93" s="10">
        <v>0</v>
      </c>
      <c r="AJ93" s="8">
        <v>0</v>
      </c>
      <c r="AK93" s="5">
        <v>0</v>
      </c>
      <c r="AL93" s="10">
        <v>0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5</v>
      </c>
      <c r="AZ93" s="5">
        <v>8</v>
      </c>
      <c r="BA93" s="10">
        <f t="shared" si="144"/>
        <v>1600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3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f t="shared" si="129"/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f t="shared" si="130"/>
        <v>0</v>
      </c>
      <c r="DM93" s="8">
        <v>0</v>
      </c>
      <c r="DN93" s="5">
        <v>0</v>
      </c>
      <c r="DO93" s="10">
        <v>0</v>
      </c>
      <c r="DP93" s="8">
        <v>0</v>
      </c>
      <c r="DQ93" s="5">
        <v>0</v>
      </c>
      <c r="DR93" s="10">
        <v>0</v>
      </c>
      <c r="DS93" s="8">
        <v>0</v>
      </c>
      <c r="DT93" s="5">
        <v>0</v>
      </c>
      <c r="DU93" s="10">
        <f t="shared" si="131"/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0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f t="shared" si="132"/>
        <v>0</v>
      </c>
      <c r="EK93" s="8">
        <v>0</v>
      </c>
      <c r="EL93" s="5">
        <v>0</v>
      </c>
      <c r="EM93" s="10">
        <v>0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0</v>
      </c>
      <c r="EU93" s="5">
        <v>0</v>
      </c>
      <c r="EV93" s="10">
        <v>0</v>
      </c>
      <c r="EW93" s="8">
        <v>0</v>
      </c>
      <c r="EX93" s="5">
        <v>0</v>
      </c>
      <c r="EY93" s="10">
        <v>0</v>
      </c>
      <c r="EZ93" s="8">
        <v>0</v>
      </c>
      <c r="FA93" s="5">
        <v>0</v>
      </c>
      <c r="FB93" s="10">
        <v>0</v>
      </c>
      <c r="FC93" s="8">
        <v>0</v>
      </c>
      <c r="FD93" s="5">
        <v>0</v>
      </c>
      <c r="FE93" s="10">
        <v>0</v>
      </c>
      <c r="FF93" s="8">
        <v>0</v>
      </c>
      <c r="FG93" s="5">
        <v>0</v>
      </c>
      <c r="FH93" s="10">
        <v>0</v>
      </c>
      <c r="FI93" s="7">
        <f t="shared" si="133"/>
        <v>30</v>
      </c>
      <c r="FJ93" s="10">
        <f t="shared" si="134"/>
        <v>138</v>
      </c>
    </row>
    <row r="94" spans="1:166" x14ac:dyDescent="0.3">
      <c r="A94" s="40">
        <v>2010</v>
      </c>
      <c r="B94" s="35" t="s">
        <v>12</v>
      </c>
      <c r="C94" s="8">
        <v>0</v>
      </c>
      <c r="D94" s="5">
        <v>0</v>
      </c>
      <c r="E94" s="10">
        <f t="shared" si="127"/>
        <v>0</v>
      </c>
      <c r="F94" s="8">
        <v>0</v>
      </c>
      <c r="G94" s="5">
        <v>0</v>
      </c>
      <c r="H94" s="10">
        <v>0</v>
      </c>
      <c r="I94" s="8">
        <v>1</v>
      </c>
      <c r="J94" s="5">
        <v>33</v>
      </c>
      <c r="K94" s="10">
        <f t="shared" si="139"/>
        <v>33000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f t="shared" si="128"/>
        <v>0</v>
      </c>
      <c r="X94" s="8">
        <v>20</v>
      </c>
      <c r="Y94" s="5">
        <v>74</v>
      </c>
      <c r="Z94" s="10">
        <f t="shared" si="135"/>
        <v>3700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-2</v>
      </c>
      <c r="AZ94" s="5">
        <v>-3</v>
      </c>
      <c r="BA94" s="10">
        <f>AZ94/AY94*-1000</f>
        <v>-1500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2</v>
      </c>
      <c r="BL94" s="5">
        <v>16</v>
      </c>
      <c r="BM94" s="10">
        <f t="shared" si="141"/>
        <v>8000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f t="shared" si="129"/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0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0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f t="shared" si="130"/>
        <v>0</v>
      </c>
      <c r="DM94" s="8">
        <v>1</v>
      </c>
      <c r="DN94" s="5">
        <v>15</v>
      </c>
      <c r="DO94" s="10">
        <f t="shared" si="143"/>
        <v>15000</v>
      </c>
      <c r="DP94" s="8">
        <v>0</v>
      </c>
      <c r="DQ94" s="5">
        <v>0</v>
      </c>
      <c r="DR94" s="10">
        <v>0</v>
      </c>
      <c r="DS94" s="8">
        <v>0</v>
      </c>
      <c r="DT94" s="5">
        <v>0</v>
      </c>
      <c r="DU94" s="10">
        <f t="shared" si="131"/>
        <v>0</v>
      </c>
      <c r="DV94" s="8">
        <v>1</v>
      </c>
      <c r="DW94" s="5">
        <v>5</v>
      </c>
      <c r="DX94" s="10">
        <f t="shared" si="137"/>
        <v>5000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f t="shared" si="132"/>
        <v>0</v>
      </c>
      <c r="EK94" s="8">
        <v>0</v>
      </c>
      <c r="EL94" s="5">
        <v>0</v>
      </c>
      <c r="EM94" s="10">
        <v>0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14</v>
      </c>
      <c r="FA94" s="5">
        <v>66</v>
      </c>
      <c r="FB94" s="10">
        <f t="shared" si="145"/>
        <v>4714.2857142857147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7">
        <f t="shared" si="133"/>
        <v>37</v>
      </c>
      <c r="FJ94" s="10">
        <f t="shared" si="134"/>
        <v>206</v>
      </c>
    </row>
    <row r="95" spans="1:166" x14ac:dyDescent="0.3">
      <c r="A95" s="34">
        <v>2010</v>
      </c>
      <c r="B95" s="35" t="s">
        <v>13</v>
      </c>
      <c r="C95" s="8">
        <v>0</v>
      </c>
      <c r="D95" s="5">
        <v>0</v>
      </c>
      <c r="E95" s="10">
        <f t="shared" si="127"/>
        <v>0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f t="shared" si="128"/>
        <v>0</v>
      </c>
      <c r="X95" s="8">
        <v>43</v>
      </c>
      <c r="Y95" s="5">
        <v>195</v>
      </c>
      <c r="Z95" s="10">
        <f t="shared" si="135"/>
        <v>4534.8837209302328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0</v>
      </c>
      <c r="AK95" s="5">
        <v>0</v>
      </c>
      <c r="AL95" s="10">
        <v>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1</v>
      </c>
      <c r="BF95" s="5">
        <v>1</v>
      </c>
      <c r="BG95" s="10">
        <f t="shared" si="136"/>
        <v>1000</v>
      </c>
      <c r="BH95" s="8">
        <v>0</v>
      </c>
      <c r="BI95" s="5">
        <v>0</v>
      </c>
      <c r="BJ95" s="10">
        <v>0</v>
      </c>
      <c r="BK95" s="8">
        <v>0</v>
      </c>
      <c r="BL95" s="5">
        <v>1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f t="shared" si="129"/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30">
        <v>0</v>
      </c>
      <c r="CY95" s="21">
        <v>0</v>
      </c>
      <c r="CZ95" s="23">
        <v>0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f t="shared" si="130"/>
        <v>0</v>
      </c>
      <c r="DM95" s="8">
        <v>0</v>
      </c>
      <c r="DN95" s="5">
        <v>0</v>
      </c>
      <c r="DO95" s="10">
        <v>0</v>
      </c>
      <c r="DP95" s="8">
        <v>0</v>
      </c>
      <c r="DQ95" s="5">
        <v>0</v>
      </c>
      <c r="DR95" s="10">
        <v>0</v>
      </c>
      <c r="DS95" s="8">
        <v>0</v>
      </c>
      <c r="DT95" s="5">
        <v>0</v>
      </c>
      <c r="DU95" s="10">
        <f t="shared" si="131"/>
        <v>0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1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f t="shared" si="132"/>
        <v>0</v>
      </c>
      <c r="EK95" s="8">
        <v>0</v>
      </c>
      <c r="EL95" s="5">
        <v>0</v>
      </c>
      <c r="EM95" s="10">
        <v>0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1</v>
      </c>
      <c r="EX95" s="5">
        <v>25</v>
      </c>
      <c r="EY95" s="10">
        <f t="shared" ref="EY95" si="149">EX95/EW95*1000</f>
        <v>25000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7">
        <f t="shared" si="133"/>
        <v>45</v>
      </c>
      <c r="FJ95" s="10">
        <f t="shared" si="134"/>
        <v>223</v>
      </c>
    </row>
    <row r="96" spans="1:166" ht="15" thickBot="1" x14ac:dyDescent="0.35">
      <c r="A96" s="37"/>
      <c r="B96" s="38" t="s">
        <v>14</v>
      </c>
      <c r="C96" s="31">
        <f t="shared" ref="C96:D96" si="150">SUM(C84:C95)</f>
        <v>0</v>
      </c>
      <c r="D96" s="24">
        <f t="shared" si="150"/>
        <v>0</v>
      </c>
      <c r="E96" s="26"/>
      <c r="F96" s="31">
        <f>SUM(F84:F95)</f>
        <v>0</v>
      </c>
      <c r="G96" s="24">
        <f>SUM(G84:G95)</f>
        <v>0</v>
      </c>
      <c r="H96" s="26"/>
      <c r="I96" s="31">
        <f>SUM(I84:I95)</f>
        <v>2</v>
      </c>
      <c r="J96" s="24">
        <f>SUM(J84:J95)</f>
        <v>72</v>
      </c>
      <c r="K96" s="26"/>
      <c r="L96" s="31">
        <f>SUM(L84:L95)</f>
        <v>0</v>
      </c>
      <c r="M96" s="24">
        <f>SUM(M84:M95)</f>
        <v>0</v>
      </c>
      <c r="N96" s="26"/>
      <c r="O96" s="31">
        <f>SUM(O84:O95)</f>
        <v>0</v>
      </c>
      <c r="P96" s="24">
        <f>SUM(P84:P95)</f>
        <v>0</v>
      </c>
      <c r="Q96" s="26"/>
      <c r="R96" s="31">
        <f>SUM(R84:R95)</f>
        <v>25</v>
      </c>
      <c r="S96" s="24">
        <f>SUM(S84:S95)</f>
        <v>121</v>
      </c>
      <c r="T96" s="26"/>
      <c r="U96" s="31">
        <f t="shared" ref="U96:V96" si="151">SUM(U84:U95)</f>
        <v>0</v>
      </c>
      <c r="V96" s="24">
        <f t="shared" si="151"/>
        <v>0</v>
      </c>
      <c r="W96" s="26"/>
      <c r="X96" s="31">
        <f>SUM(X84:X95)</f>
        <v>724</v>
      </c>
      <c r="Y96" s="24">
        <f>SUM(Y84:Y95)</f>
        <v>2244</v>
      </c>
      <c r="Z96" s="26"/>
      <c r="AA96" s="31">
        <f>SUM(AA84:AA95)</f>
        <v>0</v>
      </c>
      <c r="AB96" s="24">
        <f>SUM(AB84:AB95)</f>
        <v>0</v>
      </c>
      <c r="AC96" s="26"/>
      <c r="AD96" s="31">
        <f>SUM(AD84:AD95)</f>
        <v>0</v>
      </c>
      <c r="AE96" s="24">
        <f>SUM(AE84:AE95)</f>
        <v>0</v>
      </c>
      <c r="AF96" s="26"/>
      <c r="AG96" s="31">
        <f>SUM(AG84:AG95)</f>
        <v>0</v>
      </c>
      <c r="AH96" s="24">
        <f>SUM(AH84:AH95)</f>
        <v>0</v>
      </c>
      <c r="AI96" s="26"/>
      <c r="AJ96" s="31">
        <f>SUM(AJ84:AJ95)</f>
        <v>0</v>
      </c>
      <c r="AK96" s="24">
        <f>SUM(AK84:AK95)</f>
        <v>0</v>
      </c>
      <c r="AL96" s="26"/>
      <c r="AM96" s="31">
        <f>SUM(AM84:AM95)</f>
        <v>0</v>
      </c>
      <c r="AN96" s="24">
        <f>SUM(AN84:AN95)</f>
        <v>0</v>
      </c>
      <c r="AO96" s="26"/>
      <c r="AP96" s="31">
        <f>SUM(AP84:AP95)</f>
        <v>35</v>
      </c>
      <c r="AQ96" s="24">
        <f>SUM(AQ84:AQ95)</f>
        <v>170</v>
      </c>
      <c r="AR96" s="26"/>
      <c r="AS96" s="31">
        <f>SUM(AS84:AS95)</f>
        <v>0</v>
      </c>
      <c r="AT96" s="24">
        <f>SUM(AT84:AT95)</f>
        <v>0</v>
      </c>
      <c r="AU96" s="26"/>
      <c r="AV96" s="31">
        <f>SUM(AV84:AV95)</f>
        <v>0</v>
      </c>
      <c r="AW96" s="24">
        <f>SUM(AW84:AW95)</f>
        <v>0</v>
      </c>
      <c r="AX96" s="26"/>
      <c r="AY96" s="31">
        <f>SUM(AY84:AY95)</f>
        <v>4</v>
      </c>
      <c r="AZ96" s="24">
        <f>SUM(AZ84:AZ95)</f>
        <v>12</v>
      </c>
      <c r="BA96" s="26"/>
      <c r="BB96" s="31">
        <f>SUM(BB84:BB95)</f>
        <v>2</v>
      </c>
      <c r="BC96" s="24">
        <f>SUM(BC84:BC95)</f>
        <v>27</v>
      </c>
      <c r="BD96" s="26"/>
      <c r="BE96" s="31">
        <f>SUM(BE84:BE95)</f>
        <v>39</v>
      </c>
      <c r="BF96" s="24">
        <f>SUM(BF84:BF95)</f>
        <v>103</v>
      </c>
      <c r="BG96" s="26"/>
      <c r="BH96" s="31">
        <f>SUM(BH84:BH95)</f>
        <v>0</v>
      </c>
      <c r="BI96" s="24">
        <f>SUM(BI84:BI95)</f>
        <v>0</v>
      </c>
      <c r="BJ96" s="26"/>
      <c r="BK96" s="31">
        <f>SUM(BK84:BK95)</f>
        <v>5</v>
      </c>
      <c r="BL96" s="24">
        <f>SUM(BL84:BL95)</f>
        <v>57</v>
      </c>
      <c r="BM96" s="26"/>
      <c r="BN96" s="31">
        <f>SUM(BN84:BN95)</f>
        <v>0</v>
      </c>
      <c r="BO96" s="24">
        <f>SUM(BO84:BO95)</f>
        <v>0</v>
      </c>
      <c r="BP96" s="26"/>
      <c r="BQ96" s="31">
        <f>SUM(BQ84:BQ95)</f>
        <v>0</v>
      </c>
      <c r="BR96" s="24">
        <f>SUM(BR84:BR95)</f>
        <v>0</v>
      </c>
      <c r="BS96" s="26"/>
      <c r="BT96" s="31">
        <f>SUM(BT84:BT95)</f>
        <v>0</v>
      </c>
      <c r="BU96" s="24">
        <f>SUM(BU84:BU95)</f>
        <v>0</v>
      </c>
      <c r="BV96" s="26"/>
      <c r="BW96" s="31">
        <f t="shared" ref="BW96:BX96" si="152">SUM(BW84:BW95)</f>
        <v>0</v>
      </c>
      <c r="BX96" s="24">
        <f t="shared" si="152"/>
        <v>0</v>
      </c>
      <c r="BY96" s="26"/>
      <c r="BZ96" s="31">
        <f>SUM(BZ84:BZ95)</f>
        <v>0</v>
      </c>
      <c r="CA96" s="24">
        <f>SUM(CA84:CA95)</f>
        <v>0</v>
      </c>
      <c r="CB96" s="26"/>
      <c r="CC96" s="31">
        <f>SUM(CC84:CC95)</f>
        <v>0</v>
      </c>
      <c r="CD96" s="24">
        <f>SUM(CD84:CD95)</f>
        <v>0</v>
      </c>
      <c r="CE96" s="26"/>
      <c r="CF96" s="31">
        <f>SUM(CF84:CF95)</f>
        <v>0</v>
      </c>
      <c r="CG96" s="24">
        <f>SUM(CG84:CG95)</f>
        <v>0</v>
      </c>
      <c r="CH96" s="26"/>
      <c r="CI96" s="31">
        <f>SUM(CI84:CI95)</f>
        <v>0</v>
      </c>
      <c r="CJ96" s="24">
        <f>SUM(CJ84:CJ95)</f>
        <v>0</v>
      </c>
      <c r="CK96" s="26"/>
      <c r="CL96" s="31">
        <f>SUM(CL84:CL95)</f>
        <v>3</v>
      </c>
      <c r="CM96" s="24">
        <f>SUM(CM84:CM95)</f>
        <v>24</v>
      </c>
      <c r="CN96" s="26"/>
      <c r="CO96" s="31">
        <f>SUM(CO84:CO95)</f>
        <v>0</v>
      </c>
      <c r="CP96" s="24">
        <f>SUM(CP84:CP95)</f>
        <v>0</v>
      </c>
      <c r="CQ96" s="26"/>
      <c r="CR96" s="31">
        <f>SUM(CR84:CR95)</f>
        <v>0</v>
      </c>
      <c r="CS96" s="24">
        <f>SUM(CS84:CS95)</f>
        <v>0</v>
      </c>
      <c r="CT96" s="26"/>
      <c r="CU96" s="31">
        <f>SUM(CU84:CU95)</f>
        <v>0</v>
      </c>
      <c r="CV96" s="24">
        <f>SUM(CV84:CV95)</f>
        <v>0</v>
      </c>
      <c r="CW96" s="26"/>
      <c r="CX96" s="31">
        <f>SUM(CX84:CX95)</f>
        <v>0</v>
      </c>
      <c r="CY96" s="24">
        <f>SUM(CY84:CY95)</f>
        <v>0</v>
      </c>
      <c r="CZ96" s="26"/>
      <c r="DA96" s="31">
        <f>SUM(DA84:DA95)</f>
        <v>0</v>
      </c>
      <c r="DB96" s="24">
        <f>SUM(DB84:DB95)</f>
        <v>0</v>
      </c>
      <c r="DC96" s="26"/>
      <c r="DD96" s="31">
        <f>SUM(DD84:DD95)</f>
        <v>1</v>
      </c>
      <c r="DE96" s="24">
        <f>SUM(DE84:DE95)</f>
        <v>7</v>
      </c>
      <c r="DF96" s="26"/>
      <c r="DG96" s="31">
        <f>SUM(DG84:DG95)</f>
        <v>0</v>
      </c>
      <c r="DH96" s="24">
        <f>SUM(DH84:DH95)</f>
        <v>0</v>
      </c>
      <c r="DI96" s="26"/>
      <c r="DJ96" s="31">
        <f t="shared" ref="DJ96:DK96" si="153">SUM(DJ84:DJ95)</f>
        <v>0</v>
      </c>
      <c r="DK96" s="24">
        <f t="shared" si="153"/>
        <v>0</v>
      </c>
      <c r="DL96" s="26"/>
      <c r="DM96" s="31">
        <f>SUM(DM84:DM95)</f>
        <v>2</v>
      </c>
      <c r="DN96" s="24">
        <f>SUM(DN84:DN95)</f>
        <v>30</v>
      </c>
      <c r="DO96" s="26"/>
      <c r="DP96" s="31">
        <f>SUM(DP84:DP95)</f>
        <v>0</v>
      </c>
      <c r="DQ96" s="24">
        <f>SUM(DQ84:DQ95)</f>
        <v>0</v>
      </c>
      <c r="DR96" s="26"/>
      <c r="DS96" s="31">
        <f t="shared" ref="DS96:DT96" si="154">SUM(DS84:DS95)</f>
        <v>0</v>
      </c>
      <c r="DT96" s="24">
        <f t="shared" si="154"/>
        <v>0</v>
      </c>
      <c r="DU96" s="26"/>
      <c r="DV96" s="31">
        <f>SUM(DV84:DV95)</f>
        <v>20</v>
      </c>
      <c r="DW96" s="24">
        <f>SUM(DW84:DW95)</f>
        <v>95</v>
      </c>
      <c r="DX96" s="26"/>
      <c r="DY96" s="31">
        <f>SUM(DY84:DY95)</f>
        <v>0</v>
      </c>
      <c r="DZ96" s="24">
        <f>SUM(DZ84:DZ95)</f>
        <v>0</v>
      </c>
      <c r="EA96" s="26"/>
      <c r="EB96" s="31">
        <f>SUM(EB84:EB95)</f>
        <v>0</v>
      </c>
      <c r="EC96" s="24">
        <f>SUM(EC84:EC95)</f>
        <v>1</v>
      </c>
      <c r="ED96" s="26"/>
      <c r="EE96" s="31">
        <f>SUM(EE84:EE95)</f>
        <v>0</v>
      </c>
      <c r="EF96" s="24">
        <f>SUM(EF84:EF95)</f>
        <v>0</v>
      </c>
      <c r="EG96" s="26"/>
      <c r="EH96" s="31">
        <f t="shared" ref="EH96:EI96" si="155">SUM(EH84:EH95)</f>
        <v>0</v>
      </c>
      <c r="EI96" s="24">
        <f t="shared" si="155"/>
        <v>0</v>
      </c>
      <c r="EJ96" s="26"/>
      <c r="EK96" s="31">
        <f>SUM(EK84:EK95)</f>
        <v>1</v>
      </c>
      <c r="EL96" s="24">
        <f>SUM(EL84:EL95)</f>
        <v>15</v>
      </c>
      <c r="EM96" s="26"/>
      <c r="EN96" s="31">
        <f>SUM(EN84:EN95)</f>
        <v>0</v>
      </c>
      <c r="EO96" s="24">
        <f>SUM(EO84:EO95)</f>
        <v>0</v>
      </c>
      <c r="EP96" s="26"/>
      <c r="EQ96" s="31">
        <f>SUM(EQ84:EQ95)</f>
        <v>0</v>
      </c>
      <c r="ER96" s="24">
        <f>SUM(ER84:ER95)</f>
        <v>0</v>
      </c>
      <c r="ES96" s="26"/>
      <c r="ET96" s="31">
        <f>SUM(ET84:ET95)</f>
        <v>0</v>
      </c>
      <c r="EU96" s="24">
        <f>SUM(EU84:EU95)</f>
        <v>0</v>
      </c>
      <c r="EV96" s="26"/>
      <c r="EW96" s="31">
        <f>SUM(EW84:EW95)</f>
        <v>1</v>
      </c>
      <c r="EX96" s="24">
        <f>SUM(EX84:EX95)</f>
        <v>25</v>
      </c>
      <c r="EY96" s="26"/>
      <c r="EZ96" s="31">
        <f>SUM(EZ84:EZ95)</f>
        <v>40</v>
      </c>
      <c r="FA96" s="24">
        <f>SUM(FA84:FA95)</f>
        <v>205</v>
      </c>
      <c r="FB96" s="26"/>
      <c r="FC96" s="31">
        <f>SUM(FC84:FC95)</f>
        <v>0</v>
      </c>
      <c r="FD96" s="24">
        <f>SUM(FD84:FD95)</f>
        <v>0</v>
      </c>
      <c r="FE96" s="26"/>
      <c r="FF96" s="31">
        <f>SUM(FF84:FF95)</f>
        <v>0</v>
      </c>
      <c r="FG96" s="24">
        <f>SUM(FG84:FG95)</f>
        <v>0</v>
      </c>
      <c r="FH96" s="26"/>
      <c r="FI96" s="25">
        <f t="shared" si="133"/>
        <v>904</v>
      </c>
      <c r="FJ96" s="26">
        <f t="shared" si="134"/>
        <v>3208</v>
      </c>
    </row>
    <row r="97" spans="1:166" x14ac:dyDescent="0.3">
      <c r="A97" s="34">
        <v>2011</v>
      </c>
      <c r="B97" s="35" t="s">
        <v>2</v>
      </c>
      <c r="C97" s="8">
        <v>0</v>
      </c>
      <c r="D97" s="5">
        <v>0</v>
      </c>
      <c r="E97" s="10">
        <f t="shared" ref="E97:E108" si="156">IF(C97=0,0,D97/C97*1000)</f>
        <v>0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f t="shared" ref="W97:W108" si="157">IF(U97=0,0,V97/U97*1000)</f>
        <v>0</v>
      </c>
      <c r="X97" s="8">
        <v>152</v>
      </c>
      <c r="Y97" s="5">
        <v>516</v>
      </c>
      <c r="Z97" s="10">
        <f>Y97/X97*1000</f>
        <v>3394.7368421052633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0</v>
      </c>
      <c r="AK97" s="5">
        <v>0</v>
      </c>
      <c r="AL97" s="10">
        <v>0</v>
      </c>
      <c r="AM97" s="8">
        <v>0</v>
      </c>
      <c r="AN97" s="5">
        <v>1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1</v>
      </c>
      <c r="AW97" s="5">
        <v>10</v>
      </c>
      <c r="AX97" s="10">
        <f>AW97/AV97*1000</f>
        <v>10000</v>
      </c>
      <c r="AY97" s="8">
        <v>0</v>
      </c>
      <c r="AZ97" s="5">
        <v>0</v>
      </c>
      <c r="BA97" s="10">
        <v>0</v>
      </c>
      <c r="BB97" s="8">
        <v>0</v>
      </c>
      <c r="BC97" s="5">
        <v>3</v>
      </c>
      <c r="BD97" s="10">
        <v>0</v>
      </c>
      <c r="BE97" s="8">
        <v>2</v>
      </c>
      <c r="BF97" s="5">
        <v>5</v>
      </c>
      <c r="BG97" s="10">
        <f>BF97/BE97*1000</f>
        <v>2500</v>
      </c>
      <c r="BH97" s="8">
        <v>0</v>
      </c>
      <c r="BI97" s="5">
        <v>0</v>
      </c>
      <c r="BJ97" s="10">
        <v>0</v>
      </c>
      <c r="BK97" s="8">
        <v>1</v>
      </c>
      <c r="BL97" s="5">
        <v>7</v>
      </c>
      <c r="BM97" s="10">
        <f>BL97/BK97*1000</f>
        <v>7000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f t="shared" ref="BY97:BY108" si="158">IF(BW97=0,0,BX97/BW97*1000)</f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f t="shared" ref="DL97:DL108" si="159">IF(DJ97=0,0,DK97/DJ97*1000)</f>
        <v>0</v>
      </c>
      <c r="DM97" s="8">
        <v>0</v>
      </c>
      <c r="DN97" s="5">
        <v>0</v>
      </c>
      <c r="DO97" s="10">
        <v>0</v>
      </c>
      <c r="DP97" s="8">
        <v>0</v>
      </c>
      <c r="DQ97" s="5">
        <v>0</v>
      </c>
      <c r="DR97" s="10">
        <v>0</v>
      </c>
      <c r="DS97" s="8">
        <v>0</v>
      </c>
      <c r="DT97" s="5">
        <v>0</v>
      </c>
      <c r="DU97" s="10">
        <f t="shared" ref="DU97:DU108" si="160">IF(DS97=0,0,DT97/DS97*1000)</f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4</v>
      </c>
      <c r="EG97" s="10">
        <v>0</v>
      </c>
      <c r="EH97" s="8">
        <v>0</v>
      </c>
      <c r="EI97" s="5">
        <v>0</v>
      </c>
      <c r="EJ97" s="10">
        <f t="shared" ref="EJ97:EJ108" si="161">IF(EH97=0,0,EI97/EH97*1000)</f>
        <v>0</v>
      </c>
      <c r="EK97" s="8">
        <v>0</v>
      </c>
      <c r="EL97" s="5">
        <v>0</v>
      </c>
      <c r="EM97" s="10">
        <v>0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5</v>
      </c>
      <c r="EX97" s="5">
        <v>113</v>
      </c>
      <c r="EY97" s="10">
        <f>EX97/EW97*1000</f>
        <v>22600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7">
        <f t="shared" ref="FI97:FI122" si="162">+F97+I97+R97+X97+AD97+AM97+AP97+AS97+AV97+AY97+BB97+BE97+BH97+BK97+BN97+CC97+CF97+CI97+CL97+CO97+DA97+DD97+DG97+DM97+DP97+DV97+EE97+EK97+EQ97+EW97+EZ97+FF97+EB97+ET97</f>
        <v>161</v>
      </c>
      <c r="FJ97" s="10">
        <f t="shared" ref="FJ97:FJ122" si="163">+G97+J97+S97+Y97+AE97+AN97+AQ97+AT97+AW97+AZ97+BC97+BF97+BI97+BL97+BO97+CD97+CG97+CJ97+CM97+CP97+DB97+DE97+DH97+DN97+DQ97+DW97+EF97+EL97+ER97+EX97+FA97+FG97+EC97+EU97</f>
        <v>659</v>
      </c>
    </row>
    <row r="98" spans="1:166" x14ac:dyDescent="0.3">
      <c r="A98" s="40">
        <v>2011</v>
      </c>
      <c r="B98" s="35" t="s">
        <v>3</v>
      </c>
      <c r="C98" s="8">
        <v>0</v>
      </c>
      <c r="D98" s="5">
        <v>0</v>
      </c>
      <c r="E98" s="10">
        <f t="shared" si="156"/>
        <v>0</v>
      </c>
      <c r="F98" s="8">
        <v>0</v>
      </c>
      <c r="G98" s="5">
        <v>0</v>
      </c>
      <c r="H98" s="10">
        <v>0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0</v>
      </c>
      <c r="S98" s="5">
        <v>0</v>
      </c>
      <c r="T98" s="10">
        <v>0</v>
      </c>
      <c r="U98" s="8">
        <v>0</v>
      </c>
      <c r="V98" s="5">
        <v>0</v>
      </c>
      <c r="W98" s="10">
        <f t="shared" si="157"/>
        <v>0</v>
      </c>
      <c r="X98" s="8">
        <v>2</v>
      </c>
      <c r="Y98" s="5">
        <v>22</v>
      </c>
      <c r="Z98" s="10">
        <f t="shared" ref="Z98:Z107" si="164">Y98/X98*1000</f>
        <v>11000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0</v>
      </c>
      <c r="AH98" s="5">
        <v>0</v>
      </c>
      <c r="AI98" s="10">
        <v>0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f t="shared" si="158"/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0</v>
      </c>
      <c r="CV98" s="5">
        <v>0</v>
      </c>
      <c r="CW98" s="10">
        <v>0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f t="shared" si="159"/>
        <v>0</v>
      </c>
      <c r="DM98" s="8">
        <v>0</v>
      </c>
      <c r="DN98" s="5">
        <v>0</v>
      </c>
      <c r="DO98" s="10">
        <v>0</v>
      </c>
      <c r="DP98" s="8">
        <v>0</v>
      </c>
      <c r="DQ98" s="5">
        <v>0</v>
      </c>
      <c r="DR98" s="10">
        <v>0</v>
      </c>
      <c r="DS98" s="8">
        <v>0</v>
      </c>
      <c r="DT98" s="5">
        <v>0</v>
      </c>
      <c r="DU98" s="10">
        <f t="shared" si="160"/>
        <v>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0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f t="shared" si="161"/>
        <v>0</v>
      </c>
      <c r="EK98" s="8">
        <v>0</v>
      </c>
      <c r="EL98" s="5">
        <v>0</v>
      </c>
      <c r="EM98" s="10">
        <v>0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7">
        <f t="shared" si="162"/>
        <v>2</v>
      </c>
      <c r="FJ98" s="10">
        <f t="shared" si="163"/>
        <v>22</v>
      </c>
    </row>
    <row r="99" spans="1:166" x14ac:dyDescent="0.3">
      <c r="A99" s="40">
        <v>2011</v>
      </c>
      <c r="B99" s="35" t="s">
        <v>4</v>
      </c>
      <c r="C99" s="8">
        <v>0</v>
      </c>
      <c r="D99" s="5">
        <v>0</v>
      </c>
      <c r="E99" s="10">
        <f t="shared" si="156"/>
        <v>0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25</v>
      </c>
      <c r="S99" s="5">
        <v>150</v>
      </c>
      <c r="T99" s="10">
        <f t="shared" ref="T99:T102" si="165">S99/R99*1000</f>
        <v>6000</v>
      </c>
      <c r="U99" s="8">
        <v>0</v>
      </c>
      <c r="V99" s="5">
        <v>0</v>
      </c>
      <c r="W99" s="10">
        <f t="shared" si="157"/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0</v>
      </c>
      <c r="AH99" s="5">
        <v>0</v>
      </c>
      <c r="AI99" s="10">
        <v>0</v>
      </c>
      <c r="AJ99" s="8">
        <v>0</v>
      </c>
      <c r="AK99" s="5">
        <v>0</v>
      </c>
      <c r="AL99" s="10">
        <v>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1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f t="shared" si="158"/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0</v>
      </c>
      <c r="CY99" s="5">
        <v>0</v>
      </c>
      <c r="CZ99" s="10">
        <v>0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f t="shared" si="159"/>
        <v>0</v>
      </c>
      <c r="DM99" s="8">
        <v>0</v>
      </c>
      <c r="DN99" s="5">
        <v>0</v>
      </c>
      <c r="DO99" s="10">
        <v>0</v>
      </c>
      <c r="DP99" s="8">
        <v>0</v>
      </c>
      <c r="DQ99" s="5">
        <v>0</v>
      </c>
      <c r="DR99" s="10">
        <v>0</v>
      </c>
      <c r="DS99" s="8">
        <v>0</v>
      </c>
      <c r="DT99" s="5">
        <v>0</v>
      </c>
      <c r="DU99" s="10">
        <f t="shared" si="160"/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f t="shared" si="161"/>
        <v>0</v>
      </c>
      <c r="EK99" s="8">
        <v>0</v>
      </c>
      <c r="EL99" s="5">
        <v>0</v>
      </c>
      <c r="EM99" s="10">
        <v>0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13</v>
      </c>
      <c r="FA99" s="5">
        <v>71</v>
      </c>
      <c r="FB99" s="10">
        <f t="shared" ref="FB99:FB106" si="166">FA99/EZ99*1000</f>
        <v>5461.5384615384619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7">
        <f t="shared" si="162"/>
        <v>38</v>
      </c>
      <c r="FJ99" s="10">
        <f t="shared" si="163"/>
        <v>222</v>
      </c>
    </row>
    <row r="100" spans="1:166" x14ac:dyDescent="0.3">
      <c r="A100" s="40">
        <v>2011</v>
      </c>
      <c r="B100" s="35" t="s">
        <v>5</v>
      </c>
      <c r="C100" s="8">
        <v>0</v>
      </c>
      <c r="D100" s="5">
        <v>0</v>
      </c>
      <c r="E100" s="10">
        <f t="shared" si="156"/>
        <v>0</v>
      </c>
      <c r="F100" s="8">
        <v>0</v>
      </c>
      <c r="G100" s="5">
        <v>0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f t="shared" si="157"/>
        <v>0</v>
      </c>
      <c r="X100" s="8">
        <v>161</v>
      </c>
      <c r="Y100" s="5">
        <v>573</v>
      </c>
      <c r="Z100" s="10">
        <f t="shared" si="164"/>
        <v>3559.006211180124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0</v>
      </c>
      <c r="AK100" s="5">
        <v>0</v>
      </c>
      <c r="AL100" s="10">
        <v>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f t="shared" si="158"/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f t="shared" si="159"/>
        <v>0</v>
      </c>
      <c r="DM100" s="8">
        <v>0</v>
      </c>
      <c r="DN100" s="5">
        <v>0</v>
      </c>
      <c r="DO100" s="10">
        <v>0</v>
      </c>
      <c r="DP100" s="8">
        <v>0</v>
      </c>
      <c r="DQ100" s="5">
        <v>0</v>
      </c>
      <c r="DR100" s="10">
        <v>0</v>
      </c>
      <c r="DS100" s="8">
        <v>0</v>
      </c>
      <c r="DT100" s="5">
        <v>0</v>
      </c>
      <c r="DU100" s="10">
        <f t="shared" si="160"/>
        <v>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f t="shared" si="161"/>
        <v>0</v>
      </c>
      <c r="EK100" s="8">
        <v>0</v>
      </c>
      <c r="EL100" s="5">
        <v>0</v>
      </c>
      <c r="EM100" s="10">
        <v>0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7">
        <f t="shared" si="162"/>
        <v>161</v>
      </c>
      <c r="FJ100" s="10">
        <f t="shared" si="163"/>
        <v>573</v>
      </c>
    </row>
    <row r="101" spans="1:166" x14ac:dyDescent="0.3">
      <c r="A101" s="40">
        <v>2011</v>
      </c>
      <c r="B101" s="35" t="s">
        <v>6</v>
      </c>
      <c r="C101" s="8">
        <v>0</v>
      </c>
      <c r="D101" s="5">
        <v>0</v>
      </c>
      <c r="E101" s="10">
        <f t="shared" si="156"/>
        <v>0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f t="shared" si="157"/>
        <v>0</v>
      </c>
      <c r="X101" s="8">
        <v>82</v>
      </c>
      <c r="Y101" s="5">
        <v>316</v>
      </c>
      <c r="Z101" s="10">
        <f t="shared" si="164"/>
        <v>3853.6585365853657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0</v>
      </c>
      <c r="AK101" s="5">
        <v>0</v>
      </c>
      <c r="AL101" s="10">
        <v>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5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f t="shared" si="158"/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f t="shared" si="159"/>
        <v>0</v>
      </c>
      <c r="DM101" s="8">
        <v>0</v>
      </c>
      <c r="DN101" s="5">
        <v>0</v>
      </c>
      <c r="DO101" s="10">
        <v>0</v>
      </c>
      <c r="DP101" s="8">
        <v>0</v>
      </c>
      <c r="DQ101" s="5">
        <v>0</v>
      </c>
      <c r="DR101" s="10">
        <v>0</v>
      </c>
      <c r="DS101" s="8">
        <v>0</v>
      </c>
      <c r="DT101" s="5">
        <v>0</v>
      </c>
      <c r="DU101" s="10">
        <f t="shared" si="160"/>
        <v>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f t="shared" si="161"/>
        <v>0</v>
      </c>
      <c r="EK101" s="8">
        <v>0</v>
      </c>
      <c r="EL101" s="5">
        <v>0</v>
      </c>
      <c r="EM101" s="10">
        <v>0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2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0</v>
      </c>
      <c r="FH101" s="10">
        <v>0</v>
      </c>
      <c r="FI101" s="7">
        <f t="shared" si="162"/>
        <v>82</v>
      </c>
      <c r="FJ101" s="10">
        <f t="shared" si="163"/>
        <v>323</v>
      </c>
    </row>
    <row r="102" spans="1:166" x14ac:dyDescent="0.3">
      <c r="A102" s="40">
        <v>2011</v>
      </c>
      <c r="B102" s="35" t="s">
        <v>7</v>
      </c>
      <c r="C102" s="8">
        <v>0</v>
      </c>
      <c r="D102" s="5">
        <v>0</v>
      </c>
      <c r="E102" s="10">
        <f t="shared" si="156"/>
        <v>0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25</v>
      </c>
      <c r="S102" s="5">
        <v>156</v>
      </c>
      <c r="T102" s="10">
        <f t="shared" si="165"/>
        <v>6240</v>
      </c>
      <c r="U102" s="8">
        <v>0</v>
      </c>
      <c r="V102" s="5">
        <v>0</v>
      </c>
      <c r="W102" s="10">
        <f t="shared" si="157"/>
        <v>0</v>
      </c>
      <c r="X102" s="8">
        <v>20</v>
      </c>
      <c r="Y102" s="5">
        <v>80</v>
      </c>
      <c r="Z102" s="10">
        <f t="shared" si="164"/>
        <v>4000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0</v>
      </c>
      <c r="AK102" s="5">
        <v>0</v>
      </c>
      <c r="AL102" s="10">
        <v>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2</v>
      </c>
      <c r="AW102" s="5">
        <v>24</v>
      </c>
      <c r="AX102" s="10">
        <f t="shared" ref="AX102" si="167">AW102/AV102*1000</f>
        <v>12000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f t="shared" si="158"/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2</v>
      </c>
      <c r="DI102" s="10">
        <v>0</v>
      </c>
      <c r="DJ102" s="8">
        <v>0</v>
      </c>
      <c r="DK102" s="5">
        <v>0</v>
      </c>
      <c r="DL102" s="10">
        <f t="shared" si="159"/>
        <v>0</v>
      </c>
      <c r="DM102" s="8">
        <v>0</v>
      </c>
      <c r="DN102" s="5">
        <v>0</v>
      </c>
      <c r="DO102" s="10"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0</v>
      </c>
      <c r="DU102" s="10">
        <f t="shared" si="160"/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f t="shared" si="161"/>
        <v>0</v>
      </c>
      <c r="EK102" s="8">
        <v>0</v>
      </c>
      <c r="EL102" s="5">
        <v>0</v>
      </c>
      <c r="EM102" s="10">
        <v>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1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7">
        <f t="shared" si="162"/>
        <v>47</v>
      </c>
      <c r="FJ102" s="10">
        <f t="shared" si="163"/>
        <v>263</v>
      </c>
    </row>
    <row r="103" spans="1:166" x14ac:dyDescent="0.3">
      <c r="A103" s="40">
        <v>2011</v>
      </c>
      <c r="B103" s="35" t="s">
        <v>8</v>
      </c>
      <c r="C103" s="8">
        <v>0</v>
      </c>
      <c r="D103" s="5">
        <v>0</v>
      </c>
      <c r="E103" s="10">
        <f t="shared" si="156"/>
        <v>0</v>
      </c>
      <c r="F103" s="8">
        <v>0</v>
      </c>
      <c r="G103" s="5">
        <v>0</v>
      </c>
      <c r="H103" s="10">
        <v>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f t="shared" si="157"/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0</v>
      </c>
      <c r="AK103" s="5">
        <v>0</v>
      </c>
      <c r="AL103" s="10">
        <v>0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1</v>
      </c>
      <c r="BL103" s="5">
        <v>5</v>
      </c>
      <c r="BM103" s="10">
        <f t="shared" ref="BM103:BM107" si="168">BL103/BK103*1000</f>
        <v>5000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0</v>
      </c>
      <c r="BU103" s="5">
        <v>0</v>
      </c>
      <c r="BV103" s="10">
        <v>0</v>
      </c>
      <c r="BW103" s="8">
        <v>0</v>
      </c>
      <c r="BX103" s="5">
        <v>0</v>
      </c>
      <c r="BY103" s="10">
        <f t="shared" si="158"/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f t="shared" si="159"/>
        <v>0</v>
      </c>
      <c r="DM103" s="8">
        <v>0</v>
      </c>
      <c r="DN103" s="5">
        <v>0</v>
      </c>
      <c r="DO103" s="10"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f t="shared" si="160"/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f t="shared" si="161"/>
        <v>0</v>
      </c>
      <c r="EK103" s="8">
        <v>0</v>
      </c>
      <c r="EL103" s="5">
        <v>0</v>
      </c>
      <c r="EM103" s="10">
        <v>0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7">
        <f t="shared" si="162"/>
        <v>1</v>
      </c>
      <c r="FJ103" s="10">
        <f t="shared" si="163"/>
        <v>5</v>
      </c>
    </row>
    <row r="104" spans="1:166" x14ac:dyDescent="0.3">
      <c r="A104" s="40">
        <v>2011</v>
      </c>
      <c r="B104" s="35" t="s">
        <v>9</v>
      </c>
      <c r="C104" s="8">
        <v>0</v>
      </c>
      <c r="D104" s="5">
        <v>0</v>
      </c>
      <c r="E104" s="10">
        <f t="shared" si="156"/>
        <v>0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f t="shared" si="157"/>
        <v>0</v>
      </c>
      <c r="X104" s="8">
        <v>77</v>
      </c>
      <c r="Y104" s="5">
        <v>299</v>
      </c>
      <c r="Z104" s="10">
        <f t="shared" si="164"/>
        <v>3883.1168831168829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2</v>
      </c>
      <c r="BL104" s="5">
        <v>22</v>
      </c>
      <c r="BM104" s="10">
        <f t="shared" si="168"/>
        <v>11000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f t="shared" si="158"/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0</v>
      </c>
      <c r="CY104" s="5">
        <v>0</v>
      </c>
      <c r="CZ104" s="10">
        <v>0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f t="shared" si="159"/>
        <v>0</v>
      </c>
      <c r="DM104" s="8">
        <v>1</v>
      </c>
      <c r="DN104" s="5">
        <v>15</v>
      </c>
      <c r="DO104" s="10">
        <f t="shared" ref="DO104:DO108" si="169">DN104/DM104*1000</f>
        <v>15000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f t="shared" si="160"/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f t="shared" si="161"/>
        <v>0</v>
      </c>
      <c r="EK104" s="8">
        <v>0</v>
      </c>
      <c r="EL104" s="5">
        <v>0</v>
      </c>
      <c r="EM104" s="10">
        <v>0</v>
      </c>
      <c r="EN104" s="8">
        <v>0</v>
      </c>
      <c r="EO104" s="5">
        <v>0</v>
      </c>
      <c r="EP104" s="10">
        <v>0</v>
      </c>
      <c r="EQ104" s="8">
        <v>0</v>
      </c>
      <c r="ER104" s="5">
        <v>0</v>
      </c>
      <c r="ES104" s="10">
        <v>0</v>
      </c>
      <c r="ET104" s="8">
        <v>0</v>
      </c>
      <c r="EU104" s="5">
        <v>0</v>
      </c>
      <c r="EV104" s="10">
        <v>0</v>
      </c>
      <c r="EW104" s="8">
        <v>0</v>
      </c>
      <c r="EX104" s="5">
        <v>0</v>
      </c>
      <c r="EY104" s="10">
        <v>0</v>
      </c>
      <c r="EZ104" s="8">
        <v>13</v>
      </c>
      <c r="FA104" s="5">
        <v>65</v>
      </c>
      <c r="FB104" s="10">
        <f t="shared" si="166"/>
        <v>5000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7">
        <f t="shared" si="162"/>
        <v>93</v>
      </c>
      <c r="FJ104" s="10">
        <f t="shared" si="163"/>
        <v>401</v>
      </c>
    </row>
    <row r="105" spans="1:166" x14ac:dyDescent="0.3">
      <c r="A105" s="40">
        <v>2011</v>
      </c>
      <c r="B105" s="35" t="s">
        <v>10</v>
      </c>
      <c r="C105" s="8">
        <v>0</v>
      </c>
      <c r="D105" s="5">
        <v>0</v>
      </c>
      <c r="E105" s="10">
        <f t="shared" si="156"/>
        <v>0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f t="shared" si="157"/>
        <v>0</v>
      </c>
      <c r="X105" s="8">
        <v>39</v>
      </c>
      <c r="Y105" s="5">
        <v>135</v>
      </c>
      <c r="Z105" s="10">
        <f t="shared" si="164"/>
        <v>3461.5384615384619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1</v>
      </c>
      <c r="BC105" s="5">
        <v>0</v>
      </c>
      <c r="BD105" s="10">
        <f t="shared" ref="BD105" si="170">BC105/BB105*1000</f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1</v>
      </c>
      <c r="BL105" s="5">
        <v>8</v>
      </c>
      <c r="BM105" s="10">
        <f t="shared" si="168"/>
        <v>8000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f t="shared" si="158"/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0</v>
      </c>
      <c r="CY105" s="5">
        <v>0</v>
      </c>
      <c r="CZ105" s="10">
        <v>0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f t="shared" si="159"/>
        <v>0</v>
      </c>
      <c r="DM105" s="8">
        <v>0</v>
      </c>
      <c r="DN105" s="5">
        <v>0</v>
      </c>
      <c r="DO105" s="10"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f t="shared" si="160"/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0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f t="shared" si="161"/>
        <v>0</v>
      </c>
      <c r="EK105" s="8">
        <v>0</v>
      </c>
      <c r="EL105" s="5">
        <v>0</v>
      </c>
      <c r="EM105" s="10">
        <v>0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24</v>
      </c>
      <c r="FH105" s="10">
        <v>0</v>
      </c>
      <c r="FI105" s="7">
        <f t="shared" si="162"/>
        <v>41</v>
      </c>
      <c r="FJ105" s="10">
        <f t="shared" si="163"/>
        <v>167</v>
      </c>
    </row>
    <row r="106" spans="1:166" x14ac:dyDescent="0.3">
      <c r="A106" s="40">
        <v>2011</v>
      </c>
      <c r="B106" s="35" t="s">
        <v>11</v>
      </c>
      <c r="C106" s="8">
        <v>0</v>
      </c>
      <c r="D106" s="5">
        <v>0</v>
      </c>
      <c r="E106" s="10">
        <f t="shared" si="156"/>
        <v>0</v>
      </c>
      <c r="F106" s="8">
        <v>0</v>
      </c>
      <c r="G106" s="5">
        <v>0</v>
      </c>
      <c r="H106" s="10">
        <v>0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f t="shared" si="157"/>
        <v>0</v>
      </c>
      <c r="X106" s="8">
        <v>0</v>
      </c>
      <c r="Y106" s="5">
        <v>0</v>
      </c>
      <c r="Z106" s="10">
        <v>0</v>
      </c>
      <c r="AA106" s="8">
        <v>0</v>
      </c>
      <c r="AB106" s="5">
        <v>0</v>
      </c>
      <c r="AC106" s="10">
        <v>0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0</v>
      </c>
      <c r="AK106" s="5">
        <v>0</v>
      </c>
      <c r="AL106" s="10">
        <v>0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10</v>
      </c>
      <c r="BD106" s="10">
        <v>0</v>
      </c>
      <c r="BE106" s="8">
        <v>19</v>
      </c>
      <c r="BF106" s="5">
        <v>120</v>
      </c>
      <c r="BG106" s="10">
        <f t="shared" ref="BG106" si="171">BF106/BE106*1000</f>
        <v>6315.7894736842109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f t="shared" si="158"/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0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f t="shared" si="159"/>
        <v>0</v>
      </c>
      <c r="DM106" s="8">
        <v>0</v>
      </c>
      <c r="DN106" s="5">
        <v>0</v>
      </c>
      <c r="DO106" s="10">
        <v>0</v>
      </c>
      <c r="DP106" s="8">
        <v>0</v>
      </c>
      <c r="DQ106" s="5">
        <v>0</v>
      </c>
      <c r="DR106" s="10">
        <v>0</v>
      </c>
      <c r="DS106" s="8">
        <v>0</v>
      </c>
      <c r="DT106" s="5">
        <v>0</v>
      </c>
      <c r="DU106" s="10">
        <f t="shared" si="160"/>
        <v>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0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f t="shared" si="161"/>
        <v>0</v>
      </c>
      <c r="EK106" s="8">
        <v>0</v>
      </c>
      <c r="EL106" s="5">
        <v>3</v>
      </c>
      <c r="EM106" s="10">
        <v>0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1</v>
      </c>
      <c r="EY106" s="10">
        <v>0</v>
      </c>
      <c r="EZ106" s="8">
        <v>2</v>
      </c>
      <c r="FA106" s="5">
        <v>9</v>
      </c>
      <c r="FB106" s="10">
        <f t="shared" si="166"/>
        <v>4500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7">
        <f t="shared" si="162"/>
        <v>21</v>
      </c>
      <c r="FJ106" s="10">
        <f t="shared" si="163"/>
        <v>143</v>
      </c>
    </row>
    <row r="107" spans="1:166" x14ac:dyDescent="0.3">
      <c r="A107" s="40">
        <v>2011</v>
      </c>
      <c r="B107" s="35" t="s">
        <v>12</v>
      </c>
      <c r="C107" s="8">
        <v>0</v>
      </c>
      <c r="D107" s="5">
        <v>0</v>
      </c>
      <c r="E107" s="10">
        <f t="shared" si="156"/>
        <v>0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f t="shared" si="157"/>
        <v>0</v>
      </c>
      <c r="X107" s="8">
        <v>2</v>
      </c>
      <c r="Y107" s="5">
        <v>33</v>
      </c>
      <c r="Z107" s="10">
        <f t="shared" si="164"/>
        <v>16500</v>
      </c>
      <c r="AA107" s="8">
        <v>0</v>
      </c>
      <c r="AB107" s="5">
        <v>0</v>
      </c>
      <c r="AC107" s="10">
        <v>0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1</v>
      </c>
      <c r="BL107" s="5">
        <v>9</v>
      </c>
      <c r="BM107" s="10">
        <f t="shared" si="168"/>
        <v>9000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f t="shared" si="158"/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2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f t="shared" si="159"/>
        <v>0</v>
      </c>
      <c r="DM107" s="8">
        <v>0</v>
      </c>
      <c r="DN107" s="5">
        <v>0</v>
      </c>
      <c r="DO107" s="10"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f t="shared" si="160"/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0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f t="shared" si="161"/>
        <v>0</v>
      </c>
      <c r="EK107" s="8">
        <v>0</v>
      </c>
      <c r="EL107" s="5">
        <v>0</v>
      </c>
      <c r="EM107" s="10">
        <v>0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0</v>
      </c>
      <c r="EU107" s="5">
        <v>0</v>
      </c>
      <c r="EV107" s="10">
        <v>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13</v>
      </c>
      <c r="FG107" s="5">
        <v>101</v>
      </c>
      <c r="FH107" s="10">
        <f t="shared" ref="FH107" si="172">FG107/FF107*1000</f>
        <v>7769.2307692307695</v>
      </c>
      <c r="FI107" s="7">
        <f t="shared" si="162"/>
        <v>16</v>
      </c>
      <c r="FJ107" s="10">
        <f t="shared" si="163"/>
        <v>145</v>
      </c>
    </row>
    <row r="108" spans="1:166" x14ac:dyDescent="0.3">
      <c r="A108" s="34">
        <v>2011</v>
      </c>
      <c r="B108" s="35" t="s">
        <v>13</v>
      </c>
      <c r="C108" s="8">
        <v>0</v>
      </c>
      <c r="D108" s="5">
        <v>0</v>
      </c>
      <c r="E108" s="10">
        <f t="shared" si="156"/>
        <v>0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f t="shared" si="157"/>
        <v>0</v>
      </c>
      <c r="X108" s="8">
        <v>0</v>
      </c>
      <c r="Y108" s="5">
        <v>0</v>
      </c>
      <c r="Z108" s="10">
        <v>0</v>
      </c>
      <c r="AA108" s="8">
        <v>0</v>
      </c>
      <c r="AB108" s="5">
        <v>0</v>
      </c>
      <c r="AC108" s="10">
        <v>0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0</v>
      </c>
      <c r="AK108" s="5">
        <v>0</v>
      </c>
      <c r="AL108" s="10">
        <v>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9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f t="shared" si="158"/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30">
        <v>0</v>
      </c>
      <c r="CY108" s="21">
        <v>0</v>
      </c>
      <c r="CZ108" s="23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f t="shared" si="159"/>
        <v>0</v>
      </c>
      <c r="DM108" s="8">
        <v>2</v>
      </c>
      <c r="DN108" s="5">
        <v>25</v>
      </c>
      <c r="DO108" s="10">
        <f t="shared" si="169"/>
        <v>12500</v>
      </c>
      <c r="DP108" s="8">
        <v>0</v>
      </c>
      <c r="DQ108" s="5">
        <v>0</v>
      </c>
      <c r="DR108" s="10">
        <v>0</v>
      </c>
      <c r="DS108" s="8">
        <v>0</v>
      </c>
      <c r="DT108" s="5">
        <v>0</v>
      </c>
      <c r="DU108" s="10">
        <f t="shared" si="160"/>
        <v>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f t="shared" si="161"/>
        <v>0</v>
      </c>
      <c r="EK108" s="8">
        <v>0</v>
      </c>
      <c r="EL108" s="5">
        <v>0</v>
      </c>
      <c r="EM108" s="10">
        <v>0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7">
        <f t="shared" si="162"/>
        <v>2</v>
      </c>
      <c r="FJ108" s="10">
        <f t="shared" si="163"/>
        <v>34</v>
      </c>
    </row>
    <row r="109" spans="1:166" ht="15" thickBot="1" x14ac:dyDescent="0.35">
      <c r="A109" s="37"/>
      <c r="B109" s="38" t="s">
        <v>14</v>
      </c>
      <c r="C109" s="31">
        <f t="shared" ref="C109:D109" si="173">SUM(C97:C108)</f>
        <v>0</v>
      </c>
      <c r="D109" s="24">
        <f t="shared" si="173"/>
        <v>0</v>
      </c>
      <c r="E109" s="26"/>
      <c r="F109" s="31">
        <f>SUM(F97:F108)</f>
        <v>0</v>
      </c>
      <c r="G109" s="24">
        <f>SUM(G97:G108)</f>
        <v>0</v>
      </c>
      <c r="H109" s="26"/>
      <c r="I109" s="31">
        <f>SUM(I97:I108)</f>
        <v>0</v>
      </c>
      <c r="J109" s="24">
        <f>SUM(J97:J108)</f>
        <v>0</v>
      </c>
      <c r="K109" s="26"/>
      <c r="L109" s="31">
        <f>SUM(L97:L108)</f>
        <v>0</v>
      </c>
      <c r="M109" s="24">
        <f>SUM(M97:M108)</f>
        <v>0</v>
      </c>
      <c r="N109" s="26"/>
      <c r="O109" s="31">
        <f>SUM(O97:O108)</f>
        <v>0</v>
      </c>
      <c r="P109" s="24">
        <f>SUM(P97:P108)</f>
        <v>0</v>
      </c>
      <c r="Q109" s="26"/>
      <c r="R109" s="31">
        <f>SUM(R97:R108)</f>
        <v>50</v>
      </c>
      <c r="S109" s="24">
        <f>SUM(S97:S108)</f>
        <v>306</v>
      </c>
      <c r="T109" s="26"/>
      <c r="U109" s="31">
        <f t="shared" ref="U109:V109" si="174">SUM(U97:U108)</f>
        <v>0</v>
      </c>
      <c r="V109" s="24">
        <f t="shared" si="174"/>
        <v>0</v>
      </c>
      <c r="W109" s="26"/>
      <c r="X109" s="31">
        <f>SUM(X97:X108)</f>
        <v>535</v>
      </c>
      <c r="Y109" s="24">
        <f>SUM(Y97:Y108)</f>
        <v>1974</v>
      </c>
      <c r="Z109" s="26"/>
      <c r="AA109" s="31">
        <f>SUM(AA97:AA108)</f>
        <v>0</v>
      </c>
      <c r="AB109" s="24">
        <f>SUM(AB97:AB108)</f>
        <v>0</v>
      </c>
      <c r="AC109" s="26"/>
      <c r="AD109" s="31">
        <f>SUM(AD97:AD108)</f>
        <v>0</v>
      </c>
      <c r="AE109" s="24">
        <f>SUM(AE97:AE108)</f>
        <v>0</v>
      </c>
      <c r="AF109" s="26"/>
      <c r="AG109" s="31">
        <f>SUM(AG97:AG108)</f>
        <v>0</v>
      </c>
      <c r="AH109" s="24">
        <f>SUM(AH97:AH108)</f>
        <v>0</v>
      </c>
      <c r="AI109" s="26"/>
      <c r="AJ109" s="31">
        <f>SUM(AJ97:AJ108)</f>
        <v>0</v>
      </c>
      <c r="AK109" s="24">
        <f>SUM(AK97:AK108)</f>
        <v>0</v>
      </c>
      <c r="AL109" s="26"/>
      <c r="AM109" s="31">
        <f>SUM(AM97:AM108)</f>
        <v>0</v>
      </c>
      <c r="AN109" s="24">
        <f>SUM(AN97:AN108)</f>
        <v>1</v>
      </c>
      <c r="AO109" s="26"/>
      <c r="AP109" s="31">
        <f>SUM(AP97:AP108)</f>
        <v>0</v>
      </c>
      <c r="AQ109" s="24">
        <f>SUM(AQ97:AQ108)</f>
        <v>0</v>
      </c>
      <c r="AR109" s="26"/>
      <c r="AS109" s="31">
        <f>SUM(AS97:AS108)</f>
        <v>0</v>
      </c>
      <c r="AT109" s="24">
        <f>SUM(AT97:AT108)</f>
        <v>0</v>
      </c>
      <c r="AU109" s="26"/>
      <c r="AV109" s="31">
        <f>SUM(AV97:AV108)</f>
        <v>3</v>
      </c>
      <c r="AW109" s="24">
        <f>SUM(AW97:AW108)</f>
        <v>34</v>
      </c>
      <c r="AX109" s="26"/>
      <c r="AY109" s="31">
        <f>SUM(AY97:AY108)</f>
        <v>0</v>
      </c>
      <c r="AZ109" s="24">
        <f>SUM(AZ97:AZ108)</f>
        <v>0</v>
      </c>
      <c r="BA109" s="26"/>
      <c r="BB109" s="31">
        <f>SUM(BB97:BB108)</f>
        <v>1</v>
      </c>
      <c r="BC109" s="24">
        <f>SUM(BC97:BC108)</f>
        <v>13</v>
      </c>
      <c r="BD109" s="26"/>
      <c r="BE109" s="31">
        <f>SUM(BE97:BE108)</f>
        <v>21</v>
      </c>
      <c r="BF109" s="24">
        <f>SUM(BF97:BF108)</f>
        <v>125</v>
      </c>
      <c r="BG109" s="26"/>
      <c r="BH109" s="31">
        <f>SUM(BH97:BH108)</f>
        <v>0</v>
      </c>
      <c r="BI109" s="24">
        <f>SUM(BI97:BI108)</f>
        <v>0</v>
      </c>
      <c r="BJ109" s="26"/>
      <c r="BK109" s="31">
        <f>SUM(BK97:BK108)</f>
        <v>6</v>
      </c>
      <c r="BL109" s="24">
        <f>SUM(BL97:BL108)</f>
        <v>65</v>
      </c>
      <c r="BM109" s="26"/>
      <c r="BN109" s="31">
        <f>SUM(BN97:BN108)</f>
        <v>0</v>
      </c>
      <c r="BO109" s="24">
        <f>SUM(BO97:BO108)</f>
        <v>1</v>
      </c>
      <c r="BP109" s="26"/>
      <c r="BQ109" s="31">
        <f>SUM(BQ97:BQ108)</f>
        <v>0</v>
      </c>
      <c r="BR109" s="24">
        <f>SUM(BR97:BR108)</f>
        <v>0</v>
      </c>
      <c r="BS109" s="26"/>
      <c r="BT109" s="31">
        <f>SUM(BT97:BT108)</f>
        <v>0</v>
      </c>
      <c r="BU109" s="24">
        <f>SUM(BU97:BU108)</f>
        <v>0</v>
      </c>
      <c r="BV109" s="26"/>
      <c r="BW109" s="31">
        <f t="shared" ref="BW109:BX109" si="175">SUM(BW97:BW108)</f>
        <v>0</v>
      </c>
      <c r="BX109" s="24">
        <f t="shared" si="175"/>
        <v>0</v>
      </c>
      <c r="BY109" s="26"/>
      <c r="BZ109" s="31">
        <f>SUM(BZ97:BZ108)</f>
        <v>0</v>
      </c>
      <c r="CA109" s="24">
        <f>SUM(CA97:CA108)</f>
        <v>0</v>
      </c>
      <c r="CB109" s="26"/>
      <c r="CC109" s="31">
        <f>SUM(CC97:CC108)</f>
        <v>0</v>
      </c>
      <c r="CD109" s="24">
        <f>SUM(CD97:CD108)</f>
        <v>0</v>
      </c>
      <c r="CE109" s="26"/>
      <c r="CF109" s="31">
        <f>SUM(CF97:CF108)</f>
        <v>0</v>
      </c>
      <c r="CG109" s="24">
        <f>SUM(CG97:CG108)</f>
        <v>0</v>
      </c>
      <c r="CH109" s="26"/>
      <c r="CI109" s="31">
        <f>SUM(CI97:CI108)</f>
        <v>0</v>
      </c>
      <c r="CJ109" s="24">
        <f>SUM(CJ97:CJ108)</f>
        <v>0</v>
      </c>
      <c r="CK109" s="26"/>
      <c r="CL109" s="31">
        <f>SUM(CL97:CL108)</f>
        <v>0</v>
      </c>
      <c r="CM109" s="24">
        <f>SUM(CM97:CM108)</f>
        <v>0</v>
      </c>
      <c r="CN109" s="26"/>
      <c r="CO109" s="31">
        <f>SUM(CO97:CO108)</f>
        <v>0</v>
      </c>
      <c r="CP109" s="24">
        <f>SUM(CP97:CP108)</f>
        <v>0</v>
      </c>
      <c r="CQ109" s="26"/>
      <c r="CR109" s="31">
        <f>SUM(CR97:CR108)</f>
        <v>0</v>
      </c>
      <c r="CS109" s="24">
        <f>SUM(CS97:CS108)</f>
        <v>0</v>
      </c>
      <c r="CT109" s="26"/>
      <c r="CU109" s="31">
        <f>SUM(CU97:CU108)</f>
        <v>0</v>
      </c>
      <c r="CV109" s="24">
        <f>SUM(CV97:CV108)</f>
        <v>0</v>
      </c>
      <c r="CW109" s="26"/>
      <c r="CX109" s="31">
        <f>SUM(CX97:CX108)</f>
        <v>0</v>
      </c>
      <c r="CY109" s="24">
        <f>SUM(CY97:CY108)</f>
        <v>0</v>
      </c>
      <c r="CZ109" s="26"/>
      <c r="DA109" s="31">
        <f>SUM(DA97:DA108)</f>
        <v>0</v>
      </c>
      <c r="DB109" s="24">
        <f>SUM(DB97:DB108)</f>
        <v>0</v>
      </c>
      <c r="DC109" s="26"/>
      <c r="DD109" s="31">
        <f>SUM(DD97:DD108)</f>
        <v>0</v>
      </c>
      <c r="DE109" s="24">
        <f>SUM(DE97:DE108)</f>
        <v>2</v>
      </c>
      <c r="DF109" s="26"/>
      <c r="DG109" s="31">
        <f>SUM(DG97:DG108)</f>
        <v>0</v>
      </c>
      <c r="DH109" s="24">
        <f>SUM(DH97:DH108)</f>
        <v>2</v>
      </c>
      <c r="DI109" s="26"/>
      <c r="DJ109" s="31">
        <f t="shared" ref="DJ109:DK109" si="176">SUM(DJ97:DJ108)</f>
        <v>0</v>
      </c>
      <c r="DK109" s="24">
        <f t="shared" si="176"/>
        <v>0</v>
      </c>
      <c r="DL109" s="26"/>
      <c r="DM109" s="31">
        <f>SUM(DM97:DM108)</f>
        <v>3</v>
      </c>
      <c r="DN109" s="24">
        <f>SUM(DN97:DN108)</f>
        <v>40</v>
      </c>
      <c r="DO109" s="26"/>
      <c r="DP109" s="31">
        <f>SUM(DP97:DP108)</f>
        <v>0</v>
      </c>
      <c r="DQ109" s="24">
        <f>SUM(DQ97:DQ108)</f>
        <v>0</v>
      </c>
      <c r="DR109" s="26"/>
      <c r="DS109" s="31">
        <f t="shared" ref="DS109:DT109" si="177">SUM(DS97:DS108)</f>
        <v>0</v>
      </c>
      <c r="DT109" s="24">
        <f t="shared" si="177"/>
        <v>0</v>
      </c>
      <c r="DU109" s="26"/>
      <c r="DV109" s="31">
        <f>SUM(DV97:DV108)</f>
        <v>0</v>
      </c>
      <c r="DW109" s="24">
        <f>SUM(DW97:DW108)</f>
        <v>0</v>
      </c>
      <c r="DX109" s="26"/>
      <c r="DY109" s="31">
        <f>SUM(DY97:DY108)</f>
        <v>0</v>
      </c>
      <c r="DZ109" s="24">
        <f>SUM(DZ97:DZ108)</f>
        <v>0</v>
      </c>
      <c r="EA109" s="26"/>
      <c r="EB109" s="31">
        <f>SUM(EB97:EB108)</f>
        <v>0</v>
      </c>
      <c r="EC109" s="24">
        <f>SUM(EC97:EC108)</f>
        <v>0</v>
      </c>
      <c r="ED109" s="26"/>
      <c r="EE109" s="31">
        <f>SUM(EE97:EE108)</f>
        <v>0</v>
      </c>
      <c r="EF109" s="24">
        <f>SUM(EF97:EF108)</f>
        <v>4</v>
      </c>
      <c r="EG109" s="26"/>
      <c r="EH109" s="31">
        <f t="shared" ref="EH109:EI109" si="178">SUM(EH97:EH108)</f>
        <v>0</v>
      </c>
      <c r="EI109" s="24">
        <f t="shared" si="178"/>
        <v>0</v>
      </c>
      <c r="EJ109" s="26"/>
      <c r="EK109" s="31">
        <f>SUM(EK97:EK108)</f>
        <v>0</v>
      </c>
      <c r="EL109" s="24">
        <f>SUM(EL97:EL108)</f>
        <v>3</v>
      </c>
      <c r="EM109" s="26"/>
      <c r="EN109" s="31">
        <f>SUM(EN97:EN108)</f>
        <v>0</v>
      </c>
      <c r="EO109" s="24">
        <f>SUM(EO97:EO108)</f>
        <v>0</v>
      </c>
      <c r="EP109" s="26"/>
      <c r="EQ109" s="31">
        <f>SUM(EQ97:EQ108)</f>
        <v>0</v>
      </c>
      <c r="ER109" s="24">
        <f>SUM(ER97:ER108)</f>
        <v>0</v>
      </c>
      <c r="ES109" s="26"/>
      <c r="ET109" s="31">
        <f>SUM(ET97:ET108)</f>
        <v>0</v>
      </c>
      <c r="EU109" s="24">
        <f>SUM(EU97:EU108)</f>
        <v>1</v>
      </c>
      <c r="EV109" s="26"/>
      <c r="EW109" s="31">
        <f>SUM(EW97:EW108)</f>
        <v>5</v>
      </c>
      <c r="EX109" s="24">
        <f>SUM(EX97:EX108)</f>
        <v>114</v>
      </c>
      <c r="EY109" s="26"/>
      <c r="EZ109" s="31">
        <f>SUM(EZ97:EZ108)</f>
        <v>28</v>
      </c>
      <c r="FA109" s="24">
        <f>SUM(FA97:FA108)</f>
        <v>147</v>
      </c>
      <c r="FB109" s="26"/>
      <c r="FC109" s="31">
        <f>SUM(FC97:FC108)</f>
        <v>0</v>
      </c>
      <c r="FD109" s="24">
        <f>SUM(FD97:FD108)</f>
        <v>0</v>
      </c>
      <c r="FE109" s="26"/>
      <c r="FF109" s="31">
        <f>SUM(FF97:FF108)</f>
        <v>13</v>
      </c>
      <c r="FG109" s="24">
        <f>SUM(FG97:FG108)</f>
        <v>125</v>
      </c>
      <c r="FH109" s="26"/>
      <c r="FI109" s="25">
        <f t="shared" si="162"/>
        <v>665</v>
      </c>
      <c r="FJ109" s="26">
        <f t="shared" si="163"/>
        <v>2957</v>
      </c>
    </row>
    <row r="110" spans="1:166" x14ac:dyDescent="0.3">
      <c r="A110" s="34">
        <v>2012</v>
      </c>
      <c r="B110" s="35" t="s">
        <v>2</v>
      </c>
      <c r="C110" s="8">
        <v>0</v>
      </c>
      <c r="D110" s="5">
        <v>0</v>
      </c>
      <c r="E110" s="10">
        <f t="shared" ref="E110:E121" si="179">IF(C110=0,0,D110/C110*1000)</f>
        <v>0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f t="shared" ref="W110:W121" si="180">IF(U110=0,0,V110/U110*1000)</f>
        <v>0</v>
      </c>
      <c r="X110" s="8">
        <v>1</v>
      </c>
      <c r="Y110" s="5">
        <v>3</v>
      </c>
      <c r="Z110" s="10">
        <f>Y110/X110*1000</f>
        <v>3000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0</v>
      </c>
      <c r="AZ110" s="5">
        <v>0</v>
      </c>
      <c r="BA110" s="10">
        <v>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f t="shared" ref="BY110:BY121" si="181">IF(BW110=0,0,BX110/BW110*1000)</f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f t="shared" ref="DL110:DL121" si="182">IF(DJ110=0,0,DK110/DJ110*1000)</f>
        <v>0</v>
      </c>
      <c r="DM110" s="8">
        <v>0</v>
      </c>
      <c r="DN110" s="5">
        <v>0</v>
      </c>
      <c r="DO110" s="10">
        <v>0</v>
      </c>
      <c r="DP110" s="8">
        <v>0</v>
      </c>
      <c r="DQ110" s="5">
        <v>0</v>
      </c>
      <c r="DR110" s="10">
        <v>0</v>
      </c>
      <c r="DS110" s="8">
        <v>0</v>
      </c>
      <c r="DT110" s="5">
        <v>0</v>
      </c>
      <c r="DU110" s="10">
        <f t="shared" ref="DU110:DU121" si="183">IF(DS110=0,0,DT110/DS110*1000)</f>
        <v>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f t="shared" ref="EJ110:EJ121" si="184">IF(EH110=0,0,EI110/EH110*1000)</f>
        <v>0</v>
      </c>
      <c r="EK110" s="8">
        <v>0</v>
      </c>
      <c r="EL110" s="5">
        <v>0</v>
      </c>
      <c r="EM110" s="10">
        <v>0</v>
      </c>
      <c r="EN110" s="8">
        <v>0</v>
      </c>
      <c r="EO110" s="5">
        <v>0</v>
      </c>
      <c r="EP110" s="10">
        <v>0</v>
      </c>
      <c r="EQ110" s="8">
        <v>10500</v>
      </c>
      <c r="ER110" s="5">
        <v>21440</v>
      </c>
      <c r="ES110" s="10">
        <f>ER110/EQ110*1000</f>
        <v>2041.9047619047622</v>
      </c>
      <c r="ET110" s="8">
        <v>0</v>
      </c>
      <c r="EU110" s="5">
        <v>0</v>
      </c>
      <c r="EV110" s="10">
        <v>0</v>
      </c>
      <c r="EW110" s="8">
        <v>1</v>
      </c>
      <c r="EX110" s="5">
        <v>32</v>
      </c>
      <c r="EY110" s="10">
        <f>EX110/EW110*1000</f>
        <v>32000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7">
        <f t="shared" si="162"/>
        <v>10502</v>
      </c>
      <c r="FJ110" s="10">
        <f t="shared" si="163"/>
        <v>21475</v>
      </c>
    </row>
    <row r="111" spans="1:166" x14ac:dyDescent="0.3">
      <c r="A111" s="40">
        <v>2012</v>
      </c>
      <c r="B111" s="35" t="s">
        <v>3</v>
      </c>
      <c r="C111" s="8">
        <v>0</v>
      </c>
      <c r="D111" s="5">
        <v>0</v>
      </c>
      <c r="E111" s="10">
        <f t="shared" si="179"/>
        <v>0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25</v>
      </c>
      <c r="S111" s="5">
        <v>181</v>
      </c>
      <c r="T111" s="10">
        <f t="shared" ref="T111" si="185">S111/R111*1000</f>
        <v>7240</v>
      </c>
      <c r="U111" s="8">
        <v>0</v>
      </c>
      <c r="V111" s="5">
        <v>0</v>
      </c>
      <c r="W111" s="10">
        <f t="shared" si="180"/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0</v>
      </c>
      <c r="AK111" s="5">
        <v>0</v>
      </c>
      <c r="AL111" s="10">
        <v>0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18</v>
      </c>
      <c r="BF111" s="5">
        <v>71</v>
      </c>
      <c r="BG111" s="10">
        <f t="shared" ref="BG111:BG121" si="186">BF111/BE111*1000</f>
        <v>3944.4444444444448</v>
      </c>
      <c r="BH111" s="8">
        <v>0</v>
      </c>
      <c r="BI111" s="5">
        <v>0</v>
      </c>
      <c r="BJ111" s="10">
        <v>0</v>
      </c>
      <c r="BK111" s="8">
        <v>1</v>
      </c>
      <c r="BL111" s="5">
        <v>8</v>
      </c>
      <c r="BM111" s="10">
        <f t="shared" ref="BM111:BM121" si="187">BL111/BK111*1000</f>
        <v>8000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f t="shared" si="181"/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0</v>
      </c>
      <c r="DI111" s="10">
        <v>0</v>
      </c>
      <c r="DJ111" s="8">
        <v>0</v>
      </c>
      <c r="DK111" s="5">
        <v>0</v>
      </c>
      <c r="DL111" s="10">
        <f t="shared" si="182"/>
        <v>0</v>
      </c>
      <c r="DM111" s="8">
        <v>0</v>
      </c>
      <c r="DN111" s="5">
        <v>0</v>
      </c>
      <c r="DO111" s="10"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f t="shared" si="183"/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f t="shared" si="184"/>
        <v>0</v>
      </c>
      <c r="EK111" s="8">
        <v>0</v>
      </c>
      <c r="EL111" s="5">
        <v>3</v>
      </c>
      <c r="EM111" s="10">
        <v>0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27</v>
      </c>
      <c r="FA111" s="5">
        <v>73</v>
      </c>
      <c r="FB111" s="10">
        <f t="shared" ref="FB111:FB119" si="188">FA111/EZ111*1000</f>
        <v>2703.7037037037039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7">
        <f t="shared" si="162"/>
        <v>71</v>
      </c>
      <c r="FJ111" s="10">
        <f t="shared" si="163"/>
        <v>336</v>
      </c>
    </row>
    <row r="112" spans="1:166" x14ac:dyDescent="0.3">
      <c r="A112" s="40">
        <v>2012</v>
      </c>
      <c r="B112" s="35" t="s">
        <v>4</v>
      </c>
      <c r="C112" s="8">
        <v>0</v>
      </c>
      <c r="D112" s="5">
        <v>0</v>
      </c>
      <c r="E112" s="10">
        <f t="shared" si="179"/>
        <v>0</v>
      </c>
      <c r="F112" s="8">
        <v>0</v>
      </c>
      <c r="G112" s="5">
        <v>0</v>
      </c>
      <c r="H112" s="10">
        <v>0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0</v>
      </c>
      <c r="W112" s="10">
        <f t="shared" si="180"/>
        <v>0</v>
      </c>
      <c r="X112" s="8">
        <v>40</v>
      </c>
      <c r="Y112" s="5">
        <v>157</v>
      </c>
      <c r="Z112" s="10">
        <f t="shared" ref="Z112:Z118" si="189">Y112/X112*1000</f>
        <v>3925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0</v>
      </c>
      <c r="AH112" s="5">
        <v>0</v>
      </c>
      <c r="AI112" s="10">
        <v>0</v>
      </c>
      <c r="AJ112" s="8">
        <v>0</v>
      </c>
      <c r="AK112" s="5">
        <v>0</v>
      </c>
      <c r="AL112" s="10">
        <v>0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3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5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f t="shared" si="181"/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f t="shared" si="182"/>
        <v>0</v>
      </c>
      <c r="DM112" s="8">
        <v>0</v>
      </c>
      <c r="DN112" s="5">
        <v>0</v>
      </c>
      <c r="DO112" s="10"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0</v>
      </c>
      <c r="DU112" s="10">
        <f t="shared" si="183"/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f t="shared" si="184"/>
        <v>0</v>
      </c>
      <c r="EK112" s="8">
        <v>1</v>
      </c>
      <c r="EL112" s="5">
        <v>2</v>
      </c>
      <c r="EM112" s="10">
        <f t="shared" ref="EM112" si="190">EL112/EK112*1000</f>
        <v>2000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1</v>
      </c>
      <c r="EY112" s="10">
        <v>0</v>
      </c>
      <c r="EZ112" s="8">
        <v>0</v>
      </c>
      <c r="FA112" s="5">
        <v>0</v>
      </c>
      <c r="FB112" s="10">
        <v>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7">
        <f t="shared" si="162"/>
        <v>41</v>
      </c>
      <c r="FJ112" s="10">
        <f t="shared" si="163"/>
        <v>168</v>
      </c>
    </row>
    <row r="113" spans="1:166" x14ac:dyDescent="0.3">
      <c r="A113" s="40">
        <v>2012</v>
      </c>
      <c r="B113" s="35" t="s">
        <v>5</v>
      </c>
      <c r="C113" s="8">
        <v>0</v>
      </c>
      <c r="D113" s="5">
        <v>0</v>
      </c>
      <c r="E113" s="10">
        <f t="shared" si="179"/>
        <v>0</v>
      </c>
      <c r="F113" s="8">
        <v>0</v>
      </c>
      <c r="G113" s="5">
        <v>0</v>
      </c>
      <c r="H113" s="10">
        <v>0</v>
      </c>
      <c r="I113" s="8">
        <v>1</v>
      </c>
      <c r="J113" s="5">
        <v>35</v>
      </c>
      <c r="K113" s="10">
        <f t="shared" ref="K113:K115" si="191">J113/I113*1000</f>
        <v>35000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f t="shared" si="180"/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0</v>
      </c>
      <c r="AK113" s="5">
        <v>0</v>
      </c>
      <c r="AL113" s="10">
        <v>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2</v>
      </c>
      <c r="BC113" s="5">
        <v>9</v>
      </c>
      <c r="BD113" s="10">
        <f t="shared" ref="BD113:BD120" si="192">BC113/BB113*1000</f>
        <v>4500</v>
      </c>
      <c r="BE113" s="8">
        <v>8</v>
      </c>
      <c r="BF113" s="5">
        <v>8</v>
      </c>
      <c r="BG113" s="10">
        <f t="shared" si="186"/>
        <v>1000</v>
      </c>
      <c r="BH113" s="8">
        <v>0</v>
      </c>
      <c r="BI113" s="5">
        <v>0</v>
      </c>
      <c r="BJ113" s="10">
        <v>0</v>
      </c>
      <c r="BK113" s="8">
        <v>2</v>
      </c>
      <c r="BL113" s="5">
        <v>12</v>
      </c>
      <c r="BM113" s="10">
        <f t="shared" si="187"/>
        <v>6000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f t="shared" si="181"/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f t="shared" si="182"/>
        <v>0</v>
      </c>
      <c r="DM113" s="8">
        <v>0</v>
      </c>
      <c r="DN113" s="5">
        <v>0</v>
      </c>
      <c r="DO113" s="10"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f t="shared" si="183"/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f t="shared" si="184"/>
        <v>0</v>
      </c>
      <c r="EK113" s="8">
        <v>0</v>
      </c>
      <c r="EL113" s="5">
        <v>0</v>
      </c>
      <c r="EM113" s="10">
        <v>0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7">
        <f t="shared" si="162"/>
        <v>13</v>
      </c>
      <c r="FJ113" s="10">
        <f t="shared" si="163"/>
        <v>64</v>
      </c>
    </row>
    <row r="114" spans="1:166" x14ac:dyDescent="0.3">
      <c r="A114" s="40">
        <v>2012</v>
      </c>
      <c r="B114" s="35" t="s">
        <v>6</v>
      </c>
      <c r="C114" s="8">
        <v>0</v>
      </c>
      <c r="D114" s="5">
        <v>0</v>
      </c>
      <c r="E114" s="10">
        <f t="shared" si="179"/>
        <v>0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f t="shared" si="180"/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1</v>
      </c>
      <c r="BL114" s="5">
        <v>9</v>
      </c>
      <c r="BM114" s="10">
        <f t="shared" si="187"/>
        <v>9000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f t="shared" si="181"/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f t="shared" si="182"/>
        <v>0</v>
      </c>
      <c r="DM114" s="8">
        <v>0</v>
      </c>
      <c r="DN114" s="5">
        <v>0</v>
      </c>
      <c r="DO114" s="10"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0</v>
      </c>
      <c r="DU114" s="10">
        <f t="shared" si="183"/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f t="shared" si="184"/>
        <v>0</v>
      </c>
      <c r="EK114" s="8">
        <v>0</v>
      </c>
      <c r="EL114" s="5">
        <v>0</v>
      </c>
      <c r="EM114" s="10">
        <v>0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7">
        <f t="shared" si="162"/>
        <v>1</v>
      </c>
      <c r="FJ114" s="10">
        <f t="shared" si="163"/>
        <v>9</v>
      </c>
    </row>
    <row r="115" spans="1:166" x14ac:dyDescent="0.3">
      <c r="A115" s="40">
        <v>2012</v>
      </c>
      <c r="B115" s="35" t="s">
        <v>7</v>
      </c>
      <c r="C115" s="8">
        <v>0</v>
      </c>
      <c r="D115" s="5">
        <v>0</v>
      </c>
      <c r="E115" s="10">
        <f t="shared" si="179"/>
        <v>0</v>
      </c>
      <c r="F115" s="8">
        <v>0</v>
      </c>
      <c r="G115" s="5">
        <v>0</v>
      </c>
      <c r="H115" s="10">
        <v>0</v>
      </c>
      <c r="I115" s="8">
        <v>1</v>
      </c>
      <c r="J115" s="5">
        <v>46</v>
      </c>
      <c r="K115" s="10">
        <f t="shared" si="191"/>
        <v>46000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f t="shared" si="180"/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2</v>
      </c>
      <c r="AC115" s="10">
        <v>0</v>
      </c>
      <c r="AD115" s="8">
        <v>0</v>
      </c>
      <c r="AE115" s="5">
        <v>2</v>
      </c>
      <c r="AF115" s="10">
        <v>0</v>
      </c>
      <c r="AG115" s="8">
        <v>0</v>
      </c>
      <c r="AH115" s="5">
        <v>0</v>
      </c>
      <c r="AI115" s="10">
        <v>0</v>
      </c>
      <c r="AJ115" s="8">
        <v>0</v>
      </c>
      <c r="AK115" s="5">
        <v>0</v>
      </c>
      <c r="AL115" s="10">
        <v>0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18</v>
      </c>
      <c r="BF115" s="5">
        <v>73</v>
      </c>
      <c r="BG115" s="10">
        <f t="shared" si="186"/>
        <v>4055.5555555555552</v>
      </c>
      <c r="BH115" s="8">
        <v>0</v>
      </c>
      <c r="BI115" s="5">
        <v>0</v>
      </c>
      <c r="BJ115" s="10">
        <v>0</v>
      </c>
      <c r="BK115" s="8">
        <v>0</v>
      </c>
      <c r="BL115" s="5">
        <v>1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f t="shared" si="181"/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f t="shared" si="182"/>
        <v>0</v>
      </c>
      <c r="DM115" s="8">
        <v>0</v>
      </c>
      <c r="DN115" s="5">
        <v>0</v>
      </c>
      <c r="DO115" s="10">
        <v>0</v>
      </c>
      <c r="DP115" s="8">
        <v>0</v>
      </c>
      <c r="DQ115" s="5">
        <v>0</v>
      </c>
      <c r="DR115" s="10">
        <v>0</v>
      </c>
      <c r="DS115" s="8">
        <v>0</v>
      </c>
      <c r="DT115" s="5">
        <v>0</v>
      </c>
      <c r="DU115" s="10">
        <f t="shared" si="183"/>
        <v>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0</v>
      </c>
      <c r="EJ115" s="10">
        <f t="shared" si="184"/>
        <v>0</v>
      </c>
      <c r="EK115" s="8">
        <v>0</v>
      </c>
      <c r="EL115" s="5">
        <v>0</v>
      </c>
      <c r="EM115" s="10">
        <v>0</v>
      </c>
      <c r="EN115" s="8">
        <v>0</v>
      </c>
      <c r="EO115" s="5">
        <v>0</v>
      </c>
      <c r="EP115" s="10">
        <v>0</v>
      </c>
      <c r="EQ115" s="8">
        <v>0</v>
      </c>
      <c r="ER115" s="5">
        <v>0</v>
      </c>
      <c r="ES115" s="10">
        <v>0</v>
      </c>
      <c r="ET115" s="8">
        <v>0</v>
      </c>
      <c r="EU115" s="5">
        <v>0</v>
      </c>
      <c r="EV115" s="10">
        <v>0</v>
      </c>
      <c r="EW115" s="8">
        <v>0</v>
      </c>
      <c r="EX115" s="5">
        <v>1</v>
      </c>
      <c r="EY115" s="10">
        <v>0</v>
      </c>
      <c r="EZ115" s="8">
        <v>13</v>
      </c>
      <c r="FA115" s="5">
        <v>76</v>
      </c>
      <c r="FB115" s="10">
        <f t="shared" si="188"/>
        <v>5846.1538461538457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7">
        <f t="shared" si="162"/>
        <v>32</v>
      </c>
      <c r="FJ115" s="10">
        <f t="shared" si="163"/>
        <v>199</v>
      </c>
    </row>
    <row r="116" spans="1:166" x14ac:dyDescent="0.3">
      <c r="A116" s="40">
        <v>2012</v>
      </c>
      <c r="B116" s="35" t="s">
        <v>8</v>
      </c>
      <c r="C116" s="8">
        <v>0</v>
      </c>
      <c r="D116" s="5">
        <v>0</v>
      </c>
      <c r="E116" s="10">
        <f t="shared" si="179"/>
        <v>0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f t="shared" si="180"/>
        <v>0</v>
      </c>
      <c r="X116" s="8">
        <v>40</v>
      </c>
      <c r="Y116" s="5">
        <v>194</v>
      </c>
      <c r="Z116" s="10">
        <f t="shared" si="189"/>
        <v>4850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8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0</v>
      </c>
      <c r="BV116" s="10">
        <v>0</v>
      </c>
      <c r="BW116" s="8">
        <v>0</v>
      </c>
      <c r="BX116" s="5">
        <v>0</v>
      </c>
      <c r="BY116" s="10">
        <f t="shared" si="181"/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0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0</v>
      </c>
      <c r="CY116" s="5">
        <v>0</v>
      </c>
      <c r="CZ116" s="10">
        <v>0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f t="shared" si="182"/>
        <v>0</v>
      </c>
      <c r="DM116" s="8">
        <v>0</v>
      </c>
      <c r="DN116" s="5">
        <v>0</v>
      </c>
      <c r="DO116" s="10">
        <v>0</v>
      </c>
      <c r="DP116" s="8">
        <v>0</v>
      </c>
      <c r="DQ116" s="5">
        <v>2</v>
      </c>
      <c r="DR116" s="10">
        <v>0</v>
      </c>
      <c r="DS116" s="8">
        <v>0</v>
      </c>
      <c r="DT116" s="5">
        <v>0</v>
      </c>
      <c r="DU116" s="10">
        <f t="shared" si="183"/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0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f t="shared" si="184"/>
        <v>0</v>
      </c>
      <c r="EK116" s="8">
        <v>0</v>
      </c>
      <c r="EL116" s="5">
        <v>0</v>
      </c>
      <c r="EM116" s="10">
        <v>0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7">
        <f t="shared" si="162"/>
        <v>40</v>
      </c>
      <c r="FJ116" s="10">
        <f t="shared" si="163"/>
        <v>204</v>
      </c>
    </row>
    <row r="117" spans="1:166" x14ac:dyDescent="0.3">
      <c r="A117" s="40">
        <v>2012</v>
      </c>
      <c r="B117" s="35" t="s">
        <v>9</v>
      </c>
      <c r="C117" s="8">
        <v>0</v>
      </c>
      <c r="D117" s="5">
        <v>0</v>
      </c>
      <c r="E117" s="10">
        <f t="shared" si="179"/>
        <v>0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f t="shared" si="180"/>
        <v>0</v>
      </c>
      <c r="X117" s="8">
        <v>0</v>
      </c>
      <c r="Y117" s="5">
        <v>1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0</v>
      </c>
      <c r="AK117" s="5">
        <v>0</v>
      </c>
      <c r="AL117" s="10">
        <v>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1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2</v>
      </c>
      <c r="BD117" s="10">
        <v>0</v>
      </c>
      <c r="BE117" s="8">
        <v>18</v>
      </c>
      <c r="BF117" s="5">
        <v>71</v>
      </c>
      <c r="BG117" s="10">
        <f t="shared" si="186"/>
        <v>3944.4444444444448</v>
      </c>
      <c r="BH117" s="8">
        <v>0</v>
      </c>
      <c r="BI117" s="5">
        <v>0</v>
      </c>
      <c r="BJ117" s="10">
        <v>0</v>
      </c>
      <c r="BK117" s="8">
        <v>1</v>
      </c>
      <c r="BL117" s="5">
        <v>9</v>
      </c>
      <c r="BM117" s="10">
        <f t="shared" si="187"/>
        <v>9000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f t="shared" si="181"/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3</v>
      </c>
      <c r="DI117" s="10">
        <v>0</v>
      </c>
      <c r="DJ117" s="8">
        <v>0</v>
      </c>
      <c r="DK117" s="5">
        <v>0</v>
      </c>
      <c r="DL117" s="10">
        <f t="shared" si="182"/>
        <v>0</v>
      </c>
      <c r="DM117" s="8">
        <v>0</v>
      </c>
      <c r="DN117" s="5">
        <v>0</v>
      </c>
      <c r="DO117" s="10">
        <v>0</v>
      </c>
      <c r="DP117" s="8">
        <v>0</v>
      </c>
      <c r="DQ117" s="5">
        <v>0</v>
      </c>
      <c r="DR117" s="10">
        <v>0</v>
      </c>
      <c r="DS117" s="8">
        <v>0</v>
      </c>
      <c r="DT117" s="5">
        <v>0</v>
      </c>
      <c r="DU117" s="10">
        <f t="shared" si="183"/>
        <v>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f t="shared" si="184"/>
        <v>0</v>
      </c>
      <c r="EK117" s="8">
        <v>0</v>
      </c>
      <c r="EL117" s="5">
        <v>0</v>
      </c>
      <c r="EM117" s="10">
        <v>0</v>
      </c>
      <c r="EN117" s="8">
        <v>0</v>
      </c>
      <c r="EO117" s="5">
        <v>0</v>
      </c>
      <c r="EP117" s="10">
        <v>0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7">
        <f t="shared" si="162"/>
        <v>19</v>
      </c>
      <c r="FJ117" s="10">
        <f t="shared" si="163"/>
        <v>87</v>
      </c>
    </row>
    <row r="118" spans="1:166" x14ac:dyDescent="0.3">
      <c r="A118" s="40">
        <v>2012</v>
      </c>
      <c r="B118" s="35" t="s">
        <v>10</v>
      </c>
      <c r="C118" s="8">
        <v>0</v>
      </c>
      <c r="D118" s="5">
        <v>0</v>
      </c>
      <c r="E118" s="10">
        <f t="shared" si="179"/>
        <v>0</v>
      </c>
      <c r="F118" s="8">
        <v>0</v>
      </c>
      <c r="G118" s="5">
        <v>0</v>
      </c>
      <c r="H118" s="10">
        <v>0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f t="shared" si="180"/>
        <v>0</v>
      </c>
      <c r="X118" s="8">
        <v>80</v>
      </c>
      <c r="Y118" s="5">
        <v>376</v>
      </c>
      <c r="Z118" s="10">
        <f t="shared" si="189"/>
        <v>4700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0</v>
      </c>
      <c r="AL118" s="10">
        <v>0</v>
      </c>
      <c r="AM118" s="8">
        <v>0</v>
      </c>
      <c r="AN118" s="5">
        <v>0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1</v>
      </c>
      <c r="BD118" s="10">
        <v>0</v>
      </c>
      <c r="BE118" s="8">
        <v>0</v>
      </c>
      <c r="BF118" s="5">
        <v>3</v>
      </c>
      <c r="BG118" s="10">
        <v>0</v>
      </c>
      <c r="BH118" s="8">
        <v>0</v>
      </c>
      <c r="BI118" s="5">
        <v>0</v>
      </c>
      <c r="BJ118" s="10">
        <v>0</v>
      </c>
      <c r="BK118" s="8">
        <v>0</v>
      </c>
      <c r="BL118" s="5">
        <v>0</v>
      </c>
      <c r="BM118" s="10">
        <v>0</v>
      </c>
      <c r="BN118" s="8">
        <v>0</v>
      </c>
      <c r="BO118" s="5">
        <v>1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f t="shared" si="181"/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f t="shared" si="182"/>
        <v>0</v>
      </c>
      <c r="DM118" s="8">
        <v>0</v>
      </c>
      <c r="DN118" s="5">
        <v>0</v>
      </c>
      <c r="DO118" s="10"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0</v>
      </c>
      <c r="DU118" s="10">
        <f t="shared" si="183"/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f t="shared" si="184"/>
        <v>0</v>
      </c>
      <c r="EK118" s="8">
        <v>0</v>
      </c>
      <c r="EL118" s="5">
        <v>0</v>
      </c>
      <c r="EM118" s="10">
        <v>0</v>
      </c>
      <c r="EN118" s="8">
        <v>0</v>
      </c>
      <c r="EO118" s="5">
        <v>0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7">
        <f t="shared" si="162"/>
        <v>80</v>
      </c>
      <c r="FJ118" s="10">
        <f t="shared" si="163"/>
        <v>381</v>
      </c>
    </row>
    <row r="119" spans="1:166" x14ac:dyDescent="0.3">
      <c r="A119" s="40">
        <v>2012</v>
      </c>
      <c r="B119" s="35" t="s">
        <v>11</v>
      </c>
      <c r="C119" s="8">
        <v>0</v>
      </c>
      <c r="D119" s="5">
        <v>0</v>
      </c>
      <c r="E119" s="10">
        <f t="shared" si="179"/>
        <v>0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f t="shared" si="180"/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0</v>
      </c>
      <c r="AK119" s="5">
        <v>0</v>
      </c>
      <c r="AL119" s="10">
        <v>0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18</v>
      </c>
      <c r="BF119" s="5">
        <v>76</v>
      </c>
      <c r="BG119" s="10">
        <f t="shared" si="186"/>
        <v>4222.2222222222226</v>
      </c>
      <c r="BH119" s="8">
        <v>0</v>
      </c>
      <c r="BI119" s="5">
        <v>0</v>
      </c>
      <c r="BJ119" s="10">
        <v>0</v>
      </c>
      <c r="BK119" s="8">
        <v>1</v>
      </c>
      <c r="BL119" s="5">
        <v>8</v>
      </c>
      <c r="BM119" s="10">
        <f t="shared" si="187"/>
        <v>8000</v>
      </c>
      <c r="BN119" s="8">
        <v>0</v>
      </c>
      <c r="BO119" s="5">
        <v>5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f t="shared" si="181"/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0</v>
      </c>
      <c r="CY119" s="5">
        <v>0</v>
      </c>
      <c r="CZ119" s="10">
        <v>0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f t="shared" si="182"/>
        <v>0</v>
      </c>
      <c r="DM119" s="8">
        <v>0</v>
      </c>
      <c r="DN119" s="5">
        <v>0</v>
      </c>
      <c r="DO119" s="10">
        <v>0</v>
      </c>
      <c r="DP119" s="8">
        <v>0</v>
      </c>
      <c r="DQ119" s="5">
        <v>0</v>
      </c>
      <c r="DR119" s="10">
        <v>0</v>
      </c>
      <c r="DS119" s="8">
        <v>0</v>
      </c>
      <c r="DT119" s="5">
        <v>0</v>
      </c>
      <c r="DU119" s="10">
        <f t="shared" si="183"/>
        <v>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f t="shared" si="184"/>
        <v>0</v>
      </c>
      <c r="EK119" s="8">
        <v>0</v>
      </c>
      <c r="EL119" s="5">
        <v>0</v>
      </c>
      <c r="EM119" s="10">
        <v>0</v>
      </c>
      <c r="EN119" s="8">
        <v>0</v>
      </c>
      <c r="EO119" s="5">
        <v>0</v>
      </c>
      <c r="EP119" s="10">
        <v>0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40</v>
      </c>
      <c r="FA119" s="5">
        <v>172</v>
      </c>
      <c r="FB119" s="10">
        <f t="shared" si="188"/>
        <v>4300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7">
        <f t="shared" si="162"/>
        <v>59</v>
      </c>
      <c r="FJ119" s="10">
        <f t="shared" si="163"/>
        <v>261</v>
      </c>
    </row>
    <row r="120" spans="1:166" x14ac:dyDescent="0.3">
      <c r="A120" s="40">
        <v>2012</v>
      </c>
      <c r="B120" s="35" t="s">
        <v>12</v>
      </c>
      <c r="C120" s="8">
        <v>0</v>
      </c>
      <c r="D120" s="5">
        <v>0</v>
      </c>
      <c r="E120" s="10">
        <f t="shared" si="179"/>
        <v>0</v>
      </c>
      <c r="F120" s="8">
        <v>0</v>
      </c>
      <c r="G120" s="5">
        <v>0</v>
      </c>
      <c r="H120" s="10">
        <v>0</v>
      </c>
      <c r="I120" s="8">
        <v>0</v>
      </c>
      <c r="J120" s="5">
        <v>33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f t="shared" si="180"/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0</v>
      </c>
      <c r="AI120" s="10">
        <v>0</v>
      </c>
      <c r="AJ120" s="8">
        <v>0</v>
      </c>
      <c r="AK120" s="5">
        <v>0</v>
      </c>
      <c r="AL120" s="10">
        <v>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2</v>
      </c>
      <c r="BC120" s="5">
        <v>29</v>
      </c>
      <c r="BD120" s="10">
        <f t="shared" si="192"/>
        <v>14500</v>
      </c>
      <c r="BE120" s="8">
        <v>18</v>
      </c>
      <c r="BF120" s="5">
        <v>82</v>
      </c>
      <c r="BG120" s="10">
        <f t="shared" si="186"/>
        <v>4555.5555555555557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f t="shared" si="181"/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0</v>
      </c>
      <c r="CY120" s="5">
        <v>0</v>
      </c>
      <c r="CZ120" s="10">
        <v>0</v>
      </c>
      <c r="DA120" s="8">
        <v>0</v>
      </c>
      <c r="DB120" s="5">
        <v>0</v>
      </c>
      <c r="DC120" s="10">
        <v>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f t="shared" si="182"/>
        <v>0</v>
      </c>
      <c r="DM120" s="8">
        <v>0</v>
      </c>
      <c r="DN120" s="5">
        <v>0</v>
      </c>
      <c r="DO120" s="10"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0</v>
      </c>
      <c r="DU120" s="10">
        <f t="shared" si="183"/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f t="shared" si="184"/>
        <v>0</v>
      </c>
      <c r="EK120" s="8">
        <v>0</v>
      </c>
      <c r="EL120" s="5">
        <v>0</v>
      </c>
      <c r="EM120" s="10">
        <v>0</v>
      </c>
      <c r="EN120" s="8">
        <v>0</v>
      </c>
      <c r="EO120" s="5">
        <v>0</v>
      </c>
      <c r="EP120" s="10">
        <v>0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2</v>
      </c>
      <c r="EX120" s="5">
        <v>58</v>
      </c>
      <c r="EY120" s="10">
        <f t="shared" ref="EY120" si="193">EX120/EW120*1000</f>
        <v>29000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7">
        <f t="shared" si="162"/>
        <v>22</v>
      </c>
      <c r="FJ120" s="10">
        <f t="shared" si="163"/>
        <v>202</v>
      </c>
    </row>
    <row r="121" spans="1:166" x14ac:dyDescent="0.3">
      <c r="A121" s="34">
        <v>2012</v>
      </c>
      <c r="B121" s="35" t="s">
        <v>13</v>
      </c>
      <c r="C121" s="8">
        <v>0</v>
      </c>
      <c r="D121" s="5">
        <v>0</v>
      </c>
      <c r="E121" s="10">
        <f t="shared" si="179"/>
        <v>0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0</v>
      </c>
      <c r="P121" s="5">
        <v>0</v>
      </c>
      <c r="Q121" s="10">
        <v>0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f t="shared" si="180"/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7</v>
      </c>
      <c r="BF121" s="5">
        <v>7</v>
      </c>
      <c r="BG121" s="10">
        <f t="shared" si="186"/>
        <v>1000</v>
      </c>
      <c r="BH121" s="8">
        <v>0</v>
      </c>
      <c r="BI121" s="5">
        <v>0</v>
      </c>
      <c r="BJ121" s="10">
        <v>0</v>
      </c>
      <c r="BK121" s="8">
        <v>2</v>
      </c>
      <c r="BL121" s="5">
        <v>18</v>
      </c>
      <c r="BM121" s="10">
        <f t="shared" si="187"/>
        <v>9000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f t="shared" si="181"/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30">
        <v>0</v>
      </c>
      <c r="CY121" s="21">
        <v>0</v>
      </c>
      <c r="CZ121" s="23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f t="shared" si="182"/>
        <v>0</v>
      </c>
      <c r="DM121" s="8">
        <v>2</v>
      </c>
      <c r="DN121" s="5">
        <v>46</v>
      </c>
      <c r="DO121" s="10">
        <f t="shared" ref="DO121" si="194">DN121/DM121*1000</f>
        <v>23000</v>
      </c>
      <c r="DP121" s="8">
        <v>0</v>
      </c>
      <c r="DQ121" s="5">
        <v>0</v>
      </c>
      <c r="DR121" s="10">
        <v>0</v>
      </c>
      <c r="DS121" s="8">
        <v>0</v>
      </c>
      <c r="DT121" s="5">
        <v>0</v>
      </c>
      <c r="DU121" s="10">
        <f t="shared" si="183"/>
        <v>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f t="shared" si="184"/>
        <v>0</v>
      </c>
      <c r="EK121" s="8">
        <v>0</v>
      </c>
      <c r="EL121" s="5">
        <v>0</v>
      </c>
      <c r="EM121" s="10">
        <v>0</v>
      </c>
      <c r="EN121" s="8">
        <v>0</v>
      </c>
      <c r="EO121" s="5">
        <v>0</v>
      </c>
      <c r="EP121" s="10">
        <v>0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7">
        <f t="shared" si="162"/>
        <v>11</v>
      </c>
      <c r="FJ121" s="10">
        <f t="shared" si="163"/>
        <v>71</v>
      </c>
    </row>
    <row r="122" spans="1:166" ht="15" thickBot="1" x14ac:dyDescent="0.35">
      <c r="A122" s="37"/>
      <c r="B122" s="38" t="s">
        <v>14</v>
      </c>
      <c r="C122" s="31">
        <f t="shared" ref="C122:D122" si="195">SUM(C110:C121)</f>
        <v>0</v>
      </c>
      <c r="D122" s="24">
        <f t="shared" si="195"/>
        <v>0</v>
      </c>
      <c r="E122" s="26"/>
      <c r="F122" s="31">
        <f>SUM(F110:F121)</f>
        <v>0</v>
      </c>
      <c r="G122" s="24">
        <f>SUM(G110:G121)</f>
        <v>0</v>
      </c>
      <c r="H122" s="26"/>
      <c r="I122" s="31">
        <f>SUM(I110:I121)</f>
        <v>2</v>
      </c>
      <c r="J122" s="24">
        <f>SUM(J110:J121)</f>
        <v>114</v>
      </c>
      <c r="K122" s="26"/>
      <c r="L122" s="31">
        <f>SUM(L110:L121)</f>
        <v>0</v>
      </c>
      <c r="M122" s="24">
        <f>SUM(M110:M121)</f>
        <v>0</v>
      </c>
      <c r="N122" s="26"/>
      <c r="O122" s="31">
        <f>SUM(O110:O121)</f>
        <v>0</v>
      </c>
      <c r="P122" s="24">
        <f>SUM(P110:P121)</f>
        <v>0</v>
      </c>
      <c r="Q122" s="26"/>
      <c r="R122" s="31">
        <f>SUM(R110:R121)</f>
        <v>25</v>
      </c>
      <c r="S122" s="24">
        <f>SUM(S110:S121)</f>
        <v>181</v>
      </c>
      <c r="T122" s="26"/>
      <c r="U122" s="31">
        <f t="shared" ref="U122:V122" si="196">SUM(U110:U121)</f>
        <v>0</v>
      </c>
      <c r="V122" s="24">
        <f t="shared" si="196"/>
        <v>0</v>
      </c>
      <c r="W122" s="26"/>
      <c r="X122" s="31">
        <f>SUM(X110:X121)</f>
        <v>161</v>
      </c>
      <c r="Y122" s="24">
        <f>SUM(Y110:Y121)</f>
        <v>731</v>
      </c>
      <c r="Z122" s="26"/>
      <c r="AA122" s="31">
        <f>SUM(AA110:AA121)</f>
        <v>0</v>
      </c>
      <c r="AB122" s="24">
        <f>SUM(AB110:AB121)</f>
        <v>2</v>
      </c>
      <c r="AC122" s="26"/>
      <c r="AD122" s="31">
        <f>SUM(AD110:AD121)</f>
        <v>0</v>
      </c>
      <c r="AE122" s="24">
        <f>SUM(AE110:AE121)</f>
        <v>2</v>
      </c>
      <c r="AF122" s="26"/>
      <c r="AG122" s="31">
        <f>SUM(AG110:AG121)</f>
        <v>0</v>
      </c>
      <c r="AH122" s="24">
        <f>SUM(AH110:AH121)</f>
        <v>0</v>
      </c>
      <c r="AI122" s="26"/>
      <c r="AJ122" s="31">
        <f>SUM(AJ110:AJ121)</f>
        <v>0</v>
      </c>
      <c r="AK122" s="24">
        <f>SUM(AK110:AK121)</f>
        <v>0</v>
      </c>
      <c r="AL122" s="26"/>
      <c r="AM122" s="31">
        <f>SUM(AM110:AM121)</f>
        <v>0</v>
      </c>
      <c r="AN122" s="24">
        <f>SUM(AN110:AN121)</f>
        <v>0</v>
      </c>
      <c r="AO122" s="26"/>
      <c r="AP122" s="31">
        <f>SUM(AP110:AP121)</f>
        <v>0</v>
      </c>
      <c r="AQ122" s="24">
        <f>SUM(AQ110:AQ121)</f>
        <v>0</v>
      </c>
      <c r="AR122" s="26"/>
      <c r="AS122" s="31">
        <f>SUM(AS110:AS121)</f>
        <v>0</v>
      </c>
      <c r="AT122" s="24">
        <f>SUM(AT110:AT121)</f>
        <v>0</v>
      </c>
      <c r="AU122" s="26"/>
      <c r="AV122" s="31">
        <f>SUM(AV110:AV121)</f>
        <v>0</v>
      </c>
      <c r="AW122" s="24">
        <f>SUM(AW110:AW121)</f>
        <v>1</v>
      </c>
      <c r="AX122" s="26"/>
      <c r="AY122" s="31">
        <f>SUM(AY110:AY121)</f>
        <v>0</v>
      </c>
      <c r="AZ122" s="24">
        <f>SUM(AZ110:AZ121)</f>
        <v>0</v>
      </c>
      <c r="BA122" s="26"/>
      <c r="BB122" s="31">
        <f>SUM(BB110:BB121)</f>
        <v>4</v>
      </c>
      <c r="BC122" s="24">
        <f>SUM(BC110:BC121)</f>
        <v>44</v>
      </c>
      <c r="BD122" s="26"/>
      <c r="BE122" s="31">
        <f>SUM(BE110:BE121)</f>
        <v>105</v>
      </c>
      <c r="BF122" s="24">
        <f>SUM(BF110:BF121)</f>
        <v>391</v>
      </c>
      <c r="BG122" s="26"/>
      <c r="BH122" s="31">
        <f>SUM(BH110:BH121)</f>
        <v>0</v>
      </c>
      <c r="BI122" s="24">
        <f>SUM(BI110:BI121)</f>
        <v>0</v>
      </c>
      <c r="BJ122" s="26"/>
      <c r="BK122" s="31">
        <f>SUM(BK110:BK121)</f>
        <v>8</v>
      </c>
      <c r="BL122" s="24">
        <f>SUM(BL110:BL121)</f>
        <v>78</v>
      </c>
      <c r="BM122" s="26"/>
      <c r="BN122" s="31">
        <f>SUM(BN110:BN121)</f>
        <v>0</v>
      </c>
      <c r="BO122" s="24">
        <f>SUM(BO110:BO121)</f>
        <v>6</v>
      </c>
      <c r="BP122" s="26"/>
      <c r="BQ122" s="31">
        <f>SUM(BQ110:BQ121)</f>
        <v>0</v>
      </c>
      <c r="BR122" s="24">
        <f>SUM(BR110:BR121)</f>
        <v>0</v>
      </c>
      <c r="BS122" s="26"/>
      <c r="BT122" s="31">
        <f>SUM(BT110:BT121)</f>
        <v>0</v>
      </c>
      <c r="BU122" s="24">
        <f>SUM(BU110:BU121)</f>
        <v>0</v>
      </c>
      <c r="BV122" s="26"/>
      <c r="BW122" s="31">
        <f t="shared" ref="BW122:BX122" si="197">SUM(BW110:BW121)</f>
        <v>0</v>
      </c>
      <c r="BX122" s="24">
        <f t="shared" si="197"/>
        <v>0</v>
      </c>
      <c r="BY122" s="26"/>
      <c r="BZ122" s="31">
        <f>SUM(BZ110:BZ121)</f>
        <v>0</v>
      </c>
      <c r="CA122" s="24">
        <f>SUM(CA110:CA121)</f>
        <v>0</v>
      </c>
      <c r="CB122" s="26"/>
      <c r="CC122" s="31">
        <f>SUM(CC110:CC121)</f>
        <v>0</v>
      </c>
      <c r="CD122" s="24">
        <f>SUM(CD110:CD121)</f>
        <v>0</v>
      </c>
      <c r="CE122" s="26"/>
      <c r="CF122" s="31">
        <f>SUM(CF110:CF121)</f>
        <v>0</v>
      </c>
      <c r="CG122" s="24">
        <f>SUM(CG110:CG121)</f>
        <v>0</v>
      </c>
      <c r="CH122" s="26"/>
      <c r="CI122" s="31">
        <f>SUM(CI110:CI121)</f>
        <v>0</v>
      </c>
      <c r="CJ122" s="24">
        <f>SUM(CJ110:CJ121)</f>
        <v>0</v>
      </c>
      <c r="CK122" s="26"/>
      <c r="CL122" s="31">
        <f>SUM(CL110:CL121)</f>
        <v>0</v>
      </c>
      <c r="CM122" s="24">
        <f>SUM(CM110:CM121)</f>
        <v>0</v>
      </c>
      <c r="CN122" s="26"/>
      <c r="CO122" s="31">
        <f>SUM(CO110:CO121)</f>
        <v>0</v>
      </c>
      <c r="CP122" s="24">
        <f>SUM(CP110:CP121)</f>
        <v>0</v>
      </c>
      <c r="CQ122" s="26"/>
      <c r="CR122" s="31">
        <f>SUM(CR110:CR121)</f>
        <v>0</v>
      </c>
      <c r="CS122" s="24">
        <f>SUM(CS110:CS121)</f>
        <v>0</v>
      </c>
      <c r="CT122" s="26"/>
      <c r="CU122" s="31">
        <f>SUM(CU110:CU121)</f>
        <v>0</v>
      </c>
      <c r="CV122" s="24">
        <f>SUM(CV110:CV121)</f>
        <v>0</v>
      </c>
      <c r="CW122" s="26"/>
      <c r="CX122" s="31">
        <f>SUM(CX110:CX121)</f>
        <v>0</v>
      </c>
      <c r="CY122" s="24">
        <f>SUM(CY110:CY121)</f>
        <v>0</v>
      </c>
      <c r="CZ122" s="26"/>
      <c r="DA122" s="31">
        <f>SUM(DA110:DA121)</f>
        <v>0</v>
      </c>
      <c r="DB122" s="24">
        <f>SUM(DB110:DB121)</f>
        <v>0</v>
      </c>
      <c r="DC122" s="26"/>
      <c r="DD122" s="31">
        <f>SUM(DD110:DD121)</f>
        <v>0</v>
      </c>
      <c r="DE122" s="24">
        <f>SUM(DE110:DE121)</f>
        <v>0</v>
      </c>
      <c r="DF122" s="26"/>
      <c r="DG122" s="31">
        <f>SUM(DG110:DG121)</f>
        <v>0</v>
      </c>
      <c r="DH122" s="24">
        <f>SUM(DH110:DH121)</f>
        <v>3</v>
      </c>
      <c r="DI122" s="26"/>
      <c r="DJ122" s="31">
        <f t="shared" ref="DJ122:DK122" si="198">SUM(DJ110:DJ121)</f>
        <v>0</v>
      </c>
      <c r="DK122" s="24">
        <f t="shared" si="198"/>
        <v>0</v>
      </c>
      <c r="DL122" s="26"/>
      <c r="DM122" s="31">
        <f>SUM(DM110:DM121)</f>
        <v>2</v>
      </c>
      <c r="DN122" s="24">
        <f>SUM(DN110:DN121)</f>
        <v>46</v>
      </c>
      <c r="DO122" s="26"/>
      <c r="DP122" s="31">
        <f>SUM(DP110:DP121)</f>
        <v>0</v>
      </c>
      <c r="DQ122" s="24">
        <f>SUM(DQ110:DQ121)</f>
        <v>2</v>
      </c>
      <c r="DR122" s="26"/>
      <c r="DS122" s="31">
        <f t="shared" ref="DS122:DT122" si="199">SUM(DS110:DS121)</f>
        <v>0</v>
      </c>
      <c r="DT122" s="24">
        <f t="shared" si="199"/>
        <v>0</v>
      </c>
      <c r="DU122" s="26"/>
      <c r="DV122" s="31">
        <f>SUM(DV110:DV121)</f>
        <v>0</v>
      </c>
      <c r="DW122" s="24">
        <f>SUM(DW110:DW121)</f>
        <v>0</v>
      </c>
      <c r="DX122" s="26"/>
      <c r="DY122" s="31">
        <f>SUM(DY110:DY121)</f>
        <v>0</v>
      </c>
      <c r="DZ122" s="24">
        <f>SUM(DZ110:DZ121)</f>
        <v>0</v>
      </c>
      <c r="EA122" s="26"/>
      <c r="EB122" s="31">
        <f>SUM(EB110:EB121)</f>
        <v>0</v>
      </c>
      <c r="EC122" s="24">
        <f>SUM(EC110:EC121)</f>
        <v>0</v>
      </c>
      <c r="ED122" s="26"/>
      <c r="EE122" s="31">
        <f>SUM(EE110:EE121)</f>
        <v>0</v>
      </c>
      <c r="EF122" s="24">
        <f>SUM(EF110:EF121)</f>
        <v>0</v>
      </c>
      <c r="EG122" s="26"/>
      <c r="EH122" s="31">
        <f t="shared" ref="EH122:EI122" si="200">SUM(EH110:EH121)</f>
        <v>0</v>
      </c>
      <c r="EI122" s="24">
        <f t="shared" si="200"/>
        <v>0</v>
      </c>
      <c r="EJ122" s="26"/>
      <c r="EK122" s="31">
        <f>SUM(EK110:EK121)</f>
        <v>1</v>
      </c>
      <c r="EL122" s="24">
        <f>SUM(EL110:EL121)</f>
        <v>5</v>
      </c>
      <c r="EM122" s="26"/>
      <c r="EN122" s="31">
        <f>SUM(EN110:EN121)</f>
        <v>0</v>
      </c>
      <c r="EO122" s="24">
        <f>SUM(EO110:EO121)</f>
        <v>0</v>
      </c>
      <c r="EP122" s="26"/>
      <c r="EQ122" s="31">
        <f>SUM(EQ110:EQ121)</f>
        <v>10500</v>
      </c>
      <c r="ER122" s="24">
        <f>SUM(ER110:ER121)</f>
        <v>21440</v>
      </c>
      <c r="ES122" s="26"/>
      <c r="ET122" s="31">
        <f>SUM(ET110:ET121)</f>
        <v>0</v>
      </c>
      <c r="EU122" s="24">
        <f>SUM(EU110:EU121)</f>
        <v>0</v>
      </c>
      <c r="EV122" s="26"/>
      <c r="EW122" s="31">
        <f>SUM(EW110:EW121)</f>
        <v>3</v>
      </c>
      <c r="EX122" s="24">
        <f>SUM(EX110:EX121)</f>
        <v>92</v>
      </c>
      <c r="EY122" s="26"/>
      <c r="EZ122" s="31">
        <f>SUM(EZ110:EZ121)</f>
        <v>80</v>
      </c>
      <c r="FA122" s="24">
        <f>SUM(FA110:FA121)</f>
        <v>321</v>
      </c>
      <c r="FB122" s="26"/>
      <c r="FC122" s="31">
        <f>SUM(FC110:FC121)</f>
        <v>0</v>
      </c>
      <c r="FD122" s="24">
        <f>SUM(FD110:FD121)</f>
        <v>0</v>
      </c>
      <c r="FE122" s="26"/>
      <c r="FF122" s="31">
        <f>SUM(FF110:FF121)</f>
        <v>0</v>
      </c>
      <c r="FG122" s="24">
        <f>SUM(FG110:FG121)</f>
        <v>0</v>
      </c>
      <c r="FH122" s="26"/>
      <c r="FI122" s="25">
        <f t="shared" si="162"/>
        <v>10891</v>
      </c>
      <c r="FJ122" s="26">
        <f t="shared" si="163"/>
        <v>23457</v>
      </c>
    </row>
    <row r="123" spans="1:166" x14ac:dyDescent="0.3">
      <c r="A123" s="34">
        <v>2013</v>
      </c>
      <c r="B123" s="35" t="s">
        <v>2</v>
      </c>
      <c r="C123" s="8">
        <v>0</v>
      </c>
      <c r="D123" s="5">
        <v>0</v>
      </c>
      <c r="E123" s="10">
        <f t="shared" ref="E123:E134" si="201">IF(C123=0,0,D123/C123*1000)</f>
        <v>0</v>
      </c>
      <c r="F123" s="8">
        <v>0</v>
      </c>
      <c r="G123" s="5">
        <v>0</v>
      </c>
      <c r="H123" s="10">
        <v>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f t="shared" ref="W123:W134" si="202">IF(U123=0,0,V123/U123*1000)</f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3</v>
      </c>
      <c r="BD123" s="10">
        <v>0</v>
      </c>
      <c r="BE123" s="8">
        <v>10</v>
      </c>
      <c r="BF123" s="5">
        <v>76</v>
      </c>
      <c r="BG123" s="10">
        <f>BF123/BE123*1000</f>
        <v>7600</v>
      </c>
      <c r="BH123" s="8">
        <v>0</v>
      </c>
      <c r="BI123" s="5">
        <v>0</v>
      </c>
      <c r="BJ123" s="10">
        <v>0</v>
      </c>
      <c r="BK123" s="8">
        <v>2</v>
      </c>
      <c r="BL123" s="5">
        <v>18</v>
      </c>
      <c r="BM123" s="10">
        <f>BL123/BK123*1000</f>
        <v>9000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f t="shared" ref="BY123:BY134" si="203">IF(BW123=0,0,BX123/BW123*1000)</f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0</v>
      </c>
      <c r="CY123" s="5">
        <v>0</v>
      </c>
      <c r="CZ123" s="10">
        <v>0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f t="shared" ref="DL123:DL134" si="204">IF(DJ123=0,0,DK123/DJ123*1000)</f>
        <v>0</v>
      </c>
      <c r="DM123" s="8">
        <v>0</v>
      </c>
      <c r="DN123" s="5">
        <v>0</v>
      </c>
      <c r="DO123" s="10"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f t="shared" ref="DU123:DU134" si="205">IF(DS123=0,0,DT123/DS123*1000)</f>
        <v>0</v>
      </c>
      <c r="DV123" s="8">
        <v>0</v>
      </c>
      <c r="DW123" s="5">
        <v>0</v>
      </c>
      <c r="DX123" s="10">
        <v>0</v>
      </c>
      <c r="DY123" s="8">
        <v>0</v>
      </c>
      <c r="DZ123" s="5">
        <v>0</v>
      </c>
      <c r="EA123" s="10">
        <v>0</v>
      </c>
      <c r="EB123" s="8">
        <v>0</v>
      </c>
      <c r="EC123" s="5">
        <v>0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f t="shared" ref="EJ123:EJ134" si="206">IF(EH123=0,0,EI123/EH123*1000)</f>
        <v>0</v>
      </c>
      <c r="EK123" s="8">
        <v>0</v>
      </c>
      <c r="EL123" s="5">
        <v>0</v>
      </c>
      <c r="EM123" s="10">
        <v>0</v>
      </c>
      <c r="EN123" s="8">
        <v>0</v>
      </c>
      <c r="EO123" s="5">
        <v>0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7">
        <f t="shared" ref="FI123:FI135" si="207">+F123+I123+R123+X123+AD123+AM123+AP123+AS123+AV123+AY123+BB123+BE123+BH123+BK123+BN123+CC123+CF123+CI123+CL123+CO123+DA123+DD123+DG123+DM123+DP123+DV123+EE123+EK123+EQ123+EW123+EZ123+FF123+EB123+ET123+FC123</f>
        <v>12</v>
      </c>
      <c r="FJ123" s="10">
        <f t="shared" ref="FJ123:FJ135" si="208">+G123+J123+S123+Y123+AE123+AN123+AQ123+AT123+AW123+AZ123+BC123+BF123+BI123+BL123+BO123+CD123+CG123+CJ123+CM123+CP123+DB123+DE123+DH123+DN123+DQ123+DW123+EF123+EL123+ER123+EX123+FA123+FG123+EC123+EU123+FD123</f>
        <v>97</v>
      </c>
    </row>
    <row r="124" spans="1:166" x14ac:dyDescent="0.3">
      <c r="A124" s="40">
        <v>2013</v>
      </c>
      <c r="B124" s="35" t="s">
        <v>3</v>
      </c>
      <c r="C124" s="8">
        <v>0</v>
      </c>
      <c r="D124" s="5">
        <v>0</v>
      </c>
      <c r="E124" s="10">
        <f t="shared" si="201"/>
        <v>0</v>
      </c>
      <c r="F124" s="8">
        <v>0</v>
      </c>
      <c r="G124" s="5">
        <v>0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f t="shared" si="202"/>
        <v>0</v>
      </c>
      <c r="X124" s="8">
        <v>39</v>
      </c>
      <c r="Y124" s="5">
        <v>185</v>
      </c>
      <c r="Z124" s="10">
        <f t="shared" ref="Z124:Z133" si="209">Y124/X124*1000</f>
        <v>4743.5897435897432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0</v>
      </c>
      <c r="AK124" s="5">
        <v>0</v>
      </c>
      <c r="AL124" s="10">
        <v>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1</v>
      </c>
      <c r="BF124" s="5">
        <v>3</v>
      </c>
      <c r="BG124" s="10">
        <f t="shared" ref="BG124:BG134" si="210">BF124/BE124*1000</f>
        <v>3000</v>
      </c>
      <c r="BH124" s="8">
        <v>0</v>
      </c>
      <c r="BI124" s="5">
        <v>0</v>
      </c>
      <c r="BJ124" s="10">
        <v>0</v>
      </c>
      <c r="BK124" s="8">
        <v>1</v>
      </c>
      <c r="BL124" s="5">
        <v>10</v>
      </c>
      <c r="BM124" s="10">
        <f t="shared" ref="BM124:BM134" si="211">BL124/BK124*1000</f>
        <v>10000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f t="shared" si="203"/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0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f t="shared" si="204"/>
        <v>0</v>
      </c>
      <c r="DM124" s="8">
        <v>0</v>
      </c>
      <c r="DN124" s="5">
        <v>0</v>
      </c>
      <c r="DO124" s="10"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f t="shared" si="205"/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f t="shared" si="206"/>
        <v>0</v>
      </c>
      <c r="EK124" s="8">
        <v>0</v>
      </c>
      <c r="EL124" s="5">
        <v>0</v>
      </c>
      <c r="EM124" s="10">
        <v>0</v>
      </c>
      <c r="EN124" s="8">
        <v>0</v>
      </c>
      <c r="EO124" s="5">
        <v>0</v>
      </c>
      <c r="EP124" s="10">
        <v>0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7">
        <f t="shared" si="207"/>
        <v>41</v>
      </c>
      <c r="FJ124" s="10">
        <f t="shared" si="208"/>
        <v>198</v>
      </c>
    </row>
    <row r="125" spans="1:166" x14ac:dyDescent="0.3">
      <c r="A125" s="40">
        <v>2013</v>
      </c>
      <c r="B125" s="35" t="s">
        <v>4</v>
      </c>
      <c r="C125" s="8">
        <v>0</v>
      </c>
      <c r="D125" s="5">
        <v>0</v>
      </c>
      <c r="E125" s="10">
        <f t="shared" si="201"/>
        <v>0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0</v>
      </c>
      <c r="S125" s="5">
        <v>0</v>
      </c>
      <c r="T125" s="10">
        <v>0</v>
      </c>
      <c r="U125" s="8">
        <v>0</v>
      </c>
      <c r="V125" s="5">
        <v>0</v>
      </c>
      <c r="W125" s="10">
        <f t="shared" si="202"/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1</v>
      </c>
      <c r="AZ125" s="5">
        <v>1</v>
      </c>
      <c r="BA125" s="10">
        <f t="shared" ref="BA125" si="212">AZ125/AY125*1000</f>
        <v>1000</v>
      </c>
      <c r="BB125" s="8">
        <v>0</v>
      </c>
      <c r="BC125" s="5">
        <v>0</v>
      </c>
      <c r="BD125" s="10">
        <v>0</v>
      </c>
      <c r="BE125" s="8">
        <v>28</v>
      </c>
      <c r="BF125" s="5">
        <v>125</v>
      </c>
      <c r="BG125" s="10">
        <f t="shared" si="210"/>
        <v>4464.2857142857147</v>
      </c>
      <c r="BH125" s="8">
        <v>0</v>
      </c>
      <c r="BI125" s="5">
        <v>0</v>
      </c>
      <c r="BJ125" s="10">
        <v>0</v>
      </c>
      <c r="BK125" s="8">
        <v>1</v>
      </c>
      <c r="BL125" s="5">
        <v>16</v>
      </c>
      <c r="BM125" s="10">
        <f t="shared" si="211"/>
        <v>16000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f t="shared" si="203"/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f t="shared" si="204"/>
        <v>0</v>
      </c>
      <c r="DM125" s="8">
        <v>0</v>
      </c>
      <c r="DN125" s="5">
        <v>0</v>
      </c>
      <c r="DO125" s="10"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f t="shared" si="205"/>
        <v>0</v>
      </c>
      <c r="DV125" s="8">
        <v>0</v>
      </c>
      <c r="DW125" s="5">
        <v>0</v>
      </c>
      <c r="DX125" s="10">
        <v>0</v>
      </c>
      <c r="DY125" s="8">
        <v>0</v>
      </c>
      <c r="DZ125" s="5">
        <v>0</v>
      </c>
      <c r="EA125" s="10">
        <v>0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f t="shared" si="206"/>
        <v>0</v>
      </c>
      <c r="EK125" s="8">
        <v>0</v>
      </c>
      <c r="EL125" s="5">
        <v>5</v>
      </c>
      <c r="EM125" s="10">
        <v>0</v>
      </c>
      <c r="EN125" s="8">
        <v>0</v>
      </c>
      <c r="EO125" s="5">
        <v>0</v>
      </c>
      <c r="EP125" s="10">
        <v>0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26</v>
      </c>
      <c r="FA125" s="5">
        <v>208</v>
      </c>
      <c r="FB125" s="10">
        <f t="shared" ref="FB125:FB133" si="213">FA125/EZ125*1000</f>
        <v>8000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7">
        <f t="shared" si="207"/>
        <v>56</v>
      </c>
      <c r="FJ125" s="10">
        <f t="shared" si="208"/>
        <v>355</v>
      </c>
    </row>
    <row r="126" spans="1:166" x14ac:dyDescent="0.3">
      <c r="A126" s="40">
        <v>2013</v>
      </c>
      <c r="B126" s="35" t="s">
        <v>5</v>
      </c>
      <c r="C126" s="8">
        <v>0</v>
      </c>
      <c r="D126" s="5">
        <v>0</v>
      </c>
      <c r="E126" s="10">
        <f t="shared" si="201"/>
        <v>0</v>
      </c>
      <c r="F126" s="8">
        <v>0</v>
      </c>
      <c r="G126" s="5">
        <v>0</v>
      </c>
      <c r="H126" s="10">
        <v>0</v>
      </c>
      <c r="I126" s="8">
        <v>1</v>
      </c>
      <c r="J126" s="5">
        <v>69</v>
      </c>
      <c r="K126" s="10">
        <f t="shared" ref="K126:K130" si="214">J126/I126*1000</f>
        <v>69000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0</v>
      </c>
      <c r="S126" s="5">
        <v>0</v>
      </c>
      <c r="T126" s="10">
        <v>0</v>
      </c>
      <c r="U126" s="8">
        <v>0</v>
      </c>
      <c r="V126" s="5">
        <v>0</v>
      </c>
      <c r="W126" s="10">
        <f t="shared" si="202"/>
        <v>0</v>
      </c>
      <c r="X126" s="8">
        <v>39</v>
      </c>
      <c r="Y126" s="5">
        <v>193</v>
      </c>
      <c r="Z126" s="10">
        <f t="shared" si="209"/>
        <v>4948.7179487179492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0</v>
      </c>
      <c r="AH126" s="5">
        <v>0</v>
      </c>
      <c r="AI126" s="10">
        <v>0</v>
      </c>
      <c r="AJ126" s="8">
        <v>0</v>
      </c>
      <c r="AK126" s="5">
        <v>0</v>
      </c>
      <c r="AL126" s="10">
        <v>0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3</v>
      </c>
      <c r="AX126" s="10">
        <v>0</v>
      </c>
      <c r="AY126" s="8">
        <v>0</v>
      </c>
      <c r="AZ126" s="5">
        <v>0</v>
      </c>
      <c r="BA126" s="10">
        <v>0</v>
      </c>
      <c r="BB126" s="8">
        <v>1</v>
      </c>
      <c r="BC126" s="5">
        <v>11</v>
      </c>
      <c r="BD126" s="10">
        <f t="shared" ref="BD126:BD129" si="215">BC126/BB126*1000</f>
        <v>11000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f t="shared" si="203"/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f t="shared" si="204"/>
        <v>0</v>
      </c>
      <c r="DM126" s="8">
        <v>0</v>
      </c>
      <c r="DN126" s="5">
        <v>0</v>
      </c>
      <c r="DO126" s="10"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f t="shared" si="205"/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f t="shared" si="206"/>
        <v>0</v>
      </c>
      <c r="EK126" s="8">
        <v>0</v>
      </c>
      <c r="EL126" s="5">
        <v>0</v>
      </c>
      <c r="EM126" s="10">
        <v>0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1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7">
        <f t="shared" si="207"/>
        <v>41</v>
      </c>
      <c r="FJ126" s="10">
        <f t="shared" si="208"/>
        <v>277</v>
      </c>
    </row>
    <row r="127" spans="1:166" x14ac:dyDescent="0.3">
      <c r="A127" s="40">
        <v>2013</v>
      </c>
      <c r="B127" s="35" t="s">
        <v>6</v>
      </c>
      <c r="C127" s="8">
        <v>0</v>
      </c>
      <c r="D127" s="5">
        <v>0</v>
      </c>
      <c r="E127" s="10">
        <f t="shared" si="201"/>
        <v>0</v>
      </c>
      <c r="F127" s="8">
        <v>0</v>
      </c>
      <c r="G127" s="5">
        <v>0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f t="shared" si="202"/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0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1</v>
      </c>
      <c r="BF127" s="5">
        <v>43</v>
      </c>
      <c r="BG127" s="10">
        <f t="shared" si="210"/>
        <v>43000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f t="shared" si="203"/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f t="shared" si="204"/>
        <v>0</v>
      </c>
      <c r="DM127" s="8">
        <v>0</v>
      </c>
      <c r="DN127" s="5">
        <v>0</v>
      </c>
      <c r="DO127" s="10"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f t="shared" si="205"/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f t="shared" si="206"/>
        <v>0</v>
      </c>
      <c r="EK127" s="8">
        <v>0</v>
      </c>
      <c r="EL127" s="5">
        <v>0</v>
      </c>
      <c r="EM127" s="10">
        <v>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0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7">
        <f t="shared" si="207"/>
        <v>1</v>
      </c>
      <c r="FJ127" s="10">
        <f t="shared" si="208"/>
        <v>43</v>
      </c>
    </row>
    <row r="128" spans="1:166" x14ac:dyDescent="0.3">
      <c r="A128" s="40">
        <v>2013</v>
      </c>
      <c r="B128" s="35" t="s">
        <v>7</v>
      </c>
      <c r="C128" s="8">
        <v>0</v>
      </c>
      <c r="D128" s="5">
        <v>0</v>
      </c>
      <c r="E128" s="10">
        <f t="shared" si="201"/>
        <v>0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f t="shared" si="202"/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0</v>
      </c>
      <c r="AK128" s="5">
        <v>0</v>
      </c>
      <c r="AL128" s="10">
        <v>0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1</v>
      </c>
      <c r="BC128" s="5">
        <v>4</v>
      </c>
      <c r="BD128" s="10">
        <f t="shared" si="215"/>
        <v>4000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1</v>
      </c>
      <c r="BL128" s="5">
        <v>10</v>
      </c>
      <c r="BM128" s="10">
        <f t="shared" si="211"/>
        <v>10000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f t="shared" si="203"/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f t="shared" si="204"/>
        <v>0</v>
      </c>
      <c r="DM128" s="8">
        <v>0</v>
      </c>
      <c r="DN128" s="5">
        <v>0</v>
      </c>
      <c r="DO128" s="10">
        <v>0</v>
      </c>
      <c r="DP128" s="8">
        <v>0</v>
      </c>
      <c r="DQ128" s="5">
        <v>0</v>
      </c>
      <c r="DR128" s="10">
        <v>0</v>
      </c>
      <c r="DS128" s="8">
        <v>0</v>
      </c>
      <c r="DT128" s="5">
        <v>0</v>
      </c>
      <c r="DU128" s="10">
        <f t="shared" si="205"/>
        <v>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f t="shared" si="206"/>
        <v>0</v>
      </c>
      <c r="EK128" s="8">
        <v>0</v>
      </c>
      <c r="EL128" s="5">
        <v>0</v>
      </c>
      <c r="EM128" s="10">
        <v>0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7">
        <f t="shared" si="207"/>
        <v>2</v>
      </c>
      <c r="FJ128" s="10">
        <f t="shared" si="208"/>
        <v>14</v>
      </c>
    </row>
    <row r="129" spans="1:166" x14ac:dyDescent="0.3">
      <c r="A129" s="40">
        <v>2013</v>
      </c>
      <c r="B129" s="35" t="s">
        <v>8</v>
      </c>
      <c r="C129" s="8">
        <v>0</v>
      </c>
      <c r="D129" s="5">
        <v>0</v>
      </c>
      <c r="E129" s="10">
        <f t="shared" si="201"/>
        <v>0</v>
      </c>
      <c r="F129" s="8">
        <v>0</v>
      </c>
      <c r="G129" s="5">
        <v>0</v>
      </c>
      <c r="H129" s="10">
        <v>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f t="shared" si="202"/>
        <v>0</v>
      </c>
      <c r="X129" s="8">
        <v>35</v>
      </c>
      <c r="Y129" s="5">
        <v>193.35</v>
      </c>
      <c r="Z129" s="10">
        <f t="shared" si="209"/>
        <v>5524.2857142857138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2.2360000000000002</v>
      </c>
      <c r="BC129" s="5">
        <v>10.512</v>
      </c>
      <c r="BD129" s="10">
        <f t="shared" si="215"/>
        <v>4701.252236135957</v>
      </c>
      <c r="BE129" s="8">
        <v>27.991</v>
      </c>
      <c r="BF129" s="5">
        <v>207.65899999999999</v>
      </c>
      <c r="BG129" s="10">
        <f t="shared" si="210"/>
        <v>7418.7774641849164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0</v>
      </c>
      <c r="BU129" s="5">
        <v>0</v>
      </c>
      <c r="BV129" s="10">
        <v>0</v>
      </c>
      <c r="BW129" s="8">
        <v>0</v>
      </c>
      <c r="BX129" s="5">
        <v>0</v>
      </c>
      <c r="BY129" s="10">
        <f t="shared" si="203"/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f t="shared" si="204"/>
        <v>0</v>
      </c>
      <c r="DM129" s="8">
        <v>0</v>
      </c>
      <c r="DN129" s="5">
        <v>0</v>
      </c>
      <c r="DO129" s="10">
        <v>0</v>
      </c>
      <c r="DP129" s="8">
        <v>0</v>
      </c>
      <c r="DQ129" s="5">
        <v>0</v>
      </c>
      <c r="DR129" s="10">
        <v>0</v>
      </c>
      <c r="DS129" s="8">
        <v>0</v>
      </c>
      <c r="DT129" s="5">
        <v>0</v>
      </c>
      <c r="DU129" s="10">
        <f t="shared" si="205"/>
        <v>0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f t="shared" si="206"/>
        <v>0</v>
      </c>
      <c r="EK129" s="8">
        <v>0</v>
      </c>
      <c r="EL129" s="5">
        <v>0</v>
      </c>
      <c r="EM129" s="10">
        <v>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7">
        <f t="shared" si="207"/>
        <v>65.227000000000004</v>
      </c>
      <c r="FJ129" s="10">
        <f t="shared" si="208"/>
        <v>411.52099999999996</v>
      </c>
    </row>
    <row r="130" spans="1:166" x14ac:dyDescent="0.3">
      <c r="A130" s="40">
        <v>2013</v>
      </c>
      <c r="B130" s="35" t="s">
        <v>9</v>
      </c>
      <c r="C130" s="8">
        <v>0</v>
      </c>
      <c r="D130" s="5">
        <v>0</v>
      </c>
      <c r="E130" s="10">
        <f t="shared" si="201"/>
        <v>0</v>
      </c>
      <c r="F130" s="8">
        <v>0</v>
      </c>
      <c r="G130" s="5">
        <v>0</v>
      </c>
      <c r="H130" s="10">
        <v>0</v>
      </c>
      <c r="I130" s="8">
        <v>0.92</v>
      </c>
      <c r="J130" s="5">
        <v>48.755000000000003</v>
      </c>
      <c r="K130" s="10">
        <f t="shared" si="214"/>
        <v>52994.565217391304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0</v>
      </c>
      <c r="S130" s="5">
        <v>0</v>
      </c>
      <c r="T130" s="10">
        <v>0</v>
      </c>
      <c r="U130" s="8">
        <v>0</v>
      </c>
      <c r="V130" s="5">
        <v>0</v>
      </c>
      <c r="W130" s="10">
        <f t="shared" si="202"/>
        <v>0</v>
      </c>
      <c r="X130" s="8">
        <v>0</v>
      </c>
      <c r="Y130" s="5">
        <v>0</v>
      </c>
      <c r="Z130" s="10">
        <v>0</v>
      </c>
      <c r="AA130" s="8">
        <v>0</v>
      </c>
      <c r="AB130" s="5">
        <v>0</v>
      </c>
      <c r="AC130" s="10">
        <v>0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0</v>
      </c>
      <c r="AK130" s="5">
        <v>0</v>
      </c>
      <c r="AL130" s="10">
        <v>0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f t="shared" si="203"/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f t="shared" si="204"/>
        <v>0</v>
      </c>
      <c r="DM130" s="8">
        <v>2.2000000000000002</v>
      </c>
      <c r="DN130" s="5">
        <v>40.116999999999997</v>
      </c>
      <c r="DO130" s="10">
        <f t="shared" ref="DO130" si="216">DN130/DM130*1000</f>
        <v>18234.999999999996</v>
      </c>
      <c r="DP130" s="8">
        <v>0</v>
      </c>
      <c r="DQ130" s="5">
        <v>0</v>
      </c>
      <c r="DR130" s="10">
        <v>0</v>
      </c>
      <c r="DS130" s="8">
        <v>0</v>
      </c>
      <c r="DT130" s="5">
        <v>0</v>
      </c>
      <c r="DU130" s="10">
        <f t="shared" si="205"/>
        <v>0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0</v>
      </c>
      <c r="EC130" s="5">
        <v>0</v>
      </c>
      <c r="ED130" s="10">
        <v>0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f t="shared" si="206"/>
        <v>0</v>
      </c>
      <c r="EK130" s="8">
        <v>0</v>
      </c>
      <c r="EL130" s="5">
        <v>0</v>
      </c>
      <c r="EM130" s="10">
        <v>0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7">
        <f t="shared" si="207"/>
        <v>3.12</v>
      </c>
      <c r="FJ130" s="10">
        <f t="shared" si="208"/>
        <v>88.872</v>
      </c>
    </row>
    <row r="131" spans="1:166" x14ac:dyDescent="0.3">
      <c r="A131" s="40">
        <v>2013</v>
      </c>
      <c r="B131" s="35" t="s">
        <v>10</v>
      </c>
      <c r="C131" s="8">
        <v>0</v>
      </c>
      <c r="D131" s="5">
        <v>0</v>
      </c>
      <c r="E131" s="10">
        <f t="shared" si="201"/>
        <v>0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</v>
      </c>
      <c r="S131" s="5">
        <v>0</v>
      </c>
      <c r="T131" s="10">
        <v>0</v>
      </c>
      <c r="U131" s="8">
        <v>0</v>
      </c>
      <c r="V131" s="5">
        <v>0</v>
      </c>
      <c r="W131" s="10">
        <f t="shared" si="202"/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</v>
      </c>
      <c r="AH131" s="5">
        <v>0</v>
      </c>
      <c r="AI131" s="10">
        <v>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18</v>
      </c>
      <c r="BF131" s="5">
        <v>88.495999999999995</v>
      </c>
      <c r="BG131" s="10">
        <f t="shared" si="210"/>
        <v>4916.4444444444443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0</v>
      </c>
      <c r="BU131" s="5">
        <v>0</v>
      </c>
      <c r="BV131" s="10">
        <v>0</v>
      </c>
      <c r="BW131" s="8">
        <v>0</v>
      </c>
      <c r="BX131" s="5">
        <v>0</v>
      </c>
      <c r="BY131" s="10">
        <f t="shared" si="203"/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0</v>
      </c>
      <c r="CY131" s="5">
        <v>0</v>
      </c>
      <c r="CZ131" s="10">
        <v>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f t="shared" si="204"/>
        <v>0</v>
      </c>
      <c r="DM131" s="8">
        <v>0</v>
      </c>
      <c r="DN131" s="5">
        <v>0</v>
      </c>
      <c r="DO131" s="10"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f t="shared" si="205"/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f t="shared" si="206"/>
        <v>0</v>
      </c>
      <c r="EK131" s="8">
        <v>0</v>
      </c>
      <c r="EL131" s="5">
        <v>0</v>
      </c>
      <c r="EM131" s="10">
        <v>0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7">
        <f t="shared" si="207"/>
        <v>18</v>
      </c>
      <c r="FJ131" s="10">
        <f t="shared" si="208"/>
        <v>88.495999999999995</v>
      </c>
    </row>
    <row r="132" spans="1:166" x14ac:dyDescent="0.3">
      <c r="A132" s="40">
        <v>2013</v>
      </c>
      <c r="B132" s="35" t="s">
        <v>11</v>
      </c>
      <c r="C132" s="8">
        <v>0</v>
      </c>
      <c r="D132" s="5">
        <v>0</v>
      </c>
      <c r="E132" s="10">
        <f t="shared" si="201"/>
        <v>0</v>
      </c>
      <c r="F132" s="8">
        <v>0</v>
      </c>
      <c r="G132" s="5">
        <v>0</v>
      </c>
      <c r="H132" s="10">
        <v>0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0</v>
      </c>
      <c r="P132" s="5">
        <v>0</v>
      </c>
      <c r="Q132" s="10">
        <v>0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f t="shared" si="202"/>
        <v>0</v>
      </c>
      <c r="X132" s="8">
        <v>3.7999999999999999E-2</v>
      </c>
      <c r="Y132" s="5">
        <v>4.5999999999999999E-2</v>
      </c>
      <c r="Z132" s="10">
        <f t="shared" si="209"/>
        <v>1210.5263157894738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2.7E-2</v>
      </c>
      <c r="AW132" s="5">
        <v>2.2570000000000001</v>
      </c>
      <c r="AX132" s="10">
        <f t="shared" ref="AX132" si="217">AW132/AV132*1000</f>
        <v>83592.592592592599</v>
      </c>
      <c r="AY132" s="8">
        <v>0</v>
      </c>
      <c r="AZ132" s="5">
        <v>0</v>
      </c>
      <c r="BA132" s="10">
        <v>0</v>
      </c>
      <c r="BB132" s="8">
        <v>0</v>
      </c>
      <c r="BC132" s="5">
        <v>0</v>
      </c>
      <c r="BD132" s="10">
        <v>0</v>
      </c>
      <c r="BE132" s="8">
        <v>3.91</v>
      </c>
      <c r="BF132" s="5">
        <v>25.033999999999999</v>
      </c>
      <c r="BG132" s="10">
        <f t="shared" si="210"/>
        <v>6402.5575447570327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2E-3</v>
      </c>
      <c r="BO132" s="5">
        <v>0.21</v>
      </c>
      <c r="BP132" s="10">
        <f t="shared" ref="BP132" si="218">BO132/BN132*1000</f>
        <v>105000</v>
      </c>
      <c r="BQ132" s="8">
        <v>0</v>
      </c>
      <c r="BR132" s="5">
        <v>0</v>
      </c>
      <c r="BS132" s="10">
        <v>0</v>
      </c>
      <c r="BT132" s="8">
        <v>0</v>
      </c>
      <c r="BU132" s="5">
        <v>0</v>
      </c>
      <c r="BV132" s="10">
        <v>0</v>
      </c>
      <c r="BW132" s="8">
        <v>0</v>
      </c>
      <c r="BX132" s="5">
        <v>0</v>
      </c>
      <c r="BY132" s="10">
        <f t="shared" si="203"/>
        <v>0</v>
      </c>
      <c r="BZ132" s="8">
        <v>0</v>
      </c>
      <c r="CA132" s="5">
        <v>0</v>
      </c>
      <c r="CB132" s="10">
        <v>0</v>
      </c>
      <c r="CC132" s="8">
        <v>0</v>
      </c>
      <c r="CD132" s="5">
        <v>0</v>
      </c>
      <c r="CE132" s="10">
        <v>0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0</v>
      </c>
      <c r="DH132" s="5">
        <v>0</v>
      </c>
      <c r="DI132" s="10">
        <v>0</v>
      </c>
      <c r="DJ132" s="8">
        <v>0</v>
      </c>
      <c r="DK132" s="5">
        <v>0</v>
      </c>
      <c r="DL132" s="10">
        <f t="shared" si="204"/>
        <v>0</v>
      </c>
      <c r="DM132" s="8">
        <v>0</v>
      </c>
      <c r="DN132" s="5">
        <v>0</v>
      </c>
      <c r="DO132" s="10"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f t="shared" si="205"/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f t="shared" si="206"/>
        <v>0</v>
      </c>
      <c r="EK132" s="8">
        <v>0</v>
      </c>
      <c r="EL132" s="5">
        <v>0</v>
      </c>
      <c r="EM132" s="10">
        <v>0</v>
      </c>
      <c r="EN132" s="8">
        <v>0</v>
      </c>
      <c r="EO132" s="5">
        <v>0</v>
      </c>
      <c r="EP132" s="10">
        <v>0</v>
      </c>
      <c r="EQ132" s="8">
        <v>0</v>
      </c>
      <c r="ER132" s="5">
        <v>0</v>
      </c>
      <c r="ES132" s="10">
        <v>0</v>
      </c>
      <c r="ET132" s="8">
        <v>0</v>
      </c>
      <c r="EU132" s="5">
        <v>0</v>
      </c>
      <c r="EV132" s="10">
        <v>0</v>
      </c>
      <c r="EW132" s="8">
        <v>0</v>
      </c>
      <c r="EX132" s="5">
        <v>0</v>
      </c>
      <c r="EY132" s="10">
        <v>0</v>
      </c>
      <c r="EZ132" s="8">
        <v>26.309000000000001</v>
      </c>
      <c r="FA132" s="5">
        <v>200.91300000000001</v>
      </c>
      <c r="FB132" s="10">
        <f t="shared" si="213"/>
        <v>7636.6642593789202</v>
      </c>
      <c r="FC132" s="8">
        <v>2.8000000000000001E-2</v>
      </c>
      <c r="FD132" s="5">
        <v>0.2</v>
      </c>
      <c r="FE132" s="10">
        <f t="shared" ref="FE132" si="219">FD132/FC132*1000</f>
        <v>7142.8571428571431</v>
      </c>
      <c r="FF132" s="8">
        <v>0</v>
      </c>
      <c r="FG132" s="5">
        <v>0</v>
      </c>
      <c r="FH132" s="10">
        <v>0</v>
      </c>
      <c r="FI132" s="7">
        <f t="shared" si="207"/>
        <v>30.314</v>
      </c>
      <c r="FJ132" s="10">
        <f t="shared" si="208"/>
        <v>228.66</v>
      </c>
    </row>
    <row r="133" spans="1:166" x14ac:dyDescent="0.3">
      <c r="A133" s="40">
        <v>2013</v>
      </c>
      <c r="B133" s="35" t="s">
        <v>12</v>
      </c>
      <c r="C133" s="8">
        <v>0</v>
      </c>
      <c r="D133" s="5">
        <v>0</v>
      </c>
      <c r="E133" s="10">
        <f t="shared" si="201"/>
        <v>0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0</v>
      </c>
      <c r="P133" s="5">
        <v>0</v>
      </c>
      <c r="Q133" s="10">
        <v>0</v>
      </c>
      <c r="R133" s="8">
        <v>0</v>
      </c>
      <c r="S133" s="5">
        <v>0</v>
      </c>
      <c r="T133" s="10">
        <v>0</v>
      </c>
      <c r="U133" s="8">
        <v>0</v>
      </c>
      <c r="V133" s="5">
        <v>0</v>
      </c>
      <c r="W133" s="10">
        <f t="shared" si="202"/>
        <v>0</v>
      </c>
      <c r="X133" s="8">
        <v>39</v>
      </c>
      <c r="Y133" s="5">
        <v>218.93</v>
      </c>
      <c r="Z133" s="10">
        <f t="shared" si="209"/>
        <v>5613.5897435897441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0</v>
      </c>
      <c r="AH133" s="5">
        <v>0</v>
      </c>
      <c r="AI133" s="10">
        <v>0</v>
      </c>
      <c r="AJ133" s="8">
        <v>0</v>
      </c>
      <c r="AK133" s="5">
        <v>0</v>
      </c>
      <c r="AL133" s="10">
        <v>0</v>
      </c>
      <c r="AM133" s="8">
        <v>5.0000000000000001E-3</v>
      </c>
      <c r="AN133" s="5">
        <v>0.1</v>
      </c>
      <c r="AO133" s="10">
        <f t="shared" ref="AO133" si="220">AN133/AM133*1000</f>
        <v>20000</v>
      </c>
      <c r="AP133" s="8">
        <v>0.01</v>
      </c>
      <c r="AQ133" s="5">
        <v>1.66</v>
      </c>
      <c r="AR133" s="10">
        <f t="shared" ref="AR133" si="221">AQ133/AP133*1000</f>
        <v>166000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</v>
      </c>
      <c r="AZ133" s="5">
        <v>0</v>
      </c>
      <c r="BA133" s="10">
        <v>0</v>
      </c>
      <c r="BB133" s="8">
        <v>0</v>
      </c>
      <c r="BC133" s="5">
        <v>0</v>
      </c>
      <c r="BD133" s="10">
        <v>0</v>
      </c>
      <c r="BE133" s="8">
        <v>10</v>
      </c>
      <c r="BF133" s="5">
        <v>8.91</v>
      </c>
      <c r="BG133" s="10">
        <f t="shared" si="210"/>
        <v>891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0</v>
      </c>
      <c r="BU133" s="5">
        <v>0</v>
      </c>
      <c r="BV133" s="10">
        <v>0</v>
      </c>
      <c r="BW133" s="8">
        <v>0</v>
      </c>
      <c r="BX133" s="5">
        <v>0</v>
      </c>
      <c r="BY133" s="10">
        <f t="shared" si="203"/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</v>
      </c>
      <c r="CV133" s="5">
        <v>0</v>
      </c>
      <c r="CW133" s="10">
        <v>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0</v>
      </c>
      <c r="DH133" s="5">
        <v>0</v>
      </c>
      <c r="DI133" s="10">
        <v>0</v>
      </c>
      <c r="DJ133" s="8">
        <v>0</v>
      </c>
      <c r="DK133" s="5">
        <v>0</v>
      </c>
      <c r="DL133" s="10">
        <f t="shared" si="204"/>
        <v>0</v>
      </c>
      <c r="DM133" s="8">
        <v>0</v>
      </c>
      <c r="DN133" s="5">
        <v>0</v>
      </c>
      <c r="DO133" s="10">
        <v>0</v>
      </c>
      <c r="DP133" s="8">
        <v>0</v>
      </c>
      <c r="DQ133" s="5">
        <v>0</v>
      </c>
      <c r="DR133" s="10">
        <v>0</v>
      </c>
      <c r="DS133" s="8">
        <v>0</v>
      </c>
      <c r="DT133" s="5">
        <v>0</v>
      </c>
      <c r="DU133" s="10">
        <f t="shared" si="205"/>
        <v>0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0</v>
      </c>
      <c r="EC133" s="5">
        <v>0</v>
      </c>
      <c r="ED133" s="10">
        <v>0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f t="shared" si="206"/>
        <v>0</v>
      </c>
      <c r="EK133" s="8">
        <v>0</v>
      </c>
      <c r="EL133" s="5">
        <v>0</v>
      </c>
      <c r="EM133" s="10">
        <v>0</v>
      </c>
      <c r="EN133" s="8">
        <v>0</v>
      </c>
      <c r="EO133" s="5">
        <v>0</v>
      </c>
      <c r="EP133" s="10">
        <v>0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1E-3</v>
      </c>
      <c r="FA133" s="5">
        <v>0.01</v>
      </c>
      <c r="FB133" s="10">
        <f t="shared" si="213"/>
        <v>10000</v>
      </c>
      <c r="FC133" s="8">
        <v>0.39200000000000002</v>
      </c>
      <c r="FD133" s="5">
        <v>2.16</v>
      </c>
      <c r="FE133" s="10">
        <f t="shared" ref="FE133:FE134" si="222">FD133/FC133*1000</f>
        <v>5510.2040816326535</v>
      </c>
      <c r="FF133" s="8">
        <v>35</v>
      </c>
      <c r="FG133" s="5">
        <v>126</v>
      </c>
      <c r="FH133" s="10">
        <f t="shared" ref="FH133" si="223">FG133/FF133*1000</f>
        <v>3600</v>
      </c>
      <c r="FI133" s="7">
        <f t="shared" si="207"/>
        <v>84.407999999999987</v>
      </c>
      <c r="FJ133" s="10">
        <f t="shared" si="208"/>
        <v>357.77000000000004</v>
      </c>
    </row>
    <row r="134" spans="1:166" x14ac:dyDescent="0.3">
      <c r="A134" s="34">
        <v>2013</v>
      </c>
      <c r="B134" s="35" t="s">
        <v>13</v>
      </c>
      <c r="C134" s="8">
        <v>0</v>
      </c>
      <c r="D134" s="5">
        <v>0</v>
      </c>
      <c r="E134" s="10">
        <f t="shared" si="201"/>
        <v>0</v>
      </c>
      <c r="F134" s="8">
        <v>0</v>
      </c>
      <c r="G134" s="5">
        <v>0</v>
      </c>
      <c r="H134" s="10">
        <v>0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0</v>
      </c>
      <c r="P134" s="5">
        <v>0</v>
      </c>
      <c r="Q134" s="10">
        <v>0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f t="shared" si="202"/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0</v>
      </c>
      <c r="AH134" s="5">
        <v>0</v>
      </c>
      <c r="AI134" s="10">
        <v>0</v>
      </c>
      <c r="AJ134" s="8">
        <v>0</v>
      </c>
      <c r="AK134" s="5">
        <v>0</v>
      </c>
      <c r="AL134" s="10">
        <v>0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</v>
      </c>
      <c r="AZ134" s="5">
        <v>0</v>
      </c>
      <c r="BA134" s="10">
        <v>0</v>
      </c>
      <c r="BB134" s="8">
        <v>0</v>
      </c>
      <c r="BC134" s="5">
        <v>0</v>
      </c>
      <c r="BD134" s="10">
        <v>0</v>
      </c>
      <c r="BE134" s="8">
        <v>20.5</v>
      </c>
      <c r="BF134" s="5">
        <v>99.85</v>
      </c>
      <c r="BG134" s="10">
        <f t="shared" si="210"/>
        <v>4870.7317073170725</v>
      </c>
      <c r="BH134" s="8">
        <v>0</v>
      </c>
      <c r="BI134" s="5">
        <v>0</v>
      </c>
      <c r="BJ134" s="10">
        <v>0</v>
      </c>
      <c r="BK134" s="8">
        <v>1.581</v>
      </c>
      <c r="BL134" s="5">
        <v>25.55</v>
      </c>
      <c r="BM134" s="10">
        <f t="shared" si="211"/>
        <v>16160.657811511701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f t="shared" si="203"/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30">
        <v>0</v>
      </c>
      <c r="CY134" s="21">
        <v>0</v>
      </c>
      <c r="CZ134" s="23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0</v>
      </c>
      <c r="DH134" s="5">
        <v>0</v>
      </c>
      <c r="DI134" s="10">
        <v>0</v>
      </c>
      <c r="DJ134" s="8">
        <v>0</v>
      </c>
      <c r="DK134" s="5">
        <v>0</v>
      </c>
      <c r="DL134" s="10">
        <f t="shared" si="204"/>
        <v>0</v>
      </c>
      <c r="DM134" s="8">
        <v>0</v>
      </c>
      <c r="DN134" s="5">
        <v>0</v>
      </c>
      <c r="DO134" s="10">
        <v>0</v>
      </c>
      <c r="DP134" s="8">
        <v>0</v>
      </c>
      <c r="DQ134" s="5">
        <v>0</v>
      </c>
      <c r="DR134" s="10">
        <v>0</v>
      </c>
      <c r="DS134" s="8">
        <v>0</v>
      </c>
      <c r="DT134" s="5">
        <v>0</v>
      </c>
      <c r="DU134" s="10">
        <f t="shared" si="205"/>
        <v>0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</v>
      </c>
      <c r="EC134" s="5">
        <v>0</v>
      </c>
      <c r="ED134" s="10">
        <v>0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f t="shared" si="206"/>
        <v>0</v>
      </c>
      <c r="EK134" s="8">
        <v>0</v>
      </c>
      <c r="EL134" s="5">
        <v>0</v>
      </c>
      <c r="EM134" s="10">
        <v>0</v>
      </c>
      <c r="EN134" s="8">
        <v>0</v>
      </c>
      <c r="EO134" s="5">
        <v>0</v>
      </c>
      <c r="EP134" s="10">
        <v>0</v>
      </c>
      <c r="EQ134" s="8">
        <v>0</v>
      </c>
      <c r="ER134" s="5">
        <v>0</v>
      </c>
      <c r="ES134" s="10">
        <v>0</v>
      </c>
      <c r="ET134" s="8">
        <v>0</v>
      </c>
      <c r="EU134" s="5">
        <v>0</v>
      </c>
      <c r="EV134" s="10">
        <v>0</v>
      </c>
      <c r="EW134" s="8">
        <v>0.25</v>
      </c>
      <c r="EX134" s="5">
        <v>5.24</v>
      </c>
      <c r="EY134" s="10">
        <f t="shared" ref="EY134" si="224">EX134/EW134*1000</f>
        <v>20960</v>
      </c>
      <c r="EZ134" s="8">
        <v>0</v>
      </c>
      <c r="FA134" s="5">
        <v>0</v>
      </c>
      <c r="FB134" s="10">
        <v>0</v>
      </c>
      <c r="FC134" s="8">
        <v>0.35</v>
      </c>
      <c r="FD134" s="5">
        <v>0.31</v>
      </c>
      <c r="FE134" s="10">
        <f t="shared" si="222"/>
        <v>885.71428571428578</v>
      </c>
      <c r="FF134" s="8">
        <v>0</v>
      </c>
      <c r="FG134" s="5">
        <v>0</v>
      </c>
      <c r="FH134" s="10">
        <v>0</v>
      </c>
      <c r="FI134" s="7">
        <f t="shared" si="207"/>
        <v>22.681000000000001</v>
      </c>
      <c r="FJ134" s="10">
        <f t="shared" si="208"/>
        <v>130.94999999999999</v>
      </c>
    </row>
    <row r="135" spans="1:166" ht="15" thickBot="1" x14ac:dyDescent="0.35">
      <c r="A135" s="37"/>
      <c r="B135" s="38" t="s">
        <v>14</v>
      </c>
      <c r="C135" s="31">
        <f t="shared" ref="C135:D135" si="225">SUM(C123:C134)</f>
        <v>0</v>
      </c>
      <c r="D135" s="24">
        <f t="shared" si="225"/>
        <v>0</v>
      </c>
      <c r="E135" s="26"/>
      <c r="F135" s="31">
        <f>SUM(F123:F134)</f>
        <v>0</v>
      </c>
      <c r="G135" s="24">
        <f>SUM(G123:G134)</f>
        <v>0</v>
      </c>
      <c r="H135" s="26"/>
      <c r="I135" s="31">
        <f>SUM(I123:I134)</f>
        <v>1.92</v>
      </c>
      <c r="J135" s="24">
        <f>SUM(J123:J134)</f>
        <v>117.755</v>
      </c>
      <c r="K135" s="26"/>
      <c r="L135" s="31">
        <f>SUM(L123:L134)</f>
        <v>0</v>
      </c>
      <c r="M135" s="24">
        <f>SUM(M123:M134)</f>
        <v>0</v>
      </c>
      <c r="N135" s="26"/>
      <c r="O135" s="31">
        <f>SUM(O123:O134)</f>
        <v>0</v>
      </c>
      <c r="P135" s="24">
        <f>SUM(P123:P134)</f>
        <v>0</v>
      </c>
      <c r="Q135" s="26"/>
      <c r="R135" s="31">
        <f>SUM(R123:R134)</f>
        <v>0</v>
      </c>
      <c r="S135" s="24">
        <f>SUM(S123:S134)</f>
        <v>0</v>
      </c>
      <c r="T135" s="26"/>
      <c r="U135" s="31">
        <f t="shared" ref="U135:V135" si="226">SUM(U123:U134)</f>
        <v>0</v>
      </c>
      <c r="V135" s="24">
        <f t="shared" si="226"/>
        <v>0</v>
      </c>
      <c r="W135" s="26"/>
      <c r="X135" s="31">
        <f>SUM(X123:X134)</f>
        <v>152.03800000000001</v>
      </c>
      <c r="Y135" s="24">
        <f>SUM(Y123:Y134)</f>
        <v>790.32600000000002</v>
      </c>
      <c r="Z135" s="26"/>
      <c r="AA135" s="31">
        <f>SUM(AA123:AA134)</f>
        <v>0</v>
      </c>
      <c r="AB135" s="24">
        <f>SUM(AB123:AB134)</f>
        <v>0</v>
      </c>
      <c r="AC135" s="26"/>
      <c r="AD135" s="31">
        <f>SUM(AD123:AD134)</f>
        <v>0</v>
      </c>
      <c r="AE135" s="24">
        <f>SUM(AE123:AE134)</f>
        <v>0</v>
      </c>
      <c r="AF135" s="26"/>
      <c r="AG135" s="31">
        <f>SUM(AG123:AG134)</f>
        <v>0</v>
      </c>
      <c r="AH135" s="24">
        <f>SUM(AH123:AH134)</f>
        <v>0</v>
      </c>
      <c r="AI135" s="26"/>
      <c r="AJ135" s="31">
        <f>SUM(AJ123:AJ134)</f>
        <v>0</v>
      </c>
      <c r="AK135" s="24">
        <f>SUM(AK123:AK134)</f>
        <v>0</v>
      </c>
      <c r="AL135" s="26"/>
      <c r="AM135" s="31">
        <f>SUM(AM123:AM134)</f>
        <v>5.0000000000000001E-3</v>
      </c>
      <c r="AN135" s="24">
        <f>SUM(AN123:AN134)</f>
        <v>0.1</v>
      </c>
      <c r="AO135" s="26"/>
      <c r="AP135" s="31">
        <f>SUM(AP123:AP134)</f>
        <v>0.01</v>
      </c>
      <c r="AQ135" s="24">
        <f>SUM(AQ123:AQ134)</f>
        <v>1.66</v>
      </c>
      <c r="AR135" s="26"/>
      <c r="AS135" s="31">
        <f>SUM(AS123:AS134)</f>
        <v>0</v>
      </c>
      <c r="AT135" s="24">
        <f>SUM(AT123:AT134)</f>
        <v>0</v>
      </c>
      <c r="AU135" s="26"/>
      <c r="AV135" s="31">
        <f>SUM(AV123:AV134)</f>
        <v>2.7E-2</v>
      </c>
      <c r="AW135" s="24">
        <f>SUM(AW123:AW134)</f>
        <v>5.2569999999999997</v>
      </c>
      <c r="AX135" s="26"/>
      <c r="AY135" s="31">
        <f>SUM(AY123:AY134)</f>
        <v>1</v>
      </c>
      <c r="AZ135" s="24">
        <f>SUM(AZ123:AZ134)</f>
        <v>1</v>
      </c>
      <c r="BA135" s="26"/>
      <c r="BB135" s="31">
        <f>SUM(BB123:BB134)</f>
        <v>4.2360000000000007</v>
      </c>
      <c r="BC135" s="24">
        <f>SUM(BC123:BC134)</f>
        <v>28.512</v>
      </c>
      <c r="BD135" s="26"/>
      <c r="BE135" s="31">
        <f>SUM(BE123:BE134)</f>
        <v>120.401</v>
      </c>
      <c r="BF135" s="24">
        <f>SUM(BF123:BF134)</f>
        <v>676.94899999999996</v>
      </c>
      <c r="BG135" s="26"/>
      <c r="BH135" s="31">
        <f>SUM(BH123:BH134)</f>
        <v>0</v>
      </c>
      <c r="BI135" s="24">
        <f>SUM(BI123:BI134)</f>
        <v>0</v>
      </c>
      <c r="BJ135" s="26"/>
      <c r="BK135" s="31">
        <f>SUM(BK123:BK134)</f>
        <v>6.5809999999999995</v>
      </c>
      <c r="BL135" s="24">
        <f>SUM(BL123:BL134)</f>
        <v>79.55</v>
      </c>
      <c r="BM135" s="26"/>
      <c r="BN135" s="31">
        <f>SUM(BN123:BN134)</f>
        <v>2E-3</v>
      </c>
      <c r="BO135" s="24">
        <f>SUM(BO123:BO134)</f>
        <v>0.21</v>
      </c>
      <c r="BP135" s="26"/>
      <c r="BQ135" s="31">
        <f>SUM(BQ123:BQ134)</f>
        <v>0</v>
      </c>
      <c r="BR135" s="24">
        <f>SUM(BR123:BR134)</f>
        <v>0</v>
      </c>
      <c r="BS135" s="26"/>
      <c r="BT135" s="31">
        <f>SUM(BT123:BT134)</f>
        <v>0</v>
      </c>
      <c r="BU135" s="24">
        <f>SUM(BU123:BU134)</f>
        <v>0</v>
      </c>
      <c r="BV135" s="26"/>
      <c r="BW135" s="31">
        <f t="shared" ref="BW135:BX135" si="227">SUM(BW123:BW134)</f>
        <v>0</v>
      </c>
      <c r="BX135" s="24">
        <f t="shared" si="227"/>
        <v>0</v>
      </c>
      <c r="BY135" s="26"/>
      <c r="BZ135" s="31">
        <f>SUM(BZ123:BZ134)</f>
        <v>0</v>
      </c>
      <c r="CA135" s="24">
        <f>SUM(CA123:CA134)</f>
        <v>0</v>
      </c>
      <c r="CB135" s="26"/>
      <c r="CC135" s="31">
        <f>SUM(CC123:CC134)</f>
        <v>0</v>
      </c>
      <c r="CD135" s="24">
        <f>SUM(CD123:CD134)</f>
        <v>0</v>
      </c>
      <c r="CE135" s="26"/>
      <c r="CF135" s="31">
        <f>SUM(CF123:CF134)</f>
        <v>0</v>
      </c>
      <c r="CG135" s="24">
        <f>SUM(CG123:CG134)</f>
        <v>0</v>
      </c>
      <c r="CH135" s="26"/>
      <c r="CI135" s="31">
        <f>SUM(CI123:CI134)</f>
        <v>0</v>
      </c>
      <c r="CJ135" s="24">
        <f>SUM(CJ123:CJ134)</f>
        <v>0</v>
      </c>
      <c r="CK135" s="26"/>
      <c r="CL135" s="31">
        <f>SUM(CL123:CL134)</f>
        <v>0</v>
      </c>
      <c r="CM135" s="24">
        <f>SUM(CM123:CM134)</f>
        <v>0</v>
      </c>
      <c r="CN135" s="26"/>
      <c r="CO135" s="31">
        <f>SUM(CO123:CO134)</f>
        <v>0</v>
      </c>
      <c r="CP135" s="24">
        <f>SUM(CP123:CP134)</f>
        <v>0</v>
      </c>
      <c r="CQ135" s="26"/>
      <c r="CR135" s="31">
        <f>SUM(CR123:CR134)</f>
        <v>0</v>
      </c>
      <c r="CS135" s="24">
        <f>SUM(CS123:CS134)</f>
        <v>0</v>
      </c>
      <c r="CT135" s="26"/>
      <c r="CU135" s="31">
        <f>SUM(CU123:CU134)</f>
        <v>0</v>
      </c>
      <c r="CV135" s="24">
        <f>SUM(CV123:CV134)</f>
        <v>0</v>
      </c>
      <c r="CW135" s="26"/>
      <c r="CX135" s="31">
        <f>SUM(CX123:CX134)</f>
        <v>0</v>
      </c>
      <c r="CY135" s="24">
        <f>SUM(CY123:CY134)</f>
        <v>0</v>
      </c>
      <c r="CZ135" s="26"/>
      <c r="DA135" s="31">
        <f>SUM(DA123:DA134)</f>
        <v>0</v>
      </c>
      <c r="DB135" s="24">
        <f>SUM(DB123:DB134)</f>
        <v>0</v>
      </c>
      <c r="DC135" s="26"/>
      <c r="DD135" s="31">
        <f>SUM(DD123:DD134)</f>
        <v>0</v>
      </c>
      <c r="DE135" s="24">
        <f>SUM(DE123:DE134)</f>
        <v>0</v>
      </c>
      <c r="DF135" s="26"/>
      <c r="DG135" s="31">
        <f>SUM(DG123:DG134)</f>
        <v>0</v>
      </c>
      <c r="DH135" s="24">
        <f>SUM(DH123:DH134)</f>
        <v>0</v>
      </c>
      <c r="DI135" s="26"/>
      <c r="DJ135" s="31">
        <f t="shared" ref="DJ135:DK135" si="228">SUM(DJ123:DJ134)</f>
        <v>0</v>
      </c>
      <c r="DK135" s="24">
        <f t="shared" si="228"/>
        <v>0</v>
      </c>
      <c r="DL135" s="26"/>
      <c r="DM135" s="31">
        <f>SUM(DM123:DM134)</f>
        <v>2.2000000000000002</v>
      </c>
      <c r="DN135" s="24">
        <f>SUM(DN123:DN134)</f>
        <v>40.116999999999997</v>
      </c>
      <c r="DO135" s="26"/>
      <c r="DP135" s="31">
        <f>SUM(DP123:DP134)</f>
        <v>0</v>
      </c>
      <c r="DQ135" s="24">
        <f>SUM(DQ123:DQ134)</f>
        <v>0</v>
      </c>
      <c r="DR135" s="26"/>
      <c r="DS135" s="31">
        <f t="shared" ref="DS135:DT135" si="229">SUM(DS123:DS134)</f>
        <v>0</v>
      </c>
      <c r="DT135" s="24">
        <f t="shared" si="229"/>
        <v>0</v>
      </c>
      <c r="DU135" s="26"/>
      <c r="DV135" s="31">
        <f>SUM(DV123:DV134)</f>
        <v>0</v>
      </c>
      <c r="DW135" s="24">
        <f>SUM(DW123:DW134)</f>
        <v>0</v>
      </c>
      <c r="DX135" s="26"/>
      <c r="DY135" s="31">
        <f>SUM(DY123:DY134)</f>
        <v>0</v>
      </c>
      <c r="DZ135" s="24">
        <f>SUM(DZ123:DZ134)</f>
        <v>0</v>
      </c>
      <c r="EA135" s="26"/>
      <c r="EB135" s="31">
        <f>SUM(EB123:EB134)</f>
        <v>0</v>
      </c>
      <c r="EC135" s="24">
        <f>SUM(EC123:EC134)</f>
        <v>0</v>
      </c>
      <c r="ED135" s="26"/>
      <c r="EE135" s="31">
        <f>SUM(EE123:EE134)</f>
        <v>0</v>
      </c>
      <c r="EF135" s="24">
        <f>SUM(EF123:EF134)</f>
        <v>0</v>
      </c>
      <c r="EG135" s="26"/>
      <c r="EH135" s="31">
        <f t="shared" ref="EH135:EI135" si="230">SUM(EH123:EH134)</f>
        <v>0</v>
      </c>
      <c r="EI135" s="24">
        <f t="shared" si="230"/>
        <v>0</v>
      </c>
      <c r="EJ135" s="26"/>
      <c r="EK135" s="31">
        <f>SUM(EK123:EK134)</f>
        <v>0</v>
      </c>
      <c r="EL135" s="24">
        <f>SUM(EL123:EL134)</f>
        <v>5</v>
      </c>
      <c r="EM135" s="26"/>
      <c r="EN135" s="31">
        <f>SUM(EN123:EN134)</f>
        <v>0</v>
      </c>
      <c r="EO135" s="24">
        <f>SUM(EO123:EO134)</f>
        <v>0</v>
      </c>
      <c r="EP135" s="26"/>
      <c r="EQ135" s="31">
        <f>SUM(EQ123:EQ134)</f>
        <v>0</v>
      </c>
      <c r="ER135" s="24">
        <f>SUM(ER123:ER134)</f>
        <v>0</v>
      </c>
      <c r="ES135" s="26"/>
      <c r="ET135" s="31">
        <f>SUM(ET123:ET134)</f>
        <v>0</v>
      </c>
      <c r="EU135" s="24">
        <f>SUM(EU123:EU134)</f>
        <v>0</v>
      </c>
      <c r="EV135" s="26"/>
      <c r="EW135" s="31">
        <f>SUM(EW123:EW134)</f>
        <v>0.25</v>
      </c>
      <c r="EX135" s="24">
        <f>SUM(EX123:EX134)</f>
        <v>6.24</v>
      </c>
      <c r="EY135" s="26"/>
      <c r="EZ135" s="31">
        <f>SUM(EZ123:EZ134)</f>
        <v>52.309999999999995</v>
      </c>
      <c r="FA135" s="24">
        <f>SUM(FA123:FA134)</f>
        <v>408.923</v>
      </c>
      <c r="FB135" s="26"/>
      <c r="FC135" s="31">
        <f>SUM(FC123:FC134)</f>
        <v>0.77</v>
      </c>
      <c r="FD135" s="24">
        <f>SUM(FD123:FD134)</f>
        <v>2.6700000000000004</v>
      </c>
      <c r="FE135" s="26"/>
      <c r="FF135" s="31">
        <f>SUM(FF123:FF134)</f>
        <v>35</v>
      </c>
      <c r="FG135" s="24">
        <f>SUM(FG123:FG134)</f>
        <v>126</v>
      </c>
      <c r="FH135" s="26"/>
      <c r="FI135" s="25">
        <f t="shared" si="207"/>
        <v>376.74999999999994</v>
      </c>
      <c r="FJ135" s="26">
        <f t="shared" si="208"/>
        <v>2290.2689999999998</v>
      </c>
    </row>
    <row r="136" spans="1:166" x14ac:dyDescent="0.3">
      <c r="A136" s="34">
        <v>2014</v>
      </c>
      <c r="B136" s="35" t="s">
        <v>2</v>
      </c>
      <c r="C136" s="8">
        <v>0</v>
      </c>
      <c r="D136" s="5">
        <v>0</v>
      </c>
      <c r="E136" s="10">
        <f t="shared" ref="E136:E147" si="231">IF(C136=0,0,D136/C136*1000)</f>
        <v>0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0</v>
      </c>
      <c r="P136" s="5">
        <v>0</v>
      </c>
      <c r="Q136" s="10">
        <v>0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f t="shared" ref="W136:W147" si="232">IF(U136=0,0,V136/U136*1000)</f>
        <v>0</v>
      </c>
      <c r="X136" s="8">
        <v>39</v>
      </c>
      <c r="Y136" s="5">
        <v>227.46</v>
      </c>
      <c r="Z136" s="10">
        <f t="shared" ref="Z136:Z143" si="233">Y136/X136*1000</f>
        <v>5832.3076923076924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0</v>
      </c>
      <c r="AK136" s="5">
        <v>0</v>
      </c>
      <c r="AL136" s="10">
        <v>0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</v>
      </c>
      <c r="AZ136" s="5">
        <v>0</v>
      </c>
      <c r="BA136" s="10">
        <v>0</v>
      </c>
      <c r="BB136" s="8">
        <v>9.6000000000000002E-2</v>
      </c>
      <c r="BC136" s="5">
        <v>1.46</v>
      </c>
      <c r="BD136" s="10">
        <f t="shared" ref="BD136:BD147" si="234">BC136/BB136*1000</f>
        <v>15208.333333333332</v>
      </c>
      <c r="BE136" s="8">
        <v>2</v>
      </c>
      <c r="BF136" s="5">
        <v>90.07</v>
      </c>
      <c r="BG136" s="10">
        <f t="shared" ref="BG136:BG147" si="235">BF136/BE136*1000</f>
        <v>45035</v>
      </c>
      <c r="BH136" s="8">
        <v>0</v>
      </c>
      <c r="BI136" s="5">
        <v>0</v>
      </c>
      <c r="BJ136" s="10">
        <v>0</v>
      </c>
      <c r="BK136" s="8">
        <v>3.3730000000000002</v>
      </c>
      <c r="BL136" s="5">
        <v>36.159999999999997</v>
      </c>
      <c r="BM136" s="10">
        <f t="shared" ref="BM136:BM147" si="236">BL136/BK136*1000</f>
        <v>10720.426919656091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f t="shared" ref="BY136:BY147" si="237">IF(BW136=0,0,BX136/BW136*1000)</f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0</v>
      </c>
      <c r="CV136" s="5">
        <v>0</v>
      </c>
      <c r="CW136" s="10">
        <v>0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0</v>
      </c>
      <c r="DH136" s="5">
        <v>0</v>
      </c>
      <c r="DI136" s="10">
        <v>0</v>
      </c>
      <c r="DJ136" s="8">
        <v>0</v>
      </c>
      <c r="DK136" s="5">
        <v>0</v>
      </c>
      <c r="DL136" s="10">
        <f t="shared" ref="DL136:DL147" si="238">IF(DJ136=0,0,DK136/DJ136*1000)</f>
        <v>0</v>
      </c>
      <c r="DM136" s="8">
        <v>0</v>
      </c>
      <c r="DN136" s="5">
        <v>0</v>
      </c>
      <c r="DO136" s="10">
        <v>0</v>
      </c>
      <c r="DP136" s="8">
        <v>0</v>
      </c>
      <c r="DQ136" s="5">
        <v>0</v>
      </c>
      <c r="DR136" s="10">
        <v>0</v>
      </c>
      <c r="DS136" s="8">
        <v>0</v>
      </c>
      <c r="DT136" s="5">
        <v>0</v>
      </c>
      <c r="DU136" s="10">
        <f t="shared" ref="DU136:DU147" si="239">IF(DS136=0,0,DT136/DS136*1000)</f>
        <v>0</v>
      </c>
      <c r="DV136" s="8">
        <v>2.1999999999999999E-2</v>
      </c>
      <c r="DW136" s="5">
        <v>0.04</v>
      </c>
      <c r="DX136" s="10">
        <f t="shared" ref="DX136" si="240">DW136/DV136*1000</f>
        <v>1818.1818181818182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f t="shared" ref="EJ136:EJ147" si="241">IF(EH136=0,0,EI136/EH136*1000)</f>
        <v>0</v>
      </c>
      <c r="EK136" s="8">
        <v>0</v>
      </c>
      <c r="EL136" s="5">
        <v>0</v>
      </c>
      <c r="EM136" s="10">
        <v>0</v>
      </c>
      <c r="EN136" s="8">
        <v>0</v>
      </c>
      <c r="EO136" s="5">
        <v>0</v>
      </c>
      <c r="EP136" s="10">
        <v>0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7">
        <f t="shared" ref="FI136:FI148" si="242">+F136+I136+R136+X136+AD136+AM136+AP136+AS136+AV136+AY136+BB136+BE136+BH136+BK136+BN136+CC136+CF136+CI136+CL136+CO136+DA136+DD136+DG136+DM136+DP136+DV136+EE136+EK136+EQ136+EW136+EZ136+FF136+EB136+ET136+FC136+BZ136+BT136+AJ136+BQ136</f>
        <v>44.490999999999993</v>
      </c>
      <c r="FJ136" s="10">
        <f t="shared" ref="FJ136:FJ148" si="243">+G136+J136+S136+Y136+AE136+AN136+AQ136+AT136+AW136+AZ136+BC136+BF136+BI136+BL136+BO136+CD136+CG136+CJ136+CM136+CP136+DB136+DE136+DH136+DN136+DQ136+DW136+EF136+EL136+ER136+EX136+FA136+FG136+EC136+EU136+FD136+CA136+BU136+AK136+BR136</f>
        <v>355.19</v>
      </c>
    </row>
    <row r="137" spans="1:166" x14ac:dyDescent="0.3">
      <c r="A137" s="40">
        <v>2014</v>
      </c>
      <c r="B137" s="35" t="s">
        <v>3</v>
      </c>
      <c r="C137" s="8">
        <v>0</v>
      </c>
      <c r="D137" s="5">
        <v>0</v>
      </c>
      <c r="E137" s="10">
        <f t="shared" si="231"/>
        <v>0</v>
      </c>
      <c r="F137" s="8">
        <v>0</v>
      </c>
      <c r="G137" s="5">
        <v>0</v>
      </c>
      <c r="H137" s="10">
        <v>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0</v>
      </c>
      <c r="P137" s="5">
        <v>0</v>
      </c>
      <c r="Q137" s="10">
        <v>0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f t="shared" si="232"/>
        <v>0</v>
      </c>
      <c r="X137" s="8">
        <v>0.64200000000000002</v>
      </c>
      <c r="Y137" s="5">
        <v>1.38</v>
      </c>
      <c r="Z137" s="10">
        <f t="shared" si="233"/>
        <v>2149.5327102803735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0</v>
      </c>
      <c r="AK137" s="5">
        <v>0</v>
      </c>
      <c r="AL137" s="10">
        <v>0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1E-3</v>
      </c>
      <c r="AW137" s="5">
        <v>1.56</v>
      </c>
      <c r="AX137" s="10">
        <f t="shared" ref="AX137" si="244">AW137/AV137*1000</f>
        <v>1560000</v>
      </c>
      <c r="AY137" s="8">
        <v>0</v>
      </c>
      <c r="AZ137" s="5">
        <v>0</v>
      </c>
      <c r="BA137" s="10">
        <v>0</v>
      </c>
      <c r="BB137" s="8">
        <v>0</v>
      </c>
      <c r="BC137" s="5">
        <v>0</v>
      </c>
      <c r="BD137" s="10">
        <v>0</v>
      </c>
      <c r="BE137" s="8">
        <v>20.25</v>
      </c>
      <c r="BF137" s="5">
        <v>98.43</v>
      </c>
      <c r="BG137" s="10">
        <f t="shared" si="235"/>
        <v>4860.7407407407418</v>
      </c>
      <c r="BH137" s="8">
        <v>0</v>
      </c>
      <c r="BI137" s="5">
        <v>0</v>
      </c>
      <c r="BJ137" s="10">
        <v>0</v>
      </c>
      <c r="BK137" s="8">
        <v>0.99</v>
      </c>
      <c r="BL137" s="5">
        <v>11.47</v>
      </c>
      <c r="BM137" s="10">
        <f t="shared" si="236"/>
        <v>11585.858585858587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f t="shared" si="237"/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0</v>
      </c>
      <c r="DH137" s="5">
        <v>0</v>
      </c>
      <c r="DI137" s="10">
        <v>0</v>
      </c>
      <c r="DJ137" s="8">
        <v>0</v>
      </c>
      <c r="DK137" s="5">
        <v>0</v>
      </c>
      <c r="DL137" s="10">
        <f t="shared" si="238"/>
        <v>0</v>
      </c>
      <c r="DM137" s="8">
        <v>0</v>
      </c>
      <c r="DN137" s="5">
        <v>0</v>
      </c>
      <c r="DO137" s="10"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f t="shared" si="239"/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0</v>
      </c>
      <c r="EC137" s="5">
        <v>0</v>
      </c>
      <c r="ED137" s="10">
        <v>0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f t="shared" si="241"/>
        <v>0</v>
      </c>
      <c r="EK137" s="8">
        <v>2.0489999999999999</v>
      </c>
      <c r="EL137" s="5">
        <v>38.090000000000003</v>
      </c>
      <c r="EM137" s="10">
        <f t="shared" ref="EM137" si="245">EL137/EK137*1000</f>
        <v>18589.555880917524</v>
      </c>
      <c r="EN137" s="8">
        <v>0</v>
      </c>
      <c r="EO137" s="5">
        <v>0</v>
      </c>
      <c r="EP137" s="10">
        <v>0</v>
      </c>
      <c r="EQ137" s="8">
        <v>0</v>
      </c>
      <c r="ER137" s="5">
        <v>0</v>
      </c>
      <c r="ES137" s="10">
        <v>0</v>
      </c>
      <c r="ET137" s="8">
        <v>0</v>
      </c>
      <c r="EU137" s="5">
        <v>0</v>
      </c>
      <c r="EV137" s="10">
        <v>0</v>
      </c>
      <c r="EW137" s="8">
        <v>0</v>
      </c>
      <c r="EX137" s="5">
        <v>0</v>
      </c>
      <c r="EY137" s="10">
        <v>0</v>
      </c>
      <c r="EZ137" s="8">
        <v>1E-3</v>
      </c>
      <c r="FA137" s="5">
        <v>2.13</v>
      </c>
      <c r="FB137" s="10">
        <f t="shared" ref="FB137:FB147" si="246">FA137/EZ137*1000</f>
        <v>2130000</v>
      </c>
      <c r="FC137" s="8">
        <v>5.8999999999999997E-2</v>
      </c>
      <c r="FD137" s="5">
        <v>0.37</v>
      </c>
      <c r="FE137" s="10">
        <f t="shared" ref="FE137:FE146" si="247">FD137/FC137*1000</f>
        <v>6271.1864406779659</v>
      </c>
      <c r="FF137" s="8">
        <v>0</v>
      </c>
      <c r="FG137" s="5">
        <v>0</v>
      </c>
      <c r="FH137" s="10">
        <v>0</v>
      </c>
      <c r="FI137" s="7">
        <f t="shared" si="242"/>
        <v>23.992000000000001</v>
      </c>
      <c r="FJ137" s="10">
        <f t="shared" si="243"/>
        <v>153.43</v>
      </c>
    </row>
    <row r="138" spans="1:166" x14ac:dyDescent="0.3">
      <c r="A138" s="40">
        <v>2014</v>
      </c>
      <c r="B138" s="35" t="s">
        <v>4</v>
      </c>
      <c r="C138" s="8">
        <v>0</v>
      </c>
      <c r="D138" s="5">
        <v>0</v>
      </c>
      <c r="E138" s="10">
        <f t="shared" si="231"/>
        <v>0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0</v>
      </c>
      <c r="P138" s="5">
        <v>0</v>
      </c>
      <c r="Q138" s="10">
        <v>0</v>
      </c>
      <c r="R138" s="8">
        <v>0</v>
      </c>
      <c r="S138" s="5">
        <v>0</v>
      </c>
      <c r="T138" s="10">
        <v>0</v>
      </c>
      <c r="U138" s="8">
        <v>0</v>
      </c>
      <c r="V138" s="5">
        <v>0</v>
      </c>
      <c r="W138" s="10">
        <f t="shared" si="232"/>
        <v>0</v>
      </c>
      <c r="X138" s="8">
        <v>39</v>
      </c>
      <c r="Y138" s="5">
        <v>237.94</v>
      </c>
      <c r="Z138" s="10">
        <f t="shared" si="233"/>
        <v>6101.0256410256416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0</v>
      </c>
      <c r="AK138" s="5">
        <v>0</v>
      </c>
      <c r="AL138" s="10">
        <v>0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</v>
      </c>
      <c r="AZ138" s="5">
        <v>0</v>
      </c>
      <c r="BA138" s="10">
        <v>0</v>
      </c>
      <c r="BB138" s="8">
        <v>0</v>
      </c>
      <c r="BC138" s="5">
        <v>0</v>
      </c>
      <c r="BD138" s="10">
        <v>0</v>
      </c>
      <c r="BE138" s="8">
        <v>2</v>
      </c>
      <c r="BF138" s="5">
        <v>15.2</v>
      </c>
      <c r="BG138" s="10">
        <f t="shared" si="235"/>
        <v>7600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f t="shared" si="237"/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0</v>
      </c>
      <c r="DH138" s="5">
        <v>0</v>
      </c>
      <c r="DI138" s="10">
        <v>0</v>
      </c>
      <c r="DJ138" s="8">
        <v>0</v>
      </c>
      <c r="DK138" s="5">
        <v>0</v>
      </c>
      <c r="DL138" s="10">
        <f t="shared" si="238"/>
        <v>0</v>
      </c>
      <c r="DM138" s="8">
        <v>0</v>
      </c>
      <c r="DN138" s="5">
        <v>0</v>
      </c>
      <c r="DO138" s="10"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f t="shared" si="239"/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</v>
      </c>
      <c r="EC138" s="5">
        <v>0</v>
      </c>
      <c r="ED138" s="10">
        <v>0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f t="shared" si="241"/>
        <v>0</v>
      </c>
      <c r="EK138" s="8">
        <v>0</v>
      </c>
      <c r="EL138" s="5">
        <v>0</v>
      </c>
      <c r="EM138" s="10">
        <v>0</v>
      </c>
      <c r="EN138" s="8">
        <v>0</v>
      </c>
      <c r="EO138" s="5">
        <v>0</v>
      </c>
      <c r="EP138" s="10">
        <v>0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12</v>
      </c>
      <c r="EX138" s="5">
        <v>114.11</v>
      </c>
      <c r="EY138" s="10">
        <f t="shared" ref="EY138:EY144" si="248">EX138/EW138*1000</f>
        <v>9509.1666666666679</v>
      </c>
      <c r="EZ138" s="8">
        <v>0</v>
      </c>
      <c r="FA138" s="5">
        <v>0</v>
      </c>
      <c r="FB138" s="10">
        <v>0</v>
      </c>
      <c r="FC138" s="8">
        <v>7.0000000000000007E-2</v>
      </c>
      <c r="FD138" s="5">
        <v>0.45</v>
      </c>
      <c r="FE138" s="10">
        <f t="shared" si="247"/>
        <v>6428.5714285714275</v>
      </c>
      <c r="FF138" s="8">
        <v>0</v>
      </c>
      <c r="FG138" s="5">
        <v>0</v>
      </c>
      <c r="FH138" s="10">
        <v>0</v>
      </c>
      <c r="FI138" s="7">
        <f t="shared" si="242"/>
        <v>53.07</v>
      </c>
      <c r="FJ138" s="10">
        <f t="shared" si="243"/>
        <v>367.7</v>
      </c>
    </row>
    <row r="139" spans="1:166" x14ac:dyDescent="0.3">
      <c r="A139" s="40">
        <v>2014</v>
      </c>
      <c r="B139" s="35" t="s">
        <v>5</v>
      </c>
      <c r="C139" s="8">
        <v>0</v>
      </c>
      <c r="D139" s="5">
        <v>0</v>
      </c>
      <c r="E139" s="10">
        <f t="shared" si="231"/>
        <v>0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0</v>
      </c>
      <c r="P139" s="5">
        <v>0</v>
      </c>
      <c r="Q139" s="10">
        <v>0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f t="shared" si="232"/>
        <v>0</v>
      </c>
      <c r="X139" s="8">
        <v>58.5</v>
      </c>
      <c r="Y139" s="5">
        <v>340.36</v>
      </c>
      <c r="Z139" s="10">
        <f t="shared" si="233"/>
        <v>5818.1196581196582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0</v>
      </c>
      <c r="AK139" s="5">
        <v>0</v>
      </c>
      <c r="AL139" s="10">
        <v>0</v>
      </c>
      <c r="AM139" s="8">
        <v>0</v>
      </c>
      <c r="AN139" s="5">
        <v>0</v>
      </c>
      <c r="AO139" s="10">
        <v>0</v>
      </c>
      <c r="AP139" s="8">
        <v>1.1499999999999999</v>
      </c>
      <c r="AQ139" s="5">
        <v>10.38</v>
      </c>
      <c r="AR139" s="10">
        <f t="shared" ref="AR139:AR146" si="249">AQ139/AP139*1000</f>
        <v>9026.0869565217417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</v>
      </c>
      <c r="AZ139" s="5">
        <v>0</v>
      </c>
      <c r="BA139" s="10">
        <v>0</v>
      </c>
      <c r="BB139" s="8">
        <v>1.018</v>
      </c>
      <c r="BC139" s="5">
        <v>7.04</v>
      </c>
      <c r="BD139" s="10">
        <f t="shared" si="234"/>
        <v>6915.5206286836938</v>
      </c>
      <c r="BE139" s="8">
        <v>18</v>
      </c>
      <c r="BF139" s="5">
        <v>20.86</v>
      </c>
      <c r="BG139" s="10">
        <f t="shared" si="235"/>
        <v>1158.8888888888889</v>
      </c>
      <c r="BH139" s="8">
        <v>0</v>
      </c>
      <c r="BI139" s="5">
        <v>0</v>
      </c>
      <c r="BJ139" s="10">
        <v>0</v>
      </c>
      <c r="BK139" s="8">
        <v>0</v>
      </c>
      <c r="BL139" s="5">
        <v>0</v>
      </c>
      <c r="BM139" s="10">
        <v>0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f t="shared" si="237"/>
        <v>0</v>
      </c>
      <c r="BZ139" s="8">
        <v>0.4</v>
      </c>
      <c r="CA139" s="5">
        <v>5.08</v>
      </c>
      <c r="CB139" s="10">
        <f t="shared" ref="CB139:CB147" si="250">CA139/BZ139*1000</f>
        <v>12700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0</v>
      </c>
      <c r="CY139" s="5">
        <v>0</v>
      </c>
      <c r="CZ139" s="10">
        <v>0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0</v>
      </c>
      <c r="DH139" s="5">
        <v>0</v>
      </c>
      <c r="DI139" s="10">
        <v>0</v>
      </c>
      <c r="DJ139" s="8">
        <v>0</v>
      </c>
      <c r="DK139" s="5">
        <v>0</v>
      </c>
      <c r="DL139" s="10">
        <f t="shared" si="238"/>
        <v>0</v>
      </c>
      <c r="DM139" s="8">
        <v>1</v>
      </c>
      <c r="DN139" s="5">
        <v>23.98</v>
      </c>
      <c r="DO139" s="10">
        <f t="shared" ref="DO139:DO147" si="251">DN139/DM139*1000</f>
        <v>23980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f t="shared" si="239"/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f t="shared" si="241"/>
        <v>0</v>
      </c>
      <c r="EK139" s="8">
        <v>0</v>
      </c>
      <c r="EL139" s="5">
        <v>0</v>
      </c>
      <c r="EM139" s="10">
        <v>0</v>
      </c>
      <c r="EN139" s="8">
        <v>0</v>
      </c>
      <c r="EO139" s="5">
        <v>0</v>
      </c>
      <c r="EP139" s="10">
        <v>0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1E-3</v>
      </c>
      <c r="EX139" s="5">
        <v>0.05</v>
      </c>
      <c r="EY139" s="10">
        <f t="shared" si="248"/>
        <v>50000</v>
      </c>
      <c r="EZ139" s="8">
        <v>0</v>
      </c>
      <c r="FA139" s="5">
        <v>0</v>
      </c>
      <c r="FB139" s="10">
        <v>0</v>
      </c>
      <c r="FC139" s="8">
        <v>2.1000000000000001E-2</v>
      </c>
      <c r="FD139" s="5">
        <v>0.04</v>
      </c>
      <c r="FE139" s="10">
        <f t="shared" si="247"/>
        <v>1904.7619047619046</v>
      </c>
      <c r="FF139" s="8">
        <v>0</v>
      </c>
      <c r="FG139" s="5">
        <v>0</v>
      </c>
      <c r="FH139" s="10">
        <v>0</v>
      </c>
      <c r="FI139" s="7">
        <f t="shared" si="242"/>
        <v>80.090000000000018</v>
      </c>
      <c r="FJ139" s="10">
        <f t="shared" si="243"/>
        <v>407.79000000000008</v>
      </c>
    </row>
    <row r="140" spans="1:166" x14ac:dyDescent="0.3">
      <c r="A140" s="40">
        <v>2014</v>
      </c>
      <c r="B140" s="35" t="s">
        <v>6</v>
      </c>
      <c r="C140" s="8">
        <v>0</v>
      </c>
      <c r="D140" s="5">
        <v>0</v>
      </c>
      <c r="E140" s="10">
        <f t="shared" si="231"/>
        <v>0</v>
      </c>
      <c r="F140" s="8">
        <v>0</v>
      </c>
      <c r="G140" s="5">
        <v>0</v>
      </c>
      <c r="H140" s="10">
        <v>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0</v>
      </c>
      <c r="P140" s="5">
        <v>0</v>
      </c>
      <c r="Q140" s="10">
        <v>0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f t="shared" si="232"/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</v>
      </c>
      <c r="AK140" s="5">
        <v>0</v>
      </c>
      <c r="AL140" s="10">
        <v>0</v>
      </c>
      <c r="AM140" s="8">
        <v>0</v>
      </c>
      <c r="AN140" s="5">
        <v>0</v>
      </c>
      <c r="AO140" s="10">
        <v>0</v>
      </c>
      <c r="AP140" s="8">
        <v>0.05</v>
      </c>
      <c r="AQ140" s="5">
        <v>1.0900000000000001</v>
      </c>
      <c r="AR140" s="10">
        <f t="shared" si="249"/>
        <v>21800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0</v>
      </c>
      <c r="AZ140" s="5">
        <v>0</v>
      </c>
      <c r="BA140" s="10">
        <v>0</v>
      </c>
      <c r="BB140" s="8">
        <v>0</v>
      </c>
      <c r="BC140" s="5">
        <v>0</v>
      </c>
      <c r="BD140" s="10">
        <v>0</v>
      </c>
      <c r="BE140" s="8">
        <v>6.6</v>
      </c>
      <c r="BF140" s="5">
        <v>20.79</v>
      </c>
      <c r="BG140" s="10">
        <f t="shared" si="235"/>
        <v>3150</v>
      </c>
      <c r="BH140" s="8">
        <v>0</v>
      </c>
      <c r="BI140" s="5">
        <v>0</v>
      </c>
      <c r="BJ140" s="10">
        <v>0</v>
      </c>
      <c r="BK140" s="8">
        <v>0.87</v>
      </c>
      <c r="BL140" s="5">
        <v>13.36</v>
      </c>
      <c r="BM140" s="10">
        <f t="shared" si="236"/>
        <v>15356.32183908046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f t="shared" si="237"/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0</v>
      </c>
      <c r="DH140" s="5">
        <v>0</v>
      </c>
      <c r="DI140" s="10">
        <v>0</v>
      </c>
      <c r="DJ140" s="8">
        <v>0</v>
      </c>
      <c r="DK140" s="5">
        <v>0</v>
      </c>
      <c r="DL140" s="10">
        <f t="shared" si="238"/>
        <v>0</v>
      </c>
      <c r="DM140" s="8">
        <v>0</v>
      </c>
      <c r="DN140" s="5">
        <v>0</v>
      </c>
      <c r="DO140" s="10">
        <v>0</v>
      </c>
      <c r="DP140" s="8">
        <v>0</v>
      </c>
      <c r="DQ140" s="5">
        <v>0</v>
      </c>
      <c r="DR140" s="10">
        <v>0</v>
      </c>
      <c r="DS140" s="8">
        <v>0</v>
      </c>
      <c r="DT140" s="5">
        <v>0</v>
      </c>
      <c r="DU140" s="10">
        <f t="shared" si="239"/>
        <v>0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f t="shared" si="241"/>
        <v>0</v>
      </c>
      <c r="EK140" s="8">
        <v>0</v>
      </c>
      <c r="EL140" s="5">
        <v>0</v>
      </c>
      <c r="EM140" s="10">
        <v>0</v>
      </c>
      <c r="EN140" s="8">
        <v>0</v>
      </c>
      <c r="EO140" s="5">
        <v>0</v>
      </c>
      <c r="EP140" s="10">
        <v>0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0.53300000000000003</v>
      </c>
      <c r="FD140" s="5">
        <v>0.48</v>
      </c>
      <c r="FE140" s="10">
        <f t="shared" si="247"/>
        <v>900.56285178236396</v>
      </c>
      <c r="FF140" s="8">
        <v>0</v>
      </c>
      <c r="FG140" s="5">
        <v>0</v>
      </c>
      <c r="FH140" s="10">
        <v>0</v>
      </c>
      <c r="FI140" s="7">
        <f t="shared" si="242"/>
        <v>8.052999999999999</v>
      </c>
      <c r="FJ140" s="10">
        <f t="shared" si="243"/>
        <v>35.719999999999992</v>
      </c>
    </row>
    <row r="141" spans="1:166" x14ac:dyDescent="0.3">
      <c r="A141" s="40">
        <v>2014</v>
      </c>
      <c r="B141" s="35" t="s">
        <v>7</v>
      </c>
      <c r="C141" s="8">
        <v>0</v>
      </c>
      <c r="D141" s="5">
        <v>0</v>
      </c>
      <c r="E141" s="10">
        <f t="shared" si="231"/>
        <v>0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0</v>
      </c>
      <c r="P141" s="5">
        <v>0</v>
      </c>
      <c r="Q141" s="10">
        <v>0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f t="shared" si="232"/>
        <v>0</v>
      </c>
      <c r="X141" s="8">
        <v>4.3999999999999997E-2</v>
      </c>
      <c r="Y141" s="5">
        <v>0.11</v>
      </c>
      <c r="Z141" s="10">
        <f t="shared" si="233"/>
        <v>2500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0</v>
      </c>
      <c r="AK141" s="5">
        <v>0</v>
      </c>
      <c r="AL141" s="10">
        <v>0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0.05</v>
      </c>
      <c r="AZ141" s="5">
        <v>2.1800000000000002</v>
      </c>
      <c r="BA141" s="10">
        <f t="shared" ref="BA141:BA146" si="252">AZ141/AY141*1000</f>
        <v>43600</v>
      </c>
      <c r="BB141" s="8">
        <v>0</v>
      </c>
      <c r="BC141" s="5">
        <v>0</v>
      </c>
      <c r="BD141" s="10">
        <v>0</v>
      </c>
      <c r="BE141" s="8">
        <v>18.777999999999999</v>
      </c>
      <c r="BF141" s="5">
        <v>89.85</v>
      </c>
      <c r="BG141" s="10">
        <f t="shared" si="235"/>
        <v>4784.854617105123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2E-3</v>
      </c>
      <c r="BO141" s="5">
        <v>0.2</v>
      </c>
      <c r="BP141" s="10">
        <f t="shared" ref="BP141:BP145" si="253">BO141/BN141*1000</f>
        <v>100000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f t="shared" si="237"/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0</v>
      </c>
      <c r="DH141" s="5">
        <v>0</v>
      </c>
      <c r="DI141" s="10">
        <v>0</v>
      </c>
      <c r="DJ141" s="8">
        <v>0</v>
      </c>
      <c r="DK141" s="5">
        <v>0</v>
      </c>
      <c r="DL141" s="10">
        <f t="shared" si="238"/>
        <v>0</v>
      </c>
      <c r="DM141" s="8">
        <v>0</v>
      </c>
      <c r="DN141" s="5">
        <v>0</v>
      </c>
      <c r="DO141" s="10">
        <v>0</v>
      </c>
      <c r="DP141" s="8">
        <v>0</v>
      </c>
      <c r="DQ141" s="5">
        <v>0</v>
      </c>
      <c r="DR141" s="10">
        <v>0</v>
      </c>
      <c r="DS141" s="8">
        <v>0</v>
      </c>
      <c r="DT141" s="5">
        <v>0</v>
      </c>
      <c r="DU141" s="10">
        <f t="shared" si="239"/>
        <v>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f t="shared" si="241"/>
        <v>0</v>
      </c>
      <c r="EK141" s="8">
        <v>0</v>
      </c>
      <c r="EL141" s="5">
        <v>0</v>
      </c>
      <c r="EM141" s="10">
        <v>0</v>
      </c>
      <c r="EN141" s="8">
        <v>0</v>
      </c>
      <c r="EO141" s="5">
        <v>0</v>
      </c>
      <c r="EP141" s="10">
        <v>0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0.08</v>
      </c>
      <c r="FD141" s="5">
        <v>0.79</v>
      </c>
      <c r="FE141" s="10">
        <f t="shared" si="247"/>
        <v>9875</v>
      </c>
      <c r="FF141" s="8">
        <v>0</v>
      </c>
      <c r="FG141" s="5">
        <v>0</v>
      </c>
      <c r="FH141" s="10">
        <v>0</v>
      </c>
      <c r="FI141" s="7">
        <f t="shared" si="242"/>
        <v>18.953999999999997</v>
      </c>
      <c r="FJ141" s="10">
        <f t="shared" si="243"/>
        <v>93.13000000000001</v>
      </c>
    </row>
    <row r="142" spans="1:166" x14ac:dyDescent="0.3">
      <c r="A142" s="40">
        <v>2014</v>
      </c>
      <c r="B142" s="35" t="s">
        <v>8</v>
      </c>
      <c r="C142" s="8">
        <v>0</v>
      </c>
      <c r="D142" s="5">
        <v>0</v>
      </c>
      <c r="E142" s="10">
        <f t="shared" si="231"/>
        <v>0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0</v>
      </c>
      <c r="P142" s="5">
        <v>0</v>
      </c>
      <c r="Q142" s="10">
        <v>0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f t="shared" si="232"/>
        <v>0</v>
      </c>
      <c r="X142" s="8">
        <v>39.648000000000003</v>
      </c>
      <c r="Y142" s="5">
        <v>257.95</v>
      </c>
      <c r="Z142" s="10">
        <f t="shared" si="233"/>
        <v>6506.002824858756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</v>
      </c>
      <c r="AK142" s="5">
        <v>0</v>
      </c>
      <c r="AL142" s="10">
        <v>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0.45</v>
      </c>
      <c r="AZ142" s="5">
        <v>3.83</v>
      </c>
      <c r="BA142" s="10">
        <f t="shared" si="252"/>
        <v>8511.1111111111113</v>
      </c>
      <c r="BB142" s="8">
        <v>0.76700000000000002</v>
      </c>
      <c r="BC142" s="5">
        <v>45.15</v>
      </c>
      <c r="BD142" s="10">
        <f t="shared" si="234"/>
        <v>58865.710560625812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2.6349999999999998</v>
      </c>
      <c r="BL142" s="5">
        <v>213.83</v>
      </c>
      <c r="BM142" s="10">
        <f t="shared" si="236"/>
        <v>81149.90512333966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f t="shared" si="237"/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0</v>
      </c>
      <c r="CY142" s="5">
        <v>0</v>
      </c>
      <c r="CZ142" s="10">
        <v>0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0</v>
      </c>
      <c r="DH142" s="5">
        <v>0</v>
      </c>
      <c r="DI142" s="10">
        <v>0</v>
      </c>
      <c r="DJ142" s="8">
        <v>0</v>
      </c>
      <c r="DK142" s="5">
        <v>0</v>
      </c>
      <c r="DL142" s="10">
        <f t="shared" si="238"/>
        <v>0</v>
      </c>
      <c r="DM142" s="8">
        <v>0</v>
      </c>
      <c r="DN142" s="5">
        <v>0</v>
      </c>
      <c r="DO142" s="10">
        <v>0</v>
      </c>
      <c r="DP142" s="8">
        <v>0</v>
      </c>
      <c r="DQ142" s="5">
        <v>0</v>
      </c>
      <c r="DR142" s="10">
        <v>0</v>
      </c>
      <c r="DS142" s="8">
        <v>0</v>
      </c>
      <c r="DT142" s="5">
        <v>0</v>
      </c>
      <c r="DU142" s="10">
        <f t="shared" si="239"/>
        <v>0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</v>
      </c>
      <c r="EC142" s="5">
        <v>0</v>
      </c>
      <c r="ED142" s="10">
        <v>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f t="shared" si="241"/>
        <v>0</v>
      </c>
      <c r="EK142" s="8">
        <v>0</v>
      </c>
      <c r="EL142" s="5">
        <v>0</v>
      </c>
      <c r="EM142" s="10">
        <v>0</v>
      </c>
      <c r="EN142" s="8">
        <v>0</v>
      </c>
      <c r="EO142" s="5">
        <v>0</v>
      </c>
      <c r="EP142" s="10">
        <v>0</v>
      </c>
      <c r="EQ142" s="8">
        <v>0</v>
      </c>
      <c r="ER142" s="5">
        <v>0</v>
      </c>
      <c r="ES142" s="10">
        <v>0</v>
      </c>
      <c r="ET142" s="8">
        <v>0</v>
      </c>
      <c r="EU142" s="5">
        <v>0</v>
      </c>
      <c r="EV142" s="10">
        <v>0</v>
      </c>
      <c r="EW142" s="8">
        <v>0</v>
      </c>
      <c r="EX142" s="5">
        <v>0</v>
      </c>
      <c r="EY142" s="10">
        <v>0</v>
      </c>
      <c r="EZ142" s="8">
        <v>13.298999999999999</v>
      </c>
      <c r="FA142" s="5">
        <v>96.84</v>
      </c>
      <c r="FB142" s="10">
        <f t="shared" si="246"/>
        <v>7281.7505075569597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7">
        <f t="shared" si="242"/>
        <v>56.799000000000007</v>
      </c>
      <c r="FJ142" s="10">
        <f t="shared" si="243"/>
        <v>617.6</v>
      </c>
    </row>
    <row r="143" spans="1:166" x14ac:dyDescent="0.3">
      <c r="A143" s="40">
        <v>2014</v>
      </c>
      <c r="B143" s="35" t="s">
        <v>9</v>
      </c>
      <c r="C143" s="8">
        <v>0</v>
      </c>
      <c r="D143" s="5">
        <v>0</v>
      </c>
      <c r="E143" s="10">
        <f t="shared" si="231"/>
        <v>0</v>
      </c>
      <c r="F143" s="8">
        <v>0</v>
      </c>
      <c r="G143" s="5">
        <v>0</v>
      </c>
      <c r="H143" s="10">
        <v>0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0</v>
      </c>
      <c r="P143" s="5">
        <v>0</v>
      </c>
      <c r="Q143" s="10">
        <v>0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f t="shared" si="232"/>
        <v>0</v>
      </c>
      <c r="X143" s="8">
        <v>19.5</v>
      </c>
      <c r="Y143" s="5">
        <v>112.3</v>
      </c>
      <c r="Z143" s="10">
        <f t="shared" si="233"/>
        <v>5758.9743589743593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0</v>
      </c>
      <c r="AK143" s="5">
        <v>0</v>
      </c>
      <c r="AL143" s="10">
        <v>0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</v>
      </c>
      <c r="AZ143" s="5">
        <v>0</v>
      </c>
      <c r="BA143" s="10">
        <v>0</v>
      </c>
      <c r="BB143" s="8">
        <v>0</v>
      </c>
      <c r="BC143" s="5">
        <v>0</v>
      </c>
      <c r="BD143" s="10">
        <v>0</v>
      </c>
      <c r="BE143" s="8">
        <v>36</v>
      </c>
      <c r="BF143" s="5">
        <v>118.7</v>
      </c>
      <c r="BG143" s="10">
        <f t="shared" si="235"/>
        <v>3297.2222222222226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f t="shared" si="237"/>
        <v>0</v>
      </c>
      <c r="BZ143" s="8">
        <v>17.079000000000001</v>
      </c>
      <c r="CA143" s="5">
        <v>85.29</v>
      </c>
      <c r="CB143" s="10">
        <f t="shared" si="250"/>
        <v>4993.8520990690322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0</v>
      </c>
      <c r="CY143" s="5">
        <v>0</v>
      </c>
      <c r="CZ143" s="10">
        <v>0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0</v>
      </c>
      <c r="DH143" s="5">
        <v>0</v>
      </c>
      <c r="DI143" s="10">
        <v>0</v>
      </c>
      <c r="DJ143" s="8">
        <v>0</v>
      </c>
      <c r="DK143" s="5">
        <v>0</v>
      </c>
      <c r="DL143" s="10">
        <f t="shared" si="238"/>
        <v>0</v>
      </c>
      <c r="DM143" s="8">
        <v>0</v>
      </c>
      <c r="DN143" s="5">
        <v>0</v>
      </c>
      <c r="DO143" s="10">
        <v>0</v>
      </c>
      <c r="DP143" s="8">
        <v>0</v>
      </c>
      <c r="DQ143" s="5">
        <v>0</v>
      </c>
      <c r="DR143" s="10">
        <v>0</v>
      </c>
      <c r="DS143" s="8">
        <v>0</v>
      </c>
      <c r="DT143" s="5">
        <v>0</v>
      </c>
      <c r="DU143" s="10">
        <f t="shared" si="239"/>
        <v>0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f t="shared" si="241"/>
        <v>0</v>
      </c>
      <c r="EK143" s="8">
        <v>0</v>
      </c>
      <c r="EL143" s="5">
        <v>0</v>
      </c>
      <c r="EM143" s="10">
        <v>0</v>
      </c>
      <c r="EN143" s="8">
        <v>0</v>
      </c>
      <c r="EO143" s="5">
        <v>0</v>
      </c>
      <c r="EP143" s="10">
        <v>0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2.1999999999999999E-2</v>
      </c>
      <c r="FD143" s="5">
        <v>0.05</v>
      </c>
      <c r="FE143" s="10">
        <f t="shared" si="247"/>
        <v>2272.727272727273</v>
      </c>
      <c r="FF143" s="8">
        <v>0</v>
      </c>
      <c r="FG143" s="5">
        <v>0</v>
      </c>
      <c r="FH143" s="10">
        <v>0</v>
      </c>
      <c r="FI143" s="7">
        <f t="shared" si="242"/>
        <v>72.600999999999999</v>
      </c>
      <c r="FJ143" s="10">
        <f t="shared" si="243"/>
        <v>316.34000000000003</v>
      </c>
    </row>
    <row r="144" spans="1:166" x14ac:dyDescent="0.3">
      <c r="A144" s="40">
        <v>2014</v>
      </c>
      <c r="B144" s="35" t="s">
        <v>10</v>
      </c>
      <c r="C144" s="8">
        <v>0</v>
      </c>
      <c r="D144" s="5">
        <v>0</v>
      </c>
      <c r="E144" s="10">
        <f t="shared" si="231"/>
        <v>0</v>
      </c>
      <c r="F144" s="8">
        <v>0</v>
      </c>
      <c r="G144" s="5">
        <v>0</v>
      </c>
      <c r="H144" s="10">
        <v>0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0</v>
      </c>
      <c r="P144" s="5">
        <v>0</v>
      </c>
      <c r="Q144" s="10">
        <v>0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f t="shared" si="232"/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0</v>
      </c>
      <c r="AK144" s="5">
        <v>0</v>
      </c>
      <c r="AL144" s="10">
        <v>0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</v>
      </c>
      <c r="AZ144" s="5">
        <v>0</v>
      </c>
      <c r="BA144" s="10">
        <v>0</v>
      </c>
      <c r="BB144" s="8">
        <v>0</v>
      </c>
      <c r="BC144" s="5">
        <v>0</v>
      </c>
      <c r="BD144" s="10">
        <v>0</v>
      </c>
      <c r="BE144" s="8">
        <v>0.26500000000000001</v>
      </c>
      <c r="BF144" s="5">
        <v>1.1100000000000001</v>
      </c>
      <c r="BG144" s="10">
        <f t="shared" si="235"/>
        <v>4188.6792452830196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f t="shared" si="237"/>
        <v>0</v>
      </c>
      <c r="BZ144" s="8">
        <v>3.3000000000000002E-2</v>
      </c>
      <c r="CA144" s="5">
        <v>0.55000000000000004</v>
      </c>
      <c r="CB144" s="10">
        <f t="shared" si="250"/>
        <v>16666.666666666668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0</v>
      </c>
      <c r="CY144" s="5">
        <v>0</v>
      </c>
      <c r="CZ144" s="10">
        <v>0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0</v>
      </c>
      <c r="DH144" s="5">
        <v>0</v>
      </c>
      <c r="DI144" s="10">
        <v>0</v>
      </c>
      <c r="DJ144" s="8">
        <v>0</v>
      </c>
      <c r="DK144" s="5">
        <v>0</v>
      </c>
      <c r="DL144" s="10">
        <f t="shared" si="238"/>
        <v>0</v>
      </c>
      <c r="DM144" s="8">
        <v>1</v>
      </c>
      <c r="DN144" s="5">
        <v>23.13</v>
      </c>
      <c r="DO144" s="10">
        <f t="shared" si="251"/>
        <v>23130</v>
      </c>
      <c r="DP144" s="8">
        <v>0</v>
      </c>
      <c r="DQ144" s="5">
        <v>0</v>
      </c>
      <c r="DR144" s="10">
        <v>0</v>
      </c>
      <c r="DS144" s="8">
        <v>0</v>
      </c>
      <c r="DT144" s="5">
        <v>0</v>
      </c>
      <c r="DU144" s="10">
        <f t="shared" si="239"/>
        <v>0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f t="shared" si="241"/>
        <v>0</v>
      </c>
      <c r="EK144" s="8">
        <v>0</v>
      </c>
      <c r="EL144" s="5">
        <v>0</v>
      </c>
      <c r="EM144" s="10">
        <v>0</v>
      </c>
      <c r="EN144" s="8">
        <v>0</v>
      </c>
      <c r="EO144" s="5">
        <v>0</v>
      </c>
      <c r="EP144" s="10">
        <v>0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0.17499999999999999</v>
      </c>
      <c r="EX144" s="5">
        <v>3.5</v>
      </c>
      <c r="EY144" s="10">
        <f t="shared" si="248"/>
        <v>20000</v>
      </c>
      <c r="EZ144" s="8">
        <v>0</v>
      </c>
      <c r="FA144" s="5">
        <v>0</v>
      </c>
      <c r="FB144" s="10">
        <v>0</v>
      </c>
      <c r="FC144" s="8">
        <v>0.20300000000000001</v>
      </c>
      <c r="FD144" s="5">
        <v>1.74</v>
      </c>
      <c r="FE144" s="10">
        <f t="shared" si="247"/>
        <v>8571.4285714285706</v>
      </c>
      <c r="FF144" s="8">
        <v>0</v>
      </c>
      <c r="FG144" s="5">
        <v>0</v>
      </c>
      <c r="FH144" s="10">
        <v>0</v>
      </c>
      <c r="FI144" s="7">
        <f t="shared" si="242"/>
        <v>1.6760000000000002</v>
      </c>
      <c r="FJ144" s="10">
        <f t="shared" si="243"/>
        <v>30.029999999999998</v>
      </c>
    </row>
    <row r="145" spans="1:166" x14ac:dyDescent="0.3">
      <c r="A145" s="40">
        <v>2014</v>
      </c>
      <c r="B145" s="35" t="s">
        <v>11</v>
      </c>
      <c r="C145" s="8">
        <v>0</v>
      </c>
      <c r="D145" s="5">
        <v>0</v>
      </c>
      <c r="E145" s="10">
        <f t="shared" si="231"/>
        <v>0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0</v>
      </c>
      <c r="P145" s="5">
        <v>0</v>
      </c>
      <c r="Q145" s="10">
        <v>0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f t="shared" si="232"/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5.0000000000000001E-3</v>
      </c>
      <c r="AH145" s="5">
        <v>0.02</v>
      </c>
      <c r="AI145" s="10">
        <f t="shared" ref="AI145:AI146" si="254">AH145/AG145*1000</f>
        <v>4000</v>
      </c>
      <c r="AJ145" s="8">
        <v>5.0000000000000001E-3</v>
      </c>
      <c r="AK145" s="5">
        <v>0.02</v>
      </c>
      <c r="AL145" s="10">
        <f t="shared" ref="AL145:AL146" si="255">AK145/AJ145*1000</f>
        <v>4000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0</v>
      </c>
      <c r="AZ145" s="5">
        <v>0</v>
      </c>
      <c r="BA145" s="10">
        <v>0</v>
      </c>
      <c r="BB145" s="8">
        <v>0</v>
      </c>
      <c r="BC145" s="5">
        <v>0</v>
      </c>
      <c r="BD145" s="10">
        <v>0</v>
      </c>
      <c r="BE145" s="8">
        <v>16.5</v>
      </c>
      <c r="BF145" s="5">
        <v>85.92</v>
      </c>
      <c r="BG145" s="10">
        <f t="shared" si="235"/>
        <v>5207.272727272727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1E-3</v>
      </c>
      <c r="BO145" s="5">
        <v>7.0000000000000007E-2</v>
      </c>
      <c r="BP145" s="10">
        <f t="shared" si="253"/>
        <v>70000</v>
      </c>
      <c r="BQ145" s="8">
        <v>0</v>
      </c>
      <c r="BR145" s="5">
        <v>0</v>
      </c>
      <c r="BS145" s="10">
        <v>0</v>
      </c>
      <c r="BT145" s="8">
        <v>1E-3</v>
      </c>
      <c r="BU145" s="5">
        <v>0.06</v>
      </c>
      <c r="BV145" s="10">
        <f t="shared" ref="BV145" si="256">BU145/BT145*1000</f>
        <v>60000</v>
      </c>
      <c r="BW145" s="8">
        <v>0</v>
      </c>
      <c r="BX145" s="5">
        <v>0</v>
      </c>
      <c r="BY145" s="10">
        <f t="shared" si="237"/>
        <v>0</v>
      </c>
      <c r="BZ145" s="8">
        <v>1E-3</v>
      </c>
      <c r="CA145" s="5">
        <v>0.01</v>
      </c>
      <c r="CB145" s="10">
        <f t="shared" si="250"/>
        <v>10000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0</v>
      </c>
      <c r="CV145" s="5">
        <v>0</v>
      </c>
      <c r="CW145" s="10">
        <v>0</v>
      </c>
      <c r="CX145" s="8">
        <v>0</v>
      </c>
      <c r="CY145" s="5">
        <v>0</v>
      </c>
      <c r="CZ145" s="10">
        <v>0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0</v>
      </c>
      <c r="DH145" s="5">
        <v>0</v>
      </c>
      <c r="DI145" s="10">
        <v>0</v>
      </c>
      <c r="DJ145" s="8">
        <v>0</v>
      </c>
      <c r="DK145" s="5">
        <v>0</v>
      </c>
      <c r="DL145" s="10">
        <f t="shared" si="238"/>
        <v>0</v>
      </c>
      <c r="DM145" s="8">
        <v>0</v>
      </c>
      <c r="DN145" s="5">
        <v>0</v>
      </c>
      <c r="DO145" s="10">
        <v>0</v>
      </c>
      <c r="DP145" s="8">
        <v>0</v>
      </c>
      <c r="DQ145" s="5">
        <v>0</v>
      </c>
      <c r="DR145" s="10">
        <v>0</v>
      </c>
      <c r="DS145" s="8">
        <v>0</v>
      </c>
      <c r="DT145" s="5">
        <v>0</v>
      </c>
      <c r="DU145" s="10">
        <f t="shared" si="239"/>
        <v>0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0</v>
      </c>
      <c r="EC145" s="5">
        <v>0</v>
      </c>
      <c r="ED145" s="10">
        <v>0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f t="shared" si="241"/>
        <v>0</v>
      </c>
      <c r="EK145" s="8">
        <v>0</v>
      </c>
      <c r="EL145" s="5">
        <v>0</v>
      </c>
      <c r="EM145" s="10">
        <v>0</v>
      </c>
      <c r="EN145" s="8">
        <v>0</v>
      </c>
      <c r="EO145" s="5">
        <v>0</v>
      </c>
      <c r="EP145" s="10">
        <v>0</v>
      </c>
      <c r="EQ145" s="8">
        <v>0</v>
      </c>
      <c r="ER145" s="5">
        <v>0</v>
      </c>
      <c r="ES145" s="10">
        <v>0</v>
      </c>
      <c r="ET145" s="8">
        <v>0</v>
      </c>
      <c r="EU145" s="5">
        <v>0</v>
      </c>
      <c r="EV145" s="10">
        <v>0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3.4000000000000002E-2</v>
      </c>
      <c r="FD145" s="5">
        <v>1.32</v>
      </c>
      <c r="FE145" s="10">
        <f t="shared" si="247"/>
        <v>38823.529411764706</v>
      </c>
      <c r="FF145" s="8">
        <v>0</v>
      </c>
      <c r="FG145" s="5">
        <v>0</v>
      </c>
      <c r="FH145" s="10">
        <v>0</v>
      </c>
      <c r="FI145" s="7">
        <f t="shared" si="242"/>
        <v>16.542000000000002</v>
      </c>
      <c r="FJ145" s="10">
        <f t="shared" si="243"/>
        <v>87.399999999999991</v>
      </c>
    </row>
    <row r="146" spans="1:166" x14ac:dyDescent="0.3">
      <c r="A146" s="40">
        <v>2014</v>
      </c>
      <c r="B146" s="35" t="s">
        <v>12</v>
      </c>
      <c r="C146" s="8">
        <v>0</v>
      </c>
      <c r="D146" s="5">
        <v>0</v>
      </c>
      <c r="E146" s="10">
        <f t="shared" si="231"/>
        <v>0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0</v>
      </c>
      <c r="P146" s="5">
        <v>0</v>
      </c>
      <c r="Q146" s="10">
        <v>0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f t="shared" si="232"/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8.0000000000000002E-3</v>
      </c>
      <c r="AH146" s="5">
        <v>0.04</v>
      </c>
      <c r="AI146" s="10">
        <f t="shared" si="254"/>
        <v>5000</v>
      </c>
      <c r="AJ146" s="8">
        <v>8.0000000000000002E-3</v>
      </c>
      <c r="AK146" s="5">
        <v>0.04</v>
      </c>
      <c r="AL146" s="10">
        <f t="shared" si="255"/>
        <v>5000</v>
      </c>
      <c r="AM146" s="8">
        <v>0</v>
      </c>
      <c r="AN146" s="5">
        <v>0</v>
      </c>
      <c r="AO146" s="10">
        <v>0</v>
      </c>
      <c r="AP146" s="8">
        <v>0.7</v>
      </c>
      <c r="AQ146" s="5">
        <v>9.66</v>
      </c>
      <c r="AR146" s="10">
        <f t="shared" si="249"/>
        <v>13800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0.5</v>
      </c>
      <c r="AZ146" s="5">
        <v>1.07</v>
      </c>
      <c r="BA146" s="10">
        <f t="shared" si="252"/>
        <v>2140</v>
      </c>
      <c r="BB146" s="8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0.57399999999999995</v>
      </c>
      <c r="BL146" s="5">
        <v>12.16</v>
      </c>
      <c r="BM146" s="10">
        <f t="shared" si="236"/>
        <v>21184.668989547041</v>
      </c>
      <c r="BN146" s="8">
        <v>0</v>
      </c>
      <c r="BO146" s="5">
        <v>0</v>
      </c>
      <c r="BP146" s="10">
        <v>0</v>
      </c>
      <c r="BQ146" s="8">
        <v>0.3</v>
      </c>
      <c r="BR146" s="5">
        <v>1.1599999999999999</v>
      </c>
      <c r="BS146" s="10">
        <f t="shared" ref="BS146" si="257">BR146/BQ146*1000</f>
        <v>3866.6666666666665</v>
      </c>
      <c r="BT146" s="8">
        <v>0</v>
      </c>
      <c r="BU146" s="5">
        <v>0</v>
      </c>
      <c r="BV146" s="10">
        <v>0</v>
      </c>
      <c r="BW146" s="8">
        <v>0</v>
      </c>
      <c r="BX146" s="5">
        <v>0</v>
      </c>
      <c r="BY146" s="10">
        <f t="shared" si="237"/>
        <v>0</v>
      </c>
      <c r="BZ146" s="8">
        <v>7.4999999999999997E-2</v>
      </c>
      <c r="CA146" s="5">
        <v>1.03</v>
      </c>
      <c r="CB146" s="10">
        <f t="shared" si="250"/>
        <v>13733.333333333334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0</v>
      </c>
      <c r="CY146" s="5">
        <v>0</v>
      </c>
      <c r="CZ146" s="10">
        <v>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0</v>
      </c>
      <c r="DH146" s="5">
        <v>0</v>
      </c>
      <c r="DI146" s="10">
        <v>0</v>
      </c>
      <c r="DJ146" s="8">
        <v>0</v>
      </c>
      <c r="DK146" s="5">
        <v>0</v>
      </c>
      <c r="DL146" s="10">
        <f t="shared" si="238"/>
        <v>0</v>
      </c>
      <c r="DM146" s="8">
        <v>0</v>
      </c>
      <c r="DN146" s="5">
        <v>0</v>
      </c>
      <c r="DO146" s="10">
        <v>0</v>
      </c>
      <c r="DP146" s="8">
        <v>0</v>
      </c>
      <c r="DQ146" s="5">
        <v>0</v>
      </c>
      <c r="DR146" s="10">
        <v>0</v>
      </c>
      <c r="DS146" s="8">
        <v>0</v>
      </c>
      <c r="DT146" s="5">
        <v>0</v>
      </c>
      <c r="DU146" s="10">
        <f t="shared" si="239"/>
        <v>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f t="shared" si="241"/>
        <v>0</v>
      </c>
      <c r="EK146" s="8">
        <v>0</v>
      </c>
      <c r="EL146" s="5">
        <v>0</v>
      </c>
      <c r="EM146" s="10">
        <v>0</v>
      </c>
      <c r="EN146" s="8">
        <v>0</v>
      </c>
      <c r="EO146" s="5">
        <v>0</v>
      </c>
      <c r="EP146" s="10">
        <v>0</v>
      </c>
      <c r="EQ146" s="8">
        <v>0</v>
      </c>
      <c r="ER146" s="5">
        <v>0</v>
      </c>
      <c r="ES146" s="10">
        <v>0</v>
      </c>
      <c r="ET146" s="8">
        <v>0</v>
      </c>
      <c r="EU146" s="5">
        <v>0</v>
      </c>
      <c r="EV146" s="10">
        <v>0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2.3E-2</v>
      </c>
      <c r="FD146" s="5">
        <v>0.78</v>
      </c>
      <c r="FE146" s="10">
        <f t="shared" si="247"/>
        <v>33913.043478260872</v>
      </c>
      <c r="FF146" s="8">
        <v>0</v>
      </c>
      <c r="FG146" s="5">
        <v>0</v>
      </c>
      <c r="FH146" s="10">
        <v>0</v>
      </c>
      <c r="FI146" s="7">
        <f t="shared" si="242"/>
        <v>2.1799999999999997</v>
      </c>
      <c r="FJ146" s="10">
        <f t="shared" si="243"/>
        <v>25.900000000000002</v>
      </c>
    </row>
    <row r="147" spans="1:166" x14ac:dyDescent="0.3">
      <c r="A147" s="34">
        <v>2014</v>
      </c>
      <c r="B147" s="35" t="s">
        <v>13</v>
      </c>
      <c r="C147" s="8">
        <v>0</v>
      </c>
      <c r="D147" s="5">
        <v>0</v>
      </c>
      <c r="E147" s="10">
        <f t="shared" si="231"/>
        <v>0</v>
      </c>
      <c r="F147" s="8">
        <v>0</v>
      </c>
      <c r="G147" s="5">
        <v>0</v>
      </c>
      <c r="H147" s="10">
        <v>0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</v>
      </c>
      <c r="P147" s="5">
        <v>0</v>
      </c>
      <c r="Q147" s="10">
        <v>0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f t="shared" si="232"/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</v>
      </c>
      <c r="AN147" s="5">
        <v>0</v>
      </c>
      <c r="AO147" s="10">
        <v>0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</v>
      </c>
      <c r="AZ147" s="5">
        <v>0</v>
      </c>
      <c r="BA147" s="10">
        <v>0</v>
      </c>
      <c r="BB147" s="8">
        <v>0.443</v>
      </c>
      <c r="BC147" s="5">
        <v>0.81</v>
      </c>
      <c r="BD147" s="10">
        <f t="shared" si="234"/>
        <v>1828.4424379232507</v>
      </c>
      <c r="BE147" s="8">
        <v>34.607999999999997</v>
      </c>
      <c r="BF147" s="5">
        <v>165.64</v>
      </c>
      <c r="BG147" s="10">
        <f t="shared" si="235"/>
        <v>4786.1766065649554</v>
      </c>
      <c r="BH147" s="8">
        <v>0</v>
      </c>
      <c r="BI147" s="5">
        <v>0</v>
      </c>
      <c r="BJ147" s="10">
        <v>0</v>
      </c>
      <c r="BK147" s="8">
        <v>0.89100000000000001</v>
      </c>
      <c r="BL147" s="5">
        <v>11.02</v>
      </c>
      <c r="BM147" s="10">
        <f t="shared" si="236"/>
        <v>12368.125701459034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f t="shared" si="237"/>
        <v>0</v>
      </c>
      <c r="BZ147" s="8">
        <v>5.0000000000000001E-3</v>
      </c>
      <c r="CA147" s="5">
        <v>0.05</v>
      </c>
      <c r="CB147" s="10">
        <f t="shared" si="250"/>
        <v>10000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30">
        <v>0</v>
      </c>
      <c r="CY147" s="21">
        <v>0</v>
      </c>
      <c r="CZ147" s="23">
        <v>0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0</v>
      </c>
      <c r="DH147" s="5">
        <v>0</v>
      </c>
      <c r="DI147" s="10">
        <v>0</v>
      </c>
      <c r="DJ147" s="8">
        <v>0</v>
      </c>
      <c r="DK147" s="5">
        <v>0</v>
      </c>
      <c r="DL147" s="10">
        <f t="shared" si="238"/>
        <v>0</v>
      </c>
      <c r="DM147" s="8">
        <v>1</v>
      </c>
      <c r="DN147" s="5">
        <v>24.32</v>
      </c>
      <c r="DO147" s="10">
        <f t="shared" si="251"/>
        <v>24320</v>
      </c>
      <c r="DP147" s="8">
        <v>0</v>
      </c>
      <c r="DQ147" s="5">
        <v>0</v>
      </c>
      <c r="DR147" s="10">
        <v>0</v>
      </c>
      <c r="DS147" s="8">
        <v>0</v>
      </c>
      <c r="DT147" s="5">
        <v>0</v>
      </c>
      <c r="DU147" s="10">
        <f t="shared" si="239"/>
        <v>0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f t="shared" si="241"/>
        <v>0</v>
      </c>
      <c r="EK147" s="8">
        <v>0</v>
      </c>
      <c r="EL147" s="5">
        <v>0</v>
      </c>
      <c r="EM147" s="10">
        <v>0</v>
      </c>
      <c r="EN147" s="8">
        <v>0</v>
      </c>
      <c r="EO147" s="5">
        <v>0</v>
      </c>
      <c r="EP147" s="10">
        <v>0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16.567</v>
      </c>
      <c r="FA147" s="5">
        <v>102.96</v>
      </c>
      <c r="FB147" s="10">
        <f t="shared" si="246"/>
        <v>6214.764290456932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7">
        <f t="shared" si="242"/>
        <v>53.513999999999996</v>
      </c>
      <c r="FJ147" s="10">
        <f t="shared" si="243"/>
        <v>304.8</v>
      </c>
    </row>
    <row r="148" spans="1:166" ht="15" thickBot="1" x14ac:dyDescent="0.35">
      <c r="A148" s="37"/>
      <c r="B148" s="38" t="s">
        <v>14</v>
      </c>
      <c r="C148" s="31">
        <f t="shared" ref="C148:D148" si="258">SUM(C136:C147)</f>
        <v>0</v>
      </c>
      <c r="D148" s="24">
        <f t="shared" si="258"/>
        <v>0</v>
      </c>
      <c r="E148" s="26"/>
      <c r="F148" s="31">
        <f>SUM(F136:F147)</f>
        <v>0</v>
      </c>
      <c r="G148" s="24">
        <f>SUM(G136:G147)</f>
        <v>0</v>
      </c>
      <c r="H148" s="26"/>
      <c r="I148" s="31">
        <f>SUM(I136:I147)</f>
        <v>0</v>
      </c>
      <c r="J148" s="24">
        <f>SUM(J136:J147)</f>
        <v>0</v>
      </c>
      <c r="K148" s="26"/>
      <c r="L148" s="31">
        <f>SUM(L136:L147)</f>
        <v>0</v>
      </c>
      <c r="M148" s="24">
        <f>SUM(M136:M147)</f>
        <v>0</v>
      </c>
      <c r="N148" s="26"/>
      <c r="O148" s="31">
        <f>SUM(O136:O147)</f>
        <v>0</v>
      </c>
      <c r="P148" s="24">
        <f>SUM(P136:P147)</f>
        <v>0</v>
      </c>
      <c r="Q148" s="26"/>
      <c r="R148" s="31">
        <f>SUM(R136:R147)</f>
        <v>0</v>
      </c>
      <c r="S148" s="24">
        <f>SUM(S136:S147)</f>
        <v>0</v>
      </c>
      <c r="T148" s="26"/>
      <c r="U148" s="31">
        <f t="shared" ref="U148:V148" si="259">SUM(U136:U147)</f>
        <v>0</v>
      </c>
      <c r="V148" s="24">
        <f t="shared" si="259"/>
        <v>0</v>
      </c>
      <c r="W148" s="26"/>
      <c r="X148" s="31">
        <f>SUM(X136:X147)</f>
        <v>196.334</v>
      </c>
      <c r="Y148" s="24">
        <f>SUM(Y136:Y147)</f>
        <v>1177.5</v>
      </c>
      <c r="Z148" s="26"/>
      <c r="AA148" s="31">
        <f>SUM(AA136:AA147)</f>
        <v>0</v>
      </c>
      <c r="AB148" s="24">
        <f>SUM(AB136:AB147)</f>
        <v>0</v>
      </c>
      <c r="AC148" s="26"/>
      <c r="AD148" s="31">
        <f>SUM(AD136:AD147)</f>
        <v>0</v>
      </c>
      <c r="AE148" s="24">
        <f>SUM(AE136:AE147)</f>
        <v>0</v>
      </c>
      <c r="AF148" s="26"/>
      <c r="AG148" s="31">
        <f>SUM(AG136:AG147)</f>
        <v>1.3000000000000001E-2</v>
      </c>
      <c r="AH148" s="24">
        <f>SUM(AH136:AH147)</f>
        <v>0.06</v>
      </c>
      <c r="AI148" s="26"/>
      <c r="AJ148" s="31">
        <f>SUM(AJ136:AJ147)</f>
        <v>1.3000000000000001E-2</v>
      </c>
      <c r="AK148" s="24">
        <f>SUM(AK136:AK147)</f>
        <v>0.06</v>
      </c>
      <c r="AL148" s="26"/>
      <c r="AM148" s="31">
        <f>SUM(AM136:AM147)</f>
        <v>0</v>
      </c>
      <c r="AN148" s="24">
        <f>SUM(AN136:AN147)</f>
        <v>0</v>
      </c>
      <c r="AO148" s="26"/>
      <c r="AP148" s="31">
        <f>SUM(AP136:AP147)</f>
        <v>1.9</v>
      </c>
      <c r="AQ148" s="24">
        <f>SUM(AQ136:AQ147)</f>
        <v>21.130000000000003</v>
      </c>
      <c r="AR148" s="26"/>
      <c r="AS148" s="31">
        <f>SUM(AS136:AS147)</f>
        <v>0</v>
      </c>
      <c r="AT148" s="24">
        <f>SUM(AT136:AT147)</f>
        <v>0</v>
      </c>
      <c r="AU148" s="26"/>
      <c r="AV148" s="31">
        <f>SUM(AV136:AV147)</f>
        <v>1E-3</v>
      </c>
      <c r="AW148" s="24">
        <f>SUM(AW136:AW147)</f>
        <v>1.56</v>
      </c>
      <c r="AX148" s="26"/>
      <c r="AY148" s="31">
        <f>SUM(AY136:AY147)</f>
        <v>1</v>
      </c>
      <c r="AZ148" s="24">
        <f>SUM(AZ136:AZ147)</f>
        <v>7.08</v>
      </c>
      <c r="BA148" s="26"/>
      <c r="BB148" s="31">
        <f>SUM(BB136:BB147)</f>
        <v>2.3240000000000003</v>
      </c>
      <c r="BC148" s="24">
        <f>SUM(BC136:BC147)</f>
        <v>54.46</v>
      </c>
      <c r="BD148" s="26"/>
      <c r="BE148" s="31">
        <f>SUM(BE136:BE147)</f>
        <v>155.001</v>
      </c>
      <c r="BF148" s="24">
        <f>SUM(BF136:BF147)</f>
        <v>706.56999999999994</v>
      </c>
      <c r="BG148" s="26"/>
      <c r="BH148" s="31">
        <f>SUM(BH136:BH147)</f>
        <v>0</v>
      </c>
      <c r="BI148" s="24">
        <f>SUM(BI136:BI147)</f>
        <v>0</v>
      </c>
      <c r="BJ148" s="26"/>
      <c r="BK148" s="31">
        <f>SUM(BK136:BK147)</f>
        <v>9.3330000000000002</v>
      </c>
      <c r="BL148" s="24">
        <f>SUM(BL136:BL147)</f>
        <v>298</v>
      </c>
      <c r="BM148" s="26"/>
      <c r="BN148" s="31">
        <f>SUM(BN136:BN147)</f>
        <v>3.0000000000000001E-3</v>
      </c>
      <c r="BO148" s="24">
        <f>SUM(BO136:BO147)</f>
        <v>0.27</v>
      </c>
      <c r="BP148" s="26"/>
      <c r="BQ148" s="31">
        <f>SUM(BQ136:BQ147)</f>
        <v>0.3</v>
      </c>
      <c r="BR148" s="24">
        <f>SUM(BR136:BR147)</f>
        <v>1.1599999999999999</v>
      </c>
      <c r="BS148" s="26"/>
      <c r="BT148" s="31">
        <f>SUM(BT136:BT147)</f>
        <v>1E-3</v>
      </c>
      <c r="BU148" s="24">
        <f>SUM(BU136:BU147)</f>
        <v>0.06</v>
      </c>
      <c r="BV148" s="26"/>
      <c r="BW148" s="31">
        <f t="shared" ref="BW148:BX148" si="260">SUM(BW136:BW147)</f>
        <v>0</v>
      </c>
      <c r="BX148" s="24">
        <f t="shared" si="260"/>
        <v>0</v>
      </c>
      <c r="BY148" s="26"/>
      <c r="BZ148" s="31">
        <f>SUM(BZ136:BZ147)</f>
        <v>17.593</v>
      </c>
      <c r="CA148" s="24">
        <f>SUM(CA136:CA147)</f>
        <v>92.01</v>
      </c>
      <c r="CB148" s="26"/>
      <c r="CC148" s="31">
        <f>SUM(CC136:CC147)</f>
        <v>0</v>
      </c>
      <c r="CD148" s="24">
        <f>SUM(CD136:CD147)</f>
        <v>0</v>
      </c>
      <c r="CE148" s="26"/>
      <c r="CF148" s="31">
        <f>SUM(CF136:CF147)</f>
        <v>0</v>
      </c>
      <c r="CG148" s="24">
        <f>SUM(CG136:CG147)</f>
        <v>0</v>
      </c>
      <c r="CH148" s="26"/>
      <c r="CI148" s="31">
        <f>SUM(CI136:CI147)</f>
        <v>0</v>
      </c>
      <c r="CJ148" s="24">
        <f>SUM(CJ136:CJ147)</f>
        <v>0</v>
      </c>
      <c r="CK148" s="26"/>
      <c r="CL148" s="31">
        <f>SUM(CL136:CL147)</f>
        <v>0</v>
      </c>
      <c r="CM148" s="24">
        <f>SUM(CM136:CM147)</f>
        <v>0</v>
      </c>
      <c r="CN148" s="26"/>
      <c r="CO148" s="31">
        <f>SUM(CO136:CO147)</f>
        <v>0</v>
      </c>
      <c r="CP148" s="24">
        <f>SUM(CP136:CP147)</f>
        <v>0</v>
      </c>
      <c r="CQ148" s="26"/>
      <c r="CR148" s="31">
        <f>SUM(CR136:CR147)</f>
        <v>0</v>
      </c>
      <c r="CS148" s="24">
        <f>SUM(CS136:CS147)</f>
        <v>0</v>
      </c>
      <c r="CT148" s="26"/>
      <c r="CU148" s="31">
        <f>SUM(CU136:CU147)</f>
        <v>0</v>
      </c>
      <c r="CV148" s="24">
        <f>SUM(CV136:CV147)</f>
        <v>0</v>
      </c>
      <c r="CW148" s="26"/>
      <c r="CX148" s="31">
        <f>SUM(CX136:CX147)</f>
        <v>0</v>
      </c>
      <c r="CY148" s="24">
        <f>SUM(CY136:CY147)</f>
        <v>0</v>
      </c>
      <c r="CZ148" s="26"/>
      <c r="DA148" s="31">
        <f>SUM(DA136:DA147)</f>
        <v>0</v>
      </c>
      <c r="DB148" s="24">
        <f>SUM(DB136:DB147)</f>
        <v>0</v>
      </c>
      <c r="DC148" s="26"/>
      <c r="DD148" s="31">
        <f>SUM(DD136:DD147)</f>
        <v>0</v>
      </c>
      <c r="DE148" s="24">
        <f>SUM(DE136:DE147)</f>
        <v>0</v>
      </c>
      <c r="DF148" s="26"/>
      <c r="DG148" s="31">
        <f>SUM(DG136:DG147)</f>
        <v>0</v>
      </c>
      <c r="DH148" s="24">
        <f>SUM(DH136:DH147)</f>
        <v>0</v>
      </c>
      <c r="DI148" s="26"/>
      <c r="DJ148" s="31">
        <f t="shared" ref="DJ148:DK148" si="261">SUM(DJ136:DJ147)</f>
        <v>0</v>
      </c>
      <c r="DK148" s="24">
        <f t="shared" si="261"/>
        <v>0</v>
      </c>
      <c r="DL148" s="26"/>
      <c r="DM148" s="31">
        <f>SUM(DM136:DM147)</f>
        <v>3</v>
      </c>
      <c r="DN148" s="24">
        <f>SUM(DN136:DN147)</f>
        <v>71.430000000000007</v>
      </c>
      <c r="DO148" s="26"/>
      <c r="DP148" s="31">
        <f>SUM(DP136:DP147)</f>
        <v>0</v>
      </c>
      <c r="DQ148" s="24">
        <f>SUM(DQ136:DQ147)</f>
        <v>0</v>
      </c>
      <c r="DR148" s="26"/>
      <c r="DS148" s="31">
        <f t="shared" ref="DS148:DT148" si="262">SUM(DS136:DS147)</f>
        <v>0</v>
      </c>
      <c r="DT148" s="24">
        <f t="shared" si="262"/>
        <v>0</v>
      </c>
      <c r="DU148" s="26"/>
      <c r="DV148" s="31">
        <f>SUM(DV136:DV147)</f>
        <v>2.1999999999999999E-2</v>
      </c>
      <c r="DW148" s="24">
        <f>SUM(DW136:DW147)</f>
        <v>0.04</v>
      </c>
      <c r="DX148" s="26"/>
      <c r="DY148" s="31">
        <f>SUM(DY136:DY147)</f>
        <v>0</v>
      </c>
      <c r="DZ148" s="24">
        <f>SUM(DZ136:DZ147)</f>
        <v>0</v>
      </c>
      <c r="EA148" s="26"/>
      <c r="EB148" s="31">
        <f>SUM(EB136:EB147)</f>
        <v>0</v>
      </c>
      <c r="EC148" s="24">
        <f>SUM(EC136:EC147)</f>
        <v>0</v>
      </c>
      <c r="ED148" s="26"/>
      <c r="EE148" s="31">
        <f>SUM(EE136:EE147)</f>
        <v>0</v>
      </c>
      <c r="EF148" s="24">
        <f>SUM(EF136:EF147)</f>
        <v>0</v>
      </c>
      <c r="EG148" s="26"/>
      <c r="EH148" s="31">
        <f t="shared" ref="EH148:EI148" si="263">SUM(EH136:EH147)</f>
        <v>0</v>
      </c>
      <c r="EI148" s="24">
        <f t="shared" si="263"/>
        <v>0</v>
      </c>
      <c r="EJ148" s="26"/>
      <c r="EK148" s="31">
        <f>SUM(EK136:EK147)</f>
        <v>2.0489999999999999</v>
      </c>
      <c r="EL148" s="24">
        <f>SUM(EL136:EL147)</f>
        <v>38.090000000000003</v>
      </c>
      <c r="EM148" s="26"/>
      <c r="EN148" s="31">
        <f>SUM(EN136:EN147)</f>
        <v>0</v>
      </c>
      <c r="EO148" s="24">
        <f>SUM(EO136:EO147)</f>
        <v>0</v>
      </c>
      <c r="EP148" s="26"/>
      <c r="EQ148" s="31">
        <f>SUM(EQ136:EQ147)</f>
        <v>0</v>
      </c>
      <c r="ER148" s="24">
        <f>SUM(ER136:ER147)</f>
        <v>0</v>
      </c>
      <c r="ES148" s="26"/>
      <c r="ET148" s="31">
        <f>SUM(ET136:ET147)</f>
        <v>0</v>
      </c>
      <c r="EU148" s="24">
        <f>SUM(EU136:EU147)</f>
        <v>0</v>
      </c>
      <c r="EV148" s="26"/>
      <c r="EW148" s="31">
        <f>SUM(EW136:EW147)</f>
        <v>12.176</v>
      </c>
      <c r="EX148" s="24">
        <f>SUM(EX136:EX147)</f>
        <v>117.66</v>
      </c>
      <c r="EY148" s="26"/>
      <c r="EZ148" s="31">
        <f>SUM(EZ136:EZ147)</f>
        <v>29.866999999999997</v>
      </c>
      <c r="FA148" s="24">
        <f>SUM(FA136:FA147)</f>
        <v>201.93</v>
      </c>
      <c r="FB148" s="26"/>
      <c r="FC148" s="31">
        <f>SUM(FC136:FC147)</f>
        <v>1.0449999999999999</v>
      </c>
      <c r="FD148" s="24">
        <f>SUM(FD136:FD147)</f>
        <v>6.0200000000000005</v>
      </c>
      <c r="FE148" s="26"/>
      <c r="FF148" s="31">
        <f>SUM(FF136:FF147)</f>
        <v>0</v>
      </c>
      <c r="FG148" s="24">
        <f>SUM(FG136:FG147)</f>
        <v>0</v>
      </c>
      <c r="FH148" s="26"/>
      <c r="FI148" s="25">
        <f t="shared" si="242"/>
        <v>431.96200000000005</v>
      </c>
      <c r="FJ148" s="26">
        <f t="shared" si="243"/>
        <v>2795.0299999999997</v>
      </c>
    </row>
    <row r="149" spans="1:166" x14ac:dyDescent="0.3">
      <c r="A149" s="34">
        <v>2015</v>
      </c>
      <c r="B149" s="35" t="s">
        <v>2</v>
      </c>
      <c r="C149" s="8">
        <v>0</v>
      </c>
      <c r="D149" s="5">
        <v>0</v>
      </c>
      <c r="E149" s="10">
        <f t="shared" ref="E149:E160" si="264">IF(C149=0,0,D149/C149*1000)</f>
        <v>0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0</v>
      </c>
      <c r="P149" s="5">
        <v>0</v>
      </c>
      <c r="Q149" s="10">
        <v>0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f t="shared" ref="W149:W160" si="265">IF(U149=0,0,V149/U149*1000)</f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</v>
      </c>
      <c r="AZ149" s="5">
        <v>0</v>
      </c>
      <c r="BA149" s="10">
        <v>0</v>
      </c>
      <c r="BB149" s="8">
        <v>5.3999999999999999E-2</v>
      </c>
      <c r="BC149" s="5">
        <v>0.48</v>
      </c>
      <c r="BD149" s="10">
        <f t="shared" ref="BD149:BD159" si="266">BC149/BB149*1000</f>
        <v>8888.8888888888887</v>
      </c>
      <c r="BE149" s="8">
        <v>0.5</v>
      </c>
      <c r="BF149" s="5">
        <v>6.95</v>
      </c>
      <c r="BG149" s="10">
        <f t="shared" ref="BG149:BG160" si="267">BF149/BE149*1000</f>
        <v>13900</v>
      </c>
      <c r="BH149" s="8">
        <v>0</v>
      </c>
      <c r="BI149" s="5">
        <v>0</v>
      </c>
      <c r="BJ149" s="10">
        <v>0</v>
      </c>
      <c r="BK149" s="8">
        <v>1.0649999999999999</v>
      </c>
      <c r="BL149" s="5">
        <v>8.1999999999999993</v>
      </c>
      <c r="BM149" s="10">
        <f t="shared" ref="BM149:BM160" si="268">BL149/BK149*1000</f>
        <v>7699.5305164319252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f t="shared" ref="BY149:BY160" si="269">IF(BW149=0,0,BX149/BW149*1000)</f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0</v>
      </c>
      <c r="CY149" s="5">
        <v>0</v>
      </c>
      <c r="CZ149" s="10">
        <v>0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0</v>
      </c>
      <c r="DH149" s="5">
        <v>0</v>
      </c>
      <c r="DI149" s="10">
        <v>0</v>
      </c>
      <c r="DJ149" s="8">
        <v>0</v>
      </c>
      <c r="DK149" s="5">
        <v>0</v>
      </c>
      <c r="DL149" s="10">
        <f t="shared" ref="DL149:DL160" si="270">IF(DJ149=0,0,DK149/DJ149*1000)</f>
        <v>0</v>
      </c>
      <c r="DM149" s="8">
        <v>0</v>
      </c>
      <c r="DN149" s="5">
        <v>0</v>
      </c>
      <c r="DO149" s="10"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f t="shared" ref="DU149:DU160" si="271">IF(DS149=0,0,DT149/DS149*1000)</f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f t="shared" ref="EJ149:EJ160" si="272">IF(EH149=0,0,EI149/EH149*1000)</f>
        <v>0</v>
      </c>
      <c r="EK149" s="8">
        <v>0</v>
      </c>
      <c r="EL149" s="5">
        <v>0</v>
      </c>
      <c r="EM149" s="10">
        <v>0</v>
      </c>
      <c r="EN149" s="8">
        <v>0</v>
      </c>
      <c r="EO149" s="5">
        <v>0</v>
      </c>
      <c r="EP149" s="10">
        <v>0</v>
      </c>
      <c r="EQ149" s="8">
        <v>0</v>
      </c>
      <c r="ER149" s="5">
        <v>0</v>
      </c>
      <c r="ES149" s="10">
        <v>0</v>
      </c>
      <c r="ET149" s="8">
        <v>0</v>
      </c>
      <c r="EU149" s="5">
        <v>0</v>
      </c>
      <c r="EV149" s="10">
        <v>0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9.7000000000000003E-2</v>
      </c>
      <c r="FD149" s="5">
        <v>0.31</v>
      </c>
      <c r="FE149" s="10">
        <f t="shared" ref="FE149:FE156" si="273">FD149/FC149*1000</f>
        <v>3195.8762886597938</v>
      </c>
      <c r="FF149" s="8">
        <v>0</v>
      </c>
      <c r="FG149" s="5">
        <v>0</v>
      </c>
      <c r="FH149" s="10">
        <v>0</v>
      </c>
      <c r="FI149" s="7">
        <f t="shared" ref="FI149:FI161" si="274">+F149+I149+R149+X149+AD149+AM149+AP149+AS149+AV149+AY149+BB149+BE149+BH149+BK149+BN149+CC149+CF149+CI149+CL149+CO149+DA149+DD149+DG149+DM149+DP149+DV149+EE149+EK149+EQ149+EW149+EZ149+FF149+EB149+ET149+FC149+BZ149+BT149+AJ149+BQ149+CU149+CR149</f>
        <v>1.716</v>
      </c>
      <c r="FJ149" s="10">
        <f t="shared" ref="FJ149:FJ161" si="275">+G149+J149+S149+Y149+AE149+AN149+AQ149+AT149+AW149+AZ149+BC149+BF149+BI149+BL149+BO149+CD149+CG149+CJ149+CM149+CP149+DB149+DE149+DH149+DN149+DQ149+DW149+EF149+EL149+ER149+EX149+FA149+FG149+EC149+EU149+FD149+CA149+BU149+AK149+BR149+CV149+CS149</f>
        <v>15.94</v>
      </c>
    </row>
    <row r="150" spans="1:166" x14ac:dyDescent="0.3">
      <c r="A150" s="40">
        <v>2015</v>
      </c>
      <c r="B150" s="35" t="s">
        <v>3</v>
      </c>
      <c r="C150" s="8">
        <v>0</v>
      </c>
      <c r="D150" s="5">
        <v>0</v>
      </c>
      <c r="E150" s="10">
        <f t="shared" si="264"/>
        <v>0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0</v>
      </c>
      <c r="P150" s="5">
        <v>0</v>
      </c>
      <c r="Q150" s="10">
        <v>0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f t="shared" si="265"/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0</v>
      </c>
      <c r="AK150" s="5">
        <v>0</v>
      </c>
      <c r="AL150" s="10">
        <v>0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4.2999999999999997E-2</v>
      </c>
      <c r="AW150" s="5">
        <v>0.9</v>
      </c>
      <c r="AX150" s="10">
        <f t="shared" ref="AX150:AX159" si="276">AW150/AV150*1000</f>
        <v>20930.232558139538</v>
      </c>
      <c r="AY150" s="8">
        <v>0</v>
      </c>
      <c r="AZ150" s="5">
        <v>0</v>
      </c>
      <c r="BA150" s="10">
        <v>0</v>
      </c>
      <c r="BB150" s="8">
        <v>0</v>
      </c>
      <c r="BC150" s="5">
        <v>0</v>
      </c>
      <c r="BD150" s="10">
        <v>0</v>
      </c>
      <c r="BE150" s="8">
        <v>18</v>
      </c>
      <c r="BF150" s="5">
        <v>31.9</v>
      </c>
      <c r="BG150" s="10">
        <f t="shared" si="267"/>
        <v>1772.2222222222222</v>
      </c>
      <c r="BH150" s="8">
        <v>0</v>
      </c>
      <c r="BI150" s="5">
        <v>0</v>
      </c>
      <c r="BJ150" s="10">
        <v>0</v>
      </c>
      <c r="BK150" s="8">
        <v>2.6240000000000001</v>
      </c>
      <c r="BL150" s="5">
        <v>36.28</v>
      </c>
      <c r="BM150" s="10">
        <f t="shared" si="268"/>
        <v>13826.219512195123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f t="shared" si="269"/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3.2000000000000001E-2</v>
      </c>
      <c r="CV150" s="5">
        <v>1.33</v>
      </c>
      <c r="CW150" s="10">
        <f t="shared" ref="CW150" si="277">CV150/CU150*1000</f>
        <v>41562.5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0</v>
      </c>
      <c r="DH150" s="5">
        <v>0</v>
      </c>
      <c r="DI150" s="10">
        <v>0</v>
      </c>
      <c r="DJ150" s="8">
        <v>0</v>
      </c>
      <c r="DK150" s="5">
        <v>0</v>
      </c>
      <c r="DL150" s="10">
        <f t="shared" si="270"/>
        <v>0</v>
      </c>
      <c r="DM150" s="8">
        <v>0</v>
      </c>
      <c r="DN150" s="5">
        <v>0</v>
      </c>
      <c r="DO150" s="10"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f t="shared" si="271"/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f t="shared" si="272"/>
        <v>0</v>
      </c>
      <c r="EK150" s="8">
        <v>0</v>
      </c>
      <c r="EL150" s="5">
        <v>0</v>
      </c>
      <c r="EM150" s="10">
        <v>0</v>
      </c>
      <c r="EN150" s="8">
        <v>0</v>
      </c>
      <c r="EO150" s="5">
        <v>0</v>
      </c>
      <c r="EP150" s="10">
        <v>0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2.3E-2</v>
      </c>
      <c r="FD150" s="5">
        <v>0.1</v>
      </c>
      <c r="FE150" s="10">
        <f t="shared" si="273"/>
        <v>4347.826086956522</v>
      </c>
      <c r="FF150" s="8">
        <v>0</v>
      </c>
      <c r="FG150" s="5">
        <v>0</v>
      </c>
      <c r="FH150" s="10">
        <v>0</v>
      </c>
      <c r="FI150" s="7">
        <f t="shared" si="274"/>
        <v>20.721999999999998</v>
      </c>
      <c r="FJ150" s="10">
        <f t="shared" si="275"/>
        <v>70.509999999999991</v>
      </c>
    </row>
    <row r="151" spans="1:166" x14ac:dyDescent="0.3">
      <c r="A151" s="40">
        <v>2015</v>
      </c>
      <c r="B151" s="35" t="s">
        <v>4</v>
      </c>
      <c r="C151" s="8">
        <v>0</v>
      </c>
      <c r="D151" s="5">
        <v>0</v>
      </c>
      <c r="E151" s="10">
        <f t="shared" si="264"/>
        <v>0</v>
      </c>
      <c r="F151" s="8">
        <v>0</v>
      </c>
      <c r="G151" s="5">
        <v>0</v>
      </c>
      <c r="H151" s="10">
        <v>0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0</v>
      </c>
      <c r="P151" s="5">
        <v>0</v>
      </c>
      <c r="Q151" s="10">
        <v>0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f t="shared" si="265"/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0</v>
      </c>
      <c r="AK151" s="5">
        <v>0</v>
      </c>
      <c r="AL151" s="10">
        <v>0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1.5</v>
      </c>
      <c r="AZ151" s="5">
        <v>6.04</v>
      </c>
      <c r="BA151" s="10">
        <f t="shared" ref="BA151" si="278">AZ151/AY151*1000</f>
        <v>4026.6666666666665</v>
      </c>
      <c r="BB151" s="8">
        <v>0.97</v>
      </c>
      <c r="BC151" s="5">
        <v>22.92</v>
      </c>
      <c r="BD151" s="10">
        <f t="shared" si="266"/>
        <v>23628.865979381444</v>
      </c>
      <c r="BE151" s="8">
        <v>17</v>
      </c>
      <c r="BF151" s="5">
        <v>70.38</v>
      </c>
      <c r="BG151" s="10">
        <f t="shared" si="267"/>
        <v>4140</v>
      </c>
      <c r="BH151" s="8">
        <v>0</v>
      </c>
      <c r="BI151" s="5">
        <v>0</v>
      </c>
      <c r="BJ151" s="10">
        <v>0</v>
      </c>
      <c r="BK151" s="8">
        <v>0.65</v>
      </c>
      <c r="BL151" s="5">
        <v>6.77</v>
      </c>
      <c r="BM151" s="10">
        <f t="shared" si="268"/>
        <v>10415.384615384613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0</v>
      </c>
      <c r="BU151" s="5">
        <v>0</v>
      </c>
      <c r="BV151" s="10">
        <v>0</v>
      </c>
      <c r="BW151" s="8">
        <v>0</v>
      </c>
      <c r="BX151" s="5">
        <v>0</v>
      </c>
      <c r="BY151" s="10">
        <f t="shared" si="269"/>
        <v>0</v>
      </c>
      <c r="BZ151" s="8">
        <v>3.0000000000000001E-3</v>
      </c>
      <c r="CA151" s="5">
        <v>0.03</v>
      </c>
      <c r="CB151" s="10">
        <f t="shared" ref="CB151:CB158" si="279">CA151/BZ151*1000</f>
        <v>10000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0</v>
      </c>
      <c r="DH151" s="5">
        <v>0</v>
      </c>
      <c r="DI151" s="10">
        <v>0</v>
      </c>
      <c r="DJ151" s="8">
        <v>0</v>
      </c>
      <c r="DK151" s="5">
        <v>0</v>
      </c>
      <c r="DL151" s="10">
        <f t="shared" si="270"/>
        <v>0</v>
      </c>
      <c r="DM151" s="8">
        <v>0</v>
      </c>
      <c r="DN151" s="5">
        <v>0</v>
      </c>
      <c r="DO151" s="10">
        <v>0</v>
      </c>
      <c r="DP151" s="8">
        <v>0</v>
      </c>
      <c r="DQ151" s="5">
        <v>0</v>
      </c>
      <c r="DR151" s="10">
        <v>0</v>
      </c>
      <c r="DS151" s="8">
        <v>0</v>
      </c>
      <c r="DT151" s="5">
        <v>0</v>
      </c>
      <c r="DU151" s="10">
        <f t="shared" si="271"/>
        <v>0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</v>
      </c>
      <c r="EC151" s="5">
        <v>0</v>
      </c>
      <c r="ED151" s="10">
        <v>0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f t="shared" si="272"/>
        <v>0</v>
      </c>
      <c r="EK151" s="8">
        <v>0</v>
      </c>
      <c r="EL151" s="5">
        <v>0</v>
      </c>
      <c r="EM151" s="10">
        <v>0</v>
      </c>
      <c r="EN151" s="8">
        <v>0</v>
      </c>
      <c r="EO151" s="5">
        <v>0</v>
      </c>
      <c r="EP151" s="10">
        <v>0</v>
      </c>
      <c r="EQ151" s="8">
        <v>0</v>
      </c>
      <c r="ER151" s="5">
        <v>0</v>
      </c>
      <c r="ES151" s="10">
        <v>0</v>
      </c>
      <c r="ET151" s="8">
        <v>0</v>
      </c>
      <c r="EU151" s="5">
        <v>0</v>
      </c>
      <c r="EV151" s="10">
        <v>0</v>
      </c>
      <c r="EW151" s="8">
        <v>2.5000000000000001E-2</v>
      </c>
      <c r="EX151" s="5">
        <v>3.78</v>
      </c>
      <c r="EY151" s="10">
        <f t="shared" ref="EY151:EY160" si="280">EX151/EW151*1000</f>
        <v>151200</v>
      </c>
      <c r="EZ151" s="8">
        <v>0</v>
      </c>
      <c r="FA151" s="5">
        <v>0</v>
      </c>
      <c r="FB151" s="10">
        <v>0</v>
      </c>
      <c r="FC151" s="8">
        <v>1.234</v>
      </c>
      <c r="FD151" s="5">
        <v>5.61</v>
      </c>
      <c r="FE151" s="10">
        <f t="shared" si="273"/>
        <v>4546.1912479740686</v>
      </c>
      <c r="FF151" s="8">
        <v>0</v>
      </c>
      <c r="FG151" s="5">
        <v>0</v>
      </c>
      <c r="FH151" s="10">
        <v>0</v>
      </c>
      <c r="FI151" s="7">
        <f t="shared" si="274"/>
        <v>21.381999999999998</v>
      </c>
      <c r="FJ151" s="10">
        <f t="shared" si="275"/>
        <v>115.53</v>
      </c>
    </row>
    <row r="152" spans="1:166" x14ac:dyDescent="0.3">
      <c r="A152" s="40">
        <v>2015</v>
      </c>
      <c r="B152" s="35" t="s">
        <v>5</v>
      </c>
      <c r="C152" s="8">
        <v>0</v>
      </c>
      <c r="D152" s="5">
        <v>0</v>
      </c>
      <c r="E152" s="10">
        <f t="shared" si="264"/>
        <v>0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0</v>
      </c>
      <c r="P152" s="5">
        <v>0</v>
      </c>
      <c r="Q152" s="10">
        <v>0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f t="shared" si="265"/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0</v>
      </c>
      <c r="AZ152" s="5">
        <v>0</v>
      </c>
      <c r="BA152" s="10">
        <v>0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21.634</v>
      </c>
      <c r="BL152" s="5">
        <v>187.45</v>
      </c>
      <c r="BM152" s="10">
        <f t="shared" si="268"/>
        <v>8664.6020153462141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f t="shared" si="269"/>
        <v>0</v>
      </c>
      <c r="BZ152" s="8">
        <v>13.651999999999999</v>
      </c>
      <c r="CA152" s="5">
        <v>48.97</v>
      </c>
      <c r="CB152" s="10">
        <f t="shared" si="279"/>
        <v>3587.0202168180485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0</v>
      </c>
      <c r="CY152" s="5">
        <v>0</v>
      </c>
      <c r="CZ152" s="10">
        <v>0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0</v>
      </c>
      <c r="DH152" s="5">
        <v>0</v>
      </c>
      <c r="DI152" s="10">
        <v>0</v>
      </c>
      <c r="DJ152" s="8">
        <v>0</v>
      </c>
      <c r="DK152" s="5">
        <v>0</v>
      </c>
      <c r="DL152" s="10">
        <f t="shared" si="270"/>
        <v>0</v>
      </c>
      <c r="DM152" s="8">
        <v>0</v>
      </c>
      <c r="DN152" s="5">
        <v>0</v>
      </c>
      <c r="DO152" s="10"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f t="shared" si="271"/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f t="shared" si="272"/>
        <v>0</v>
      </c>
      <c r="EK152" s="8">
        <v>0</v>
      </c>
      <c r="EL152" s="5">
        <v>0</v>
      </c>
      <c r="EM152" s="10">
        <v>0</v>
      </c>
      <c r="EN152" s="8">
        <v>0</v>
      </c>
      <c r="EO152" s="5">
        <v>0</v>
      </c>
      <c r="EP152" s="10">
        <v>0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1.161</v>
      </c>
      <c r="FA152" s="5">
        <v>14.54</v>
      </c>
      <c r="FB152" s="10">
        <f t="shared" ref="FB152:FB160" si="281">FA152/EZ152*1000</f>
        <v>12523.686477174848</v>
      </c>
      <c r="FC152" s="8">
        <v>0.26600000000000001</v>
      </c>
      <c r="FD152" s="5">
        <v>0.64</v>
      </c>
      <c r="FE152" s="10">
        <f t="shared" si="273"/>
        <v>2406.0150375939847</v>
      </c>
      <c r="FF152" s="8">
        <v>0</v>
      </c>
      <c r="FG152" s="5">
        <v>0</v>
      </c>
      <c r="FH152" s="10">
        <v>0</v>
      </c>
      <c r="FI152" s="7">
        <f t="shared" si="274"/>
        <v>36.713000000000001</v>
      </c>
      <c r="FJ152" s="10">
        <f t="shared" si="275"/>
        <v>251.59999999999997</v>
      </c>
    </row>
    <row r="153" spans="1:166" x14ac:dyDescent="0.3">
      <c r="A153" s="40">
        <v>2015</v>
      </c>
      <c r="B153" s="35" t="s">
        <v>6</v>
      </c>
      <c r="C153" s="8">
        <v>0</v>
      </c>
      <c r="D153" s="5">
        <v>0</v>
      </c>
      <c r="E153" s="10">
        <f t="shared" si="264"/>
        <v>0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0</v>
      </c>
      <c r="P153" s="5">
        <v>0</v>
      </c>
      <c r="Q153" s="10">
        <v>0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f t="shared" si="265"/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0</v>
      </c>
      <c r="AK153" s="5">
        <v>0</v>
      </c>
      <c r="AL153" s="10">
        <v>0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0.189</v>
      </c>
      <c r="AW153" s="5">
        <v>2.77</v>
      </c>
      <c r="AX153" s="10">
        <f t="shared" si="276"/>
        <v>14656.084656084657</v>
      </c>
      <c r="AY153" s="8">
        <v>0</v>
      </c>
      <c r="AZ153" s="5">
        <v>0</v>
      </c>
      <c r="BA153" s="10">
        <v>0</v>
      </c>
      <c r="BB153" s="8">
        <v>0</v>
      </c>
      <c r="BC153" s="5">
        <v>0</v>
      </c>
      <c r="BD153" s="10">
        <v>0</v>
      </c>
      <c r="BE153" s="8">
        <v>18</v>
      </c>
      <c r="BF153" s="5">
        <v>81.459999999999994</v>
      </c>
      <c r="BG153" s="10">
        <f t="shared" si="267"/>
        <v>4525.5555555555547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f t="shared" si="269"/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0</v>
      </c>
      <c r="CY153" s="5">
        <v>0</v>
      </c>
      <c r="CZ153" s="10">
        <v>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0</v>
      </c>
      <c r="DH153" s="5">
        <v>0</v>
      </c>
      <c r="DI153" s="10">
        <v>0</v>
      </c>
      <c r="DJ153" s="8">
        <v>0</v>
      </c>
      <c r="DK153" s="5">
        <v>0</v>
      </c>
      <c r="DL153" s="10">
        <f t="shared" si="270"/>
        <v>0</v>
      </c>
      <c r="DM153" s="8">
        <v>0</v>
      </c>
      <c r="DN153" s="5">
        <v>0</v>
      </c>
      <c r="DO153" s="10"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f t="shared" si="271"/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f t="shared" si="272"/>
        <v>0</v>
      </c>
      <c r="EK153" s="8">
        <v>0</v>
      </c>
      <c r="EL153" s="5">
        <v>0</v>
      </c>
      <c r="EM153" s="10">
        <v>0</v>
      </c>
      <c r="EN153" s="8">
        <v>0</v>
      </c>
      <c r="EO153" s="5">
        <v>0</v>
      </c>
      <c r="EP153" s="10">
        <v>0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0.2</v>
      </c>
      <c r="EX153" s="5">
        <v>3.31</v>
      </c>
      <c r="EY153" s="10">
        <f t="shared" si="280"/>
        <v>16550</v>
      </c>
      <c r="EZ153" s="8">
        <v>0</v>
      </c>
      <c r="FA153" s="5">
        <v>0</v>
      </c>
      <c r="FB153" s="10">
        <v>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7">
        <f t="shared" si="274"/>
        <v>18.388999999999999</v>
      </c>
      <c r="FJ153" s="10">
        <f t="shared" si="275"/>
        <v>87.539999999999992</v>
      </c>
    </row>
    <row r="154" spans="1:166" x14ac:dyDescent="0.3">
      <c r="A154" s="40">
        <v>2015</v>
      </c>
      <c r="B154" s="35" t="s">
        <v>7</v>
      </c>
      <c r="C154" s="8">
        <v>0</v>
      </c>
      <c r="D154" s="5">
        <v>0</v>
      </c>
      <c r="E154" s="10">
        <f t="shared" si="264"/>
        <v>0</v>
      </c>
      <c r="F154" s="8">
        <v>0</v>
      </c>
      <c r="G154" s="5">
        <v>0</v>
      </c>
      <c r="H154" s="10">
        <v>0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0</v>
      </c>
      <c r="P154" s="5">
        <v>0</v>
      </c>
      <c r="Q154" s="10">
        <v>0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f t="shared" si="265"/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0</v>
      </c>
      <c r="AH154" s="5">
        <v>0</v>
      </c>
      <c r="AI154" s="10">
        <v>0</v>
      </c>
      <c r="AJ154" s="8">
        <v>0</v>
      </c>
      <c r="AK154" s="5">
        <v>0</v>
      </c>
      <c r="AL154" s="10">
        <v>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0</v>
      </c>
      <c r="AZ154" s="5">
        <v>0</v>
      </c>
      <c r="BA154" s="10">
        <v>0</v>
      </c>
      <c r="BB154" s="8">
        <v>2.1000000000000001E-2</v>
      </c>
      <c r="BC154" s="5">
        <v>1.03</v>
      </c>
      <c r="BD154" s="10">
        <f t="shared" si="266"/>
        <v>49047.619047619046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0.1</v>
      </c>
      <c r="BL154" s="5">
        <v>1.18</v>
      </c>
      <c r="BM154" s="10">
        <f t="shared" si="268"/>
        <v>11799.999999999998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</v>
      </c>
      <c r="BU154" s="5">
        <v>0</v>
      </c>
      <c r="BV154" s="10">
        <v>0</v>
      </c>
      <c r="BW154" s="8">
        <v>0</v>
      </c>
      <c r="BX154" s="5">
        <v>0</v>
      </c>
      <c r="BY154" s="10">
        <f t="shared" si="269"/>
        <v>0</v>
      </c>
      <c r="BZ154" s="8">
        <v>16.98</v>
      </c>
      <c r="CA154" s="5">
        <v>86.42</v>
      </c>
      <c r="CB154" s="10">
        <f t="shared" si="279"/>
        <v>5089.5170789163722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</v>
      </c>
      <c r="CY154" s="5">
        <v>0</v>
      </c>
      <c r="CZ154" s="10">
        <v>0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0</v>
      </c>
      <c r="DH154" s="5">
        <v>0</v>
      </c>
      <c r="DI154" s="10">
        <v>0</v>
      </c>
      <c r="DJ154" s="8">
        <v>0</v>
      </c>
      <c r="DK154" s="5">
        <v>0</v>
      </c>
      <c r="DL154" s="10">
        <f t="shared" si="270"/>
        <v>0</v>
      </c>
      <c r="DM154" s="8">
        <v>1.2</v>
      </c>
      <c r="DN154" s="5">
        <v>13.82</v>
      </c>
      <c r="DO154" s="10">
        <f t="shared" ref="DO154:DO159" si="282">DN154/DM154*1000</f>
        <v>11516.666666666668</v>
      </c>
      <c r="DP154" s="8">
        <v>0</v>
      </c>
      <c r="DQ154" s="5">
        <v>0</v>
      </c>
      <c r="DR154" s="10">
        <v>0</v>
      </c>
      <c r="DS154" s="8">
        <v>0</v>
      </c>
      <c r="DT154" s="5">
        <v>0</v>
      </c>
      <c r="DU154" s="10">
        <f t="shared" si="271"/>
        <v>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f t="shared" si="272"/>
        <v>0</v>
      </c>
      <c r="EK154" s="8">
        <v>0</v>
      </c>
      <c r="EL154" s="5">
        <v>0</v>
      </c>
      <c r="EM154" s="10">
        <v>0</v>
      </c>
      <c r="EN154" s="8">
        <v>0</v>
      </c>
      <c r="EO154" s="5">
        <v>0</v>
      </c>
      <c r="EP154" s="10">
        <v>0</v>
      </c>
      <c r="EQ154" s="8">
        <v>0</v>
      </c>
      <c r="ER154" s="5">
        <v>0</v>
      </c>
      <c r="ES154" s="10">
        <v>0</v>
      </c>
      <c r="ET154" s="8">
        <v>0</v>
      </c>
      <c r="EU154" s="5">
        <v>0</v>
      </c>
      <c r="EV154" s="10">
        <v>0</v>
      </c>
      <c r="EW154" s="8">
        <v>0.125</v>
      </c>
      <c r="EX154" s="5">
        <v>2.21</v>
      </c>
      <c r="EY154" s="10">
        <f t="shared" si="280"/>
        <v>17680</v>
      </c>
      <c r="EZ154" s="8">
        <v>0</v>
      </c>
      <c r="FA154" s="5">
        <v>0</v>
      </c>
      <c r="FB154" s="10">
        <v>0</v>
      </c>
      <c r="FC154" s="8">
        <v>3.5999999999999997E-2</v>
      </c>
      <c r="FD154" s="5">
        <v>0.11</v>
      </c>
      <c r="FE154" s="10">
        <f t="shared" si="273"/>
        <v>3055.5555555555557</v>
      </c>
      <c r="FF154" s="8">
        <v>0</v>
      </c>
      <c r="FG154" s="5">
        <v>0</v>
      </c>
      <c r="FH154" s="10">
        <v>0</v>
      </c>
      <c r="FI154" s="7">
        <f t="shared" si="274"/>
        <v>18.462</v>
      </c>
      <c r="FJ154" s="10">
        <f t="shared" si="275"/>
        <v>104.77000000000001</v>
      </c>
    </row>
    <row r="155" spans="1:166" x14ac:dyDescent="0.3">
      <c r="A155" s="40">
        <v>2015</v>
      </c>
      <c r="B155" s="35" t="s">
        <v>8</v>
      </c>
      <c r="C155" s="8">
        <v>0</v>
      </c>
      <c r="D155" s="5">
        <v>0</v>
      </c>
      <c r="E155" s="10">
        <f t="shared" si="264"/>
        <v>0</v>
      </c>
      <c r="F155" s="8">
        <v>0</v>
      </c>
      <c r="G155" s="5">
        <v>0</v>
      </c>
      <c r="H155" s="10">
        <v>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0</v>
      </c>
      <c r="P155" s="5">
        <v>0</v>
      </c>
      <c r="Q155" s="10">
        <v>0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f t="shared" si="265"/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</v>
      </c>
      <c r="AN155" s="5">
        <v>0</v>
      </c>
      <c r="AO155" s="10">
        <v>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0</v>
      </c>
      <c r="BI155" s="5">
        <v>0</v>
      </c>
      <c r="BJ155" s="10">
        <v>0</v>
      </c>
      <c r="BK155" s="8">
        <v>44.494999999999997</v>
      </c>
      <c r="BL155" s="5">
        <v>420.11</v>
      </c>
      <c r="BM155" s="10">
        <f t="shared" si="268"/>
        <v>9441.735026407463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f t="shared" si="269"/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0</v>
      </c>
      <c r="CY155" s="5">
        <v>0</v>
      </c>
      <c r="CZ155" s="10">
        <v>0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0</v>
      </c>
      <c r="DH155" s="5">
        <v>0</v>
      </c>
      <c r="DI155" s="10">
        <v>0</v>
      </c>
      <c r="DJ155" s="8">
        <v>0</v>
      </c>
      <c r="DK155" s="5">
        <v>0</v>
      </c>
      <c r="DL155" s="10">
        <f t="shared" si="270"/>
        <v>0</v>
      </c>
      <c r="DM155" s="8">
        <v>0</v>
      </c>
      <c r="DN155" s="5">
        <v>0</v>
      </c>
      <c r="DO155" s="10"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f t="shared" si="271"/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f t="shared" si="272"/>
        <v>0</v>
      </c>
      <c r="EK155" s="8">
        <v>0</v>
      </c>
      <c r="EL155" s="5">
        <v>0</v>
      </c>
      <c r="EM155" s="10">
        <v>0</v>
      </c>
      <c r="EN155" s="8">
        <v>0</v>
      </c>
      <c r="EO155" s="5">
        <v>0</v>
      </c>
      <c r="EP155" s="10">
        <v>0</v>
      </c>
      <c r="EQ155" s="8">
        <v>0</v>
      </c>
      <c r="ER155" s="5">
        <v>0</v>
      </c>
      <c r="ES155" s="10">
        <v>0</v>
      </c>
      <c r="ET155" s="8">
        <v>0</v>
      </c>
      <c r="EU155" s="5">
        <v>0</v>
      </c>
      <c r="EV155" s="10">
        <v>0</v>
      </c>
      <c r="EW155" s="8">
        <v>0.125</v>
      </c>
      <c r="EX155" s="5">
        <v>2.27</v>
      </c>
      <c r="EY155" s="10">
        <f t="shared" si="280"/>
        <v>18160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7">
        <f t="shared" si="274"/>
        <v>44.62</v>
      </c>
      <c r="FJ155" s="10">
        <f t="shared" si="275"/>
        <v>422.38</v>
      </c>
    </row>
    <row r="156" spans="1:166" x14ac:dyDescent="0.3">
      <c r="A156" s="40">
        <v>2015</v>
      </c>
      <c r="B156" s="35" t="s">
        <v>9</v>
      </c>
      <c r="C156" s="8">
        <v>0</v>
      </c>
      <c r="D156" s="5">
        <v>0</v>
      </c>
      <c r="E156" s="10">
        <f t="shared" si="264"/>
        <v>0</v>
      </c>
      <c r="F156" s="8">
        <v>0</v>
      </c>
      <c r="G156" s="5">
        <v>0</v>
      </c>
      <c r="H156" s="10">
        <v>0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0</v>
      </c>
      <c r="P156" s="5">
        <v>0</v>
      </c>
      <c r="Q156" s="10">
        <v>0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f t="shared" si="265"/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</v>
      </c>
      <c r="AK156" s="5">
        <v>0</v>
      </c>
      <c r="AL156" s="10">
        <v>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</v>
      </c>
      <c r="AZ156" s="5">
        <v>0</v>
      </c>
      <c r="BA156" s="10">
        <v>0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2.5579999999999998</v>
      </c>
      <c r="BL156" s="5">
        <v>26.86</v>
      </c>
      <c r="BM156" s="10">
        <f t="shared" si="268"/>
        <v>10500.390930414387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f t="shared" si="269"/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0</v>
      </c>
      <c r="DH156" s="5">
        <v>0</v>
      </c>
      <c r="DI156" s="10">
        <v>0</v>
      </c>
      <c r="DJ156" s="8">
        <v>0</v>
      </c>
      <c r="DK156" s="5">
        <v>0</v>
      </c>
      <c r="DL156" s="10">
        <f t="shared" si="270"/>
        <v>0</v>
      </c>
      <c r="DM156" s="8">
        <v>0</v>
      </c>
      <c r="DN156" s="5">
        <v>0</v>
      </c>
      <c r="DO156" s="10">
        <v>0</v>
      </c>
      <c r="DP156" s="8">
        <v>0</v>
      </c>
      <c r="DQ156" s="5">
        <v>0</v>
      </c>
      <c r="DR156" s="10">
        <v>0</v>
      </c>
      <c r="DS156" s="8">
        <v>0</v>
      </c>
      <c r="DT156" s="5">
        <v>0</v>
      </c>
      <c r="DU156" s="10">
        <f t="shared" si="271"/>
        <v>0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f t="shared" si="272"/>
        <v>0</v>
      </c>
      <c r="EK156" s="8">
        <v>0</v>
      </c>
      <c r="EL156" s="5">
        <v>0</v>
      </c>
      <c r="EM156" s="10">
        <v>0</v>
      </c>
      <c r="EN156" s="8">
        <v>0</v>
      </c>
      <c r="EO156" s="5">
        <v>0</v>
      </c>
      <c r="EP156" s="10">
        <v>0</v>
      </c>
      <c r="EQ156" s="8">
        <v>0</v>
      </c>
      <c r="ER156" s="5">
        <v>0</v>
      </c>
      <c r="ES156" s="10">
        <v>0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0.17499999999999999</v>
      </c>
      <c r="FD156" s="5">
        <v>1.72</v>
      </c>
      <c r="FE156" s="10">
        <f t="shared" si="273"/>
        <v>9828.5714285714294</v>
      </c>
      <c r="FF156" s="8">
        <v>0</v>
      </c>
      <c r="FG156" s="5">
        <v>0</v>
      </c>
      <c r="FH156" s="10">
        <v>0</v>
      </c>
      <c r="FI156" s="7">
        <f t="shared" si="274"/>
        <v>2.7329999999999997</v>
      </c>
      <c r="FJ156" s="10">
        <f t="shared" si="275"/>
        <v>28.58</v>
      </c>
    </row>
    <row r="157" spans="1:166" x14ac:dyDescent="0.3">
      <c r="A157" s="40">
        <v>2015</v>
      </c>
      <c r="B157" s="35" t="s">
        <v>10</v>
      </c>
      <c r="C157" s="8">
        <v>0</v>
      </c>
      <c r="D157" s="5">
        <v>0</v>
      </c>
      <c r="E157" s="10">
        <f t="shared" si="264"/>
        <v>0</v>
      </c>
      <c r="F157" s="8">
        <v>0</v>
      </c>
      <c r="G157" s="5">
        <v>0</v>
      </c>
      <c r="H157" s="10">
        <v>0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0</v>
      </c>
      <c r="P157" s="5">
        <v>0</v>
      </c>
      <c r="Q157" s="10">
        <v>0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f t="shared" si="265"/>
        <v>0</v>
      </c>
      <c r="X157" s="8">
        <v>8.9</v>
      </c>
      <c r="Y157" s="5">
        <v>43.37</v>
      </c>
      <c r="Z157" s="10">
        <f t="shared" ref="Z157" si="283">Y157/X157*1000</f>
        <v>4873.0337078651673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0</v>
      </c>
      <c r="AK157" s="5">
        <v>0</v>
      </c>
      <c r="AL157" s="10">
        <v>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</v>
      </c>
      <c r="AZ157" s="5">
        <v>0</v>
      </c>
      <c r="BA157" s="10">
        <v>0</v>
      </c>
      <c r="BB157" s="8">
        <v>0</v>
      </c>
      <c r="BC157" s="5">
        <v>0</v>
      </c>
      <c r="BD157" s="10">
        <v>0</v>
      </c>
      <c r="BE157" s="8">
        <v>0</v>
      </c>
      <c r="BF157" s="5">
        <v>0</v>
      </c>
      <c r="BG157" s="10">
        <v>0</v>
      </c>
      <c r="BH157" s="8">
        <v>0</v>
      </c>
      <c r="BI157" s="5">
        <v>0</v>
      </c>
      <c r="BJ157" s="10">
        <v>0</v>
      </c>
      <c r="BK157" s="8">
        <v>1.284</v>
      </c>
      <c r="BL157" s="5">
        <v>14.97</v>
      </c>
      <c r="BM157" s="10">
        <f t="shared" si="268"/>
        <v>11658.878504672897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0</v>
      </c>
      <c r="BU157" s="5">
        <v>0</v>
      </c>
      <c r="BV157" s="10">
        <v>0</v>
      </c>
      <c r="BW157" s="8">
        <v>0</v>
      </c>
      <c r="BX157" s="5">
        <v>0</v>
      </c>
      <c r="BY157" s="10">
        <f t="shared" si="269"/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0</v>
      </c>
      <c r="CY157" s="5">
        <v>0</v>
      </c>
      <c r="CZ157" s="10">
        <v>0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0</v>
      </c>
      <c r="DH157" s="5">
        <v>0</v>
      </c>
      <c r="DI157" s="10">
        <v>0</v>
      </c>
      <c r="DJ157" s="8">
        <v>0</v>
      </c>
      <c r="DK157" s="5">
        <v>0</v>
      </c>
      <c r="DL157" s="10">
        <f t="shared" si="270"/>
        <v>0</v>
      </c>
      <c r="DM157" s="8">
        <v>0</v>
      </c>
      <c r="DN157" s="5">
        <v>0</v>
      </c>
      <c r="DO157" s="10">
        <v>0</v>
      </c>
      <c r="DP157" s="8">
        <v>0</v>
      </c>
      <c r="DQ157" s="5">
        <v>0</v>
      </c>
      <c r="DR157" s="10">
        <v>0</v>
      </c>
      <c r="DS157" s="8">
        <v>0</v>
      </c>
      <c r="DT157" s="5">
        <v>0</v>
      </c>
      <c r="DU157" s="10">
        <f t="shared" si="271"/>
        <v>0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f t="shared" si="272"/>
        <v>0</v>
      </c>
      <c r="EK157" s="8">
        <v>0</v>
      </c>
      <c r="EL157" s="5">
        <v>0</v>
      </c>
      <c r="EM157" s="10">
        <v>0</v>
      </c>
      <c r="EN157" s="8">
        <v>0</v>
      </c>
      <c r="EO157" s="5">
        <v>0</v>
      </c>
      <c r="EP157" s="10">
        <v>0</v>
      </c>
      <c r="EQ157" s="8">
        <v>0</v>
      </c>
      <c r="ER157" s="5">
        <v>0</v>
      </c>
      <c r="ES157" s="10">
        <v>0</v>
      </c>
      <c r="ET157" s="8">
        <v>0</v>
      </c>
      <c r="EU157" s="5">
        <v>0</v>
      </c>
      <c r="EV157" s="10">
        <v>0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7">
        <f t="shared" si="274"/>
        <v>10.184000000000001</v>
      </c>
      <c r="FJ157" s="10">
        <f t="shared" si="275"/>
        <v>58.339999999999996</v>
      </c>
    </row>
    <row r="158" spans="1:166" x14ac:dyDescent="0.3">
      <c r="A158" s="40">
        <v>2015</v>
      </c>
      <c r="B158" s="35" t="s">
        <v>11</v>
      </c>
      <c r="C158" s="8">
        <v>0</v>
      </c>
      <c r="D158" s="5">
        <v>0</v>
      </c>
      <c r="E158" s="10">
        <f t="shared" si="264"/>
        <v>0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0</v>
      </c>
      <c r="P158" s="5">
        <v>0</v>
      </c>
      <c r="Q158" s="10">
        <v>0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f t="shared" si="265"/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0</v>
      </c>
      <c r="AK158" s="5">
        <v>0</v>
      </c>
      <c r="AL158" s="10">
        <v>0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</v>
      </c>
      <c r="AZ158" s="5">
        <v>0</v>
      </c>
      <c r="BA158" s="10">
        <v>0</v>
      </c>
      <c r="BB158" s="8">
        <v>0.108</v>
      </c>
      <c r="BC158" s="5">
        <v>1.72</v>
      </c>
      <c r="BD158" s="10">
        <f t="shared" si="266"/>
        <v>15925.925925925925</v>
      </c>
      <c r="BE158" s="8">
        <v>11.125</v>
      </c>
      <c r="BF158" s="5">
        <v>23.4</v>
      </c>
      <c r="BG158" s="10">
        <f t="shared" si="267"/>
        <v>2103.370786516854</v>
      </c>
      <c r="BH158" s="8">
        <v>0</v>
      </c>
      <c r="BI158" s="5">
        <v>0</v>
      </c>
      <c r="BJ158" s="10">
        <v>0</v>
      </c>
      <c r="BK158" s="8">
        <v>18.55</v>
      </c>
      <c r="BL158" s="5">
        <v>151.51</v>
      </c>
      <c r="BM158" s="10">
        <f t="shared" si="268"/>
        <v>8167.6549865229099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0</v>
      </c>
      <c r="BU158" s="5">
        <v>0</v>
      </c>
      <c r="BV158" s="10">
        <v>0</v>
      </c>
      <c r="BW158" s="8">
        <v>0</v>
      </c>
      <c r="BX158" s="5">
        <v>0</v>
      </c>
      <c r="BY158" s="10">
        <f t="shared" si="269"/>
        <v>0</v>
      </c>
      <c r="BZ158" s="8">
        <v>0.06</v>
      </c>
      <c r="CA158" s="5">
        <v>1.35</v>
      </c>
      <c r="CB158" s="10">
        <f t="shared" si="279"/>
        <v>22500.000000000004</v>
      </c>
      <c r="CC158" s="8">
        <v>0</v>
      </c>
      <c r="CD158" s="5">
        <v>0</v>
      </c>
      <c r="CE158" s="10">
        <v>0</v>
      </c>
      <c r="CF158" s="8">
        <v>0</v>
      </c>
      <c r="CG158" s="5">
        <v>0</v>
      </c>
      <c r="CH158" s="10">
        <v>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0</v>
      </c>
      <c r="CY158" s="5">
        <v>0</v>
      </c>
      <c r="CZ158" s="10">
        <v>0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0</v>
      </c>
      <c r="DH158" s="5">
        <v>0</v>
      </c>
      <c r="DI158" s="10">
        <v>0</v>
      </c>
      <c r="DJ158" s="8">
        <v>0</v>
      </c>
      <c r="DK158" s="5">
        <v>0</v>
      </c>
      <c r="DL158" s="10">
        <f t="shared" si="270"/>
        <v>0</v>
      </c>
      <c r="DM158" s="8">
        <v>0</v>
      </c>
      <c r="DN158" s="5">
        <v>0</v>
      </c>
      <c r="DO158" s="10"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f t="shared" si="271"/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f t="shared" si="272"/>
        <v>0</v>
      </c>
      <c r="EK158" s="8">
        <v>0</v>
      </c>
      <c r="EL158" s="5">
        <v>0</v>
      </c>
      <c r="EM158" s="10">
        <v>0</v>
      </c>
      <c r="EN158" s="8">
        <v>0</v>
      </c>
      <c r="EO158" s="5">
        <v>0</v>
      </c>
      <c r="EP158" s="10">
        <v>0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2.5000000000000001E-2</v>
      </c>
      <c r="EX158" s="5">
        <v>0.49</v>
      </c>
      <c r="EY158" s="10">
        <f t="shared" si="280"/>
        <v>19599.999999999996</v>
      </c>
      <c r="EZ158" s="8">
        <v>1.145</v>
      </c>
      <c r="FA158" s="5">
        <v>21.86</v>
      </c>
      <c r="FB158" s="10">
        <f t="shared" si="281"/>
        <v>19091.703056768558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7">
        <f t="shared" si="274"/>
        <v>31.012999999999998</v>
      </c>
      <c r="FJ158" s="10">
        <f t="shared" si="275"/>
        <v>200.33</v>
      </c>
    </row>
    <row r="159" spans="1:166" x14ac:dyDescent="0.3">
      <c r="A159" s="40">
        <v>2015</v>
      </c>
      <c r="B159" s="35" t="s">
        <v>12</v>
      </c>
      <c r="C159" s="8">
        <v>0</v>
      </c>
      <c r="D159" s="5">
        <v>0</v>
      </c>
      <c r="E159" s="10">
        <f t="shared" si="264"/>
        <v>0</v>
      </c>
      <c r="F159" s="8">
        <v>0</v>
      </c>
      <c r="G159" s="5">
        <v>0</v>
      </c>
      <c r="H159" s="10">
        <v>0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0</v>
      </c>
      <c r="P159" s="5">
        <v>0</v>
      </c>
      <c r="Q159" s="10">
        <v>0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f t="shared" si="265"/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</v>
      </c>
      <c r="AH159" s="5">
        <v>0</v>
      </c>
      <c r="AI159" s="10">
        <v>0</v>
      </c>
      <c r="AJ159" s="8">
        <v>0</v>
      </c>
      <c r="AK159" s="5">
        <v>0</v>
      </c>
      <c r="AL159" s="10">
        <v>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0.05</v>
      </c>
      <c r="AW159" s="5">
        <v>0.81</v>
      </c>
      <c r="AX159" s="10">
        <f t="shared" si="276"/>
        <v>16200</v>
      </c>
      <c r="AY159" s="8">
        <v>0</v>
      </c>
      <c r="AZ159" s="5">
        <v>0</v>
      </c>
      <c r="BA159" s="10">
        <v>0</v>
      </c>
      <c r="BB159" s="8">
        <v>0.223</v>
      </c>
      <c r="BC159" s="5">
        <v>3.99</v>
      </c>
      <c r="BD159" s="10">
        <f t="shared" si="266"/>
        <v>17892.376681614351</v>
      </c>
      <c r="BE159" s="8">
        <v>18.611000000000001</v>
      </c>
      <c r="BF159" s="5">
        <v>96.48</v>
      </c>
      <c r="BG159" s="10">
        <f t="shared" si="267"/>
        <v>5184.0309494385037</v>
      </c>
      <c r="BH159" s="8">
        <v>0</v>
      </c>
      <c r="BI159" s="5">
        <v>0</v>
      </c>
      <c r="BJ159" s="10">
        <v>0</v>
      </c>
      <c r="BK159" s="8">
        <v>1.4279999999999999</v>
      </c>
      <c r="BL159" s="5">
        <v>17.7</v>
      </c>
      <c r="BM159" s="10">
        <f t="shared" si="268"/>
        <v>12394.957983193277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f t="shared" si="269"/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8.0000000000000002E-3</v>
      </c>
      <c r="CS159" s="5">
        <v>0.5</v>
      </c>
      <c r="CT159" s="10">
        <f t="shared" ref="CT159" si="284">CS159/CR159*1000</f>
        <v>62500</v>
      </c>
      <c r="CU159" s="8">
        <v>0</v>
      </c>
      <c r="CV159" s="5">
        <v>0</v>
      </c>
      <c r="CW159" s="10">
        <v>0</v>
      </c>
      <c r="CX159" s="8">
        <v>0</v>
      </c>
      <c r="CY159" s="5">
        <v>0</v>
      </c>
      <c r="CZ159" s="10">
        <v>0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0</v>
      </c>
      <c r="DH159" s="5">
        <v>0</v>
      </c>
      <c r="DI159" s="10">
        <v>0</v>
      </c>
      <c r="DJ159" s="8">
        <v>0</v>
      </c>
      <c r="DK159" s="5">
        <v>0</v>
      </c>
      <c r="DL159" s="10">
        <f t="shared" si="270"/>
        <v>0</v>
      </c>
      <c r="DM159" s="8">
        <v>1</v>
      </c>
      <c r="DN159" s="5">
        <v>26.58</v>
      </c>
      <c r="DO159" s="10">
        <f t="shared" si="282"/>
        <v>26580</v>
      </c>
      <c r="DP159" s="8">
        <v>0</v>
      </c>
      <c r="DQ159" s="5">
        <v>0</v>
      </c>
      <c r="DR159" s="10">
        <v>0</v>
      </c>
      <c r="DS159" s="8">
        <v>0</v>
      </c>
      <c r="DT159" s="5">
        <v>0</v>
      </c>
      <c r="DU159" s="10">
        <f t="shared" si="271"/>
        <v>0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f t="shared" si="272"/>
        <v>0</v>
      </c>
      <c r="EK159" s="8">
        <v>0</v>
      </c>
      <c r="EL159" s="5">
        <v>0</v>
      </c>
      <c r="EM159" s="10">
        <v>0</v>
      </c>
      <c r="EN159" s="8">
        <v>0</v>
      </c>
      <c r="EO159" s="5">
        <v>0</v>
      </c>
      <c r="EP159" s="10">
        <v>0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0.309</v>
      </c>
      <c r="EX159" s="5">
        <v>8.7100000000000009</v>
      </c>
      <c r="EY159" s="10">
        <f t="shared" si="280"/>
        <v>28187.702265372169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7">
        <f t="shared" si="274"/>
        <v>21.629000000000001</v>
      </c>
      <c r="FJ159" s="10">
        <f t="shared" si="275"/>
        <v>154.77000000000001</v>
      </c>
    </row>
    <row r="160" spans="1:166" x14ac:dyDescent="0.3">
      <c r="A160" s="34">
        <v>2015</v>
      </c>
      <c r="B160" s="35" t="s">
        <v>13</v>
      </c>
      <c r="C160" s="8">
        <v>0</v>
      </c>
      <c r="D160" s="5">
        <v>0</v>
      </c>
      <c r="E160" s="10">
        <f t="shared" si="264"/>
        <v>0</v>
      </c>
      <c r="F160" s="8">
        <v>0</v>
      </c>
      <c r="G160" s="5">
        <v>0</v>
      </c>
      <c r="H160" s="10">
        <v>0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0</v>
      </c>
      <c r="P160" s="5">
        <v>0</v>
      </c>
      <c r="Q160" s="10">
        <v>0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f t="shared" si="265"/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0</v>
      </c>
      <c r="AK160" s="5">
        <v>0</v>
      </c>
      <c r="AL160" s="10">
        <v>0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</v>
      </c>
      <c r="AZ160" s="5">
        <v>0</v>
      </c>
      <c r="BA160" s="10">
        <v>0</v>
      </c>
      <c r="BB160" s="8">
        <v>0</v>
      </c>
      <c r="BC160" s="5">
        <v>0</v>
      </c>
      <c r="BD160" s="10">
        <v>0</v>
      </c>
      <c r="BE160" s="8">
        <v>19</v>
      </c>
      <c r="BF160" s="5">
        <v>98.19</v>
      </c>
      <c r="BG160" s="10">
        <f t="shared" si="267"/>
        <v>5167.894736842105</v>
      </c>
      <c r="BH160" s="8">
        <v>0</v>
      </c>
      <c r="BI160" s="5">
        <v>0</v>
      </c>
      <c r="BJ160" s="10">
        <v>0</v>
      </c>
      <c r="BK160" s="8">
        <v>0.68500000000000005</v>
      </c>
      <c r="BL160" s="5">
        <v>12.9</v>
      </c>
      <c r="BM160" s="10">
        <f t="shared" si="268"/>
        <v>18832.116788321167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f t="shared" si="269"/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30">
        <v>0</v>
      </c>
      <c r="CY160" s="21">
        <v>0</v>
      </c>
      <c r="CZ160" s="23">
        <v>0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0</v>
      </c>
      <c r="DH160" s="5">
        <v>0</v>
      </c>
      <c r="DI160" s="10">
        <v>0</v>
      </c>
      <c r="DJ160" s="8">
        <v>0</v>
      </c>
      <c r="DK160" s="5">
        <v>0</v>
      </c>
      <c r="DL160" s="10">
        <f t="shared" si="270"/>
        <v>0</v>
      </c>
      <c r="DM160" s="8">
        <v>0</v>
      </c>
      <c r="DN160" s="5">
        <v>0</v>
      </c>
      <c r="DO160" s="10">
        <v>0</v>
      </c>
      <c r="DP160" s="8">
        <v>0</v>
      </c>
      <c r="DQ160" s="5">
        <v>0</v>
      </c>
      <c r="DR160" s="10">
        <v>0</v>
      </c>
      <c r="DS160" s="8">
        <v>0</v>
      </c>
      <c r="DT160" s="5">
        <v>0</v>
      </c>
      <c r="DU160" s="10">
        <f t="shared" si="271"/>
        <v>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f t="shared" si="272"/>
        <v>0</v>
      </c>
      <c r="EK160" s="8">
        <v>0</v>
      </c>
      <c r="EL160" s="5">
        <v>0</v>
      </c>
      <c r="EM160" s="10">
        <v>0</v>
      </c>
      <c r="EN160" s="8">
        <v>0</v>
      </c>
      <c r="EO160" s="5">
        <v>0</v>
      </c>
      <c r="EP160" s="10">
        <v>0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5.3999999999999999E-2</v>
      </c>
      <c r="EX160" s="5">
        <v>1.54</v>
      </c>
      <c r="EY160" s="10">
        <f t="shared" si="280"/>
        <v>28518.518518518518</v>
      </c>
      <c r="EZ160" s="8">
        <v>3.4359999999999999</v>
      </c>
      <c r="FA160" s="5">
        <v>32.75</v>
      </c>
      <c r="FB160" s="10">
        <f t="shared" si="281"/>
        <v>9531.4318975552978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7">
        <f t="shared" si="274"/>
        <v>23.174999999999997</v>
      </c>
      <c r="FJ160" s="10">
        <f t="shared" si="275"/>
        <v>145.38</v>
      </c>
    </row>
    <row r="161" spans="1:166" ht="15" thickBot="1" x14ac:dyDescent="0.35">
      <c r="A161" s="37"/>
      <c r="B161" s="38" t="s">
        <v>14</v>
      </c>
      <c r="C161" s="31">
        <f t="shared" ref="C161:D161" si="285">SUM(C149:C160)</f>
        <v>0</v>
      </c>
      <c r="D161" s="24">
        <f t="shared" si="285"/>
        <v>0</v>
      </c>
      <c r="E161" s="26"/>
      <c r="F161" s="31">
        <f>SUM(F149:F160)</f>
        <v>0</v>
      </c>
      <c r="G161" s="24">
        <f>SUM(G149:G160)</f>
        <v>0</v>
      </c>
      <c r="H161" s="26"/>
      <c r="I161" s="31">
        <f>SUM(I149:I160)</f>
        <v>0</v>
      </c>
      <c r="J161" s="24">
        <f>SUM(J149:J160)</f>
        <v>0</v>
      </c>
      <c r="K161" s="26"/>
      <c r="L161" s="31">
        <f>SUM(L149:L160)</f>
        <v>0</v>
      </c>
      <c r="M161" s="24">
        <f>SUM(M149:M160)</f>
        <v>0</v>
      </c>
      <c r="N161" s="26"/>
      <c r="O161" s="31">
        <f>SUM(O149:O160)</f>
        <v>0</v>
      </c>
      <c r="P161" s="24">
        <f>SUM(P149:P160)</f>
        <v>0</v>
      </c>
      <c r="Q161" s="26"/>
      <c r="R161" s="31">
        <f>SUM(R149:R160)</f>
        <v>0</v>
      </c>
      <c r="S161" s="24">
        <f>SUM(S149:S160)</f>
        <v>0</v>
      </c>
      <c r="T161" s="26"/>
      <c r="U161" s="31">
        <f t="shared" ref="U161:V161" si="286">SUM(U149:U160)</f>
        <v>0</v>
      </c>
      <c r="V161" s="24">
        <f t="shared" si="286"/>
        <v>0</v>
      </c>
      <c r="W161" s="26"/>
      <c r="X161" s="31">
        <f>SUM(X149:X160)</f>
        <v>8.9</v>
      </c>
      <c r="Y161" s="24">
        <f>SUM(Y149:Y160)</f>
        <v>43.37</v>
      </c>
      <c r="Z161" s="26"/>
      <c r="AA161" s="31">
        <f>SUM(AA149:AA160)</f>
        <v>0</v>
      </c>
      <c r="AB161" s="24">
        <f>SUM(AB149:AB160)</f>
        <v>0</v>
      </c>
      <c r="AC161" s="26"/>
      <c r="AD161" s="31">
        <f>SUM(AD149:AD160)</f>
        <v>0</v>
      </c>
      <c r="AE161" s="24">
        <f>SUM(AE149:AE160)</f>
        <v>0</v>
      </c>
      <c r="AF161" s="26"/>
      <c r="AG161" s="31">
        <f>SUM(AG149:AG160)</f>
        <v>0</v>
      </c>
      <c r="AH161" s="24">
        <f>SUM(AH149:AH160)</f>
        <v>0</v>
      </c>
      <c r="AI161" s="26"/>
      <c r="AJ161" s="31">
        <f>SUM(AJ149:AJ160)</f>
        <v>0</v>
      </c>
      <c r="AK161" s="24">
        <f>SUM(AK149:AK160)</f>
        <v>0</v>
      </c>
      <c r="AL161" s="26"/>
      <c r="AM161" s="31">
        <f>SUM(AM149:AM160)</f>
        <v>0</v>
      </c>
      <c r="AN161" s="24">
        <f>SUM(AN149:AN160)</f>
        <v>0</v>
      </c>
      <c r="AO161" s="26"/>
      <c r="AP161" s="31">
        <f>SUM(AP149:AP160)</f>
        <v>0</v>
      </c>
      <c r="AQ161" s="24">
        <f>SUM(AQ149:AQ160)</f>
        <v>0</v>
      </c>
      <c r="AR161" s="26"/>
      <c r="AS161" s="31">
        <f>SUM(AS149:AS160)</f>
        <v>0</v>
      </c>
      <c r="AT161" s="24">
        <f>SUM(AT149:AT160)</f>
        <v>0</v>
      </c>
      <c r="AU161" s="26"/>
      <c r="AV161" s="31">
        <f>SUM(AV149:AV160)</f>
        <v>0.28199999999999997</v>
      </c>
      <c r="AW161" s="24">
        <f>SUM(AW149:AW160)</f>
        <v>4.4800000000000004</v>
      </c>
      <c r="AX161" s="26"/>
      <c r="AY161" s="31">
        <f>SUM(AY149:AY160)</f>
        <v>1.5</v>
      </c>
      <c r="AZ161" s="24">
        <f>SUM(AZ149:AZ160)</f>
        <v>6.04</v>
      </c>
      <c r="BA161" s="26"/>
      <c r="BB161" s="31">
        <f>SUM(BB149:BB160)</f>
        <v>1.3760000000000001</v>
      </c>
      <c r="BC161" s="24">
        <f>SUM(BC149:BC160)</f>
        <v>30.14</v>
      </c>
      <c r="BD161" s="26"/>
      <c r="BE161" s="31">
        <f>SUM(BE149:BE160)</f>
        <v>102.236</v>
      </c>
      <c r="BF161" s="24">
        <f>SUM(BF149:BF160)</f>
        <v>408.76</v>
      </c>
      <c r="BG161" s="26"/>
      <c r="BH161" s="31">
        <f>SUM(BH149:BH160)</f>
        <v>0</v>
      </c>
      <c r="BI161" s="24">
        <f>SUM(BI149:BI160)</f>
        <v>0</v>
      </c>
      <c r="BJ161" s="26"/>
      <c r="BK161" s="31">
        <f>SUM(BK149:BK160)</f>
        <v>95.073000000000008</v>
      </c>
      <c r="BL161" s="24">
        <f>SUM(BL149:BL160)</f>
        <v>883.93000000000006</v>
      </c>
      <c r="BM161" s="26"/>
      <c r="BN161" s="31">
        <f>SUM(BN149:BN160)</f>
        <v>0</v>
      </c>
      <c r="BO161" s="24">
        <f>SUM(BO149:BO160)</f>
        <v>0</v>
      </c>
      <c r="BP161" s="26"/>
      <c r="BQ161" s="31">
        <f>SUM(BQ149:BQ160)</f>
        <v>0</v>
      </c>
      <c r="BR161" s="24">
        <f>SUM(BR149:BR160)</f>
        <v>0</v>
      </c>
      <c r="BS161" s="26"/>
      <c r="BT161" s="31">
        <f>SUM(BT149:BT160)</f>
        <v>0</v>
      </c>
      <c r="BU161" s="24">
        <f>SUM(BU149:BU160)</f>
        <v>0</v>
      </c>
      <c r="BV161" s="26"/>
      <c r="BW161" s="31">
        <f t="shared" ref="BW161:BX161" si="287">SUM(BW149:BW160)</f>
        <v>0</v>
      </c>
      <c r="BX161" s="24">
        <f t="shared" si="287"/>
        <v>0</v>
      </c>
      <c r="BY161" s="26"/>
      <c r="BZ161" s="31">
        <f>SUM(BZ149:BZ160)</f>
        <v>30.694999999999997</v>
      </c>
      <c r="CA161" s="24">
        <f>SUM(CA149:CA160)</f>
        <v>136.77000000000001</v>
      </c>
      <c r="CB161" s="26"/>
      <c r="CC161" s="31">
        <f>SUM(CC149:CC160)</f>
        <v>0</v>
      </c>
      <c r="CD161" s="24">
        <f>SUM(CD149:CD160)</f>
        <v>0</v>
      </c>
      <c r="CE161" s="26"/>
      <c r="CF161" s="31">
        <f>SUM(CF149:CF160)</f>
        <v>0</v>
      </c>
      <c r="CG161" s="24">
        <f>SUM(CG149:CG160)</f>
        <v>0</v>
      </c>
      <c r="CH161" s="26"/>
      <c r="CI161" s="31">
        <f>SUM(CI149:CI160)</f>
        <v>0</v>
      </c>
      <c r="CJ161" s="24">
        <f>SUM(CJ149:CJ160)</f>
        <v>0</v>
      </c>
      <c r="CK161" s="26"/>
      <c r="CL161" s="31">
        <f>SUM(CL149:CL160)</f>
        <v>0</v>
      </c>
      <c r="CM161" s="24">
        <f>SUM(CM149:CM160)</f>
        <v>0</v>
      </c>
      <c r="CN161" s="26"/>
      <c r="CO161" s="31">
        <f>SUM(CO149:CO160)</f>
        <v>0</v>
      </c>
      <c r="CP161" s="24">
        <f>SUM(CP149:CP160)</f>
        <v>0</v>
      </c>
      <c r="CQ161" s="26"/>
      <c r="CR161" s="31">
        <f>SUM(CR149:CR160)</f>
        <v>8.0000000000000002E-3</v>
      </c>
      <c r="CS161" s="24">
        <f>SUM(CS149:CS160)</f>
        <v>0.5</v>
      </c>
      <c r="CT161" s="26"/>
      <c r="CU161" s="31">
        <f>SUM(CU149:CU160)</f>
        <v>3.2000000000000001E-2</v>
      </c>
      <c r="CV161" s="24">
        <f>SUM(CV149:CV160)</f>
        <v>1.33</v>
      </c>
      <c r="CW161" s="26"/>
      <c r="CX161" s="31">
        <f>SUM(CX149:CX160)</f>
        <v>0</v>
      </c>
      <c r="CY161" s="24">
        <f>SUM(CY149:CY160)</f>
        <v>0</v>
      </c>
      <c r="CZ161" s="26"/>
      <c r="DA161" s="31">
        <f>SUM(DA149:DA160)</f>
        <v>0</v>
      </c>
      <c r="DB161" s="24">
        <f>SUM(DB149:DB160)</f>
        <v>0</v>
      </c>
      <c r="DC161" s="26"/>
      <c r="DD161" s="31">
        <f>SUM(DD149:DD160)</f>
        <v>0</v>
      </c>
      <c r="DE161" s="24">
        <f>SUM(DE149:DE160)</f>
        <v>0</v>
      </c>
      <c r="DF161" s="26"/>
      <c r="DG161" s="31">
        <f>SUM(DG149:DG160)</f>
        <v>0</v>
      </c>
      <c r="DH161" s="24">
        <f>SUM(DH149:DH160)</f>
        <v>0</v>
      </c>
      <c r="DI161" s="26"/>
      <c r="DJ161" s="31">
        <f t="shared" ref="DJ161:DK161" si="288">SUM(DJ149:DJ160)</f>
        <v>0</v>
      </c>
      <c r="DK161" s="24">
        <f t="shared" si="288"/>
        <v>0</v>
      </c>
      <c r="DL161" s="26"/>
      <c r="DM161" s="31">
        <f>SUM(DM149:DM160)</f>
        <v>2.2000000000000002</v>
      </c>
      <c r="DN161" s="24">
        <f>SUM(DN149:DN160)</f>
        <v>40.4</v>
      </c>
      <c r="DO161" s="26"/>
      <c r="DP161" s="31">
        <f>SUM(DP149:DP160)</f>
        <v>0</v>
      </c>
      <c r="DQ161" s="24">
        <f>SUM(DQ149:DQ160)</f>
        <v>0</v>
      </c>
      <c r="DR161" s="26"/>
      <c r="DS161" s="31">
        <f t="shared" ref="DS161:DT161" si="289">SUM(DS149:DS160)</f>
        <v>0</v>
      </c>
      <c r="DT161" s="24">
        <f t="shared" si="289"/>
        <v>0</v>
      </c>
      <c r="DU161" s="26"/>
      <c r="DV161" s="31">
        <f>SUM(DV149:DV160)</f>
        <v>0</v>
      </c>
      <c r="DW161" s="24">
        <f>SUM(DW149:DW160)</f>
        <v>0</v>
      </c>
      <c r="DX161" s="26"/>
      <c r="DY161" s="31">
        <f>SUM(DY149:DY160)</f>
        <v>0</v>
      </c>
      <c r="DZ161" s="24">
        <f>SUM(DZ149:DZ160)</f>
        <v>0</v>
      </c>
      <c r="EA161" s="26"/>
      <c r="EB161" s="31">
        <f>SUM(EB149:EB160)</f>
        <v>0</v>
      </c>
      <c r="EC161" s="24">
        <f>SUM(EC149:EC160)</f>
        <v>0</v>
      </c>
      <c r="ED161" s="26"/>
      <c r="EE161" s="31">
        <f>SUM(EE149:EE160)</f>
        <v>0</v>
      </c>
      <c r="EF161" s="24">
        <f>SUM(EF149:EF160)</f>
        <v>0</v>
      </c>
      <c r="EG161" s="26"/>
      <c r="EH161" s="31">
        <f t="shared" ref="EH161:EI161" si="290">SUM(EH149:EH160)</f>
        <v>0</v>
      </c>
      <c r="EI161" s="24">
        <f t="shared" si="290"/>
        <v>0</v>
      </c>
      <c r="EJ161" s="26"/>
      <c r="EK161" s="31">
        <f>SUM(EK149:EK160)</f>
        <v>0</v>
      </c>
      <c r="EL161" s="24">
        <f>SUM(EL149:EL160)</f>
        <v>0</v>
      </c>
      <c r="EM161" s="26"/>
      <c r="EN161" s="31">
        <f>SUM(EN149:EN160)</f>
        <v>0</v>
      </c>
      <c r="EO161" s="24">
        <f>SUM(EO149:EO160)</f>
        <v>0</v>
      </c>
      <c r="EP161" s="26"/>
      <c r="EQ161" s="31">
        <f>SUM(EQ149:EQ160)</f>
        <v>0</v>
      </c>
      <c r="ER161" s="24">
        <f>SUM(ER149:ER160)</f>
        <v>0</v>
      </c>
      <c r="ES161" s="26"/>
      <c r="ET161" s="31">
        <f>SUM(ET149:ET160)</f>
        <v>0</v>
      </c>
      <c r="EU161" s="24">
        <f>SUM(EU149:EU160)</f>
        <v>0</v>
      </c>
      <c r="EV161" s="26"/>
      <c r="EW161" s="31">
        <f>SUM(EW149:EW160)</f>
        <v>0.86299999999999999</v>
      </c>
      <c r="EX161" s="24">
        <f>SUM(EX149:EX160)</f>
        <v>22.310000000000002</v>
      </c>
      <c r="EY161" s="26"/>
      <c r="EZ161" s="31">
        <f>SUM(EZ149:EZ160)</f>
        <v>5.742</v>
      </c>
      <c r="FA161" s="24">
        <f>SUM(FA149:FA160)</f>
        <v>69.150000000000006</v>
      </c>
      <c r="FB161" s="26"/>
      <c r="FC161" s="31">
        <f>SUM(FC149:FC160)</f>
        <v>1.8310000000000002</v>
      </c>
      <c r="FD161" s="24">
        <f>SUM(FD149:FD160)</f>
        <v>8.49</v>
      </c>
      <c r="FE161" s="26"/>
      <c r="FF161" s="31">
        <f>SUM(FF149:FF160)</f>
        <v>0</v>
      </c>
      <c r="FG161" s="24">
        <f>SUM(FG149:FG160)</f>
        <v>0</v>
      </c>
      <c r="FH161" s="26"/>
      <c r="FI161" s="25">
        <f t="shared" si="274"/>
        <v>250.738</v>
      </c>
      <c r="FJ161" s="26">
        <f t="shared" si="275"/>
        <v>1655.67</v>
      </c>
    </row>
    <row r="162" spans="1:166" x14ac:dyDescent="0.3">
      <c r="A162" s="34">
        <v>2016</v>
      </c>
      <c r="B162" s="35" t="s">
        <v>2</v>
      </c>
      <c r="C162" s="8">
        <v>0</v>
      </c>
      <c r="D162" s="5">
        <v>0</v>
      </c>
      <c r="E162" s="10">
        <f t="shared" ref="E162:E173" si="291">IF(C162=0,0,D162/C162*1000)</f>
        <v>0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0</v>
      </c>
      <c r="P162" s="5">
        <v>0</v>
      </c>
      <c r="Q162" s="10">
        <v>0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f t="shared" ref="W162:W173" si="292">IF(U162=0,0,V162/U162*1000)</f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8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</v>
      </c>
      <c r="AZ162" s="5">
        <v>0</v>
      </c>
      <c r="BA162" s="10">
        <v>0</v>
      </c>
      <c r="BB162" s="8">
        <v>0</v>
      </c>
      <c r="BC162" s="5">
        <v>0</v>
      </c>
      <c r="BD162" s="10">
        <v>0</v>
      </c>
      <c r="BE162" s="8">
        <v>0.95599999999999996</v>
      </c>
      <c r="BF162" s="5">
        <v>7.47</v>
      </c>
      <c r="BG162" s="10">
        <f t="shared" ref="BG162:BG173" si="293">BF162/BE162*1000</f>
        <v>7813.8075313807531</v>
      </c>
      <c r="BH162" s="8">
        <v>0</v>
      </c>
      <c r="BI162" s="5">
        <v>0</v>
      </c>
      <c r="BJ162" s="10">
        <v>0</v>
      </c>
      <c r="BK162" s="8">
        <v>24.643999999999998</v>
      </c>
      <c r="BL162" s="5">
        <v>300.77999999999997</v>
      </c>
      <c r="BM162" s="10">
        <f t="shared" ref="BM162:BM172" si="294">BL162/BK162*1000</f>
        <v>12204.999188443435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f t="shared" ref="BY162:BY173" si="295">IF(BW162=0,0,BX162/BW162*1000)</f>
        <v>0</v>
      </c>
      <c r="BZ162" s="8">
        <v>18</v>
      </c>
      <c r="CA162" s="5">
        <v>97.08</v>
      </c>
      <c r="CB162" s="10">
        <f t="shared" ref="CB162:CB172" si="296">CA162/BZ162*1000</f>
        <v>5393.3333333333339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0</v>
      </c>
      <c r="CY162" s="5">
        <v>0</v>
      </c>
      <c r="CZ162" s="10">
        <v>0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0</v>
      </c>
      <c r="DH162" s="5">
        <v>0</v>
      </c>
      <c r="DI162" s="10">
        <v>0</v>
      </c>
      <c r="DJ162" s="8">
        <v>0</v>
      </c>
      <c r="DK162" s="5">
        <v>0</v>
      </c>
      <c r="DL162" s="10">
        <f t="shared" ref="DL162:DL173" si="297">IF(DJ162=0,0,DK162/DJ162*1000)</f>
        <v>0</v>
      </c>
      <c r="DM162" s="8">
        <v>0</v>
      </c>
      <c r="DN162" s="5">
        <v>0</v>
      </c>
      <c r="DO162" s="10"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f t="shared" ref="DU162:DU173" si="298">IF(DS162=0,0,DT162/DS162*1000)</f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</v>
      </c>
      <c r="EC162" s="5">
        <v>0</v>
      </c>
      <c r="ED162" s="10">
        <v>0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f t="shared" ref="EJ162:EJ173" si="299">IF(EH162=0,0,EI162/EH162*1000)</f>
        <v>0</v>
      </c>
      <c r="EK162" s="8">
        <v>0</v>
      </c>
      <c r="EL162" s="5">
        <v>0</v>
      </c>
      <c r="EM162" s="10">
        <v>0</v>
      </c>
      <c r="EN162" s="8">
        <v>0</v>
      </c>
      <c r="EO162" s="5">
        <v>0</v>
      </c>
      <c r="EP162" s="10">
        <v>0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15">
        <f t="shared" ref="FI162:FI187" si="300">+F162+I162+R162+X162+AD162+AM162+AP162+AS162+AV162+AY162+BB162+BE162+BH162+BK162+BN162+CC162+CF162+CI162+CL162+CO162+DA162+DD162+DG162+DM162+DP162+DV162+EE162+EK162+EQ162+EW162+EZ162+FF162+EB162+ET162+FC162+BZ162+BT162+AJ162+BQ162+CU162+CR162+DY162+L162+O162+EN162</f>
        <v>43.599999999999994</v>
      </c>
      <c r="FJ162" s="14">
        <f t="shared" ref="FJ162:FJ187" si="301">+G162+J162+S162+Y162+AE162+AN162+AQ162+AT162+AW162+AZ162+BC162+BF162+BI162+BL162+BO162+CD162+CG162+CJ162+CM162+CP162+DB162+DE162+DH162+DN162+DQ162+DW162+EF162+EL162+ER162+EX162+FA162+FG162+EC162+EU162+FD162+CA162+BU162+AK162+BR162+CV162+CS162+DZ162+M162+P162+EO162</f>
        <v>405.33</v>
      </c>
    </row>
    <row r="163" spans="1:166" x14ac:dyDescent="0.3">
      <c r="A163" s="40">
        <v>2016</v>
      </c>
      <c r="B163" s="35" t="s">
        <v>3</v>
      </c>
      <c r="C163" s="8">
        <v>0</v>
      </c>
      <c r="D163" s="5">
        <v>0</v>
      </c>
      <c r="E163" s="10">
        <f t="shared" si="291"/>
        <v>0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0</v>
      </c>
      <c r="P163" s="5">
        <v>0</v>
      </c>
      <c r="Q163" s="10">
        <v>0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f t="shared" si="292"/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</v>
      </c>
      <c r="AH163" s="5">
        <v>0</v>
      </c>
      <c r="AI163" s="10">
        <v>0</v>
      </c>
      <c r="AJ163" s="8">
        <v>0</v>
      </c>
      <c r="AK163" s="5">
        <v>0</v>
      </c>
      <c r="AL163" s="10">
        <v>0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8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1E-3</v>
      </c>
      <c r="AZ163" s="5">
        <v>0.85</v>
      </c>
      <c r="BA163" s="10">
        <f t="shared" ref="BA163:BA167" si="302">AZ163/AY163*1000</f>
        <v>850000</v>
      </c>
      <c r="BB163" s="8">
        <v>0</v>
      </c>
      <c r="BC163" s="5">
        <v>0</v>
      </c>
      <c r="BD163" s="10">
        <v>0</v>
      </c>
      <c r="BE163" s="8">
        <v>19</v>
      </c>
      <c r="BF163" s="5">
        <v>107.36</v>
      </c>
      <c r="BG163" s="10">
        <f t="shared" si="293"/>
        <v>5650.5263157894742</v>
      </c>
      <c r="BH163" s="8">
        <v>0</v>
      </c>
      <c r="BI163" s="5">
        <v>0</v>
      </c>
      <c r="BJ163" s="10">
        <v>0</v>
      </c>
      <c r="BK163" s="8">
        <v>2.4</v>
      </c>
      <c r="BL163" s="5">
        <v>20.61</v>
      </c>
      <c r="BM163" s="10">
        <f t="shared" si="294"/>
        <v>8587.5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0</v>
      </c>
      <c r="BU163" s="5">
        <v>0</v>
      </c>
      <c r="BV163" s="10">
        <v>0</v>
      </c>
      <c r="BW163" s="8">
        <v>0</v>
      </c>
      <c r="BX163" s="5">
        <v>0</v>
      </c>
      <c r="BY163" s="10">
        <f t="shared" si="295"/>
        <v>0</v>
      </c>
      <c r="BZ163" s="8">
        <v>1.383</v>
      </c>
      <c r="CA163" s="5">
        <v>10.76</v>
      </c>
      <c r="CB163" s="10">
        <f t="shared" si="296"/>
        <v>7780.1879971077369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0</v>
      </c>
      <c r="CY163" s="5">
        <v>0</v>
      </c>
      <c r="CZ163" s="10">
        <v>0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0</v>
      </c>
      <c r="DH163" s="5">
        <v>0</v>
      </c>
      <c r="DI163" s="10">
        <v>0</v>
      </c>
      <c r="DJ163" s="8">
        <v>0</v>
      </c>
      <c r="DK163" s="5">
        <v>0</v>
      </c>
      <c r="DL163" s="10">
        <f t="shared" si="297"/>
        <v>0</v>
      </c>
      <c r="DM163" s="8">
        <v>0</v>
      </c>
      <c r="DN163" s="5">
        <v>0</v>
      </c>
      <c r="DO163" s="10">
        <v>0</v>
      </c>
      <c r="DP163" s="8">
        <v>0</v>
      </c>
      <c r="DQ163" s="5">
        <v>0</v>
      </c>
      <c r="DR163" s="10">
        <v>0</v>
      </c>
      <c r="DS163" s="8">
        <v>0</v>
      </c>
      <c r="DT163" s="5">
        <v>0</v>
      </c>
      <c r="DU163" s="10">
        <f t="shared" si="298"/>
        <v>0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f t="shared" si="299"/>
        <v>0</v>
      </c>
      <c r="EK163" s="8">
        <v>0</v>
      </c>
      <c r="EL163" s="5">
        <v>0</v>
      </c>
      <c r="EM163" s="10">
        <v>0</v>
      </c>
      <c r="EN163" s="8">
        <v>0</v>
      </c>
      <c r="EO163" s="5">
        <v>0</v>
      </c>
      <c r="EP163" s="10">
        <v>0</v>
      </c>
      <c r="EQ163" s="8">
        <v>0</v>
      </c>
      <c r="ER163" s="5">
        <v>0</v>
      </c>
      <c r="ES163" s="10">
        <v>0</v>
      </c>
      <c r="ET163" s="8">
        <v>0</v>
      </c>
      <c r="EU163" s="5">
        <v>0</v>
      </c>
      <c r="EV163" s="10">
        <v>0</v>
      </c>
      <c r="EW163" s="8">
        <v>0.46</v>
      </c>
      <c r="EX163" s="5">
        <v>12.31</v>
      </c>
      <c r="EY163" s="10">
        <f t="shared" ref="EY163:EY172" si="303">EX163/EW163*1000</f>
        <v>26760.869565217392</v>
      </c>
      <c r="EZ163" s="8">
        <v>3.1360000000000001</v>
      </c>
      <c r="FA163" s="5">
        <v>72.849999999999994</v>
      </c>
      <c r="FB163" s="10">
        <f t="shared" ref="FB163:FB169" si="304">FA163/EZ163*1000</f>
        <v>23230.229591836731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15">
        <f t="shared" si="300"/>
        <v>26.38</v>
      </c>
      <c r="FJ163" s="14">
        <f t="shared" si="301"/>
        <v>224.73999999999998</v>
      </c>
    </row>
    <row r="164" spans="1:166" x14ac:dyDescent="0.3">
      <c r="A164" s="40">
        <v>2016</v>
      </c>
      <c r="B164" s="35" t="s">
        <v>4</v>
      </c>
      <c r="C164" s="8">
        <v>0</v>
      </c>
      <c r="D164" s="5">
        <v>0</v>
      </c>
      <c r="E164" s="10">
        <f t="shared" si="291"/>
        <v>0</v>
      </c>
      <c r="F164" s="8">
        <v>0</v>
      </c>
      <c r="G164" s="5">
        <v>0</v>
      </c>
      <c r="H164" s="10">
        <v>0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0</v>
      </c>
      <c r="P164" s="5">
        <v>0</v>
      </c>
      <c r="Q164" s="10">
        <v>0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f t="shared" si="292"/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0</v>
      </c>
      <c r="AK164" s="5">
        <v>0</v>
      </c>
      <c r="AL164" s="10">
        <v>0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8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1E-3</v>
      </c>
      <c r="AZ164" s="5">
        <v>0.79</v>
      </c>
      <c r="BA164" s="10">
        <f t="shared" si="302"/>
        <v>790000</v>
      </c>
      <c r="BB164" s="8">
        <v>0</v>
      </c>
      <c r="BC164" s="5">
        <v>0</v>
      </c>
      <c r="BD164" s="10">
        <v>0</v>
      </c>
      <c r="BE164" s="8">
        <v>0.18</v>
      </c>
      <c r="BF164" s="5">
        <v>1.1100000000000001</v>
      </c>
      <c r="BG164" s="10">
        <f t="shared" si="293"/>
        <v>6166.6666666666679</v>
      </c>
      <c r="BH164" s="8">
        <v>0</v>
      </c>
      <c r="BI164" s="5">
        <v>0</v>
      </c>
      <c r="BJ164" s="10">
        <v>0</v>
      </c>
      <c r="BK164" s="8">
        <v>5.79</v>
      </c>
      <c r="BL164" s="5">
        <v>54.21</v>
      </c>
      <c r="BM164" s="10">
        <f t="shared" si="294"/>
        <v>9362.6943005181347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f t="shared" si="295"/>
        <v>0</v>
      </c>
      <c r="BZ164" s="8">
        <v>0.14099999999999999</v>
      </c>
      <c r="CA164" s="5">
        <v>4.7300000000000004</v>
      </c>
      <c r="CB164" s="10">
        <f t="shared" si="296"/>
        <v>33546.099290780148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0</v>
      </c>
      <c r="CY164" s="5">
        <v>0</v>
      </c>
      <c r="CZ164" s="10">
        <v>0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0</v>
      </c>
      <c r="DH164" s="5">
        <v>0</v>
      </c>
      <c r="DI164" s="10">
        <v>0</v>
      </c>
      <c r="DJ164" s="8">
        <v>0</v>
      </c>
      <c r="DK164" s="5">
        <v>0</v>
      </c>
      <c r="DL164" s="10">
        <f t="shared" si="297"/>
        <v>0</v>
      </c>
      <c r="DM164" s="8">
        <v>0</v>
      </c>
      <c r="DN164" s="5">
        <v>0</v>
      </c>
      <c r="DO164" s="10">
        <v>0</v>
      </c>
      <c r="DP164" s="8">
        <v>0</v>
      </c>
      <c r="DQ164" s="5">
        <v>0</v>
      </c>
      <c r="DR164" s="10">
        <v>0</v>
      </c>
      <c r="DS164" s="8">
        <v>0</v>
      </c>
      <c r="DT164" s="5">
        <v>0</v>
      </c>
      <c r="DU164" s="10">
        <f t="shared" si="298"/>
        <v>0</v>
      </c>
      <c r="DV164" s="8">
        <v>0</v>
      </c>
      <c r="DW164" s="5">
        <v>0</v>
      </c>
      <c r="DX164" s="10">
        <v>0</v>
      </c>
      <c r="DY164" s="8">
        <v>1E-3</v>
      </c>
      <c r="DZ164" s="5">
        <v>1.1000000000000001</v>
      </c>
      <c r="EA164" s="10">
        <f t="shared" ref="EA164" si="305">DZ164/DY164*1000</f>
        <v>1100000</v>
      </c>
      <c r="EB164" s="8">
        <v>0</v>
      </c>
      <c r="EC164" s="5">
        <v>0</v>
      </c>
      <c r="ED164" s="10">
        <v>0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f t="shared" si="299"/>
        <v>0</v>
      </c>
      <c r="EK164" s="8">
        <v>0</v>
      </c>
      <c r="EL164" s="5">
        <v>0</v>
      </c>
      <c r="EM164" s="10">
        <v>0</v>
      </c>
      <c r="EN164" s="8">
        <v>0</v>
      </c>
      <c r="EO164" s="5">
        <v>0</v>
      </c>
      <c r="EP164" s="10">
        <v>0</v>
      </c>
      <c r="EQ164" s="8">
        <v>0</v>
      </c>
      <c r="ER164" s="5">
        <v>0</v>
      </c>
      <c r="ES164" s="10">
        <v>0</v>
      </c>
      <c r="ET164" s="8">
        <v>0</v>
      </c>
      <c r="EU164" s="5">
        <v>0</v>
      </c>
      <c r="EV164" s="10">
        <v>0</v>
      </c>
      <c r="EW164" s="8">
        <v>0.57699999999999996</v>
      </c>
      <c r="EX164" s="5">
        <v>17.73</v>
      </c>
      <c r="EY164" s="10">
        <f t="shared" si="303"/>
        <v>30727.902946273833</v>
      </c>
      <c r="EZ164" s="8">
        <v>1E-3</v>
      </c>
      <c r="FA164" s="5">
        <v>0.21</v>
      </c>
      <c r="FB164" s="10">
        <f t="shared" si="304"/>
        <v>210000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15">
        <f t="shared" si="300"/>
        <v>6.6910000000000007</v>
      </c>
      <c r="FJ164" s="14">
        <f t="shared" si="301"/>
        <v>79.88</v>
      </c>
    </row>
    <row r="165" spans="1:166" x14ac:dyDescent="0.3">
      <c r="A165" s="40">
        <v>2016</v>
      </c>
      <c r="B165" s="35" t="s">
        <v>5</v>
      </c>
      <c r="C165" s="8">
        <v>0</v>
      </c>
      <c r="D165" s="5">
        <v>0</v>
      </c>
      <c r="E165" s="10">
        <f t="shared" si="291"/>
        <v>0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0</v>
      </c>
      <c r="P165" s="5">
        <v>0</v>
      </c>
      <c r="Q165" s="10">
        <v>0</v>
      </c>
      <c r="R165" s="8">
        <v>0</v>
      </c>
      <c r="S165" s="5">
        <v>0</v>
      </c>
      <c r="T165" s="10">
        <v>0</v>
      </c>
      <c r="U165" s="8">
        <v>0</v>
      </c>
      <c r="V165" s="5">
        <v>0</v>
      </c>
      <c r="W165" s="10">
        <f t="shared" si="292"/>
        <v>0</v>
      </c>
      <c r="X165" s="8">
        <v>0</v>
      </c>
      <c r="Y165" s="5">
        <v>0</v>
      </c>
      <c r="Z165" s="10">
        <v>0</v>
      </c>
      <c r="AA165" s="8">
        <v>0</v>
      </c>
      <c r="AB165" s="5">
        <v>0</v>
      </c>
      <c r="AC165" s="10">
        <v>0</v>
      </c>
      <c r="AD165" s="8">
        <v>0</v>
      </c>
      <c r="AE165" s="5">
        <v>0</v>
      </c>
      <c r="AF165" s="10">
        <v>0</v>
      </c>
      <c r="AG165" s="8">
        <v>0</v>
      </c>
      <c r="AH165" s="5">
        <v>0</v>
      </c>
      <c r="AI165" s="10">
        <v>0</v>
      </c>
      <c r="AJ165" s="8">
        <v>0</v>
      </c>
      <c r="AK165" s="5">
        <v>0</v>
      </c>
      <c r="AL165" s="10">
        <v>0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8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0</v>
      </c>
      <c r="AZ165" s="5">
        <v>0</v>
      </c>
      <c r="BA165" s="10">
        <v>0</v>
      </c>
      <c r="BB165" s="8">
        <v>0</v>
      </c>
      <c r="BC165" s="5">
        <v>0</v>
      </c>
      <c r="BD165" s="10">
        <v>0</v>
      </c>
      <c r="BE165" s="8">
        <v>19.260999999999999</v>
      </c>
      <c r="BF165" s="5">
        <v>101.44</v>
      </c>
      <c r="BG165" s="10">
        <f t="shared" si="293"/>
        <v>5266.6009033798864</v>
      </c>
      <c r="BH165" s="8">
        <v>0</v>
      </c>
      <c r="BI165" s="5">
        <v>0</v>
      </c>
      <c r="BJ165" s="10">
        <v>0</v>
      </c>
      <c r="BK165" s="8">
        <v>10.023</v>
      </c>
      <c r="BL165" s="5">
        <v>89.67</v>
      </c>
      <c r="BM165" s="10">
        <f t="shared" si="294"/>
        <v>8946.4232265788687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f t="shared" si="295"/>
        <v>0</v>
      </c>
      <c r="BZ165" s="8">
        <v>2.1000000000000001E-2</v>
      </c>
      <c r="CA165" s="5">
        <v>0.5</v>
      </c>
      <c r="CB165" s="10">
        <f t="shared" si="296"/>
        <v>23809.523809523806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0</v>
      </c>
      <c r="CY165" s="5">
        <v>0</v>
      </c>
      <c r="CZ165" s="10">
        <v>0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0</v>
      </c>
      <c r="DH165" s="5">
        <v>0</v>
      </c>
      <c r="DI165" s="10">
        <v>0</v>
      </c>
      <c r="DJ165" s="8">
        <v>0</v>
      </c>
      <c r="DK165" s="5">
        <v>0</v>
      </c>
      <c r="DL165" s="10">
        <f t="shared" si="297"/>
        <v>0</v>
      </c>
      <c r="DM165" s="8">
        <v>0</v>
      </c>
      <c r="DN165" s="5">
        <v>0</v>
      </c>
      <c r="DO165" s="10">
        <v>0</v>
      </c>
      <c r="DP165" s="8">
        <v>0</v>
      </c>
      <c r="DQ165" s="5">
        <v>0</v>
      </c>
      <c r="DR165" s="10">
        <v>0</v>
      </c>
      <c r="DS165" s="8">
        <v>0</v>
      </c>
      <c r="DT165" s="5">
        <v>0</v>
      </c>
      <c r="DU165" s="10">
        <f t="shared" si="298"/>
        <v>0</v>
      </c>
      <c r="DV165" s="8">
        <v>0</v>
      </c>
      <c r="DW165" s="5">
        <v>0</v>
      </c>
      <c r="DX165" s="10">
        <v>0</v>
      </c>
      <c r="DY165" s="8">
        <v>0</v>
      </c>
      <c r="DZ165" s="5">
        <v>0</v>
      </c>
      <c r="EA165" s="10">
        <v>0</v>
      </c>
      <c r="EB165" s="8">
        <v>0</v>
      </c>
      <c r="EC165" s="5">
        <v>0</v>
      </c>
      <c r="ED165" s="10">
        <v>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f t="shared" si="299"/>
        <v>0</v>
      </c>
      <c r="EK165" s="8">
        <v>0</v>
      </c>
      <c r="EL165" s="5">
        <v>0</v>
      </c>
      <c r="EM165" s="10">
        <v>0</v>
      </c>
      <c r="EN165" s="8">
        <v>0</v>
      </c>
      <c r="EO165" s="5">
        <v>0</v>
      </c>
      <c r="EP165" s="10">
        <v>0</v>
      </c>
      <c r="EQ165" s="8">
        <v>0</v>
      </c>
      <c r="ER165" s="5">
        <v>0</v>
      </c>
      <c r="ES165" s="10">
        <v>0</v>
      </c>
      <c r="ET165" s="8">
        <v>0</v>
      </c>
      <c r="EU165" s="5">
        <v>0</v>
      </c>
      <c r="EV165" s="10">
        <v>0</v>
      </c>
      <c r="EW165" s="8">
        <v>0.40200000000000002</v>
      </c>
      <c r="EX165" s="5">
        <v>10.96</v>
      </c>
      <c r="EY165" s="10">
        <f t="shared" si="303"/>
        <v>27263.6815920398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15">
        <f t="shared" si="300"/>
        <v>29.707000000000001</v>
      </c>
      <c r="FJ165" s="14">
        <f t="shared" si="301"/>
        <v>202.57000000000002</v>
      </c>
    </row>
    <row r="166" spans="1:166" x14ac:dyDescent="0.3">
      <c r="A166" s="40">
        <v>2016</v>
      </c>
      <c r="B166" s="35" t="s">
        <v>6</v>
      </c>
      <c r="C166" s="8">
        <v>0</v>
      </c>
      <c r="D166" s="5">
        <v>0</v>
      </c>
      <c r="E166" s="10">
        <f t="shared" si="291"/>
        <v>0</v>
      </c>
      <c r="F166" s="8">
        <v>0</v>
      </c>
      <c r="G166" s="5">
        <v>0</v>
      </c>
      <c r="H166" s="10">
        <v>0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</v>
      </c>
      <c r="P166" s="5">
        <v>0</v>
      </c>
      <c r="Q166" s="10">
        <v>0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f t="shared" si="292"/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0</v>
      </c>
      <c r="AK166" s="5">
        <v>0</v>
      </c>
      <c r="AL166" s="10">
        <v>0</v>
      </c>
      <c r="AM166" s="8">
        <v>0</v>
      </c>
      <c r="AN166" s="5">
        <v>0</v>
      </c>
      <c r="AO166" s="10">
        <v>0</v>
      </c>
      <c r="AP166" s="8">
        <v>1.6E-2</v>
      </c>
      <c r="AQ166" s="5">
        <v>0.44</v>
      </c>
      <c r="AR166" s="10">
        <f t="shared" ref="AR166" si="306">AQ166/AP166*1000</f>
        <v>27500</v>
      </c>
      <c r="AS166" s="8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</v>
      </c>
      <c r="AZ166" s="5">
        <v>0</v>
      </c>
      <c r="BA166" s="10">
        <v>0</v>
      </c>
      <c r="BB166" s="8">
        <v>0</v>
      </c>
      <c r="BC166" s="5">
        <v>0</v>
      </c>
      <c r="BD166" s="10">
        <v>0</v>
      </c>
      <c r="BE166" s="8">
        <v>37.5</v>
      </c>
      <c r="BF166" s="5">
        <v>119.5</v>
      </c>
      <c r="BG166" s="10">
        <f t="shared" si="293"/>
        <v>3186.6666666666665</v>
      </c>
      <c r="BH166" s="8">
        <v>0</v>
      </c>
      <c r="BI166" s="5">
        <v>0</v>
      </c>
      <c r="BJ166" s="10">
        <v>0</v>
      </c>
      <c r="BK166" s="8">
        <v>4.8</v>
      </c>
      <c r="BL166" s="5">
        <v>37.340000000000003</v>
      </c>
      <c r="BM166" s="10">
        <f t="shared" si="294"/>
        <v>7779.1666666666679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f t="shared" si="295"/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0</v>
      </c>
      <c r="CY166" s="5">
        <v>0</v>
      </c>
      <c r="CZ166" s="10">
        <v>0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0</v>
      </c>
      <c r="DH166" s="5">
        <v>0</v>
      </c>
      <c r="DI166" s="10">
        <v>0</v>
      </c>
      <c r="DJ166" s="8">
        <v>0</v>
      </c>
      <c r="DK166" s="5">
        <v>0</v>
      </c>
      <c r="DL166" s="10">
        <f t="shared" si="297"/>
        <v>0</v>
      </c>
      <c r="DM166" s="8">
        <v>0.6</v>
      </c>
      <c r="DN166" s="5">
        <v>17.89</v>
      </c>
      <c r="DO166" s="10">
        <f t="shared" ref="DO166:DO172" si="307">DN166/DM166*1000</f>
        <v>29816.666666666672</v>
      </c>
      <c r="DP166" s="8">
        <v>0</v>
      </c>
      <c r="DQ166" s="5">
        <v>0</v>
      </c>
      <c r="DR166" s="10">
        <v>0</v>
      </c>
      <c r="DS166" s="8">
        <v>0</v>
      </c>
      <c r="DT166" s="5">
        <v>0</v>
      </c>
      <c r="DU166" s="10">
        <f t="shared" si="298"/>
        <v>0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f t="shared" si="299"/>
        <v>0</v>
      </c>
      <c r="EK166" s="8">
        <v>0</v>
      </c>
      <c r="EL166" s="5">
        <v>0</v>
      </c>
      <c r="EM166" s="10">
        <v>0</v>
      </c>
      <c r="EN166" s="8">
        <v>0</v>
      </c>
      <c r="EO166" s="5">
        <v>0</v>
      </c>
      <c r="EP166" s="10">
        <v>0</v>
      </c>
      <c r="EQ166" s="8">
        <v>0</v>
      </c>
      <c r="ER166" s="5">
        <v>0</v>
      </c>
      <c r="ES166" s="10">
        <v>0</v>
      </c>
      <c r="ET166" s="8">
        <v>0</v>
      </c>
      <c r="EU166" s="5">
        <v>0</v>
      </c>
      <c r="EV166" s="10">
        <v>0</v>
      </c>
      <c r="EW166" s="8">
        <v>0.51200000000000001</v>
      </c>
      <c r="EX166" s="5">
        <v>16.940000000000001</v>
      </c>
      <c r="EY166" s="10">
        <f t="shared" si="303"/>
        <v>33085.9375</v>
      </c>
      <c r="EZ166" s="8">
        <v>0.60799999999999998</v>
      </c>
      <c r="FA166" s="5">
        <v>15.95</v>
      </c>
      <c r="FB166" s="10">
        <f t="shared" si="304"/>
        <v>26233.552631578947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15">
        <f t="shared" si="300"/>
        <v>44.035999999999994</v>
      </c>
      <c r="FJ166" s="14">
        <f t="shared" si="301"/>
        <v>208.06</v>
      </c>
    </row>
    <row r="167" spans="1:166" x14ac:dyDescent="0.3">
      <c r="A167" s="40">
        <v>2016</v>
      </c>
      <c r="B167" s="35" t="s">
        <v>7</v>
      </c>
      <c r="C167" s="8">
        <v>0</v>
      </c>
      <c r="D167" s="5">
        <v>0</v>
      </c>
      <c r="E167" s="10">
        <f t="shared" si="291"/>
        <v>0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</v>
      </c>
      <c r="P167" s="5">
        <v>0</v>
      </c>
      <c r="Q167" s="10">
        <v>0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f t="shared" si="292"/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0</v>
      </c>
      <c r="AK167" s="5">
        <v>0</v>
      </c>
      <c r="AL167" s="10">
        <v>0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8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4.9000000000000002E-2</v>
      </c>
      <c r="AZ167" s="5">
        <v>0.24</v>
      </c>
      <c r="BA167" s="10">
        <f t="shared" si="302"/>
        <v>4897.9591836734689</v>
      </c>
      <c r="BB167" s="8">
        <v>0</v>
      </c>
      <c r="BC167" s="5">
        <v>0</v>
      </c>
      <c r="BD167" s="10">
        <v>0</v>
      </c>
      <c r="BE167" s="8">
        <v>18</v>
      </c>
      <c r="BF167" s="5">
        <v>174.15</v>
      </c>
      <c r="BG167" s="10">
        <f t="shared" si="293"/>
        <v>9675</v>
      </c>
      <c r="BH167" s="8">
        <v>0</v>
      </c>
      <c r="BI167" s="5">
        <v>0</v>
      </c>
      <c r="BJ167" s="10">
        <v>0</v>
      </c>
      <c r="BK167" s="8">
        <v>1.98</v>
      </c>
      <c r="BL167" s="5">
        <v>27.59</v>
      </c>
      <c r="BM167" s="10">
        <f t="shared" si="294"/>
        <v>13934.343434343435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f t="shared" si="295"/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0</v>
      </c>
      <c r="CY167" s="5">
        <v>0</v>
      </c>
      <c r="CZ167" s="10">
        <v>0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0</v>
      </c>
      <c r="DH167" s="5">
        <v>0</v>
      </c>
      <c r="DI167" s="10">
        <v>0</v>
      </c>
      <c r="DJ167" s="8">
        <v>0</v>
      </c>
      <c r="DK167" s="5">
        <v>0</v>
      </c>
      <c r="DL167" s="10">
        <f t="shared" si="297"/>
        <v>0</v>
      </c>
      <c r="DM167" s="8">
        <v>0</v>
      </c>
      <c r="DN167" s="5">
        <v>0</v>
      </c>
      <c r="DO167" s="10">
        <v>0</v>
      </c>
      <c r="DP167" s="8">
        <v>0</v>
      </c>
      <c r="DQ167" s="5">
        <v>0</v>
      </c>
      <c r="DR167" s="10">
        <v>0</v>
      </c>
      <c r="DS167" s="8">
        <v>0</v>
      </c>
      <c r="DT167" s="5">
        <v>0</v>
      </c>
      <c r="DU167" s="10">
        <f t="shared" si="298"/>
        <v>0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</v>
      </c>
      <c r="EC167" s="5">
        <v>0</v>
      </c>
      <c r="ED167" s="10">
        <v>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f t="shared" si="299"/>
        <v>0</v>
      </c>
      <c r="EK167" s="8">
        <v>0</v>
      </c>
      <c r="EL167" s="5">
        <v>0</v>
      </c>
      <c r="EM167" s="10">
        <v>0</v>
      </c>
      <c r="EN167" s="8">
        <v>0</v>
      </c>
      <c r="EO167" s="5">
        <v>0</v>
      </c>
      <c r="EP167" s="10">
        <v>0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15">
        <f t="shared" si="300"/>
        <v>20.029</v>
      </c>
      <c r="FJ167" s="14">
        <f t="shared" si="301"/>
        <v>201.98000000000002</v>
      </c>
    </row>
    <row r="168" spans="1:166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f t="shared" si="291"/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0</v>
      </c>
      <c r="P168" s="5">
        <v>0</v>
      </c>
      <c r="Q168" s="10">
        <v>0</v>
      </c>
      <c r="R168" s="8">
        <v>0</v>
      </c>
      <c r="S168" s="5">
        <v>0</v>
      </c>
      <c r="T168" s="10">
        <v>0</v>
      </c>
      <c r="U168" s="8">
        <v>0</v>
      </c>
      <c r="V168" s="5">
        <v>0</v>
      </c>
      <c r="W168" s="10">
        <f t="shared" si="292"/>
        <v>0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8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0</v>
      </c>
      <c r="AZ168" s="5">
        <v>0</v>
      </c>
      <c r="BA168" s="10">
        <v>0</v>
      </c>
      <c r="BB168" s="8">
        <v>0</v>
      </c>
      <c r="BC168" s="5">
        <v>0</v>
      </c>
      <c r="BD168" s="10">
        <v>0</v>
      </c>
      <c r="BE168" s="8">
        <v>19</v>
      </c>
      <c r="BF168" s="5">
        <v>90.68</v>
      </c>
      <c r="BG168" s="10">
        <f t="shared" si="293"/>
        <v>4772.6315789473683</v>
      </c>
      <c r="BH168" s="8">
        <v>0</v>
      </c>
      <c r="BI168" s="5">
        <v>0</v>
      </c>
      <c r="BJ168" s="10">
        <v>0</v>
      </c>
      <c r="BK168" s="8">
        <v>17.286999999999999</v>
      </c>
      <c r="BL168" s="5">
        <v>238.27</v>
      </c>
      <c r="BM168" s="10">
        <f t="shared" si="294"/>
        <v>13783.189680106439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f t="shared" si="295"/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0</v>
      </c>
      <c r="CY168" s="5">
        <v>0</v>
      </c>
      <c r="CZ168" s="10">
        <v>0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0</v>
      </c>
      <c r="DH168" s="5">
        <v>0</v>
      </c>
      <c r="DI168" s="10">
        <v>0</v>
      </c>
      <c r="DJ168" s="8">
        <v>0</v>
      </c>
      <c r="DK168" s="5">
        <v>0</v>
      </c>
      <c r="DL168" s="10">
        <f t="shared" si="297"/>
        <v>0</v>
      </c>
      <c r="DM168" s="8">
        <v>0</v>
      </c>
      <c r="DN168" s="5">
        <v>0</v>
      </c>
      <c r="DO168" s="10">
        <v>0</v>
      </c>
      <c r="DP168" s="8">
        <v>0</v>
      </c>
      <c r="DQ168" s="5">
        <v>0</v>
      </c>
      <c r="DR168" s="10">
        <v>0</v>
      </c>
      <c r="DS168" s="8">
        <v>0</v>
      </c>
      <c r="DT168" s="5">
        <v>0</v>
      </c>
      <c r="DU168" s="10">
        <f t="shared" si="298"/>
        <v>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0</v>
      </c>
      <c r="EC168" s="5">
        <v>0</v>
      </c>
      <c r="ED168" s="10">
        <v>0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f t="shared" si="299"/>
        <v>0</v>
      </c>
      <c r="EK168" s="8">
        <v>0</v>
      </c>
      <c r="EL168" s="5">
        <v>0</v>
      </c>
      <c r="EM168" s="10">
        <v>0</v>
      </c>
      <c r="EN168" s="8">
        <v>0</v>
      </c>
      <c r="EO168" s="5">
        <v>0</v>
      </c>
      <c r="EP168" s="10">
        <v>0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15">
        <f t="shared" si="300"/>
        <v>36.286999999999999</v>
      </c>
      <c r="FJ168" s="14">
        <f t="shared" si="301"/>
        <v>328.95000000000005</v>
      </c>
    </row>
    <row r="169" spans="1:166" x14ac:dyDescent="0.3">
      <c r="A169" s="40">
        <v>2016</v>
      </c>
      <c r="B169" s="35" t="s">
        <v>9</v>
      </c>
      <c r="C169" s="8">
        <v>0</v>
      </c>
      <c r="D169" s="5">
        <v>0</v>
      </c>
      <c r="E169" s="10">
        <f t="shared" si="291"/>
        <v>0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0</v>
      </c>
      <c r="P169" s="5">
        <v>0</v>
      </c>
      <c r="Q169" s="10">
        <v>0</v>
      </c>
      <c r="R169" s="8">
        <v>0</v>
      </c>
      <c r="S169" s="5">
        <v>0</v>
      </c>
      <c r="T169" s="10">
        <v>0</v>
      </c>
      <c r="U169" s="8">
        <v>0</v>
      </c>
      <c r="V169" s="5">
        <v>0</v>
      </c>
      <c r="W169" s="10">
        <f t="shared" si="292"/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0</v>
      </c>
      <c r="AH169" s="5">
        <v>0</v>
      </c>
      <c r="AI169" s="10">
        <v>0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8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0</v>
      </c>
      <c r="AZ169" s="5">
        <v>0</v>
      </c>
      <c r="BA169" s="10">
        <v>0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6.4</v>
      </c>
      <c r="BL169" s="5">
        <v>49.48</v>
      </c>
      <c r="BM169" s="10">
        <f t="shared" si="294"/>
        <v>7731.2499999999991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f t="shared" si="295"/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0</v>
      </c>
      <c r="DH169" s="5">
        <v>0</v>
      </c>
      <c r="DI169" s="10">
        <v>0</v>
      </c>
      <c r="DJ169" s="8">
        <v>0</v>
      </c>
      <c r="DK169" s="5">
        <v>0</v>
      </c>
      <c r="DL169" s="10">
        <f t="shared" si="297"/>
        <v>0</v>
      </c>
      <c r="DM169" s="8">
        <v>0</v>
      </c>
      <c r="DN169" s="5">
        <v>0</v>
      </c>
      <c r="DO169" s="10">
        <v>0</v>
      </c>
      <c r="DP169" s="8">
        <v>0</v>
      </c>
      <c r="DQ169" s="5">
        <v>0</v>
      </c>
      <c r="DR169" s="10">
        <v>0</v>
      </c>
      <c r="DS169" s="8">
        <v>0</v>
      </c>
      <c r="DT169" s="5">
        <v>0</v>
      </c>
      <c r="DU169" s="10">
        <f t="shared" si="298"/>
        <v>0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</v>
      </c>
      <c r="EC169" s="5">
        <v>0</v>
      </c>
      <c r="ED169" s="10">
        <v>0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f t="shared" si="299"/>
        <v>0</v>
      </c>
      <c r="EK169" s="8">
        <v>0</v>
      </c>
      <c r="EL169" s="5">
        <v>0</v>
      </c>
      <c r="EM169" s="10">
        <v>0</v>
      </c>
      <c r="EN169" s="8">
        <v>0</v>
      </c>
      <c r="EO169" s="5">
        <v>0</v>
      </c>
      <c r="EP169" s="10">
        <v>0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0.877</v>
      </c>
      <c r="EX169" s="5">
        <v>23.18</v>
      </c>
      <c r="EY169" s="10">
        <f t="shared" si="303"/>
        <v>26431.014823261117</v>
      </c>
      <c r="EZ169" s="8">
        <v>2E-3</v>
      </c>
      <c r="FA169" s="5">
        <v>0.92</v>
      </c>
      <c r="FB169" s="10">
        <f t="shared" si="304"/>
        <v>460000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15">
        <f t="shared" si="300"/>
        <v>7.2789999999999999</v>
      </c>
      <c r="FJ169" s="14">
        <f t="shared" si="301"/>
        <v>73.58</v>
      </c>
    </row>
    <row r="170" spans="1:166" x14ac:dyDescent="0.3">
      <c r="A170" s="40">
        <v>2016</v>
      </c>
      <c r="B170" s="35" t="s">
        <v>10</v>
      </c>
      <c r="C170" s="8">
        <v>0</v>
      </c>
      <c r="D170" s="5">
        <v>0</v>
      </c>
      <c r="E170" s="10">
        <f t="shared" si="291"/>
        <v>0</v>
      </c>
      <c r="F170" s="8">
        <v>0</v>
      </c>
      <c r="G170" s="5">
        <v>0</v>
      </c>
      <c r="H170" s="10">
        <v>0</v>
      </c>
      <c r="I170" s="8">
        <v>0</v>
      </c>
      <c r="J170" s="5">
        <v>0</v>
      </c>
      <c r="K170" s="10">
        <v>0</v>
      </c>
      <c r="L170" s="8">
        <v>0.24</v>
      </c>
      <c r="M170" s="5">
        <v>5.88</v>
      </c>
      <c r="N170" s="10">
        <f t="shared" ref="N170" si="308">M170/L170*1000</f>
        <v>24500</v>
      </c>
      <c r="O170" s="8">
        <v>5.0000000000000001E-3</v>
      </c>
      <c r="P170" s="5">
        <v>0.05</v>
      </c>
      <c r="Q170" s="10">
        <f t="shared" ref="Q170" si="309">P170/O170*1000</f>
        <v>10000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f t="shared" si="292"/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</v>
      </c>
      <c r="AK170" s="5">
        <v>0</v>
      </c>
      <c r="AL170" s="10">
        <v>0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8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</v>
      </c>
      <c r="AZ170" s="5">
        <v>0</v>
      </c>
      <c r="BA170" s="10">
        <v>0</v>
      </c>
      <c r="BB170" s="8">
        <v>8.5000000000000006E-2</v>
      </c>
      <c r="BC170" s="5">
        <v>2.15</v>
      </c>
      <c r="BD170" s="10">
        <f t="shared" ref="BD170:BD172" si="310">BC170/BB170*1000</f>
        <v>25294.117647058818</v>
      </c>
      <c r="BE170" s="8">
        <v>45.823999999999998</v>
      </c>
      <c r="BF170" s="5">
        <v>375.86</v>
      </c>
      <c r="BG170" s="10">
        <f t="shared" si="293"/>
        <v>8202.2520949720674</v>
      </c>
      <c r="BH170" s="8">
        <v>0</v>
      </c>
      <c r="BI170" s="5">
        <v>0</v>
      </c>
      <c r="BJ170" s="10">
        <v>0</v>
      </c>
      <c r="BK170" s="8">
        <v>23.5</v>
      </c>
      <c r="BL170" s="5">
        <v>191.11</v>
      </c>
      <c r="BM170" s="10">
        <f t="shared" si="294"/>
        <v>8132.3404255319147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f t="shared" si="295"/>
        <v>0</v>
      </c>
      <c r="BZ170" s="8">
        <v>0.1</v>
      </c>
      <c r="CA170" s="5">
        <v>1.1299999999999999</v>
      </c>
      <c r="CB170" s="10">
        <f t="shared" si="296"/>
        <v>11299.999999999998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1E-3</v>
      </c>
      <c r="CP170" s="5">
        <v>0.73</v>
      </c>
      <c r="CQ170" s="10">
        <f t="shared" ref="CQ170" si="311">CP170/CO170*1000</f>
        <v>730000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5.4</v>
      </c>
      <c r="DE170" s="5">
        <v>36.43</v>
      </c>
      <c r="DF170" s="10">
        <f t="shared" ref="DF170" si="312">DE170/DD170*1000</f>
        <v>6746.2962962962956</v>
      </c>
      <c r="DG170" s="8">
        <v>0</v>
      </c>
      <c r="DH170" s="5">
        <v>0</v>
      </c>
      <c r="DI170" s="10">
        <v>0</v>
      </c>
      <c r="DJ170" s="8">
        <v>0</v>
      </c>
      <c r="DK170" s="5">
        <v>0</v>
      </c>
      <c r="DL170" s="10">
        <f t="shared" si="297"/>
        <v>0</v>
      </c>
      <c r="DM170" s="8">
        <v>0</v>
      </c>
      <c r="DN170" s="5">
        <v>0</v>
      </c>
      <c r="DO170" s="10">
        <v>0</v>
      </c>
      <c r="DP170" s="8">
        <v>0</v>
      </c>
      <c r="DQ170" s="5">
        <v>0</v>
      </c>
      <c r="DR170" s="10">
        <v>0</v>
      </c>
      <c r="DS170" s="8">
        <v>0</v>
      </c>
      <c r="DT170" s="5">
        <v>0</v>
      </c>
      <c r="DU170" s="10">
        <f t="shared" si="298"/>
        <v>0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</v>
      </c>
      <c r="EC170" s="5">
        <v>0</v>
      </c>
      <c r="ED170" s="10">
        <v>0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f t="shared" si="299"/>
        <v>0</v>
      </c>
      <c r="EK170" s="8">
        <v>0</v>
      </c>
      <c r="EL170" s="5">
        <v>0</v>
      </c>
      <c r="EM170" s="10">
        <v>0</v>
      </c>
      <c r="EN170" s="8">
        <v>0</v>
      </c>
      <c r="EO170" s="5">
        <v>0</v>
      </c>
      <c r="EP170" s="10">
        <v>0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15">
        <f t="shared" si="300"/>
        <v>75.154999999999987</v>
      </c>
      <c r="FJ170" s="14">
        <f t="shared" si="301"/>
        <v>613.33999999999992</v>
      </c>
    </row>
    <row r="171" spans="1:166" x14ac:dyDescent="0.3">
      <c r="A171" s="40">
        <v>2016</v>
      </c>
      <c r="B171" s="35" t="s">
        <v>11</v>
      </c>
      <c r="C171" s="8">
        <v>0</v>
      </c>
      <c r="D171" s="5">
        <v>0</v>
      </c>
      <c r="E171" s="10">
        <f t="shared" si="291"/>
        <v>0</v>
      </c>
      <c r="F171" s="8">
        <v>0</v>
      </c>
      <c r="G171" s="5">
        <v>0</v>
      </c>
      <c r="H171" s="10">
        <v>0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0</v>
      </c>
      <c r="P171" s="5">
        <v>0</v>
      </c>
      <c r="Q171" s="10">
        <v>0</v>
      </c>
      <c r="R171" s="8">
        <v>0</v>
      </c>
      <c r="S171" s="5">
        <v>0</v>
      </c>
      <c r="T171" s="10">
        <v>0</v>
      </c>
      <c r="U171" s="8">
        <v>0</v>
      </c>
      <c r="V171" s="5">
        <v>0</v>
      </c>
      <c r="W171" s="10">
        <f t="shared" si="292"/>
        <v>0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8">
        <v>0</v>
      </c>
      <c r="AT171" s="5">
        <v>0</v>
      </c>
      <c r="AU171" s="10">
        <v>0</v>
      </c>
      <c r="AV171" s="8">
        <v>0</v>
      </c>
      <c r="AW171" s="5">
        <v>0</v>
      </c>
      <c r="AX171" s="10">
        <v>0</v>
      </c>
      <c r="AY171" s="8">
        <v>0</v>
      </c>
      <c r="AZ171" s="5">
        <v>0</v>
      </c>
      <c r="BA171" s="10">
        <v>0</v>
      </c>
      <c r="BB171" s="8">
        <v>0</v>
      </c>
      <c r="BC171" s="5">
        <v>0</v>
      </c>
      <c r="BD171" s="10">
        <v>0</v>
      </c>
      <c r="BE171" s="8">
        <v>42</v>
      </c>
      <c r="BF171" s="5">
        <v>174.12</v>
      </c>
      <c r="BG171" s="10">
        <f t="shared" si="293"/>
        <v>4145.7142857142862</v>
      </c>
      <c r="BH171" s="8">
        <v>0</v>
      </c>
      <c r="BI171" s="5">
        <v>0</v>
      </c>
      <c r="BJ171" s="10">
        <v>0</v>
      </c>
      <c r="BK171" s="8">
        <v>2.9780000000000002</v>
      </c>
      <c r="BL171" s="5">
        <v>44.43</v>
      </c>
      <c r="BM171" s="10">
        <f t="shared" si="294"/>
        <v>14919.408999328407</v>
      </c>
      <c r="BN171" s="8">
        <v>0</v>
      </c>
      <c r="BO171" s="5">
        <v>0</v>
      </c>
      <c r="BP171" s="10">
        <v>0</v>
      </c>
      <c r="BQ171" s="8">
        <v>0</v>
      </c>
      <c r="BR171" s="5">
        <v>0</v>
      </c>
      <c r="BS171" s="10">
        <v>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f t="shared" si="295"/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0</v>
      </c>
      <c r="CY171" s="5">
        <v>0</v>
      </c>
      <c r="CZ171" s="10">
        <v>0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0</v>
      </c>
      <c r="DH171" s="5">
        <v>0</v>
      </c>
      <c r="DI171" s="10">
        <v>0</v>
      </c>
      <c r="DJ171" s="8">
        <v>0</v>
      </c>
      <c r="DK171" s="5">
        <v>0</v>
      </c>
      <c r="DL171" s="10">
        <f t="shared" si="297"/>
        <v>0</v>
      </c>
      <c r="DM171" s="8">
        <v>0</v>
      </c>
      <c r="DN171" s="5">
        <v>0</v>
      </c>
      <c r="DO171" s="10">
        <v>0</v>
      </c>
      <c r="DP171" s="8">
        <v>0</v>
      </c>
      <c r="DQ171" s="5">
        <v>0</v>
      </c>
      <c r="DR171" s="10">
        <v>0</v>
      </c>
      <c r="DS171" s="8">
        <v>0</v>
      </c>
      <c r="DT171" s="5">
        <v>0</v>
      </c>
      <c r="DU171" s="10">
        <f t="shared" si="298"/>
        <v>0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</v>
      </c>
      <c r="EC171" s="5">
        <v>0</v>
      </c>
      <c r="ED171" s="10">
        <v>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f t="shared" si="299"/>
        <v>0</v>
      </c>
      <c r="EK171" s="8">
        <v>0</v>
      </c>
      <c r="EL171" s="5">
        <v>0</v>
      </c>
      <c r="EM171" s="10">
        <v>0</v>
      </c>
      <c r="EN171" s="8">
        <v>0</v>
      </c>
      <c r="EO171" s="5">
        <v>0</v>
      </c>
      <c r="EP171" s="10">
        <v>0</v>
      </c>
      <c r="EQ171" s="8">
        <v>0</v>
      </c>
      <c r="ER171" s="5">
        <v>0</v>
      </c>
      <c r="ES171" s="10">
        <v>0</v>
      </c>
      <c r="ET171" s="8">
        <v>0</v>
      </c>
      <c r="EU171" s="5">
        <v>0</v>
      </c>
      <c r="EV171" s="10">
        <v>0</v>
      </c>
      <c r="EW171" s="8">
        <v>0.33600000000000002</v>
      </c>
      <c r="EX171" s="5">
        <v>12.5</v>
      </c>
      <c r="EY171" s="10">
        <f t="shared" si="303"/>
        <v>37202.380952380947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15">
        <f t="shared" si="300"/>
        <v>45.314</v>
      </c>
      <c r="FJ171" s="14">
        <f t="shared" si="301"/>
        <v>231.05</v>
      </c>
    </row>
    <row r="172" spans="1:166" x14ac:dyDescent="0.3">
      <c r="A172" s="40">
        <v>2016</v>
      </c>
      <c r="B172" s="35" t="s">
        <v>12</v>
      </c>
      <c r="C172" s="8">
        <v>0</v>
      </c>
      <c r="D172" s="5">
        <v>0</v>
      </c>
      <c r="E172" s="10">
        <f t="shared" si="291"/>
        <v>0</v>
      </c>
      <c r="F172" s="8">
        <v>0</v>
      </c>
      <c r="G172" s="5">
        <v>0</v>
      </c>
      <c r="H172" s="10">
        <v>0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0</v>
      </c>
      <c r="P172" s="5">
        <v>0</v>
      </c>
      <c r="Q172" s="10">
        <v>0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f t="shared" si="292"/>
        <v>0</v>
      </c>
      <c r="X172" s="8">
        <v>3</v>
      </c>
      <c r="Y172" s="5">
        <v>20.37</v>
      </c>
      <c r="Z172" s="10">
        <f t="shared" ref="Z172" si="313">Y172/X172*1000</f>
        <v>6790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8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0</v>
      </c>
      <c r="AZ172" s="5">
        <v>0</v>
      </c>
      <c r="BA172" s="10">
        <v>0</v>
      </c>
      <c r="BB172" s="8">
        <v>0.129</v>
      </c>
      <c r="BC172" s="5">
        <v>1.54</v>
      </c>
      <c r="BD172" s="10">
        <f t="shared" si="310"/>
        <v>11937.984496124031</v>
      </c>
      <c r="BE172" s="8">
        <v>9</v>
      </c>
      <c r="BF172" s="5">
        <v>61.88</v>
      </c>
      <c r="BG172" s="10">
        <f t="shared" si="293"/>
        <v>6875.5555555555557</v>
      </c>
      <c r="BH172" s="8">
        <v>0</v>
      </c>
      <c r="BI172" s="5">
        <v>0</v>
      </c>
      <c r="BJ172" s="10">
        <v>0</v>
      </c>
      <c r="BK172" s="8">
        <v>42.2</v>
      </c>
      <c r="BL172" s="5">
        <v>343.01</v>
      </c>
      <c r="BM172" s="10">
        <f t="shared" si="294"/>
        <v>8128.1990521327007</v>
      </c>
      <c r="BN172" s="8">
        <v>2E-3</v>
      </c>
      <c r="BO172" s="5">
        <v>0.28999999999999998</v>
      </c>
      <c r="BP172" s="10">
        <f t="shared" ref="BP172" si="314">BO172/BN172*1000</f>
        <v>145000</v>
      </c>
      <c r="BQ172" s="8">
        <v>0</v>
      </c>
      <c r="BR172" s="5">
        <v>0</v>
      </c>
      <c r="BS172" s="10">
        <v>0</v>
      </c>
      <c r="BT172" s="8">
        <v>0</v>
      </c>
      <c r="BU172" s="5">
        <v>0</v>
      </c>
      <c r="BV172" s="10">
        <v>0</v>
      </c>
      <c r="BW172" s="8">
        <v>0</v>
      </c>
      <c r="BX172" s="5">
        <v>0</v>
      </c>
      <c r="BY172" s="10">
        <f t="shared" si="295"/>
        <v>0</v>
      </c>
      <c r="BZ172" s="8">
        <v>4.298</v>
      </c>
      <c r="CA172" s="5">
        <v>113.2</v>
      </c>
      <c r="CB172" s="10">
        <f t="shared" si="296"/>
        <v>26337.831549557934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0</v>
      </c>
      <c r="CY172" s="5">
        <v>0</v>
      </c>
      <c r="CZ172" s="10">
        <v>0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0</v>
      </c>
      <c r="DH172" s="5">
        <v>0</v>
      </c>
      <c r="DI172" s="10">
        <v>0</v>
      </c>
      <c r="DJ172" s="8">
        <v>0</v>
      </c>
      <c r="DK172" s="5">
        <v>0</v>
      </c>
      <c r="DL172" s="10">
        <f t="shared" si="297"/>
        <v>0</v>
      </c>
      <c r="DM172" s="8">
        <v>1</v>
      </c>
      <c r="DN172" s="5">
        <v>25.49</v>
      </c>
      <c r="DO172" s="10">
        <f t="shared" si="307"/>
        <v>25490</v>
      </c>
      <c r="DP172" s="8">
        <v>0</v>
      </c>
      <c r="DQ172" s="5">
        <v>0</v>
      </c>
      <c r="DR172" s="10">
        <v>0</v>
      </c>
      <c r="DS172" s="8">
        <v>0</v>
      </c>
      <c r="DT172" s="5">
        <v>0</v>
      </c>
      <c r="DU172" s="10">
        <f t="shared" si="298"/>
        <v>0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</v>
      </c>
      <c r="EC172" s="5">
        <v>0</v>
      </c>
      <c r="ED172" s="10">
        <v>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f t="shared" si="299"/>
        <v>0</v>
      </c>
      <c r="EK172" s="8">
        <v>0</v>
      </c>
      <c r="EL172" s="5">
        <v>0</v>
      </c>
      <c r="EM172" s="10">
        <v>0</v>
      </c>
      <c r="EN172" s="8">
        <v>19</v>
      </c>
      <c r="EO172" s="5">
        <v>101.07</v>
      </c>
      <c r="EP172" s="10">
        <f t="shared" ref="EP172" si="315">EO172/EN172*1000</f>
        <v>5319.4736842105258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0.35</v>
      </c>
      <c r="EX172" s="5">
        <v>9.31</v>
      </c>
      <c r="EY172" s="10">
        <f t="shared" si="303"/>
        <v>26600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15">
        <f t="shared" si="300"/>
        <v>78.979000000000013</v>
      </c>
      <c r="FJ172" s="14">
        <f t="shared" si="301"/>
        <v>676.16000000000008</v>
      </c>
    </row>
    <row r="173" spans="1:166" x14ac:dyDescent="0.3">
      <c r="A173" s="34">
        <v>2016</v>
      </c>
      <c r="B173" s="35" t="s">
        <v>13</v>
      </c>
      <c r="C173" s="8">
        <v>0</v>
      </c>
      <c r="D173" s="5">
        <v>0</v>
      </c>
      <c r="E173" s="10">
        <f t="shared" si="291"/>
        <v>0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0</v>
      </c>
      <c r="P173" s="5">
        <v>0</v>
      </c>
      <c r="Q173" s="10">
        <v>0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f t="shared" si="292"/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0</v>
      </c>
      <c r="AH173" s="5">
        <v>0</v>
      </c>
      <c r="AI173" s="10">
        <v>0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</v>
      </c>
      <c r="AZ173" s="5">
        <v>0</v>
      </c>
      <c r="BA173" s="10">
        <v>0</v>
      </c>
      <c r="BB173" s="8">
        <v>0</v>
      </c>
      <c r="BC173" s="5">
        <v>0</v>
      </c>
      <c r="BD173" s="10">
        <v>0</v>
      </c>
      <c r="BE173" s="8">
        <v>37.200000000000003</v>
      </c>
      <c r="BF173" s="5">
        <v>367.9</v>
      </c>
      <c r="BG173" s="10">
        <f t="shared" si="293"/>
        <v>9889.7849462365575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0</v>
      </c>
      <c r="BU173" s="5">
        <v>0</v>
      </c>
      <c r="BV173" s="10">
        <v>0</v>
      </c>
      <c r="BW173" s="8">
        <v>0</v>
      </c>
      <c r="BX173" s="5">
        <v>0</v>
      </c>
      <c r="BY173" s="10">
        <f t="shared" si="295"/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30">
        <v>0</v>
      </c>
      <c r="CY173" s="21">
        <v>0</v>
      </c>
      <c r="CZ173" s="23">
        <v>0</v>
      </c>
      <c r="DA173" s="8">
        <v>0.05</v>
      </c>
      <c r="DB173" s="5">
        <v>0.22</v>
      </c>
      <c r="DC173" s="10">
        <f t="shared" ref="DC173" si="316">DB173/DA173*1000</f>
        <v>4399.9999999999991</v>
      </c>
      <c r="DD173" s="8">
        <v>0</v>
      </c>
      <c r="DE173" s="5">
        <v>0</v>
      </c>
      <c r="DF173" s="10">
        <v>0</v>
      </c>
      <c r="DG173" s="8">
        <v>0</v>
      </c>
      <c r="DH173" s="5">
        <v>0</v>
      </c>
      <c r="DI173" s="10">
        <v>0</v>
      </c>
      <c r="DJ173" s="8">
        <v>0</v>
      </c>
      <c r="DK173" s="5">
        <v>0</v>
      </c>
      <c r="DL173" s="10">
        <f t="shared" si="297"/>
        <v>0</v>
      </c>
      <c r="DM173" s="8">
        <v>0</v>
      </c>
      <c r="DN173" s="5">
        <v>0</v>
      </c>
      <c r="DO173" s="10">
        <v>0</v>
      </c>
      <c r="DP173" s="8">
        <v>0</v>
      </c>
      <c r="DQ173" s="5">
        <v>0</v>
      </c>
      <c r="DR173" s="10">
        <v>0</v>
      </c>
      <c r="DS173" s="8">
        <v>0</v>
      </c>
      <c r="DT173" s="5">
        <v>0</v>
      </c>
      <c r="DU173" s="10">
        <f t="shared" si="298"/>
        <v>0</v>
      </c>
      <c r="DV173" s="8">
        <v>0.02</v>
      </c>
      <c r="DW173" s="5">
        <v>0.14000000000000001</v>
      </c>
      <c r="DX173" s="10">
        <f t="shared" ref="DX173" si="317">DW173/DV173*1000</f>
        <v>7000.0000000000009</v>
      </c>
      <c r="DY173" s="8">
        <v>0</v>
      </c>
      <c r="DZ173" s="5">
        <v>0</v>
      </c>
      <c r="EA173" s="10">
        <v>0</v>
      </c>
      <c r="EB173" s="8">
        <v>0</v>
      </c>
      <c r="EC173" s="5">
        <v>0</v>
      </c>
      <c r="ED173" s="10">
        <v>0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f t="shared" si="299"/>
        <v>0</v>
      </c>
      <c r="EK173" s="8">
        <v>0</v>
      </c>
      <c r="EL173" s="5">
        <v>0</v>
      </c>
      <c r="EM173" s="10">
        <v>0</v>
      </c>
      <c r="EN173" s="8">
        <v>0</v>
      </c>
      <c r="EO173" s="5">
        <v>0</v>
      </c>
      <c r="EP173" s="10">
        <v>0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15">
        <f t="shared" si="300"/>
        <v>37.270000000000003</v>
      </c>
      <c r="FJ173" s="14">
        <f t="shared" si="301"/>
        <v>368.26</v>
      </c>
    </row>
    <row r="174" spans="1:166" ht="15" thickBot="1" x14ac:dyDescent="0.35">
      <c r="A174" s="37"/>
      <c r="B174" s="38" t="s">
        <v>14</v>
      </c>
      <c r="C174" s="31">
        <f t="shared" ref="C174:D174" si="318">SUM(C162:C173)</f>
        <v>0</v>
      </c>
      <c r="D174" s="24">
        <f t="shared" si="318"/>
        <v>0</v>
      </c>
      <c r="E174" s="26"/>
      <c r="F174" s="31">
        <f>SUM(F162:F173)</f>
        <v>0</v>
      </c>
      <c r="G174" s="24">
        <f>SUM(G162:G173)</f>
        <v>0</v>
      </c>
      <c r="H174" s="26"/>
      <c r="I174" s="31">
        <f>SUM(I162:I173)</f>
        <v>0</v>
      </c>
      <c r="J174" s="24">
        <f>SUM(J162:J173)</f>
        <v>0</v>
      </c>
      <c r="K174" s="26"/>
      <c r="L174" s="31">
        <f>SUM(L162:L173)</f>
        <v>0.24</v>
      </c>
      <c r="M174" s="24">
        <f>SUM(M162:M173)</f>
        <v>5.88</v>
      </c>
      <c r="N174" s="26"/>
      <c r="O174" s="31">
        <f>SUM(O162:O173)</f>
        <v>5.0000000000000001E-3</v>
      </c>
      <c r="P174" s="24">
        <f>SUM(P162:P173)</f>
        <v>0.05</v>
      </c>
      <c r="Q174" s="26"/>
      <c r="R174" s="31">
        <f>SUM(R162:R173)</f>
        <v>0</v>
      </c>
      <c r="S174" s="24">
        <f>SUM(S162:S173)</f>
        <v>0</v>
      </c>
      <c r="T174" s="26"/>
      <c r="U174" s="31">
        <f t="shared" ref="U174:V174" si="319">SUM(U162:U173)</f>
        <v>0</v>
      </c>
      <c r="V174" s="24">
        <f t="shared" si="319"/>
        <v>0</v>
      </c>
      <c r="W174" s="26"/>
      <c r="X174" s="31">
        <f>SUM(X162:X173)</f>
        <v>3</v>
      </c>
      <c r="Y174" s="24">
        <f>SUM(Y162:Y173)</f>
        <v>20.37</v>
      </c>
      <c r="Z174" s="26"/>
      <c r="AA174" s="31">
        <f>SUM(AA162:AA173)</f>
        <v>0</v>
      </c>
      <c r="AB174" s="24">
        <f>SUM(AB162:AB173)</f>
        <v>0</v>
      </c>
      <c r="AC174" s="26"/>
      <c r="AD174" s="31">
        <f>SUM(AD162:AD173)</f>
        <v>0</v>
      </c>
      <c r="AE174" s="24">
        <f>SUM(AE162:AE173)</f>
        <v>0</v>
      </c>
      <c r="AF174" s="26"/>
      <c r="AG174" s="31">
        <f>SUM(AG162:AG173)</f>
        <v>0</v>
      </c>
      <c r="AH174" s="24">
        <f>SUM(AH162:AH173)</f>
        <v>0</v>
      </c>
      <c r="AI174" s="26"/>
      <c r="AJ174" s="31">
        <f>SUM(AJ162:AJ173)</f>
        <v>0</v>
      </c>
      <c r="AK174" s="24">
        <f>SUM(AK162:AK173)</f>
        <v>0</v>
      </c>
      <c r="AL174" s="26"/>
      <c r="AM174" s="31">
        <f>SUM(AM162:AM173)</f>
        <v>0</v>
      </c>
      <c r="AN174" s="24">
        <f>SUM(AN162:AN173)</f>
        <v>0</v>
      </c>
      <c r="AO174" s="26"/>
      <c r="AP174" s="31">
        <f>SUM(AP162:AP173)</f>
        <v>1.6E-2</v>
      </c>
      <c r="AQ174" s="24">
        <f>SUM(AQ162:AQ173)</f>
        <v>0.44</v>
      </c>
      <c r="AR174" s="26"/>
      <c r="AS174" s="31">
        <f>SUM(AS162:AS173)</f>
        <v>0</v>
      </c>
      <c r="AT174" s="24">
        <f>SUM(AT162:AT173)</f>
        <v>0</v>
      </c>
      <c r="AU174" s="26"/>
      <c r="AV174" s="31">
        <f>SUM(AV162:AV173)</f>
        <v>0</v>
      </c>
      <c r="AW174" s="24">
        <f>SUM(AW162:AW173)</f>
        <v>0</v>
      </c>
      <c r="AX174" s="26"/>
      <c r="AY174" s="31">
        <f>SUM(AY162:AY173)</f>
        <v>5.1000000000000004E-2</v>
      </c>
      <c r="AZ174" s="24">
        <f>SUM(AZ162:AZ173)</f>
        <v>1.8800000000000001</v>
      </c>
      <c r="BA174" s="26"/>
      <c r="BB174" s="31">
        <f>SUM(BB162:BB173)</f>
        <v>0.21400000000000002</v>
      </c>
      <c r="BC174" s="24">
        <f>SUM(BC162:BC173)</f>
        <v>3.69</v>
      </c>
      <c r="BD174" s="26"/>
      <c r="BE174" s="31">
        <f>SUM(BE162:BE173)</f>
        <v>247.92099999999999</v>
      </c>
      <c r="BF174" s="24">
        <f>SUM(BF162:BF173)</f>
        <v>1581.4700000000003</v>
      </c>
      <c r="BG174" s="26"/>
      <c r="BH174" s="31">
        <f>SUM(BH162:BH173)</f>
        <v>0</v>
      </c>
      <c r="BI174" s="24">
        <f>SUM(BI162:BI173)</f>
        <v>0</v>
      </c>
      <c r="BJ174" s="26"/>
      <c r="BK174" s="31">
        <f>SUM(BK162:BK173)</f>
        <v>142.00200000000001</v>
      </c>
      <c r="BL174" s="24">
        <f>SUM(BL162:BL173)</f>
        <v>1396.5</v>
      </c>
      <c r="BM174" s="26"/>
      <c r="BN174" s="31">
        <f>SUM(BN162:BN173)</f>
        <v>2E-3</v>
      </c>
      <c r="BO174" s="24">
        <f>SUM(BO162:BO173)</f>
        <v>0.28999999999999998</v>
      </c>
      <c r="BP174" s="26"/>
      <c r="BQ174" s="31">
        <f>SUM(BQ162:BQ173)</f>
        <v>0</v>
      </c>
      <c r="BR174" s="24">
        <f>SUM(BR162:BR173)</f>
        <v>0</v>
      </c>
      <c r="BS174" s="26"/>
      <c r="BT174" s="31">
        <f>SUM(BT162:BT173)</f>
        <v>0</v>
      </c>
      <c r="BU174" s="24">
        <f>SUM(BU162:BU173)</f>
        <v>0</v>
      </c>
      <c r="BV174" s="26"/>
      <c r="BW174" s="31">
        <f t="shared" ref="BW174:BX174" si="320">SUM(BW162:BW173)</f>
        <v>0</v>
      </c>
      <c r="BX174" s="24">
        <f t="shared" si="320"/>
        <v>0</v>
      </c>
      <c r="BY174" s="26"/>
      <c r="BZ174" s="31">
        <f>SUM(BZ162:BZ173)</f>
        <v>23.942999999999998</v>
      </c>
      <c r="CA174" s="24">
        <f>SUM(CA162:CA173)</f>
        <v>227.4</v>
      </c>
      <c r="CB174" s="26"/>
      <c r="CC174" s="31">
        <f>SUM(CC162:CC173)</f>
        <v>0</v>
      </c>
      <c r="CD174" s="24">
        <f>SUM(CD162:CD173)</f>
        <v>0</v>
      </c>
      <c r="CE174" s="26"/>
      <c r="CF174" s="31">
        <f>SUM(CF162:CF173)</f>
        <v>0</v>
      </c>
      <c r="CG174" s="24">
        <f>SUM(CG162:CG173)</f>
        <v>0</v>
      </c>
      <c r="CH174" s="26"/>
      <c r="CI174" s="31">
        <f>SUM(CI162:CI173)</f>
        <v>0</v>
      </c>
      <c r="CJ174" s="24">
        <f>SUM(CJ162:CJ173)</f>
        <v>0</v>
      </c>
      <c r="CK174" s="26"/>
      <c r="CL174" s="31">
        <f>SUM(CL162:CL173)</f>
        <v>0</v>
      </c>
      <c r="CM174" s="24">
        <f>SUM(CM162:CM173)</f>
        <v>0</v>
      </c>
      <c r="CN174" s="26"/>
      <c r="CO174" s="31">
        <f>SUM(CO162:CO173)</f>
        <v>1E-3</v>
      </c>
      <c r="CP174" s="24">
        <f>SUM(CP162:CP173)</f>
        <v>0.73</v>
      </c>
      <c r="CQ174" s="26"/>
      <c r="CR174" s="31">
        <f>SUM(CR162:CR173)</f>
        <v>0</v>
      </c>
      <c r="CS174" s="24">
        <f>SUM(CS162:CS173)</f>
        <v>0</v>
      </c>
      <c r="CT174" s="26"/>
      <c r="CU174" s="31">
        <f>SUM(CU162:CU173)</f>
        <v>0</v>
      </c>
      <c r="CV174" s="24">
        <f>SUM(CV162:CV173)</f>
        <v>0</v>
      </c>
      <c r="CW174" s="26"/>
      <c r="CX174" s="31">
        <f>SUM(CX162:CX173)</f>
        <v>0</v>
      </c>
      <c r="CY174" s="24">
        <f>SUM(CY162:CY173)</f>
        <v>0</v>
      </c>
      <c r="CZ174" s="26"/>
      <c r="DA174" s="31">
        <f>SUM(DA162:DA173)</f>
        <v>0.05</v>
      </c>
      <c r="DB174" s="24">
        <f>SUM(DB162:DB173)</f>
        <v>0.22</v>
      </c>
      <c r="DC174" s="26"/>
      <c r="DD174" s="31">
        <f>SUM(DD162:DD173)</f>
        <v>5.4</v>
      </c>
      <c r="DE174" s="24">
        <f>SUM(DE162:DE173)</f>
        <v>36.43</v>
      </c>
      <c r="DF174" s="26"/>
      <c r="DG174" s="31">
        <f>SUM(DG162:DG173)</f>
        <v>0</v>
      </c>
      <c r="DH174" s="24">
        <f>SUM(DH162:DH173)</f>
        <v>0</v>
      </c>
      <c r="DI174" s="26"/>
      <c r="DJ174" s="31">
        <f t="shared" ref="DJ174:DK174" si="321">SUM(DJ162:DJ173)</f>
        <v>0</v>
      </c>
      <c r="DK174" s="24">
        <f t="shared" si="321"/>
        <v>0</v>
      </c>
      <c r="DL174" s="26"/>
      <c r="DM174" s="31">
        <f>SUM(DM162:DM173)</f>
        <v>1.6</v>
      </c>
      <c r="DN174" s="24">
        <f>SUM(DN162:DN173)</f>
        <v>43.379999999999995</v>
      </c>
      <c r="DO174" s="26"/>
      <c r="DP174" s="31">
        <f>SUM(DP162:DP173)</f>
        <v>0</v>
      </c>
      <c r="DQ174" s="24">
        <f>SUM(DQ162:DQ173)</f>
        <v>0</v>
      </c>
      <c r="DR174" s="26"/>
      <c r="DS174" s="31">
        <f t="shared" ref="DS174:DT174" si="322">SUM(DS162:DS173)</f>
        <v>0</v>
      </c>
      <c r="DT174" s="24">
        <f t="shared" si="322"/>
        <v>0</v>
      </c>
      <c r="DU174" s="26"/>
      <c r="DV174" s="31">
        <f>SUM(DV162:DV173)</f>
        <v>0.02</v>
      </c>
      <c r="DW174" s="24">
        <f>SUM(DW162:DW173)</f>
        <v>0.14000000000000001</v>
      </c>
      <c r="DX174" s="26"/>
      <c r="DY174" s="31">
        <f>SUM(DY162:DY173)</f>
        <v>1E-3</v>
      </c>
      <c r="DZ174" s="24">
        <f>SUM(DZ162:DZ173)</f>
        <v>1.1000000000000001</v>
      </c>
      <c r="EA174" s="26"/>
      <c r="EB174" s="31">
        <f>SUM(EB162:EB173)</f>
        <v>0</v>
      </c>
      <c r="EC174" s="24">
        <f>SUM(EC162:EC173)</f>
        <v>0</v>
      </c>
      <c r="ED174" s="26"/>
      <c r="EE174" s="31">
        <f>SUM(EE162:EE173)</f>
        <v>0</v>
      </c>
      <c r="EF174" s="24">
        <f>SUM(EF162:EF173)</f>
        <v>0</v>
      </c>
      <c r="EG174" s="26"/>
      <c r="EH174" s="31">
        <f t="shared" ref="EH174:EI174" si="323">SUM(EH162:EH173)</f>
        <v>0</v>
      </c>
      <c r="EI174" s="24">
        <f t="shared" si="323"/>
        <v>0</v>
      </c>
      <c r="EJ174" s="26"/>
      <c r="EK174" s="31">
        <f>SUM(EK162:EK173)</f>
        <v>0</v>
      </c>
      <c r="EL174" s="24">
        <f>SUM(EL162:EL173)</f>
        <v>0</v>
      </c>
      <c r="EM174" s="26"/>
      <c r="EN174" s="31">
        <f>SUM(EN162:EN173)</f>
        <v>19</v>
      </c>
      <c r="EO174" s="24">
        <f>SUM(EO162:EO173)</f>
        <v>101.07</v>
      </c>
      <c r="EP174" s="26"/>
      <c r="EQ174" s="31">
        <f>SUM(EQ162:EQ173)</f>
        <v>0</v>
      </c>
      <c r="ER174" s="24">
        <f>SUM(ER162:ER173)</f>
        <v>0</v>
      </c>
      <c r="ES174" s="26"/>
      <c r="ET174" s="31">
        <f>SUM(ET162:ET173)</f>
        <v>0</v>
      </c>
      <c r="EU174" s="24">
        <f>SUM(EU162:EU173)</f>
        <v>0</v>
      </c>
      <c r="EV174" s="26"/>
      <c r="EW174" s="31">
        <f>SUM(EW162:EW173)</f>
        <v>3.5140000000000002</v>
      </c>
      <c r="EX174" s="24">
        <f>SUM(EX162:EX173)</f>
        <v>102.93</v>
      </c>
      <c r="EY174" s="26"/>
      <c r="EZ174" s="31">
        <f>SUM(EZ162:EZ173)</f>
        <v>3.7469999999999999</v>
      </c>
      <c r="FA174" s="24">
        <f>SUM(FA162:FA173)</f>
        <v>89.929999999999993</v>
      </c>
      <c r="FB174" s="26"/>
      <c r="FC174" s="31">
        <f>SUM(FC162:FC173)</f>
        <v>0</v>
      </c>
      <c r="FD174" s="24">
        <f>SUM(FD162:FD173)</f>
        <v>0</v>
      </c>
      <c r="FE174" s="26"/>
      <c r="FF174" s="31">
        <f>SUM(FF162:FF173)</f>
        <v>0</v>
      </c>
      <c r="FG174" s="24">
        <f>SUM(FG162:FG173)</f>
        <v>0</v>
      </c>
      <c r="FH174" s="26"/>
      <c r="FI174" s="25">
        <f t="shared" si="300"/>
        <v>450.72699999999998</v>
      </c>
      <c r="FJ174" s="26">
        <f t="shared" si="301"/>
        <v>3613.9</v>
      </c>
    </row>
    <row r="175" spans="1:166" x14ac:dyDescent="0.3">
      <c r="A175" s="34">
        <v>2017</v>
      </c>
      <c r="B175" s="35" t="s">
        <v>2</v>
      </c>
      <c r="C175" s="8">
        <v>0</v>
      </c>
      <c r="D175" s="5">
        <v>0</v>
      </c>
      <c r="E175" s="10">
        <f t="shared" ref="E175:E186" si="324">IF(C175=0,0,D175/C175*1000)</f>
        <v>0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0</v>
      </c>
      <c r="P175" s="5">
        <v>0</v>
      </c>
      <c r="Q175" s="10">
        <v>0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f t="shared" ref="W175:W186" si="325">IF(U175=0,0,V175/U175*1000)</f>
        <v>0</v>
      </c>
      <c r="X175" s="8">
        <v>3.5999999999999997E-2</v>
      </c>
      <c r="Y175" s="5">
        <v>0.87</v>
      </c>
      <c r="Z175" s="10">
        <f t="shared" ref="Z175:Z178" si="326">Y175/X175*1000</f>
        <v>24166.666666666668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</v>
      </c>
      <c r="AK175" s="5">
        <v>0</v>
      </c>
      <c r="AL175" s="10">
        <v>0</v>
      </c>
      <c r="AM175" s="8">
        <v>0.5</v>
      </c>
      <c r="AN175" s="5">
        <v>2.87</v>
      </c>
      <c r="AO175" s="10">
        <f t="shared" ref="AO175" si="327">AN175/AM175*1000</f>
        <v>5740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0</v>
      </c>
      <c r="AZ175" s="5">
        <v>0</v>
      </c>
      <c r="BA175" s="10">
        <v>0</v>
      </c>
      <c r="BB175" s="8">
        <v>0</v>
      </c>
      <c r="BC175" s="5">
        <v>0</v>
      </c>
      <c r="BD175" s="10">
        <v>0</v>
      </c>
      <c r="BE175" s="8">
        <v>19.574999999999999</v>
      </c>
      <c r="BF175" s="5">
        <v>104.96</v>
      </c>
      <c r="BG175" s="10">
        <f t="shared" ref="BG175:BG186" si="328">BF175/BE175*1000</f>
        <v>5361.9412515964232</v>
      </c>
      <c r="BH175" s="8">
        <v>0</v>
      </c>
      <c r="BI175" s="5">
        <v>0</v>
      </c>
      <c r="BJ175" s="10">
        <v>0</v>
      </c>
      <c r="BK175" s="8">
        <v>0.99</v>
      </c>
      <c r="BL175" s="5">
        <v>11.35</v>
      </c>
      <c r="BM175" s="10">
        <f t="shared" ref="BM175:BM186" si="329">BL175/BK175*1000</f>
        <v>11464.646464646463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f t="shared" ref="BY175:BY186" si="330">IF(BW175=0,0,BX175/BW175*1000)</f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0</v>
      </c>
      <c r="CY175" s="5">
        <v>0</v>
      </c>
      <c r="CZ175" s="10">
        <v>0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0</v>
      </c>
      <c r="DH175" s="5">
        <v>0</v>
      </c>
      <c r="DI175" s="10">
        <v>0</v>
      </c>
      <c r="DJ175" s="8">
        <v>0</v>
      </c>
      <c r="DK175" s="5">
        <v>0</v>
      </c>
      <c r="DL175" s="10">
        <f t="shared" ref="DL175:DL186" si="331">IF(DJ175=0,0,DK175/DJ175*1000)</f>
        <v>0</v>
      </c>
      <c r="DM175" s="8">
        <v>0</v>
      </c>
      <c r="DN175" s="5">
        <v>0</v>
      </c>
      <c r="DO175" s="10"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f t="shared" ref="DU175:DU186" si="332">IF(DS175=0,0,DT175/DS175*1000)</f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</v>
      </c>
      <c r="EC175" s="5">
        <v>0</v>
      </c>
      <c r="ED175" s="10">
        <v>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f t="shared" ref="EJ175:EJ186" si="333">IF(EH175=0,0,EI175/EH175*1000)</f>
        <v>0</v>
      </c>
      <c r="EK175" s="8">
        <v>0</v>
      </c>
      <c r="EL175" s="5">
        <v>0</v>
      </c>
      <c r="EM175" s="10">
        <v>0</v>
      </c>
      <c r="EN175" s="8">
        <v>0</v>
      </c>
      <c r="EO175" s="5">
        <v>0</v>
      </c>
      <c r="EP175" s="10">
        <v>0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2.302</v>
      </c>
      <c r="FA175" s="5">
        <v>24.47</v>
      </c>
      <c r="FB175" s="10">
        <f t="shared" ref="FB175:FB186" si="334">FA175/EZ175*1000</f>
        <v>10629.887054735012</v>
      </c>
      <c r="FC175" s="8">
        <v>0.153</v>
      </c>
      <c r="FD175" s="5">
        <v>0.86</v>
      </c>
      <c r="FE175" s="10">
        <f t="shared" ref="FE175:FE183" si="335">FD175/FC175*1000</f>
        <v>5620.9150326797389</v>
      </c>
      <c r="FF175" s="8">
        <v>0</v>
      </c>
      <c r="FG175" s="5">
        <v>0</v>
      </c>
      <c r="FH175" s="10">
        <v>0</v>
      </c>
      <c r="FI175" s="15">
        <f t="shared" si="300"/>
        <v>23.555999999999997</v>
      </c>
      <c r="FJ175" s="14">
        <f t="shared" si="301"/>
        <v>145.38</v>
      </c>
    </row>
    <row r="176" spans="1:166" x14ac:dyDescent="0.3">
      <c r="A176" s="40">
        <v>2017</v>
      </c>
      <c r="B176" s="35" t="s">
        <v>3</v>
      </c>
      <c r="C176" s="8">
        <v>0</v>
      </c>
      <c r="D176" s="5">
        <v>0</v>
      </c>
      <c r="E176" s="10">
        <f t="shared" si="324"/>
        <v>0</v>
      </c>
      <c r="F176" s="8">
        <v>0</v>
      </c>
      <c r="G176" s="5">
        <v>0</v>
      </c>
      <c r="H176" s="10">
        <v>0</v>
      </c>
      <c r="I176" s="8">
        <v>0</v>
      </c>
      <c r="J176" s="5">
        <v>0</v>
      </c>
      <c r="K176" s="10">
        <v>0</v>
      </c>
      <c r="L176" s="8">
        <v>0</v>
      </c>
      <c r="M176" s="5">
        <v>0</v>
      </c>
      <c r="N176" s="10">
        <v>0</v>
      </c>
      <c r="O176" s="8">
        <v>0</v>
      </c>
      <c r="P176" s="5">
        <v>0</v>
      </c>
      <c r="Q176" s="10">
        <v>0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f t="shared" si="325"/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0</v>
      </c>
      <c r="AK176" s="5">
        <v>0</v>
      </c>
      <c r="AL176" s="10">
        <v>0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2.42</v>
      </c>
      <c r="AZ176" s="5">
        <v>1.1000000000000001</v>
      </c>
      <c r="BA176" s="10">
        <f t="shared" ref="BA176:BA185" si="336">AZ176/AY176*1000</f>
        <v>454.54545454545456</v>
      </c>
      <c r="BB176" s="8">
        <v>1.25</v>
      </c>
      <c r="BC176" s="5">
        <v>41.34</v>
      </c>
      <c r="BD176" s="10">
        <f t="shared" ref="BD176:BD185" si="337">BC176/BB176*1000</f>
        <v>33072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21.6</v>
      </c>
      <c r="BL176" s="5">
        <v>215.82</v>
      </c>
      <c r="BM176" s="10">
        <f t="shared" si="329"/>
        <v>9991.6666666666661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f t="shared" si="330"/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2.1999999999999999E-2</v>
      </c>
      <c r="CS176" s="5">
        <v>0.3</v>
      </c>
      <c r="CT176" s="10">
        <f t="shared" ref="CT176:CT182" si="338">CS176/CR176*1000</f>
        <v>13636.363636363636</v>
      </c>
      <c r="CU176" s="8">
        <v>0</v>
      </c>
      <c r="CV176" s="5">
        <v>0</v>
      </c>
      <c r="CW176" s="10">
        <v>0</v>
      </c>
      <c r="CX176" s="8">
        <v>0</v>
      </c>
      <c r="CY176" s="5">
        <v>0</v>
      </c>
      <c r="CZ176" s="10">
        <v>0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0</v>
      </c>
      <c r="DH176" s="5">
        <v>0</v>
      </c>
      <c r="DI176" s="10">
        <v>0</v>
      </c>
      <c r="DJ176" s="8">
        <v>0</v>
      </c>
      <c r="DK176" s="5">
        <v>0</v>
      </c>
      <c r="DL176" s="10">
        <f t="shared" si="331"/>
        <v>0</v>
      </c>
      <c r="DM176" s="8">
        <v>0</v>
      </c>
      <c r="DN176" s="5">
        <v>0</v>
      </c>
      <c r="DO176" s="10">
        <v>0</v>
      </c>
      <c r="DP176" s="8">
        <v>0</v>
      </c>
      <c r="DQ176" s="5">
        <v>0</v>
      </c>
      <c r="DR176" s="10">
        <v>0</v>
      </c>
      <c r="DS176" s="8">
        <v>0</v>
      </c>
      <c r="DT176" s="5">
        <v>0</v>
      </c>
      <c r="DU176" s="10">
        <f t="shared" si="332"/>
        <v>0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</v>
      </c>
      <c r="EC176" s="5">
        <v>0</v>
      </c>
      <c r="ED176" s="10">
        <v>0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f t="shared" si="333"/>
        <v>0</v>
      </c>
      <c r="EK176" s="8">
        <v>0</v>
      </c>
      <c r="EL176" s="5">
        <v>0</v>
      </c>
      <c r="EM176" s="10">
        <v>0</v>
      </c>
      <c r="EN176" s="8">
        <v>0</v>
      </c>
      <c r="EO176" s="5">
        <v>0</v>
      </c>
      <c r="EP176" s="10">
        <v>0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6.4729999999999999</v>
      </c>
      <c r="FA176" s="5">
        <v>92.24</v>
      </c>
      <c r="FB176" s="10">
        <f t="shared" si="334"/>
        <v>14249.961378031823</v>
      </c>
      <c r="FC176" s="8">
        <v>5.5E-2</v>
      </c>
      <c r="FD176" s="5">
        <v>0.69</v>
      </c>
      <c r="FE176" s="10">
        <f t="shared" si="335"/>
        <v>12545.454545454544</v>
      </c>
      <c r="FF176" s="8">
        <v>0</v>
      </c>
      <c r="FG176" s="5">
        <v>0</v>
      </c>
      <c r="FH176" s="10">
        <v>0</v>
      </c>
      <c r="FI176" s="15">
        <f t="shared" si="300"/>
        <v>31.82</v>
      </c>
      <c r="FJ176" s="14">
        <f t="shared" si="301"/>
        <v>351.49</v>
      </c>
    </row>
    <row r="177" spans="1:166" x14ac:dyDescent="0.3">
      <c r="A177" s="40">
        <v>2017</v>
      </c>
      <c r="B177" s="35" t="s">
        <v>4</v>
      </c>
      <c r="C177" s="8">
        <v>0</v>
      </c>
      <c r="D177" s="5">
        <v>0</v>
      </c>
      <c r="E177" s="10">
        <f t="shared" si="324"/>
        <v>0</v>
      </c>
      <c r="F177" s="8">
        <v>0</v>
      </c>
      <c r="G177" s="5">
        <v>0</v>
      </c>
      <c r="H177" s="10">
        <v>0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0</v>
      </c>
      <c r="P177" s="5">
        <v>0</v>
      </c>
      <c r="Q177" s="10">
        <v>0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f t="shared" si="325"/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0</v>
      </c>
      <c r="AH177" s="5">
        <v>0</v>
      </c>
      <c r="AI177" s="10">
        <v>0</v>
      </c>
      <c r="AJ177" s="8">
        <v>0</v>
      </c>
      <c r="AK177" s="5">
        <v>0</v>
      </c>
      <c r="AL177" s="10">
        <v>0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1.7999999999999999E-2</v>
      </c>
      <c r="AW177" s="5">
        <v>7.1</v>
      </c>
      <c r="AX177" s="10">
        <f t="shared" ref="AX177:AX180" si="339">AW177/AV177*1000</f>
        <v>394444.44444444444</v>
      </c>
      <c r="AY177" s="8">
        <v>0</v>
      </c>
      <c r="AZ177" s="5">
        <v>0</v>
      </c>
      <c r="BA177" s="10">
        <v>0</v>
      </c>
      <c r="BB177" s="8">
        <v>0</v>
      </c>
      <c r="BC177" s="5">
        <v>0</v>
      </c>
      <c r="BD177" s="10">
        <v>0</v>
      </c>
      <c r="BE177" s="8">
        <v>10.050000000000001</v>
      </c>
      <c r="BF177" s="5">
        <v>51.94</v>
      </c>
      <c r="BG177" s="10">
        <f t="shared" si="328"/>
        <v>5168.1592039800989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f t="shared" si="330"/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0</v>
      </c>
      <c r="CY177" s="5">
        <v>0</v>
      </c>
      <c r="CZ177" s="10">
        <v>0</v>
      </c>
      <c r="DA177" s="8">
        <v>6.0000000000000001E-3</v>
      </c>
      <c r="DB177" s="5">
        <v>0.01</v>
      </c>
      <c r="DC177" s="10">
        <f t="shared" ref="DC177:DC183" si="340">DB177/DA177*1000</f>
        <v>1666.6666666666667</v>
      </c>
      <c r="DD177" s="8">
        <v>4</v>
      </c>
      <c r="DE177" s="5">
        <v>24.05</v>
      </c>
      <c r="DF177" s="10">
        <f t="shared" ref="DF177:DF185" si="341">DE177/DD177*1000</f>
        <v>6012.5</v>
      </c>
      <c r="DG177" s="8">
        <v>0</v>
      </c>
      <c r="DH177" s="5">
        <v>0</v>
      </c>
      <c r="DI177" s="10">
        <v>0</v>
      </c>
      <c r="DJ177" s="8">
        <v>0</v>
      </c>
      <c r="DK177" s="5">
        <v>0</v>
      </c>
      <c r="DL177" s="10">
        <f t="shared" si="331"/>
        <v>0</v>
      </c>
      <c r="DM177" s="8">
        <v>0</v>
      </c>
      <c r="DN177" s="5">
        <v>0</v>
      </c>
      <c r="DO177" s="10">
        <v>0</v>
      </c>
      <c r="DP177" s="8">
        <v>0</v>
      </c>
      <c r="DQ177" s="5">
        <v>0</v>
      </c>
      <c r="DR177" s="10">
        <v>0</v>
      </c>
      <c r="DS177" s="8">
        <v>0</v>
      </c>
      <c r="DT177" s="5">
        <v>0</v>
      </c>
      <c r="DU177" s="10">
        <f t="shared" si="332"/>
        <v>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</v>
      </c>
      <c r="EC177" s="5">
        <v>0</v>
      </c>
      <c r="ED177" s="10">
        <v>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f t="shared" si="333"/>
        <v>0</v>
      </c>
      <c r="EK177" s="8">
        <v>0</v>
      </c>
      <c r="EL177" s="5">
        <v>0</v>
      </c>
      <c r="EM177" s="10">
        <v>0</v>
      </c>
      <c r="EN177" s="8">
        <v>0</v>
      </c>
      <c r="EO177" s="5">
        <v>0</v>
      </c>
      <c r="EP177" s="10">
        <v>0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0.57399999999999995</v>
      </c>
      <c r="EX177" s="5">
        <v>11.39</v>
      </c>
      <c r="EY177" s="10">
        <f t="shared" ref="EY177:EY186" si="342">EX177/EW177*1000</f>
        <v>19843.205574912892</v>
      </c>
      <c r="EZ177" s="8">
        <v>0.56899999999999995</v>
      </c>
      <c r="FA177" s="5">
        <v>12.44</v>
      </c>
      <c r="FB177" s="10">
        <f t="shared" si="334"/>
        <v>21862.917398945519</v>
      </c>
      <c r="FC177" s="8">
        <v>0.109</v>
      </c>
      <c r="FD177" s="5">
        <v>2.02</v>
      </c>
      <c r="FE177" s="10">
        <f t="shared" si="335"/>
        <v>18532.110091743121</v>
      </c>
      <c r="FF177" s="8">
        <v>0</v>
      </c>
      <c r="FG177" s="5">
        <v>0</v>
      </c>
      <c r="FH177" s="10">
        <v>0</v>
      </c>
      <c r="FI177" s="15">
        <f t="shared" si="300"/>
        <v>15.326000000000002</v>
      </c>
      <c r="FJ177" s="14">
        <f t="shared" si="301"/>
        <v>108.94999999999999</v>
      </c>
    </row>
    <row r="178" spans="1:166" x14ac:dyDescent="0.3">
      <c r="A178" s="40">
        <v>2017</v>
      </c>
      <c r="B178" s="35" t="s">
        <v>5</v>
      </c>
      <c r="C178" s="8">
        <v>0</v>
      </c>
      <c r="D178" s="5">
        <v>0</v>
      </c>
      <c r="E178" s="10">
        <f t="shared" si="324"/>
        <v>0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7.4999999999999997E-2</v>
      </c>
      <c r="P178" s="5">
        <v>0.87</v>
      </c>
      <c r="Q178" s="10">
        <f t="shared" ref="Q178:Q184" si="343">P178/O178*1000</f>
        <v>11600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f t="shared" si="325"/>
        <v>0</v>
      </c>
      <c r="X178" s="8">
        <v>0.99</v>
      </c>
      <c r="Y178" s="5">
        <v>10.94</v>
      </c>
      <c r="Z178" s="10">
        <f t="shared" si="326"/>
        <v>11050.505050505049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0</v>
      </c>
      <c r="AH178" s="5">
        <v>0</v>
      </c>
      <c r="AI178" s="10">
        <v>0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3.0000000000000001E-3</v>
      </c>
      <c r="AW178" s="5">
        <v>0.15</v>
      </c>
      <c r="AX178" s="10">
        <f t="shared" si="339"/>
        <v>50000</v>
      </c>
      <c r="AY178" s="8">
        <v>0</v>
      </c>
      <c r="AZ178" s="5">
        <v>0</v>
      </c>
      <c r="BA178" s="10">
        <v>0</v>
      </c>
      <c r="BB178" s="8">
        <v>0.25700000000000001</v>
      </c>
      <c r="BC178" s="5">
        <v>2.96</v>
      </c>
      <c r="BD178" s="10">
        <f t="shared" si="337"/>
        <v>11517.509727626459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3.5369999999999999</v>
      </c>
      <c r="BL178" s="5">
        <v>33.56</v>
      </c>
      <c r="BM178" s="10">
        <f t="shared" si="329"/>
        <v>9488.2668928470448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f t="shared" si="330"/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0</v>
      </c>
      <c r="DH178" s="5">
        <v>0</v>
      </c>
      <c r="DI178" s="10">
        <v>0</v>
      </c>
      <c r="DJ178" s="8">
        <v>0</v>
      </c>
      <c r="DK178" s="5">
        <v>0</v>
      </c>
      <c r="DL178" s="10">
        <f t="shared" si="331"/>
        <v>0</v>
      </c>
      <c r="DM178" s="8">
        <v>0</v>
      </c>
      <c r="DN178" s="5">
        <v>0</v>
      </c>
      <c r="DO178" s="10">
        <v>0</v>
      </c>
      <c r="DP178" s="8">
        <v>0</v>
      </c>
      <c r="DQ178" s="5">
        <v>0</v>
      </c>
      <c r="DR178" s="10">
        <v>0</v>
      </c>
      <c r="DS178" s="8">
        <v>0</v>
      </c>
      <c r="DT178" s="5">
        <v>0</v>
      </c>
      <c r="DU178" s="10">
        <f t="shared" si="332"/>
        <v>0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0</v>
      </c>
      <c r="EC178" s="5">
        <v>0</v>
      </c>
      <c r="ED178" s="10">
        <v>0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f t="shared" si="333"/>
        <v>0</v>
      </c>
      <c r="EK178" s="8">
        <v>0</v>
      </c>
      <c r="EL178" s="5">
        <v>0</v>
      </c>
      <c r="EM178" s="10">
        <v>0</v>
      </c>
      <c r="EN178" s="8">
        <v>0</v>
      </c>
      <c r="EO178" s="5">
        <v>0</v>
      </c>
      <c r="EP178" s="10">
        <v>0</v>
      </c>
      <c r="EQ178" s="8">
        <v>0</v>
      </c>
      <c r="ER178" s="5">
        <v>0</v>
      </c>
      <c r="ES178" s="10">
        <v>0</v>
      </c>
      <c r="ET178" s="8">
        <v>0</v>
      </c>
      <c r="EU178" s="5">
        <v>0</v>
      </c>
      <c r="EV178" s="10">
        <v>0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0.02</v>
      </c>
      <c r="FD178" s="5">
        <v>2.66</v>
      </c>
      <c r="FE178" s="10">
        <f t="shared" si="335"/>
        <v>133000</v>
      </c>
      <c r="FF178" s="8">
        <v>0</v>
      </c>
      <c r="FG178" s="5">
        <v>0</v>
      </c>
      <c r="FH178" s="10">
        <v>0</v>
      </c>
      <c r="FI178" s="15">
        <f t="shared" si="300"/>
        <v>4.8819999999999997</v>
      </c>
      <c r="FJ178" s="14">
        <f t="shared" si="301"/>
        <v>51.139999999999993</v>
      </c>
    </row>
    <row r="179" spans="1:166" x14ac:dyDescent="0.3">
      <c r="A179" s="40">
        <v>2017</v>
      </c>
      <c r="B179" s="35" t="s">
        <v>6</v>
      </c>
      <c r="C179" s="8">
        <v>0</v>
      </c>
      <c r="D179" s="5">
        <v>0</v>
      </c>
      <c r="E179" s="10">
        <f t="shared" si="324"/>
        <v>0</v>
      </c>
      <c r="F179" s="8">
        <v>0</v>
      </c>
      <c r="G179" s="5">
        <v>0</v>
      </c>
      <c r="H179" s="10">
        <v>0</v>
      </c>
      <c r="I179" s="8">
        <v>1E-3</v>
      </c>
      <c r="J179" s="5">
        <v>0.1</v>
      </c>
      <c r="K179" s="10">
        <f t="shared" ref="K179" si="344">J179/I179*1000</f>
        <v>100000</v>
      </c>
      <c r="L179" s="8">
        <v>0</v>
      </c>
      <c r="M179" s="5">
        <v>0</v>
      </c>
      <c r="N179" s="10">
        <v>0</v>
      </c>
      <c r="O179" s="8">
        <v>0</v>
      </c>
      <c r="P179" s="5">
        <v>0</v>
      </c>
      <c r="Q179" s="10">
        <v>0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f t="shared" si="325"/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0</v>
      </c>
      <c r="AH179" s="5">
        <v>0</v>
      </c>
      <c r="AI179" s="10">
        <v>0</v>
      </c>
      <c r="AJ179" s="8">
        <v>0</v>
      </c>
      <c r="AK179" s="5">
        <v>0</v>
      </c>
      <c r="AL179" s="10">
        <v>0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</v>
      </c>
      <c r="AZ179" s="5">
        <v>0</v>
      </c>
      <c r="BA179" s="10">
        <v>0</v>
      </c>
      <c r="BB179" s="8">
        <v>0</v>
      </c>
      <c r="BC179" s="5">
        <v>0</v>
      </c>
      <c r="BD179" s="10">
        <v>0</v>
      </c>
      <c r="BE179" s="8">
        <v>8.5</v>
      </c>
      <c r="BF179" s="5">
        <v>65.510000000000005</v>
      </c>
      <c r="BG179" s="10">
        <f t="shared" si="328"/>
        <v>7707.0588235294126</v>
      </c>
      <c r="BH179" s="8">
        <v>0</v>
      </c>
      <c r="BI179" s="5">
        <v>0</v>
      </c>
      <c r="BJ179" s="10">
        <v>0</v>
      </c>
      <c r="BK179" s="8">
        <v>27.2</v>
      </c>
      <c r="BL179" s="5">
        <v>202.47</v>
      </c>
      <c r="BM179" s="10">
        <f t="shared" si="329"/>
        <v>7443.7500000000009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f t="shared" si="330"/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0</v>
      </c>
      <c r="CY179" s="5">
        <v>0</v>
      </c>
      <c r="CZ179" s="10">
        <v>0</v>
      </c>
      <c r="DA179" s="8">
        <v>0</v>
      </c>
      <c r="DB179" s="5">
        <v>0</v>
      </c>
      <c r="DC179" s="10">
        <v>0</v>
      </c>
      <c r="DD179" s="8">
        <v>0.5</v>
      </c>
      <c r="DE179" s="5">
        <v>6.11</v>
      </c>
      <c r="DF179" s="10">
        <f t="shared" si="341"/>
        <v>12220</v>
      </c>
      <c r="DG179" s="8">
        <v>0</v>
      </c>
      <c r="DH179" s="5">
        <v>0</v>
      </c>
      <c r="DI179" s="10">
        <v>0</v>
      </c>
      <c r="DJ179" s="8">
        <v>0</v>
      </c>
      <c r="DK179" s="5">
        <v>0</v>
      </c>
      <c r="DL179" s="10">
        <f t="shared" si="331"/>
        <v>0</v>
      </c>
      <c r="DM179" s="8">
        <v>0</v>
      </c>
      <c r="DN179" s="5">
        <v>0</v>
      </c>
      <c r="DO179" s="10">
        <v>0</v>
      </c>
      <c r="DP179" s="8">
        <v>0</v>
      </c>
      <c r="DQ179" s="5">
        <v>0</v>
      </c>
      <c r="DR179" s="10">
        <v>0</v>
      </c>
      <c r="DS179" s="8">
        <v>0</v>
      </c>
      <c r="DT179" s="5">
        <v>0</v>
      </c>
      <c r="DU179" s="10">
        <f t="shared" si="332"/>
        <v>0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f t="shared" si="333"/>
        <v>0</v>
      </c>
      <c r="EK179" s="8">
        <v>0</v>
      </c>
      <c r="EL179" s="5">
        <v>0</v>
      </c>
      <c r="EM179" s="10">
        <v>0</v>
      </c>
      <c r="EN179" s="8">
        <v>0</v>
      </c>
      <c r="EO179" s="5">
        <v>0</v>
      </c>
      <c r="EP179" s="10">
        <v>0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0.53400000000000003</v>
      </c>
      <c r="EX179" s="5">
        <v>12.43</v>
      </c>
      <c r="EY179" s="10">
        <f t="shared" ref="EY179" si="345">EX179/EW179*1000</f>
        <v>23277.153558052432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15">
        <f t="shared" si="300"/>
        <v>36.734999999999999</v>
      </c>
      <c r="FJ179" s="14">
        <f t="shared" si="301"/>
        <v>286.62</v>
      </c>
    </row>
    <row r="180" spans="1:166" x14ac:dyDescent="0.3">
      <c r="A180" s="40">
        <v>2017</v>
      </c>
      <c r="B180" s="35" t="s">
        <v>7</v>
      </c>
      <c r="C180" s="8">
        <v>0</v>
      </c>
      <c r="D180" s="5">
        <v>0</v>
      </c>
      <c r="E180" s="10">
        <f t="shared" si="324"/>
        <v>0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0.08</v>
      </c>
      <c r="P180" s="5">
        <v>1.36</v>
      </c>
      <c r="Q180" s="10">
        <f t="shared" si="343"/>
        <v>17000</v>
      </c>
      <c r="R180" s="8">
        <v>0</v>
      </c>
      <c r="S180" s="5">
        <v>0</v>
      </c>
      <c r="T180" s="10">
        <v>0</v>
      </c>
      <c r="U180" s="8">
        <v>0</v>
      </c>
      <c r="V180" s="5">
        <v>0</v>
      </c>
      <c r="W180" s="10">
        <f t="shared" si="325"/>
        <v>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0</v>
      </c>
      <c r="AH180" s="5">
        <v>0</v>
      </c>
      <c r="AI180" s="10">
        <v>0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7.0000000000000001E-3</v>
      </c>
      <c r="AW180" s="5">
        <v>0.15</v>
      </c>
      <c r="AX180" s="10">
        <f t="shared" si="339"/>
        <v>21428.571428571428</v>
      </c>
      <c r="AY180" s="8">
        <v>0</v>
      </c>
      <c r="AZ180" s="5">
        <v>0</v>
      </c>
      <c r="BA180" s="10">
        <v>0</v>
      </c>
      <c r="BB180" s="8">
        <v>0.129</v>
      </c>
      <c r="BC180" s="5">
        <v>1.61</v>
      </c>
      <c r="BD180" s="10">
        <f t="shared" si="337"/>
        <v>12480.620155038761</v>
      </c>
      <c r="BE180" s="8">
        <v>20.202000000000002</v>
      </c>
      <c r="BF180" s="5">
        <v>151.13999999999999</v>
      </c>
      <c r="BG180" s="10">
        <f t="shared" si="328"/>
        <v>7481.4374814374796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f t="shared" si="330"/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0</v>
      </c>
      <c r="CY180" s="5">
        <v>0</v>
      </c>
      <c r="CZ180" s="10">
        <v>0</v>
      </c>
      <c r="DA180" s="8">
        <v>0.05</v>
      </c>
      <c r="DB180" s="5">
        <v>0.32</v>
      </c>
      <c r="DC180" s="10">
        <f t="shared" si="340"/>
        <v>6399.9999999999991</v>
      </c>
      <c r="DD180" s="8">
        <v>0</v>
      </c>
      <c r="DE180" s="5">
        <v>0</v>
      </c>
      <c r="DF180" s="10">
        <v>0</v>
      </c>
      <c r="DG180" s="8">
        <v>0</v>
      </c>
      <c r="DH180" s="5">
        <v>0</v>
      </c>
      <c r="DI180" s="10">
        <v>0</v>
      </c>
      <c r="DJ180" s="8">
        <v>0</v>
      </c>
      <c r="DK180" s="5">
        <v>0</v>
      </c>
      <c r="DL180" s="10">
        <f t="shared" si="331"/>
        <v>0</v>
      </c>
      <c r="DM180" s="8">
        <v>1.2</v>
      </c>
      <c r="DN180" s="5">
        <v>30.42</v>
      </c>
      <c r="DO180" s="10">
        <f t="shared" ref="DO180:DO184" si="346">DN180/DM180*1000</f>
        <v>25350</v>
      </c>
      <c r="DP180" s="8">
        <v>0</v>
      </c>
      <c r="DQ180" s="5">
        <v>0</v>
      </c>
      <c r="DR180" s="10">
        <v>0</v>
      </c>
      <c r="DS180" s="8">
        <v>0</v>
      </c>
      <c r="DT180" s="5">
        <v>0</v>
      </c>
      <c r="DU180" s="10">
        <f t="shared" si="332"/>
        <v>0</v>
      </c>
      <c r="DV180" s="8">
        <v>2.5000000000000001E-2</v>
      </c>
      <c r="DW180" s="5">
        <v>0.54</v>
      </c>
      <c r="DX180" s="10">
        <f t="shared" ref="DX180" si="347">DW180/DV180*1000</f>
        <v>21600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f t="shared" si="333"/>
        <v>0</v>
      </c>
      <c r="EK180" s="8">
        <v>0</v>
      </c>
      <c r="EL180" s="5">
        <v>0</v>
      </c>
      <c r="EM180" s="10">
        <v>0</v>
      </c>
      <c r="EN180" s="8">
        <v>0</v>
      </c>
      <c r="EO180" s="5">
        <v>0</v>
      </c>
      <c r="EP180" s="10">
        <v>0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0.14499999999999999</v>
      </c>
      <c r="FD180" s="5">
        <v>2.0499999999999998</v>
      </c>
      <c r="FE180" s="10">
        <f t="shared" si="335"/>
        <v>14137.931034482757</v>
      </c>
      <c r="FF180" s="8">
        <v>0</v>
      </c>
      <c r="FG180" s="5">
        <v>0</v>
      </c>
      <c r="FH180" s="10">
        <v>0</v>
      </c>
      <c r="FI180" s="15">
        <f t="shared" si="300"/>
        <v>21.837999999999997</v>
      </c>
      <c r="FJ180" s="14">
        <f t="shared" si="301"/>
        <v>187.59</v>
      </c>
    </row>
    <row r="181" spans="1:166" x14ac:dyDescent="0.3">
      <c r="A181" s="40">
        <v>2017</v>
      </c>
      <c r="B181" s="35" t="s">
        <v>8</v>
      </c>
      <c r="C181" s="8">
        <v>0</v>
      </c>
      <c r="D181" s="5">
        <v>0</v>
      </c>
      <c r="E181" s="10">
        <f t="shared" si="324"/>
        <v>0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0</v>
      </c>
      <c r="P181" s="5">
        <v>0</v>
      </c>
      <c r="Q181" s="10">
        <v>0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f t="shared" si="325"/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0</v>
      </c>
      <c r="AK181" s="5">
        <v>0</v>
      </c>
      <c r="AL181" s="10">
        <v>0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1.1000000000000001</v>
      </c>
      <c r="AZ181" s="5">
        <v>0.68</v>
      </c>
      <c r="BA181" s="10">
        <f t="shared" si="336"/>
        <v>618.18181818181813</v>
      </c>
      <c r="BB181" s="8">
        <v>0.19500000000000001</v>
      </c>
      <c r="BC181" s="5">
        <v>6.46</v>
      </c>
      <c r="BD181" s="10">
        <f t="shared" si="337"/>
        <v>33128.205128205125</v>
      </c>
      <c r="BE181" s="8">
        <v>14</v>
      </c>
      <c r="BF181" s="5">
        <v>101.23</v>
      </c>
      <c r="BG181" s="10">
        <f t="shared" si="328"/>
        <v>7230.7142857142862</v>
      </c>
      <c r="BH181" s="8">
        <v>0</v>
      </c>
      <c r="BI181" s="5">
        <v>0</v>
      </c>
      <c r="BJ181" s="10">
        <v>0</v>
      </c>
      <c r="BK181" s="8">
        <v>21.646000000000001</v>
      </c>
      <c r="BL181" s="5">
        <v>232.23</v>
      </c>
      <c r="BM181" s="10">
        <f t="shared" si="329"/>
        <v>10728.541069943638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f t="shared" si="330"/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1.0999999999999999E-2</v>
      </c>
      <c r="CS181" s="5">
        <v>0.5</v>
      </c>
      <c r="CT181" s="10">
        <f t="shared" si="338"/>
        <v>45454.545454545463</v>
      </c>
      <c r="CU181" s="8">
        <v>0</v>
      </c>
      <c r="CV181" s="5">
        <v>0</v>
      </c>
      <c r="CW181" s="10">
        <v>0</v>
      </c>
      <c r="CX181" s="8">
        <v>0</v>
      </c>
      <c r="CY181" s="5">
        <v>0</v>
      </c>
      <c r="CZ181" s="10">
        <v>0</v>
      </c>
      <c r="DA181" s="8">
        <v>0</v>
      </c>
      <c r="DB181" s="5">
        <v>0</v>
      </c>
      <c r="DC181" s="10">
        <v>0</v>
      </c>
      <c r="DD181" s="8">
        <v>4</v>
      </c>
      <c r="DE181" s="5">
        <v>28.76</v>
      </c>
      <c r="DF181" s="10">
        <f t="shared" si="341"/>
        <v>7190</v>
      </c>
      <c r="DG181" s="8">
        <v>0</v>
      </c>
      <c r="DH181" s="5">
        <v>0</v>
      </c>
      <c r="DI181" s="10">
        <v>0</v>
      </c>
      <c r="DJ181" s="8">
        <v>0</v>
      </c>
      <c r="DK181" s="5">
        <v>0</v>
      </c>
      <c r="DL181" s="10">
        <f t="shared" si="331"/>
        <v>0</v>
      </c>
      <c r="DM181" s="8">
        <v>0</v>
      </c>
      <c r="DN181" s="5">
        <v>0</v>
      </c>
      <c r="DO181" s="10">
        <v>0</v>
      </c>
      <c r="DP181" s="8">
        <v>0</v>
      </c>
      <c r="DQ181" s="5">
        <v>0</v>
      </c>
      <c r="DR181" s="10">
        <v>0</v>
      </c>
      <c r="DS181" s="8">
        <v>0</v>
      </c>
      <c r="DT181" s="5">
        <v>0</v>
      </c>
      <c r="DU181" s="10">
        <f t="shared" si="332"/>
        <v>0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</v>
      </c>
      <c r="EC181" s="5">
        <v>0</v>
      </c>
      <c r="ED181" s="10">
        <v>0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f t="shared" si="333"/>
        <v>0</v>
      </c>
      <c r="EK181" s="8">
        <v>0</v>
      </c>
      <c r="EL181" s="5">
        <v>0</v>
      </c>
      <c r="EM181" s="10">
        <v>0</v>
      </c>
      <c r="EN181" s="8">
        <v>0</v>
      </c>
      <c r="EO181" s="5">
        <v>0</v>
      </c>
      <c r="EP181" s="10">
        <v>0</v>
      </c>
      <c r="EQ181" s="8">
        <v>0</v>
      </c>
      <c r="ER181" s="5">
        <v>0</v>
      </c>
      <c r="ES181" s="10">
        <v>0</v>
      </c>
      <c r="ET181" s="8">
        <v>0</v>
      </c>
      <c r="EU181" s="5">
        <v>0</v>
      </c>
      <c r="EV181" s="10">
        <v>0</v>
      </c>
      <c r="EW181" s="8">
        <v>0.58699999999999997</v>
      </c>
      <c r="EX181" s="5">
        <v>15.09</v>
      </c>
      <c r="EY181" s="10">
        <f t="shared" si="342"/>
        <v>25706.98466780239</v>
      </c>
      <c r="EZ181" s="8">
        <v>0</v>
      </c>
      <c r="FA181" s="5">
        <v>0</v>
      </c>
      <c r="FB181" s="10">
        <v>0</v>
      </c>
      <c r="FC181" s="8">
        <v>2.3E-2</v>
      </c>
      <c r="FD181" s="5">
        <v>0.3</v>
      </c>
      <c r="FE181" s="10">
        <f t="shared" si="335"/>
        <v>13043.478260869564</v>
      </c>
      <c r="FF181" s="8">
        <v>0</v>
      </c>
      <c r="FG181" s="5">
        <v>0</v>
      </c>
      <c r="FH181" s="10">
        <v>0</v>
      </c>
      <c r="FI181" s="15">
        <f t="shared" si="300"/>
        <v>41.562000000000012</v>
      </c>
      <c r="FJ181" s="14">
        <f t="shared" si="301"/>
        <v>385.25</v>
      </c>
    </row>
    <row r="182" spans="1:166" x14ac:dyDescent="0.3">
      <c r="A182" s="40">
        <v>2017</v>
      </c>
      <c r="B182" s="35" t="s">
        <v>9</v>
      </c>
      <c r="C182" s="8">
        <v>0</v>
      </c>
      <c r="D182" s="5">
        <v>0</v>
      </c>
      <c r="E182" s="10">
        <f t="shared" si="324"/>
        <v>0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0</v>
      </c>
      <c r="P182" s="5">
        <v>0</v>
      </c>
      <c r="Q182" s="10">
        <v>0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f t="shared" si="325"/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0</v>
      </c>
      <c r="AK182" s="5">
        <v>0</v>
      </c>
      <c r="AL182" s="10">
        <v>0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0</v>
      </c>
      <c r="AZ182" s="5">
        <v>0</v>
      </c>
      <c r="BA182" s="10">
        <v>0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18.5</v>
      </c>
      <c r="BL182" s="5">
        <v>156.18</v>
      </c>
      <c r="BM182" s="10">
        <f t="shared" si="329"/>
        <v>8442.1621621621634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f t="shared" si="330"/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1</v>
      </c>
      <c r="CS182" s="5">
        <v>0.8</v>
      </c>
      <c r="CT182" s="10">
        <f t="shared" si="338"/>
        <v>800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0.25</v>
      </c>
      <c r="DB182" s="5">
        <v>1.01</v>
      </c>
      <c r="DC182" s="10">
        <f t="shared" si="340"/>
        <v>4040</v>
      </c>
      <c r="DD182" s="8">
        <v>0</v>
      </c>
      <c r="DE182" s="5">
        <v>0</v>
      </c>
      <c r="DF182" s="10">
        <v>0</v>
      </c>
      <c r="DG182" s="8">
        <v>0</v>
      </c>
      <c r="DH182" s="5">
        <v>0</v>
      </c>
      <c r="DI182" s="10">
        <v>0</v>
      </c>
      <c r="DJ182" s="8">
        <v>0</v>
      </c>
      <c r="DK182" s="5">
        <v>0</v>
      </c>
      <c r="DL182" s="10">
        <f t="shared" si="331"/>
        <v>0</v>
      </c>
      <c r="DM182" s="8">
        <v>0</v>
      </c>
      <c r="DN182" s="5">
        <v>0</v>
      </c>
      <c r="DO182" s="10">
        <v>0</v>
      </c>
      <c r="DP182" s="8">
        <v>0</v>
      </c>
      <c r="DQ182" s="5">
        <v>0</v>
      </c>
      <c r="DR182" s="10">
        <v>0</v>
      </c>
      <c r="DS182" s="8">
        <v>0</v>
      </c>
      <c r="DT182" s="5">
        <v>0</v>
      </c>
      <c r="DU182" s="10">
        <f t="shared" si="332"/>
        <v>0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f t="shared" si="333"/>
        <v>0</v>
      </c>
      <c r="EK182" s="8">
        <v>0</v>
      </c>
      <c r="EL182" s="5">
        <v>0</v>
      </c>
      <c r="EM182" s="10">
        <v>0</v>
      </c>
      <c r="EN182" s="8">
        <v>0</v>
      </c>
      <c r="EO182" s="5">
        <v>0</v>
      </c>
      <c r="EP182" s="10">
        <v>0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1.0489999999999999</v>
      </c>
      <c r="FA182" s="5">
        <v>39.58</v>
      </c>
      <c r="FB182" s="10">
        <f t="shared" si="334"/>
        <v>37731.172545281217</v>
      </c>
      <c r="FC182" s="8">
        <v>0.06</v>
      </c>
      <c r="FD182" s="5">
        <v>0.74</v>
      </c>
      <c r="FE182" s="10">
        <f t="shared" si="335"/>
        <v>12333.333333333334</v>
      </c>
      <c r="FF182" s="8">
        <v>0</v>
      </c>
      <c r="FG182" s="5">
        <v>0</v>
      </c>
      <c r="FH182" s="10">
        <v>0</v>
      </c>
      <c r="FI182" s="15">
        <f t="shared" si="300"/>
        <v>20.858999999999998</v>
      </c>
      <c r="FJ182" s="14">
        <f t="shared" si="301"/>
        <v>198.31</v>
      </c>
    </row>
    <row r="183" spans="1:166" x14ac:dyDescent="0.3">
      <c r="A183" s="40">
        <v>2017</v>
      </c>
      <c r="B183" s="35" t="s">
        <v>10</v>
      </c>
      <c r="C183" s="8">
        <v>0</v>
      </c>
      <c r="D183" s="5">
        <v>0</v>
      </c>
      <c r="E183" s="10">
        <f t="shared" si="324"/>
        <v>0</v>
      </c>
      <c r="F183" s="8">
        <v>0</v>
      </c>
      <c r="G183" s="5">
        <v>0</v>
      </c>
      <c r="H183" s="10">
        <v>0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0</v>
      </c>
      <c r="P183" s="5">
        <v>0</v>
      </c>
      <c r="Q183" s="10">
        <v>0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f t="shared" si="325"/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0</v>
      </c>
      <c r="AK183" s="5">
        <v>0</v>
      </c>
      <c r="AL183" s="10">
        <v>0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0</v>
      </c>
      <c r="AZ183" s="5">
        <v>0</v>
      </c>
      <c r="BA183" s="10">
        <v>0</v>
      </c>
      <c r="BB183" s="8">
        <v>0</v>
      </c>
      <c r="BC183" s="5">
        <v>0</v>
      </c>
      <c r="BD183" s="10">
        <v>0</v>
      </c>
      <c r="BE183" s="8">
        <v>5.0000000000000001E-3</v>
      </c>
      <c r="BF183" s="5">
        <v>0.03</v>
      </c>
      <c r="BG183" s="10">
        <f t="shared" si="328"/>
        <v>6000</v>
      </c>
      <c r="BH183" s="8">
        <v>0</v>
      </c>
      <c r="BI183" s="5">
        <v>0</v>
      </c>
      <c r="BJ183" s="10">
        <v>0</v>
      </c>
      <c r="BK183" s="8">
        <v>22.92</v>
      </c>
      <c r="BL183" s="5">
        <v>207.87</v>
      </c>
      <c r="BM183" s="10">
        <f t="shared" si="329"/>
        <v>9069.3717277486903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f t="shared" si="330"/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6.0000000000000001E-3</v>
      </c>
      <c r="CJ183" s="5">
        <v>0.25</v>
      </c>
      <c r="CK183" s="10">
        <f t="shared" ref="CK183" si="348">CJ183/CI183*1000</f>
        <v>41666.666666666664</v>
      </c>
      <c r="CL183" s="8">
        <v>0.04</v>
      </c>
      <c r="CM183" s="5">
        <v>0.64</v>
      </c>
      <c r="CN183" s="10">
        <f t="shared" ref="CN183" si="349">CM183/CL183*1000</f>
        <v>16000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0.3</v>
      </c>
      <c r="DB183" s="5">
        <v>0.44</v>
      </c>
      <c r="DC183" s="10">
        <f t="shared" si="340"/>
        <v>1466.6666666666667</v>
      </c>
      <c r="DD183" s="8">
        <v>0</v>
      </c>
      <c r="DE183" s="5">
        <v>0</v>
      </c>
      <c r="DF183" s="10">
        <v>0</v>
      </c>
      <c r="DG183" s="8">
        <v>0</v>
      </c>
      <c r="DH183" s="5">
        <v>0</v>
      </c>
      <c r="DI183" s="10">
        <v>0</v>
      </c>
      <c r="DJ183" s="8">
        <v>0</v>
      </c>
      <c r="DK183" s="5">
        <v>0</v>
      </c>
      <c r="DL183" s="10">
        <f t="shared" si="331"/>
        <v>0</v>
      </c>
      <c r="DM183" s="8">
        <v>0</v>
      </c>
      <c r="DN183" s="5">
        <v>0</v>
      </c>
      <c r="DO183" s="10">
        <v>0</v>
      </c>
      <c r="DP183" s="8">
        <v>0</v>
      </c>
      <c r="DQ183" s="5">
        <v>0</v>
      </c>
      <c r="DR183" s="10">
        <v>0</v>
      </c>
      <c r="DS183" s="8">
        <v>0</v>
      </c>
      <c r="DT183" s="5">
        <v>0</v>
      </c>
      <c r="DU183" s="10">
        <f t="shared" si="332"/>
        <v>0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f t="shared" si="333"/>
        <v>0</v>
      </c>
      <c r="EK183" s="8">
        <v>0</v>
      </c>
      <c r="EL183" s="5">
        <v>0</v>
      </c>
      <c r="EM183" s="10">
        <v>0</v>
      </c>
      <c r="EN183" s="8">
        <v>0</v>
      </c>
      <c r="EO183" s="5">
        <v>0</v>
      </c>
      <c r="EP183" s="10">
        <v>0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0</v>
      </c>
      <c r="FA183" s="5">
        <v>0</v>
      </c>
      <c r="FB183" s="10">
        <v>0</v>
      </c>
      <c r="FC183" s="8">
        <v>0.02</v>
      </c>
      <c r="FD183" s="5">
        <v>0.02</v>
      </c>
      <c r="FE183" s="10">
        <f t="shared" si="335"/>
        <v>1000</v>
      </c>
      <c r="FF183" s="8">
        <v>0</v>
      </c>
      <c r="FG183" s="5">
        <v>0</v>
      </c>
      <c r="FH183" s="10">
        <v>0</v>
      </c>
      <c r="FI183" s="15">
        <f t="shared" si="300"/>
        <v>23.291</v>
      </c>
      <c r="FJ183" s="14">
        <f t="shared" si="301"/>
        <v>209.25</v>
      </c>
    </row>
    <row r="184" spans="1:166" x14ac:dyDescent="0.3">
      <c r="A184" s="40">
        <v>2017</v>
      </c>
      <c r="B184" s="35" t="s">
        <v>11</v>
      </c>
      <c r="C184" s="8">
        <v>0</v>
      </c>
      <c r="D184" s="5">
        <v>0</v>
      </c>
      <c r="E184" s="10">
        <f t="shared" si="324"/>
        <v>0</v>
      </c>
      <c r="F184" s="8">
        <v>0</v>
      </c>
      <c r="G184" s="5">
        <v>0</v>
      </c>
      <c r="H184" s="10">
        <v>0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1.4E-2</v>
      </c>
      <c r="P184" s="5">
        <v>0.24</v>
      </c>
      <c r="Q184" s="10">
        <f t="shared" si="343"/>
        <v>17142.857142857141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f t="shared" si="325"/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0</v>
      </c>
      <c r="AK184" s="5">
        <v>0</v>
      </c>
      <c r="AL184" s="10">
        <v>0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</v>
      </c>
      <c r="AZ184" s="5">
        <v>0</v>
      </c>
      <c r="BA184" s="10">
        <v>0</v>
      </c>
      <c r="BB184" s="8">
        <v>0</v>
      </c>
      <c r="BC184" s="5">
        <v>0</v>
      </c>
      <c r="BD184" s="10">
        <v>0</v>
      </c>
      <c r="BE184" s="8">
        <v>9.4359999999999999</v>
      </c>
      <c r="BF184" s="5">
        <v>21.08</v>
      </c>
      <c r="BG184" s="10">
        <f t="shared" si="328"/>
        <v>2233.9974565493849</v>
      </c>
      <c r="BH184" s="8">
        <v>0</v>
      </c>
      <c r="BI184" s="5">
        <v>0</v>
      </c>
      <c r="BJ184" s="10">
        <v>0</v>
      </c>
      <c r="BK184" s="8">
        <v>6.04</v>
      </c>
      <c r="BL184" s="5">
        <v>77.709999999999994</v>
      </c>
      <c r="BM184" s="10">
        <f t="shared" si="329"/>
        <v>12865.894039735098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f t="shared" si="330"/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0</v>
      </c>
      <c r="DH184" s="5">
        <v>0</v>
      </c>
      <c r="DI184" s="10">
        <v>0</v>
      </c>
      <c r="DJ184" s="8">
        <v>0</v>
      </c>
      <c r="DK184" s="5">
        <v>0</v>
      </c>
      <c r="DL184" s="10">
        <f t="shared" si="331"/>
        <v>0</v>
      </c>
      <c r="DM184" s="8">
        <v>2.16</v>
      </c>
      <c r="DN184" s="5">
        <v>70.52</v>
      </c>
      <c r="DO184" s="10">
        <f t="shared" si="346"/>
        <v>32648.148148148146</v>
      </c>
      <c r="DP184" s="8">
        <v>0</v>
      </c>
      <c r="DQ184" s="5">
        <v>0</v>
      </c>
      <c r="DR184" s="10">
        <v>0</v>
      </c>
      <c r="DS184" s="8">
        <v>0</v>
      </c>
      <c r="DT184" s="5">
        <v>0</v>
      </c>
      <c r="DU184" s="10">
        <f t="shared" si="332"/>
        <v>0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f t="shared" si="333"/>
        <v>0</v>
      </c>
      <c r="EK184" s="8">
        <v>0</v>
      </c>
      <c r="EL184" s="5">
        <v>0</v>
      </c>
      <c r="EM184" s="10">
        <v>0</v>
      </c>
      <c r="EN184" s="8">
        <v>0</v>
      </c>
      <c r="EO184" s="5">
        <v>0</v>
      </c>
      <c r="EP184" s="10">
        <v>0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15">
        <f t="shared" si="300"/>
        <v>17.649999999999999</v>
      </c>
      <c r="FJ184" s="14">
        <f t="shared" si="301"/>
        <v>169.55</v>
      </c>
    </row>
    <row r="185" spans="1:166" x14ac:dyDescent="0.3">
      <c r="A185" s="40">
        <v>2017</v>
      </c>
      <c r="B185" s="35" t="s">
        <v>12</v>
      </c>
      <c r="C185" s="8">
        <v>0</v>
      </c>
      <c r="D185" s="5">
        <v>0</v>
      </c>
      <c r="E185" s="10">
        <f t="shared" si="324"/>
        <v>0</v>
      </c>
      <c r="F185" s="8">
        <v>0</v>
      </c>
      <c r="G185" s="5">
        <v>0</v>
      </c>
      <c r="H185" s="10">
        <v>0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0</v>
      </c>
      <c r="P185" s="5">
        <v>0</v>
      </c>
      <c r="Q185" s="10">
        <v>0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f t="shared" si="325"/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0</v>
      </c>
      <c r="AK185" s="5">
        <v>0</v>
      </c>
      <c r="AL185" s="10">
        <v>0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0.6</v>
      </c>
      <c r="AZ185" s="5">
        <v>0.7</v>
      </c>
      <c r="BA185" s="10">
        <f t="shared" si="336"/>
        <v>1166.6666666666667</v>
      </c>
      <c r="BB185" s="8">
        <v>0.10299999999999999</v>
      </c>
      <c r="BC185" s="5">
        <v>3.46</v>
      </c>
      <c r="BD185" s="10">
        <f t="shared" si="337"/>
        <v>33592.23300970874</v>
      </c>
      <c r="BE185" s="8">
        <v>20.725000000000001</v>
      </c>
      <c r="BF185" s="5">
        <v>198.49</v>
      </c>
      <c r="BG185" s="10">
        <f t="shared" si="328"/>
        <v>9577.3220747889027</v>
      </c>
      <c r="BH185" s="8">
        <v>0</v>
      </c>
      <c r="BI185" s="5">
        <v>0</v>
      </c>
      <c r="BJ185" s="10">
        <v>0</v>
      </c>
      <c r="BK185" s="8">
        <v>4.0449999999999999</v>
      </c>
      <c r="BL185" s="5">
        <v>53.78</v>
      </c>
      <c r="BM185" s="10">
        <f t="shared" si="329"/>
        <v>13295.426452410384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f t="shared" si="330"/>
        <v>0</v>
      </c>
      <c r="BZ185" s="8">
        <v>1</v>
      </c>
      <c r="CA185" s="5">
        <v>4.08</v>
      </c>
      <c r="CB185" s="10">
        <f t="shared" ref="CB185" si="350">CA185/BZ185*1000</f>
        <v>4080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0</v>
      </c>
      <c r="CY185" s="5">
        <v>0</v>
      </c>
      <c r="CZ185" s="10">
        <v>0</v>
      </c>
      <c r="DA185" s="8">
        <v>0</v>
      </c>
      <c r="DB185" s="5">
        <v>0</v>
      </c>
      <c r="DC185" s="10">
        <v>0</v>
      </c>
      <c r="DD185" s="8">
        <v>2</v>
      </c>
      <c r="DE185" s="5">
        <v>12.32</v>
      </c>
      <c r="DF185" s="10">
        <f t="shared" si="341"/>
        <v>6160</v>
      </c>
      <c r="DG185" s="8">
        <v>0</v>
      </c>
      <c r="DH185" s="5">
        <v>0</v>
      </c>
      <c r="DI185" s="10">
        <v>0</v>
      </c>
      <c r="DJ185" s="8">
        <v>0</v>
      </c>
      <c r="DK185" s="5">
        <v>0</v>
      </c>
      <c r="DL185" s="10">
        <f t="shared" si="331"/>
        <v>0</v>
      </c>
      <c r="DM185" s="8">
        <v>0</v>
      </c>
      <c r="DN185" s="5">
        <v>0</v>
      </c>
      <c r="DO185" s="10">
        <v>0</v>
      </c>
      <c r="DP185" s="8">
        <v>0</v>
      </c>
      <c r="DQ185" s="5">
        <v>0</v>
      </c>
      <c r="DR185" s="10">
        <v>0</v>
      </c>
      <c r="DS185" s="8">
        <v>0</v>
      </c>
      <c r="DT185" s="5">
        <v>0</v>
      </c>
      <c r="DU185" s="10">
        <f t="shared" si="332"/>
        <v>0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0</v>
      </c>
      <c r="EC185" s="5">
        <v>0</v>
      </c>
      <c r="ED185" s="10">
        <v>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f t="shared" si="333"/>
        <v>0</v>
      </c>
      <c r="EK185" s="8">
        <v>0</v>
      </c>
      <c r="EL185" s="5">
        <v>0</v>
      </c>
      <c r="EM185" s="10">
        <v>0</v>
      </c>
      <c r="EN185" s="8">
        <v>0</v>
      </c>
      <c r="EO185" s="5">
        <v>0</v>
      </c>
      <c r="EP185" s="10">
        <v>0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3.1E-2</v>
      </c>
      <c r="EX185" s="5">
        <v>2.15</v>
      </c>
      <c r="EY185" s="10">
        <f t="shared" si="342"/>
        <v>69354.838709677424</v>
      </c>
      <c r="EZ185" s="8">
        <v>3.0000000000000001E-3</v>
      </c>
      <c r="FA185" s="5">
        <v>1.22</v>
      </c>
      <c r="FB185" s="10">
        <f t="shared" si="334"/>
        <v>406666.66666666663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15">
        <f t="shared" si="300"/>
        <v>28.506999999999998</v>
      </c>
      <c r="FJ185" s="14">
        <f t="shared" si="301"/>
        <v>276.2</v>
      </c>
    </row>
    <row r="186" spans="1:166" x14ac:dyDescent="0.3">
      <c r="A186" s="34">
        <v>2017</v>
      </c>
      <c r="B186" s="35" t="s">
        <v>13</v>
      </c>
      <c r="C186" s="8">
        <v>0</v>
      </c>
      <c r="D186" s="5">
        <v>0</v>
      </c>
      <c r="E186" s="10">
        <f t="shared" si="324"/>
        <v>0</v>
      </c>
      <c r="F186" s="8">
        <v>0</v>
      </c>
      <c r="G186" s="5">
        <v>0</v>
      </c>
      <c r="H186" s="10">
        <v>0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0</v>
      </c>
      <c r="P186" s="5">
        <v>0</v>
      </c>
      <c r="Q186" s="10">
        <v>0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f t="shared" si="325"/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0</v>
      </c>
      <c r="AK186" s="5">
        <v>0</v>
      </c>
      <c r="AL186" s="10">
        <v>0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0</v>
      </c>
      <c r="AZ186" s="5">
        <v>0</v>
      </c>
      <c r="BA186" s="10">
        <v>0</v>
      </c>
      <c r="BB186" s="8">
        <v>0</v>
      </c>
      <c r="BC186" s="5">
        <v>0</v>
      </c>
      <c r="BD186" s="10">
        <v>0</v>
      </c>
      <c r="BE186" s="8">
        <v>51.447000000000003</v>
      </c>
      <c r="BF186" s="5">
        <v>526.78</v>
      </c>
      <c r="BG186" s="10">
        <f t="shared" si="328"/>
        <v>10239.275370769918</v>
      </c>
      <c r="BH186" s="8">
        <v>0</v>
      </c>
      <c r="BI186" s="5">
        <v>0</v>
      </c>
      <c r="BJ186" s="10">
        <v>0</v>
      </c>
      <c r="BK186" s="8">
        <v>22.489000000000001</v>
      </c>
      <c r="BL186" s="5">
        <v>274.91000000000003</v>
      </c>
      <c r="BM186" s="10">
        <f t="shared" si="329"/>
        <v>12224.198497043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f t="shared" si="330"/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30">
        <v>0</v>
      </c>
      <c r="CY186" s="21">
        <v>0</v>
      </c>
      <c r="CZ186" s="23">
        <v>0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0</v>
      </c>
      <c r="DH186" s="5">
        <v>0</v>
      </c>
      <c r="DI186" s="10">
        <v>0</v>
      </c>
      <c r="DJ186" s="8">
        <v>0</v>
      </c>
      <c r="DK186" s="5">
        <v>0</v>
      </c>
      <c r="DL186" s="10">
        <f t="shared" si="331"/>
        <v>0</v>
      </c>
      <c r="DM186" s="8">
        <v>0</v>
      </c>
      <c r="DN186" s="5">
        <v>0</v>
      </c>
      <c r="DO186" s="10">
        <v>0</v>
      </c>
      <c r="DP186" s="8">
        <v>0</v>
      </c>
      <c r="DQ186" s="5">
        <v>0</v>
      </c>
      <c r="DR186" s="10">
        <v>0</v>
      </c>
      <c r="DS186" s="8">
        <v>0</v>
      </c>
      <c r="DT186" s="5">
        <v>0</v>
      </c>
      <c r="DU186" s="10">
        <f t="shared" si="332"/>
        <v>0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f t="shared" si="333"/>
        <v>0</v>
      </c>
      <c r="EK186" s="8">
        <v>0</v>
      </c>
      <c r="EL186" s="5">
        <v>0</v>
      </c>
      <c r="EM186" s="10">
        <v>0</v>
      </c>
      <c r="EN186" s="8">
        <v>0</v>
      </c>
      <c r="EO186" s="5">
        <v>0</v>
      </c>
      <c r="EP186" s="10">
        <v>0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1.6E-2</v>
      </c>
      <c r="EX186" s="5">
        <v>1.1499999999999999</v>
      </c>
      <c r="EY186" s="10">
        <f t="shared" si="342"/>
        <v>71875</v>
      </c>
      <c r="EZ186" s="8">
        <v>1.8080000000000001</v>
      </c>
      <c r="FA186" s="5">
        <v>47.42</v>
      </c>
      <c r="FB186" s="10">
        <f t="shared" si="334"/>
        <v>26227.87610619469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15">
        <f t="shared" si="300"/>
        <v>75.760000000000019</v>
      </c>
      <c r="FJ186" s="14">
        <f t="shared" si="301"/>
        <v>850.26</v>
      </c>
    </row>
    <row r="187" spans="1:166" ht="15" thickBot="1" x14ac:dyDescent="0.35">
      <c r="A187" s="37"/>
      <c r="B187" s="38" t="s">
        <v>14</v>
      </c>
      <c r="C187" s="31">
        <f t="shared" ref="C187:D187" si="351">SUM(C175:C186)</f>
        <v>0</v>
      </c>
      <c r="D187" s="24">
        <f t="shared" si="351"/>
        <v>0</v>
      </c>
      <c r="E187" s="26"/>
      <c r="F187" s="31">
        <f>SUM(F175:F186)</f>
        <v>0</v>
      </c>
      <c r="G187" s="24">
        <f>SUM(G175:G186)</f>
        <v>0</v>
      </c>
      <c r="H187" s="26"/>
      <c r="I187" s="31">
        <f>SUM(I175:I186)</f>
        <v>1E-3</v>
      </c>
      <c r="J187" s="24">
        <f>SUM(J175:J186)</f>
        <v>0.1</v>
      </c>
      <c r="K187" s="26"/>
      <c r="L187" s="31">
        <f>SUM(L175:L186)</f>
        <v>0</v>
      </c>
      <c r="M187" s="24">
        <f>SUM(M175:M186)</f>
        <v>0</v>
      </c>
      <c r="N187" s="26"/>
      <c r="O187" s="31">
        <f>SUM(O175:O186)</f>
        <v>0.16900000000000001</v>
      </c>
      <c r="P187" s="24">
        <f>SUM(P175:P186)</f>
        <v>2.4699999999999998</v>
      </c>
      <c r="Q187" s="26"/>
      <c r="R187" s="31">
        <f>SUM(R175:R186)</f>
        <v>0</v>
      </c>
      <c r="S187" s="24">
        <f>SUM(S175:S186)</f>
        <v>0</v>
      </c>
      <c r="T187" s="26"/>
      <c r="U187" s="31">
        <f t="shared" ref="U187:V187" si="352">SUM(U175:U186)</f>
        <v>0</v>
      </c>
      <c r="V187" s="24">
        <f t="shared" si="352"/>
        <v>0</v>
      </c>
      <c r="W187" s="26"/>
      <c r="X187" s="31">
        <f>SUM(X175:X186)</f>
        <v>1.026</v>
      </c>
      <c r="Y187" s="24">
        <f>SUM(Y175:Y186)</f>
        <v>11.809999999999999</v>
      </c>
      <c r="Z187" s="26"/>
      <c r="AA187" s="31">
        <f>SUM(AA175:AA186)</f>
        <v>0</v>
      </c>
      <c r="AB187" s="24">
        <f>SUM(AB175:AB186)</f>
        <v>0</v>
      </c>
      <c r="AC187" s="26"/>
      <c r="AD187" s="31">
        <f>SUM(AD175:AD186)</f>
        <v>0</v>
      </c>
      <c r="AE187" s="24">
        <f>SUM(AE175:AE186)</f>
        <v>0</v>
      </c>
      <c r="AF187" s="26"/>
      <c r="AG187" s="31">
        <f>SUM(AG175:AG186)</f>
        <v>0</v>
      </c>
      <c r="AH187" s="24">
        <f>SUM(AH175:AH186)</f>
        <v>0</v>
      </c>
      <c r="AI187" s="26"/>
      <c r="AJ187" s="31">
        <f>SUM(AJ175:AJ186)</f>
        <v>0</v>
      </c>
      <c r="AK187" s="24">
        <f>SUM(AK175:AK186)</f>
        <v>0</v>
      </c>
      <c r="AL187" s="26"/>
      <c r="AM187" s="31">
        <f>SUM(AM175:AM186)</f>
        <v>0.5</v>
      </c>
      <c r="AN187" s="24">
        <f>SUM(AN175:AN186)</f>
        <v>2.87</v>
      </c>
      <c r="AO187" s="26"/>
      <c r="AP187" s="31">
        <f>SUM(AP175:AP186)</f>
        <v>0</v>
      </c>
      <c r="AQ187" s="24">
        <f>SUM(AQ175:AQ186)</f>
        <v>0</v>
      </c>
      <c r="AR187" s="26"/>
      <c r="AS187" s="31">
        <f>SUM(AS175:AS186)</f>
        <v>0</v>
      </c>
      <c r="AT187" s="24">
        <f>SUM(AT175:AT186)</f>
        <v>0</v>
      </c>
      <c r="AU187" s="26"/>
      <c r="AV187" s="31">
        <f>SUM(AV175:AV186)</f>
        <v>2.7999999999999997E-2</v>
      </c>
      <c r="AW187" s="24">
        <f>SUM(AW175:AW186)</f>
        <v>7.4</v>
      </c>
      <c r="AX187" s="26"/>
      <c r="AY187" s="31">
        <f>SUM(AY175:AY186)</f>
        <v>4.12</v>
      </c>
      <c r="AZ187" s="24">
        <f>SUM(AZ175:AZ186)</f>
        <v>2.4800000000000004</v>
      </c>
      <c r="BA187" s="26"/>
      <c r="BB187" s="31">
        <f>SUM(BB175:BB186)</f>
        <v>1.9340000000000002</v>
      </c>
      <c r="BC187" s="24">
        <f>SUM(BC175:BC186)</f>
        <v>55.830000000000005</v>
      </c>
      <c r="BD187" s="26"/>
      <c r="BE187" s="31">
        <f>SUM(BE175:BE186)</f>
        <v>153.94</v>
      </c>
      <c r="BF187" s="24">
        <f>SUM(BF175:BF186)</f>
        <v>1221.1599999999999</v>
      </c>
      <c r="BG187" s="26"/>
      <c r="BH187" s="31">
        <f>SUM(BH175:BH186)</f>
        <v>0</v>
      </c>
      <c r="BI187" s="24">
        <f>SUM(BI175:BI186)</f>
        <v>0</v>
      </c>
      <c r="BJ187" s="26"/>
      <c r="BK187" s="31">
        <f>SUM(BK175:BK186)</f>
        <v>148.96700000000001</v>
      </c>
      <c r="BL187" s="24">
        <f>SUM(BL175:BL186)</f>
        <v>1465.88</v>
      </c>
      <c r="BM187" s="26"/>
      <c r="BN187" s="31">
        <f>SUM(BN175:BN186)</f>
        <v>0</v>
      </c>
      <c r="BO187" s="24">
        <f>SUM(BO175:BO186)</f>
        <v>0</v>
      </c>
      <c r="BP187" s="26"/>
      <c r="BQ187" s="31">
        <f>SUM(BQ175:BQ186)</f>
        <v>0</v>
      </c>
      <c r="BR187" s="24">
        <f>SUM(BR175:BR186)</f>
        <v>0</v>
      </c>
      <c r="BS187" s="26"/>
      <c r="BT187" s="31">
        <f>SUM(BT175:BT186)</f>
        <v>0</v>
      </c>
      <c r="BU187" s="24">
        <f>SUM(BU175:BU186)</f>
        <v>0</v>
      </c>
      <c r="BV187" s="26"/>
      <c r="BW187" s="31">
        <f t="shared" ref="BW187:BX187" si="353">SUM(BW175:BW186)</f>
        <v>0</v>
      </c>
      <c r="BX187" s="24">
        <f t="shared" si="353"/>
        <v>0</v>
      </c>
      <c r="BY187" s="26"/>
      <c r="BZ187" s="31">
        <f>SUM(BZ175:BZ186)</f>
        <v>1</v>
      </c>
      <c r="CA187" s="24">
        <f>SUM(CA175:CA186)</f>
        <v>4.08</v>
      </c>
      <c r="CB187" s="26"/>
      <c r="CC187" s="31">
        <f>SUM(CC175:CC186)</f>
        <v>0</v>
      </c>
      <c r="CD187" s="24">
        <f>SUM(CD175:CD186)</f>
        <v>0</v>
      </c>
      <c r="CE187" s="26"/>
      <c r="CF187" s="31">
        <f>SUM(CF175:CF186)</f>
        <v>0</v>
      </c>
      <c r="CG187" s="24">
        <f>SUM(CG175:CG186)</f>
        <v>0</v>
      </c>
      <c r="CH187" s="26"/>
      <c r="CI187" s="31">
        <f>SUM(CI175:CI186)</f>
        <v>6.0000000000000001E-3</v>
      </c>
      <c r="CJ187" s="24">
        <f>SUM(CJ175:CJ186)</f>
        <v>0.25</v>
      </c>
      <c r="CK187" s="26"/>
      <c r="CL187" s="31">
        <f>SUM(CL175:CL186)</f>
        <v>0.04</v>
      </c>
      <c r="CM187" s="24">
        <f>SUM(CM175:CM186)</f>
        <v>0.64</v>
      </c>
      <c r="CN187" s="26"/>
      <c r="CO187" s="31">
        <f>SUM(CO175:CO186)</f>
        <v>0</v>
      </c>
      <c r="CP187" s="24">
        <f>SUM(CP175:CP186)</f>
        <v>0</v>
      </c>
      <c r="CQ187" s="26"/>
      <c r="CR187" s="31">
        <f>SUM(CR175:CR186)</f>
        <v>1.0329999999999999</v>
      </c>
      <c r="CS187" s="24">
        <f>SUM(CS175:CS186)</f>
        <v>1.6</v>
      </c>
      <c r="CT187" s="26"/>
      <c r="CU187" s="31">
        <f>SUM(CU175:CU186)</f>
        <v>0</v>
      </c>
      <c r="CV187" s="24">
        <f>SUM(CV175:CV186)</f>
        <v>0</v>
      </c>
      <c r="CW187" s="26"/>
      <c r="CX187" s="31">
        <f>SUM(CX175:CX186)</f>
        <v>0</v>
      </c>
      <c r="CY187" s="24">
        <f>SUM(CY175:CY186)</f>
        <v>0</v>
      </c>
      <c r="CZ187" s="26"/>
      <c r="DA187" s="31">
        <f>SUM(DA175:DA186)</f>
        <v>0.60599999999999998</v>
      </c>
      <c r="DB187" s="24">
        <f>SUM(DB175:DB186)</f>
        <v>1.78</v>
      </c>
      <c r="DC187" s="26"/>
      <c r="DD187" s="31">
        <f>SUM(DD175:DD186)</f>
        <v>10.5</v>
      </c>
      <c r="DE187" s="24">
        <f>SUM(DE175:DE186)</f>
        <v>71.240000000000009</v>
      </c>
      <c r="DF187" s="26"/>
      <c r="DG187" s="31">
        <f>SUM(DG175:DG186)</f>
        <v>0</v>
      </c>
      <c r="DH187" s="24">
        <f>SUM(DH175:DH186)</f>
        <v>0</v>
      </c>
      <c r="DI187" s="26"/>
      <c r="DJ187" s="31">
        <f t="shared" ref="DJ187:DK187" si="354">SUM(DJ175:DJ186)</f>
        <v>0</v>
      </c>
      <c r="DK187" s="24">
        <f t="shared" si="354"/>
        <v>0</v>
      </c>
      <c r="DL187" s="26"/>
      <c r="DM187" s="31">
        <f>SUM(DM175:DM186)</f>
        <v>3.3600000000000003</v>
      </c>
      <c r="DN187" s="24">
        <f>SUM(DN175:DN186)</f>
        <v>100.94</v>
      </c>
      <c r="DO187" s="26"/>
      <c r="DP187" s="31">
        <f>SUM(DP175:DP186)</f>
        <v>0</v>
      </c>
      <c r="DQ187" s="24">
        <f>SUM(DQ175:DQ186)</f>
        <v>0</v>
      </c>
      <c r="DR187" s="26"/>
      <c r="DS187" s="31">
        <f t="shared" ref="DS187:DT187" si="355">SUM(DS175:DS186)</f>
        <v>0</v>
      </c>
      <c r="DT187" s="24">
        <f t="shared" si="355"/>
        <v>0</v>
      </c>
      <c r="DU187" s="26"/>
      <c r="DV187" s="31">
        <f>SUM(DV175:DV186)</f>
        <v>2.5000000000000001E-2</v>
      </c>
      <c r="DW187" s="24">
        <f>SUM(DW175:DW186)</f>
        <v>0.54</v>
      </c>
      <c r="DX187" s="26"/>
      <c r="DY187" s="31">
        <f>SUM(DY175:DY186)</f>
        <v>0</v>
      </c>
      <c r="DZ187" s="24">
        <f>SUM(DZ175:DZ186)</f>
        <v>0</v>
      </c>
      <c r="EA187" s="26"/>
      <c r="EB187" s="31">
        <f>SUM(EB175:EB186)</f>
        <v>0</v>
      </c>
      <c r="EC187" s="24">
        <f>SUM(EC175:EC186)</f>
        <v>0</v>
      </c>
      <c r="ED187" s="26"/>
      <c r="EE187" s="31">
        <f>SUM(EE175:EE186)</f>
        <v>0</v>
      </c>
      <c r="EF187" s="24">
        <f>SUM(EF175:EF186)</f>
        <v>0</v>
      </c>
      <c r="EG187" s="26"/>
      <c r="EH187" s="31">
        <f t="shared" ref="EH187:EI187" si="356">SUM(EH175:EH186)</f>
        <v>0</v>
      </c>
      <c r="EI187" s="24">
        <f t="shared" si="356"/>
        <v>0</v>
      </c>
      <c r="EJ187" s="26"/>
      <c r="EK187" s="31">
        <f>SUM(EK175:EK186)</f>
        <v>0</v>
      </c>
      <c r="EL187" s="24">
        <f>SUM(EL175:EL186)</f>
        <v>0</v>
      </c>
      <c r="EM187" s="26"/>
      <c r="EN187" s="31">
        <f>SUM(EN175:EN186)</f>
        <v>0</v>
      </c>
      <c r="EO187" s="24">
        <f>SUM(EO175:EO186)</f>
        <v>0</v>
      </c>
      <c r="EP187" s="26"/>
      <c r="EQ187" s="31">
        <f>SUM(EQ175:EQ186)</f>
        <v>0</v>
      </c>
      <c r="ER187" s="24">
        <f>SUM(ER175:ER186)</f>
        <v>0</v>
      </c>
      <c r="ES187" s="26"/>
      <c r="ET187" s="31">
        <f>SUM(ET175:ET186)</f>
        <v>0</v>
      </c>
      <c r="EU187" s="24">
        <f>SUM(EU175:EU186)</f>
        <v>0</v>
      </c>
      <c r="EV187" s="26"/>
      <c r="EW187" s="31">
        <f>SUM(EW175:EW186)</f>
        <v>1.742</v>
      </c>
      <c r="EX187" s="24">
        <f>SUM(EX175:EX186)</f>
        <v>42.209999999999994</v>
      </c>
      <c r="EY187" s="26"/>
      <c r="EZ187" s="31">
        <f>SUM(EZ175:EZ186)</f>
        <v>12.204000000000001</v>
      </c>
      <c r="FA187" s="24">
        <f>SUM(FA175:FA186)</f>
        <v>217.37</v>
      </c>
      <c r="FB187" s="26"/>
      <c r="FC187" s="31">
        <f>SUM(FC175:FC186)</f>
        <v>0.58499999999999996</v>
      </c>
      <c r="FD187" s="24">
        <f>SUM(FD175:FD186)</f>
        <v>9.3400000000000016</v>
      </c>
      <c r="FE187" s="26"/>
      <c r="FF187" s="31">
        <f>SUM(FF175:FF186)</f>
        <v>0</v>
      </c>
      <c r="FG187" s="24">
        <f>SUM(FG175:FG186)</f>
        <v>0</v>
      </c>
      <c r="FH187" s="26"/>
      <c r="FI187" s="25">
        <f t="shared" si="300"/>
        <v>341.786</v>
      </c>
      <c r="FJ187" s="26">
        <f t="shared" si="301"/>
        <v>3219.9899999999993</v>
      </c>
    </row>
    <row r="188" spans="1:166" x14ac:dyDescent="0.3">
      <c r="A188" s="34">
        <v>2018</v>
      </c>
      <c r="B188" s="35" t="s">
        <v>2</v>
      </c>
      <c r="C188" s="8">
        <v>0</v>
      </c>
      <c r="D188" s="5">
        <v>0</v>
      </c>
      <c r="E188" s="10">
        <f t="shared" ref="E188:E199" si="357">IF(C188=0,0,D188/C188*1000)</f>
        <v>0</v>
      </c>
      <c r="F188" s="8">
        <v>0</v>
      </c>
      <c r="G188" s="5">
        <v>0</v>
      </c>
      <c r="H188" s="10">
        <v>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0</v>
      </c>
      <c r="P188" s="5">
        <v>0</v>
      </c>
      <c r="Q188" s="10">
        <v>0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f t="shared" ref="W188:W199" si="358">IF(U188=0,0,V188/U188*1000)</f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1E-3</v>
      </c>
      <c r="AH188" s="5">
        <v>0.04</v>
      </c>
      <c r="AI188" s="10">
        <f t="shared" ref="AI188" si="359">AH188/AG188*1000</f>
        <v>40000</v>
      </c>
      <c r="AJ188" s="8">
        <v>1E-3</v>
      </c>
      <c r="AK188" s="5">
        <v>0.04</v>
      </c>
      <c r="AL188" s="10">
        <f t="shared" ref="AL188:AL193" si="360">AK188/AJ188*1000</f>
        <v>40000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0</v>
      </c>
      <c r="AZ188" s="5">
        <v>0</v>
      </c>
      <c r="BA188" s="10">
        <v>0</v>
      </c>
      <c r="BB188" s="8">
        <v>0</v>
      </c>
      <c r="BC188" s="5">
        <v>0</v>
      </c>
      <c r="BD188" s="10">
        <v>0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1.91</v>
      </c>
      <c r="BL188" s="5">
        <v>23.28</v>
      </c>
      <c r="BM188" s="10">
        <f t="shared" ref="BM188:BM198" si="361">BL188/BK188*1000</f>
        <v>12188.481675392672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f t="shared" ref="BY188:BY199" si="362">IF(BW188=0,0,BX188/BW188*1000)</f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0</v>
      </c>
      <c r="CY188" s="5">
        <v>0</v>
      </c>
      <c r="CZ188" s="10">
        <v>0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0</v>
      </c>
      <c r="DH188" s="5">
        <v>0</v>
      </c>
      <c r="DI188" s="10">
        <v>0</v>
      </c>
      <c r="DJ188" s="8">
        <v>0</v>
      </c>
      <c r="DK188" s="5">
        <v>0</v>
      </c>
      <c r="DL188" s="10">
        <f t="shared" ref="DL188:DL199" si="363">IF(DJ188=0,0,DK188/DJ188*1000)</f>
        <v>0</v>
      </c>
      <c r="DM188" s="8">
        <v>0</v>
      </c>
      <c r="DN188" s="5">
        <v>0</v>
      </c>
      <c r="DO188" s="10"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f t="shared" ref="DU188:DU199" si="364">IF(DS188=0,0,DT188/DS188*1000)</f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</v>
      </c>
      <c r="EC188" s="5">
        <v>0</v>
      </c>
      <c r="ED188" s="10">
        <v>0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f t="shared" ref="EJ188:EJ199" si="365">IF(EH188=0,0,EI188/EH188*1000)</f>
        <v>0</v>
      </c>
      <c r="EK188" s="8">
        <v>0</v>
      </c>
      <c r="EL188" s="5">
        <v>0</v>
      </c>
      <c r="EM188" s="10">
        <v>0</v>
      </c>
      <c r="EN188" s="8">
        <v>0</v>
      </c>
      <c r="EO188" s="5">
        <v>0</v>
      </c>
      <c r="EP188" s="10">
        <v>0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15">
        <f t="shared" ref="FI188:FI200" si="366">+F188+I188+R188+X188+AD188+AM188+AP188+AS188+AV188+AY188+BB188+BE188+BH188+BK188+BN188+CC188+CF188+CI188+CL188+CO188+DA188+DD188+DG188+DM188+DP188+DV188+EE188+EK188+EQ188+EW188+EZ188+FF188+EB188+ET188+FC188+BZ188+BT188+AJ188+BQ188+CU188+CR188+DY188+L188+O188+EN188+CX188</f>
        <v>1.9109999999999998</v>
      </c>
      <c r="FJ188" s="14">
        <f t="shared" ref="FJ188:FJ200" si="367">+G188+J188+S188+Y188+AE188+AN188+AQ188+AT188+AW188+AZ188+BC188+BF188+BI188+BL188+BO188+CD188+CG188+CJ188+CM188+CP188+DB188+DE188+DH188+DN188+DQ188+DW188+EF188+EL188+ER188+EX188+FA188+FG188+EC188+EU188+FD188+CA188+BU188+AK188+BR188+CV188+CS188+DZ188+M188+P188+EO188+CY188</f>
        <v>23.32</v>
      </c>
    </row>
    <row r="189" spans="1:166" x14ac:dyDescent="0.3">
      <c r="A189" s="40">
        <v>2018</v>
      </c>
      <c r="B189" s="35" t="s">
        <v>3</v>
      </c>
      <c r="C189" s="8">
        <v>0</v>
      </c>
      <c r="D189" s="5">
        <v>0</v>
      </c>
      <c r="E189" s="10">
        <f t="shared" si="357"/>
        <v>0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0</v>
      </c>
      <c r="P189" s="5">
        <v>0</v>
      </c>
      <c r="Q189" s="10">
        <v>0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f t="shared" si="358"/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0</v>
      </c>
      <c r="AH189" s="5">
        <v>0</v>
      </c>
      <c r="AI189" s="10">
        <v>0</v>
      </c>
      <c r="AJ189" s="8">
        <v>0</v>
      </c>
      <c r="AK189" s="5">
        <v>0</v>
      </c>
      <c r="AL189" s="10">
        <v>0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0</v>
      </c>
      <c r="AZ189" s="5">
        <v>0</v>
      </c>
      <c r="BA189" s="10">
        <v>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1.92</v>
      </c>
      <c r="BL189" s="5">
        <v>22.86</v>
      </c>
      <c r="BM189" s="10">
        <f t="shared" si="361"/>
        <v>11906.25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f t="shared" si="362"/>
        <v>0</v>
      </c>
      <c r="BZ189" s="8">
        <v>26.177</v>
      </c>
      <c r="CA189" s="5">
        <v>84.23</v>
      </c>
      <c r="CB189" s="10">
        <f t="shared" ref="CB189:CB197" si="368">CA189/BZ189*1000</f>
        <v>3217.7102036138599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0</v>
      </c>
      <c r="DH189" s="5">
        <v>0</v>
      </c>
      <c r="DI189" s="10">
        <v>0</v>
      </c>
      <c r="DJ189" s="8">
        <v>0</v>
      </c>
      <c r="DK189" s="5">
        <v>0</v>
      </c>
      <c r="DL189" s="10">
        <f t="shared" si="363"/>
        <v>0</v>
      </c>
      <c r="DM189" s="8">
        <v>0</v>
      </c>
      <c r="DN189" s="5">
        <v>0</v>
      </c>
      <c r="DO189" s="10">
        <v>0</v>
      </c>
      <c r="DP189" s="8">
        <v>0</v>
      </c>
      <c r="DQ189" s="5">
        <v>0</v>
      </c>
      <c r="DR189" s="10">
        <v>0</v>
      </c>
      <c r="DS189" s="8">
        <v>0</v>
      </c>
      <c r="DT189" s="5">
        <v>0</v>
      </c>
      <c r="DU189" s="10">
        <f t="shared" si="364"/>
        <v>0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</v>
      </c>
      <c r="EC189" s="5">
        <v>0</v>
      </c>
      <c r="ED189" s="10">
        <v>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f t="shared" si="365"/>
        <v>0</v>
      </c>
      <c r="EK189" s="8">
        <v>0</v>
      </c>
      <c r="EL189" s="5">
        <v>0</v>
      </c>
      <c r="EM189" s="10">
        <v>0</v>
      </c>
      <c r="EN189" s="8">
        <v>0</v>
      </c>
      <c r="EO189" s="5">
        <v>0</v>
      </c>
      <c r="EP189" s="10">
        <v>0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0.14000000000000001</v>
      </c>
      <c r="FA189" s="5">
        <v>7.52</v>
      </c>
      <c r="FB189" s="10">
        <f t="shared" ref="FB189:FB196" si="369">FA189/EZ189*1000</f>
        <v>53714.28571428571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15">
        <f t="shared" si="366"/>
        <v>28.236999999999998</v>
      </c>
      <c r="FJ189" s="14">
        <f t="shared" si="367"/>
        <v>114.61</v>
      </c>
    </row>
    <row r="190" spans="1:166" x14ac:dyDescent="0.3">
      <c r="A190" s="40">
        <v>2018</v>
      </c>
      <c r="B190" s="35" t="s">
        <v>4</v>
      </c>
      <c r="C190" s="8">
        <v>0</v>
      </c>
      <c r="D190" s="5">
        <v>0</v>
      </c>
      <c r="E190" s="10">
        <f t="shared" si="357"/>
        <v>0</v>
      </c>
      <c r="F190" s="8">
        <v>0</v>
      </c>
      <c r="G190" s="5">
        <v>0</v>
      </c>
      <c r="H190" s="10">
        <v>0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0</v>
      </c>
      <c r="P190" s="5">
        <v>0</v>
      </c>
      <c r="Q190" s="10">
        <v>0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f t="shared" si="358"/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0</v>
      </c>
      <c r="AK190" s="5">
        <v>0</v>
      </c>
      <c r="AL190" s="10">
        <v>0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1.6E-2</v>
      </c>
      <c r="AT190" s="5">
        <v>0.24</v>
      </c>
      <c r="AU190" s="10">
        <f t="shared" ref="AU190" si="370">AT190/AS190*1000</f>
        <v>15000</v>
      </c>
      <c r="AV190" s="8">
        <v>0</v>
      </c>
      <c r="AW190" s="5">
        <v>0</v>
      </c>
      <c r="AX190" s="10">
        <v>0</v>
      </c>
      <c r="AY190" s="8">
        <v>0</v>
      </c>
      <c r="AZ190" s="5">
        <v>0</v>
      </c>
      <c r="BA190" s="10">
        <v>0</v>
      </c>
      <c r="BB190" s="8">
        <v>0</v>
      </c>
      <c r="BC190" s="5">
        <v>0</v>
      </c>
      <c r="BD190" s="10">
        <v>0</v>
      </c>
      <c r="BE190" s="8">
        <v>28.5</v>
      </c>
      <c r="BF190" s="5">
        <v>146.44</v>
      </c>
      <c r="BG190" s="10">
        <f t="shared" ref="BG190:BG198" si="371">BF190/BE190*1000</f>
        <v>5138.2456140350878</v>
      </c>
      <c r="BH190" s="8">
        <v>0</v>
      </c>
      <c r="BI190" s="5">
        <v>0</v>
      </c>
      <c r="BJ190" s="10">
        <v>0</v>
      </c>
      <c r="BK190" s="8">
        <v>1.2769999999999999</v>
      </c>
      <c r="BL190" s="5">
        <v>19.260000000000002</v>
      </c>
      <c r="BM190" s="10">
        <f t="shared" si="361"/>
        <v>15082.223962411907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f t="shared" si="362"/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1E-3</v>
      </c>
      <c r="CG190" s="5">
        <v>1.2</v>
      </c>
      <c r="CH190" s="10">
        <f t="shared" ref="CH190" si="372">CG190/CF190*1000</f>
        <v>1200000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1.0999999999999999E-2</v>
      </c>
      <c r="CS190" s="5">
        <v>0.05</v>
      </c>
      <c r="CT190" s="10">
        <f t="shared" ref="CT190:CT199" si="373">CS190/CR190*1000</f>
        <v>4545.454545454546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0</v>
      </c>
      <c r="DH190" s="5">
        <v>0</v>
      </c>
      <c r="DI190" s="10">
        <v>0</v>
      </c>
      <c r="DJ190" s="8">
        <v>0</v>
      </c>
      <c r="DK190" s="5">
        <v>0</v>
      </c>
      <c r="DL190" s="10">
        <f t="shared" si="363"/>
        <v>0</v>
      </c>
      <c r="DM190" s="8">
        <v>0</v>
      </c>
      <c r="DN190" s="5">
        <v>0</v>
      </c>
      <c r="DO190" s="10">
        <v>0</v>
      </c>
      <c r="DP190" s="8">
        <v>0</v>
      </c>
      <c r="DQ190" s="5">
        <v>0</v>
      </c>
      <c r="DR190" s="10">
        <v>0</v>
      </c>
      <c r="DS190" s="8">
        <v>0</v>
      </c>
      <c r="DT190" s="5">
        <v>0</v>
      </c>
      <c r="DU190" s="10">
        <f t="shared" si="364"/>
        <v>0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f t="shared" si="365"/>
        <v>0</v>
      </c>
      <c r="EK190" s="8">
        <v>0</v>
      </c>
      <c r="EL190" s="5">
        <v>0</v>
      </c>
      <c r="EM190" s="10">
        <v>0</v>
      </c>
      <c r="EN190" s="8">
        <v>0</v>
      </c>
      <c r="EO190" s="5">
        <v>0</v>
      </c>
      <c r="EP190" s="10">
        <v>0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0</v>
      </c>
      <c r="EX190" s="5">
        <v>0</v>
      </c>
      <c r="EY190" s="10">
        <v>0</v>
      </c>
      <c r="EZ190" s="8">
        <v>3.47</v>
      </c>
      <c r="FA190" s="5">
        <v>25.97</v>
      </c>
      <c r="FB190" s="10">
        <f t="shared" si="369"/>
        <v>7484.1498559077809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15">
        <f t="shared" si="366"/>
        <v>33.275000000000006</v>
      </c>
      <c r="FJ190" s="14">
        <f t="shared" si="367"/>
        <v>193.16</v>
      </c>
    </row>
    <row r="191" spans="1:166" x14ac:dyDescent="0.3">
      <c r="A191" s="40">
        <v>2018</v>
      </c>
      <c r="B191" s="35" t="s">
        <v>5</v>
      </c>
      <c r="C191" s="8">
        <v>0</v>
      </c>
      <c r="D191" s="5">
        <v>0</v>
      </c>
      <c r="E191" s="10">
        <f t="shared" si="357"/>
        <v>0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0</v>
      </c>
      <c r="P191" s="5">
        <v>0</v>
      </c>
      <c r="Q191" s="10">
        <v>0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f t="shared" si="358"/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1.4E-2</v>
      </c>
      <c r="AW191" s="5">
        <v>0.28000000000000003</v>
      </c>
      <c r="AX191" s="10">
        <f t="shared" ref="AX191:AX198" si="374">AW191/AV191*1000</f>
        <v>20000</v>
      </c>
      <c r="AY191" s="8">
        <v>0</v>
      </c>
      <c r="AZ191" s="5">
        <v>0</v>
      </c>
      <c r="BA191" s="10">
        <v>0</v>
      </c>
      <c r="BB191" s="8">
        <v>0.79300000000000004</v>
      </c>
      <c r="BC191" s="5">
        <v>24.96</v>
      </c>
      <c r="BD191" s="10">
        <f t="shared" ref="BD191:BD197" si="375">BC191/BB191*1000</f>
        <v>31475.409836065573</v>
      </c>
      <c r="BE191" s="8">
        <v>19.100000000000001</v>
      </c>
      <c r="BF191" s="5">
        <v>92.55</v>
      </c>
      <c r="BG191" s="10">
        <f t="shared" si="371"/>
        <v>4845.5497382198955</v>
      </c>
      <c r="BH191" s="8">
        <v>0</v>
      </c>
      <c r="BI191" s="5">
        <v>0</v>
      </c>
      <c r="BJ191" s="10">
        <v>0</v>
      </c>
      <c r="BK191" s="8">
        <v>43</v>
      </c>
      <c r="BL191" s="5">
        <v>450.27</v>
      </c>
      <c r="BM191" s="10">
        <f t="shared" si="361"/>
        <v>10471.39534883721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f t="shared" si="362"/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5.0000000000000001E-3</v>
      </c>
      <c r="CS191" s="5">
        <v>0.05</v>
      </c>
      <c r="CT191" s="10">
        <f t="shared" si="373"/>
        <v>10000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0</v>
      </c>
      <c r="DH191" s="5">
        <v>0</v>
      </c>
      <c r="DI191" s="10">
        <v>0</v>
      </c>
      <c r="DJ191" s="8">
        <v>0</v>
      </c>
      <c r="DK191" s="5">
        <v>0</v>
      </c>
      <c r="DL191" s="10">
        <f t="shared" si="363"/>
        <v>0</v>
      </c>
      <c r="DM191" s="8">
        <v>0</v>
      </c>
      <c r="DN191" s="5">
        <v>0</v>
      </c>
      <c r="DO191" s="10"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f t="shared" si="364"/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f t="shared" si="365"/>
        <v>0</v>
      </c>
      <c r="EK191" s="8">
        <v>0</v>
      </c>
      <c r="EL191" s="5">
        <v>0</v>
      </c>
      <c r="EM191" s="10">
        <v>0</v>
      </c>
      <c r="EN191" s="8">
        <v>0</v>
      </c>
      <c r="EO191" s="5">
        <v>0</v>
      </c>
      <c r="EP191" s="10">
        <v>0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0</v>
      </c>
      <c r="FA191" s="5">
        <v>0</v>
      </c>
      <c r="FB191" s="10">
        <v>0</v>
      </c>
      <c r="FC191" s="8">
        <v>0.48</v>
      </c>
      <c r="FD191" s="5">
        <v>6.76</v>
      </c>
      <c r="FE191" s="10">
        <f t="shared" ref="FE191:FE198" si="376">FD191/FC191*1000</f>
        <v>14083.333333333334</v>
      </c>
      <c r="FF191" s="8">
        <v>0</v>
      </c>
      <c r="FG191" s="5">
        <v>0</v>
      </c>
      <c r="FH191" s="10">
        <v>0</v>
      </c>
      <c r="FI191" s="15">
        <f t="shared" si="366"/>
        <v>63.391999999999996</v>
      </c>
      <c r="FJ191" s="14">
        <f t="shared" si="367"/>
        <v>574.86999999999989</v>
      </c>
    </row>
    <row r="192" spans="1:166" x14ac:dyDescent="0.3">
      <c r="A192" s="40">
        <v>2018</v>
      </c>
      <c r="B192" s="35" t="s">
        <v>6</v>
      </c>
      <c r="C192" s="8">
        <v>0</v>
      </c>
      <c r="D192" s="5">
        <v>0</v>
      </c>
      <c r="E192" s="10">
        <f t="shared" si="357"/>
        <v>0</v>
      </c>
      <c r="F192" s="8">
        <v>0</v>
      </c>
      <c r="G192" s="5">
        <v>0</v>
      </c>
      <c r="H192" s="10">
        <v>0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0</v>
      </c>
      <c r="P192" s="5">
        <v>0</v>
      </c>
      <c r="Q192" s="10">
        <v>0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f t="shared" si="358"/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</v>
      </c>
      <c r="AK192" s="5">
        <v>0</v>
      </c>
      <c r="AL192" s="10">
        <v>0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0</v>
      </c>
      <c r="AZ192" s="5">
        <v>0</v>
      </c>
      <c r="BA192" s="10">
        <v>0</v>
      </c>
      <c r="BB192" s="8">
        <v>0.53600000000000003</v>
      </c>
      <c r="BC192" s="5">
        <v>8.77</v>
      </c>
      <c r="BD192" s="10">
        <f t="shared" si="375"/>
        <v>16361.940298507459</v>
      </c>
      <c r="BE192" s="8">
        <v>5</v>
      </c>
      <c r="BF192" s="5">
        <v>37.92</v>
      </c>
      <c r="BG192" s="10">
        <f t="shared" si="371"/>
        <v>7584.0000000000009</v>
      </c>
      <c r="BH192" s="8">
        <v>0</v>
      </c>
      <c r="BI192" s="5">
        <v>0</v>
      </c>
      <c r="BJ192" s="10">
        <v>0</v>
      </c>
      <c r="BK192" s="8">
        <v>7.6999999999999999E-2</v>
      </c>
      <c r="BL192" s="5">
        <v>1.98</v>
      </c>
      <c r="BM192" s="10">
        <f t="shared" si="361"/>
        <v>25714.285714285714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f t="shared" si="362"/>
        <v>0</v>
      </c>
      <c r="BZ192" s="8">
        <v>1.375</v>
      </c>
      <c r="CA192" s="5">
        <v>6.6</v>
      </c>
      <c r="CB192" s="10">
        <f t="shared" si="368"/>
        <v>4800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0</v>
      </c>
      <c r="CY192" s="5">
        <v>0</v>
      </c>
      <c r="CZ192" s="10">
        <v>0</v>
      </c>
      <c r="DA192" s="8">
        <v>0</v>
      </c>
      <c r="DB192" s="5">
        <v>0</v>
      </c>
      <c r="DC192" s="10">
        <v>0</v>
      </c>
      <c r="DD192" s="8">
        <v>2.1</v>
      </c>
      <c r="DE192" s="5">
        <v>10.69</v>
      </c>
      <c r="DF192" s="10">
        <f t="shared" ref="DF192" si="377">DE192/DD192*1000</f>
        <v>5090.4761904761899</v>
      </c>
      <c r="DG192" s="8">
        <v>0</v>
      </c>
      <c r="DH192" s="5">
        <v>0</v>
      </c>
      <c r="DI192" s="10">
        <v>0</v>
      </c>
      <c r="DJ192" s="8">
        <v>0</v>
      </c>
      <c r="DK192" s="5">
        <v>0</v>
      </c>
      <c r="DL192" s="10">
        <f t="shared" si="363"/>
        <v>0</v>
      </c>
      <c r="DM192" s="8">
        <v>0</v>
      </c>
      <c r="DN192" s="5">
        <v>0</v>
      </c>
      <c r="DO192" s="10">
        <v>0</v>
      </c>
      <c r="DP192" s="8">
        <v>0</v>
      </c>
      <c r="DQ192" s="5">
        <v>0</v>
      </c>
      <c r="DR192" s="10">
        <v>0</v>
      </c>
      <c r="DS192" s="8">
        <v>0</v>
      </c>
      <c r="DT192" s="5">
        <v>0</v>
      </c>
      <c r="DU192" s="10">
        <f t="shared" si="364"/>
        <v>0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f t="shared" si="365"/>
        <v>0</v>
      </c>
      <c r="EK192" s="8">
        <v>0</v>
      </c>
      <c r="EL192" s="5">
        <v>0</v>
      </c>
      <c r="EM192" s="10">
        <v>0</v>
      </c>
      <c r="EN192" s="8">
        <v>0</v>
      </c>
      <c r="EO192" s="5">
        <v>0</v>
      </c>
      <c r="EP192" s="10">
        <v>0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0</v>
      </c>
      <c r="FA192" s="5">
        <v>0</v>
      </c>
      <c r="FB192" s="10">
        <v>0</v>
      </c>
      <c r="FC192" s="8">
        <v>4.0000000000000001E-3</v>
      </c>
      <c r="FD192" s="5">
        <v>0.05</v>
      </c>
      <c r="FE192" s="10">
        <f t="shared" si="376"/>
        <v>12500</v>
      </c>
      <c r="FF192" s="8">
        <v>0</v>
      </c>
      <c r="FG192" s="5">
        <v>0</v>
      </c>
      <c r="FH192" s="10">
        <v>0</v>
      </c>
      <c r="FI192" s="15">
        <f t="shared" si="366"/>
        <v>9.0919999999999987</v>
      </c>
      <c r="FJ192" s="14">
        <f t="shared" si="367"/>
        <v>66.009999999999991</v>
      </c>
    </row>
    <row r="193" spans="1:166" x14ac:dyDescent="0.3">
      <c r="A193" s="40">
        <v>2018</v>
      </c>
      <c r="B193" s="35" t="s">
        <v>7</v>
      </c>
      <c r="C193" s="8">
        <v>0</v>
      </c>
      <c r="D193" s="5">
        <v>0</v>
      </c>
      <c r="E193" s="10">
        <f t="shared" si="357"/>
        <v>0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0</v>
      </c>
      <c r="P193" s="5">
        <v>0</v>
      </c>
      <c r="Q193" s="10">
        <v>0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f t="shared" si="358"/>
        <v>0</v>
      </c>
      <c r="X193" s="8">
        <v>0</v>
      </c>
      <c r="Y193" s="5">
        <v>0</v>
      </c>
      <c r="Z193" s="10">
        <v>0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7.0000000000000001E-3</v>
      </c>
      <c r="AH193" s="5">
        <v>0.21299999999999999</v>
      </c>
      <c r="AI193" s="10">
        <f t="shared" ref="AI193" si="378">AH193/AG193*1000</f>
        <v>30428.571428571428</v>
      </c>
      <c r="AJ193" s="8">
        <v>7.0000000000000001E-3</v>
      </c>
      <c r="AK193" s="5">
        <v>0.21299999999999999</v>
      </c>
      <c r="AL193" s="10">
        <f t="shared" si="360"/>
        <v>30428.571428571428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2.8599999999999997E-3</v>
      </c>
      <c r="AW193" s="5">
        <v>0.14799999999999999</v>
      </c>
      <c r="AX193" s="10">
        <f t="shared" si="374"/>
        <v>51748.251748251751</v>
      </c>
      <c r="AY193" s="8">
        <v>0</v>
      </c>
      <c r="AZ193" s="5">
        <v>0</v>
      </c>
      <c r="BA193" s="10">
        <v>0</v>
      </c>
      <c r="BB193" s="8">
        <v>0</v>
      </c>
      <c r="BC193" s="5">
        <v>0</v>
      </c>
      <c r="BD193" s="10">
        <v>0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f t="shared" si="362"/>
        <v>0</v>
      </c>
      <c r="BZ193" s="8">
        <v>0.15</v>
      </c>
      <c r="CA193" s="5">
        <v>0.32200000000000001</v>
      </c>
      <c r="CB193" s="10">
        <f t="shared" si="368"/>
        <v>2146.666666666667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0</v>
      </c>
      <c r="CY193" s="5">
        <v>0</v>
      </c>
      <c r="CZ193" s="10">
        <v>0</v>
      </c>
      <c r="DA193" s="8">
        <v>0.2</v>
      </c>
      <c r="DB193" s="5">
        <v>7.0000000000000007E-2</v>
      </c>
      <c r="DC193" s="10">
        <f t="shared" ref="DC193:DC199" si="379">DB193/DA193*1000</f>
        <v>350.00000000000006</v>
      </c>
      <c r="DD193" s="8">
        <v>0</v>
      </c>
      <c r="DE193" s="5">
        <v>0</v>
      </c>
      <c r="DF193" s="10">
        <v>0</v>
      </c>
      <c r="DG193" s="8">
        <v>0</v>
      </c>
      <c r="DH193" s="5">
        <v>0</v>
      </c>
      <c r="DI193" s="10">
        <v>0</v>
      </c>
      <c r="DJ193" s="8">
        <v>0</v>
      </c>
      <c r="DK193" s="5">
        <v>0</v>
      </c>
      <c r="DL193" s="10">
        <f t="shared" si="363"/>
        <v>0</v>
      </c>
      <c r="DM193" s="8">
        <v>0</v>
      </c>
      <c r="DN193" s="5">
        <v>0</v>
      </c>
      <c r="DO193" s="10">
        <v>0</v>
      </c>
      <c r="DP193" s="8">
        <v>0</v>
      </c>
      <c r="DQ193" s="5">
        <v>0</v>
      </c>
      <c r="DR193" s="10">
        <v>0</v>
      </c>
      <c r="DS193" s="8">
        <v>0</v>
      </c>
      <c r="DT193" s="5">
        <v>0</v>
      </c>
      <c r="DU193" s="10">
        <f t="shared" si="364"/>
        <v>0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</v>
      </c>
      <c r="EC193" s="5">
        <v>0</v>
      </c>
      <c r="ED193" s="10">
        <v>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f t="shared" si="365"/>
        <v>0</v>
      </c>
      <c r="EK193" s="8">
        <v>0</v>
      </c>
      <c r="EL193" s="5">
        <v>0</v>
      </c>
      <c r="EM193" s="10">
        <v>0</v>
      </c>
      <c r="EN193" s="8">
        <v>0</v>
      </c>
      <c r="EO193" s="5">
        <v>0</v>
      </c>
      <c r="EP193" s="10">
        <v>0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15">
        <f t="shared" si="366"/>
        <v>0.35986000000000001</v>
      </c>
      <c r="FJ193" s="14">
        <f t="shared" si="367"/>
        <v>0.753</v>
      </c>
    </row>
    <row r="194" spans="1:166" x14ac:dyDescent="0.3">
      <c r="A194" s="40">
        <v>2018</v>
      </c>
      <c r="B194" s="35" t="s">
        <v>8</v>
      </c>
      <c r="C194" s="8">
        <v>0</v>
      </c>
      <c r="D194" s="5">
        <v>0</v>
      </c>
      <c r="E194" s="10">
        <f t="shared" si="357"/>
        <v>0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0</v>
      </c>
      <c r="P194" s="5">
        <v>0</v>
      </c>
      <c r="Q194" s="10">
        <v>0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f t="shared" si="358"/>
        <v>0</v>
      </c>
      <c r="X194" s="8">
        <v>3.875E-2</v>
      </c>
      <c r="Y194" s="5">
        <v>0.20200000000000001</v>
      </c>
      <c r="Z194" s="10">
        <f t="shared" ref="Z194:Z199" si="380">Y194/X194*1000</f>
        <v>5212.9032258064517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</v>
      </c>
      <c r="AK194" s="5">
        <v>0</v>
      </c>
      <c r="AL194" s="10">
        <v>0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0</v>
      </c>
      <c r="AZ194" s="5">
        <v>0</v>
      </c>
      <c r="BA194" s="10">
        <v>0</v>
      </c>
      <c r="BB194" s="8">
        <v>0</v>
      </c>
      <c r="BC194" s="5">
        <v>0</v>
      </c>
      <c r="BD194" s="10">
        <v>0</v>
      </c>
      <c r="BE194" s="8">
        <v>9.2999999999999999E-2</v>
      </c>
      <c r="BF194" s="5">
        <v>0.67300000000000004</v>
      </c>
      <c r="BG194" s="10">
        <f t="shared" si="371"/>
        <v>7236.5591397849466</v>
      </c>
      <c r="BH194" s="8">
        <v>0</v>
      </c>
      <c r="BI194" s="5">
        <v>0</v>
      </c>
      <c r="BJ194" s="10">
        <v>0</v>
      </c>
      <c r="BK194" s="8">
        <v>9.5000000000000001E-2</v>
      </c>
      <c r="BL194" s="5">
        <v>1.0860000000000001</v>
      </c>
      <c r="BM194" s="10">
        <f t="shared" si="361"/>
        <v>11431.578947368422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f t="shared" si="362"/>
        <v>0</v>
      </c>
      <c r="BZ194" s="8">
        <v>0.05</v>
      </c>
      <c r="CA194" s="5">
        <v>1.222</v>
      </c>
      <c r="CB194" s="10">
        <f t="shared" si="368"/>
        <v>24439.999999999996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0</v>
      </c>
      <c r="DH194" s="5">
        <v>0</v>
      </c>
      <c r="DI194" s="10">
        <v>0</v>
      </c>
      <c r="DJ194" s="8">
        <v>0</v>
      </c>
      <c r="DK194" s="5">
        <v>0</v>
      </c>
      <c r="DL194" s="10">
        <f t="shared" si="363"/>
        <v>0</v>
      </c>
      <c r="DM194" s="8">
        <v>0</v>
      </c>
      <c r="DN194" s="5">
        <v>0</v>
      </c>
      <c r="DO194" s="10">
        <v>0</v>
      </c>
      <c r="DP194" s="8">
        <v>0</v>
      </c>
      <c r="DQ194" s="5">
        <v>0</v>
      </c>
      <c r="DR194" s="10">
        <v>0</v>
      </c>
      <c r="DS194" s="8">
        <v>0</v>
      </c>
      <c r="DT194" s="5">
        <v>0</v>
      </c>
      <c r="DU194" s="10">
        <f t="shared" si="364"/>
        <v>0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f t="shared" si="365"/>
        <v>0</v>
      </c>
      <c r="EK194" s="8">
        <v>0</v>
      </c>
      <c r="EL194" s="5">
        <v>0</v>
      </c>
      <c r="EM194" s="10">
        <v>0</v>
      </c>
      <c r="EN194" s="8">
        <v>0</v>
      </c>
      <c r="EO194" s="5">
        <v>0</v>
      </c>
      <c r="EP194" s="10">
        <v>0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0.77024999999999999</v>
      </c>
      <c r="FA194" s="5">
        <v>15.701000000000001</v>
      </c>
      <c r="FB194" s="10">
        <f t="shared" si="369"/>
        <v>20384.290814670563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15">
        <f t="shared" si="366"/>
        <v>1.0469999999999999</v>
      </c>
      <c r="FJ194" s="14">
        <f t="shared" si="367"/>
        <v>18.884</v>
      </c>
    </row>
    <row r="195" spans="1:166" x14ac:dyDescent="0.3">
      <c r="A195" s="40">
        <v>2018</v>
      </c>
      <c r="B195" s="35" t="s">
        <v>9</v>
      </c>
      <c r="C195" s="8">
        <v>0</v>
      </c>
      <c r="D195" s="5">
        <v>0</v>
      </c>
      <c r="E195" s="10">
        <f t="shared" si="357"/>
        <v>0</v>
      </c>
      <c r="F195" s="8">
        <v>0</v>
      </c>
      <c r="G195" s="5">
        <v>0</v>
      </c>
      <c r="H195" s="10">
        <v>0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0</v>
      </c>
      <c r="P195" s="5">
        <v>0</v>
      </c>
      <c r="Q195" s="10">
        <v>0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f t="shared" si="358"/>
        <v>0</v>
      </c>
      <c r="X195" s="8">
        <v>5.6340000000000001E-2</v>
      </c>
      <c r="Y195" s="5">
        <v>0.34599999999999997</v>
      </c>
      <c r="Z195" s="10">
        <f t="shared" si="380"/>
        <v>6141.2850550230742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0</v>
      </c>
      <c r="AK195" s="5">
        <v>0</v>
      </c>
      <c r="AL195" s="10">
        <v>0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</v>
      </c>
      <c r="AZ195" s="5">
        <v>0</v>
      </c>
      <c r="BA195" s="10">
        <v>0</v>
      </c>
      <c r="BB195" s="8">
        <v>0</v>
      </c>
      <c r="BC195" s="5">
        <v>0</v>
      </c>
      <c r="BD195" s="10">
        <v>0</v>
      </c>
      <c r="BE195" s="8">
        <v>36.136000000000003</v>
      </c>
      <c r="BF195" s="5">
        <v>171.108</v>
      </c>
      <c r="BG195" s="10">
        <f t="shared" si="371"/>
        <v>4735.111799867168</v>
      </c>
      <c r="BH195" s="8">
        <v>0</v>
      </c>
      <c r="BI195" s="5">
        <v>0</v>
      </c>
      <c r="BJ195" s="10">
        <v>0</v>
      </c>
      <c r="BK195" s="8">
        <v>0.96</v>
      </c>
      <c r="BL195" s="5">
        <v>11.71</v>
      </c>
      <c r="BM195" s="10">
        <f t="shared" si="361"/>
        <v>12197.916666666668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f t="shared" si="362"/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0</v>
      </c>
      <c r="CM195" s="5">
        <v>0</v>
      </c>
      <c r="CN195" s="10">
        <v>0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0</v>
      </c>
      <c r="DH195" s="5">
        <v>0</v>
      </c>
      <c r="DI195" s="10">
        <v>0</v>
      </c>
      <c r="DJ195" s="8">
        <v>0</v>
      </c>
      <c r="DK195" s="5">
        <v>0</v>
      </c>
      <c r="DL195" s="10">
        <f t="shared" si="363"/>
        <v>0</v>
      </c>
      <c r="DM195" s="8">
        <v>0</v>
      </c>
      <c r="DN195" s="5">
        <v>0</v>
      </c>
      <c r="DO195" s="10">
        <v>0</v>
      </c>
      <c r="DP195" s="8">
        <v>0</v>
      </c>
      <c r="DQ195" s="5">
        <v>0</v>
      </c>
      <c r="DR195" s="10">
        <v>0</v>
      </c>
      <c r="DS195" s="8">
        <v>0</v>
      </c>
      <c r="DT195" s="5">
        <v>0</v>
      </c>
      <c r="DU195" s="10">
        <f t="shared" si="364"/>
        <v>0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0</v>
      </c>
      <c r="EC195" s="5">
        <v>0</v>
      </c>
      <c r="ED195" s="10">
        <v>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f t="shared" si="365"/>
        <v>0</v>
      </c>
      <c r="EK195" s="8">
        <v>0</v>
      </c>
      <c r="EL195" s="5">
        <v>0</v>
      </c>
      <c r="EM195" s="10">
        <v>0</v>
      </c>
      <c r="EN195" s="8">
        <v>0</v>
      </c>
      <c r="EO195" s="5">
        <v>0</v>
      </c>
      <c r="EP195" s="10">
        <v>0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0.20599999999999999</v>
      </c>
      <c r="FD195" s="5">
        <v>0.69</v>
      </c>
      <c r="FE195" s="10">
        <f t="shared" si="376"/>
        <v>3349.5145631067958</v>
      </c>
      <c r="FF195" s="8">
        <v>0</v>
      </c>
      <c r="FG195" s="5">
        <v>0</v>
      </c>
      <c r="FH195" s="10">
        <v>0</v>
      </c>
      <c r="FI195" s="15">
        <f t="shared" si="366"/>
        <v>37.358340000000005</v>
      </c>
      <c r="FJ195" s="14">
        <f t="shared" si="367"/>
        <v>183.85400000000001</v>
      </c>
    </row>
    <row r="196" spans="1:166" x14ac:dyDescent="0.3">
      <c r="A196" s="40">
        <v>2018</v>
      </c>
      <c r="B196" s="35" t="s">
        <v>10</v>
      </c>
      <c r="C196" s="8">
        <v>0</v>
      </c>
      <c r="D196" s="5">
        <v>0</v>
      </c>
      <c r="E196" s="10">
        <f t="shared" si="357"/>
        <v>0</v>
      </c>
      <c r="F196" s="8">
        <v>0</v>
      </c>
      <c r="G196" s="5">
        <v>0</v>
      </c>
      <c r="H196" s="10">
        <v>0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0</v>
      </c>
      <c r="P196" s="5">
        <v>0</v>
      </c>
      <c r="Q196" s="10">
        <v>0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f t="shared" si="358"/>
        <v>0</v>
      </c>
      <c r="X196" s="8">
        <v>0.13372999999999999</v>
      </c>
      <c r="Y196" s="5">
        <v>0.59099999999999997</v>
      </c>
      <c r="Z196" s="10">
        <f t="shared" si="380"/>
        <v>4419.3524265310698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0</v>
      </c>
      <c r="AH196" s="5">
        <v>0</v>
      </c>
      <c r="AI196" s="10">
        <v>0</v>
      </c>
      <c r="AJ196" s="8">
        <v>0</v>
      </c>
      <c r="AK196" s="5">
        <v>0</v>
      </c>
      <c r="AL196" s="10">
        <v>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0</v>
      </c>
      <c r="BC196" s="5">
        <v>0</v>
      </c>
      <c r="BD196" s="10">
        <v>0</v>
      </c>
      <c r="BE196" s="8">
        <v>0.1</v>
      </c>
      <c r="BF196" s="5">
        <v>1.0860000000000001</v>
      </c>
      <c r="BG196" s="10">
        <f t="shared" si="371"/>
        <v>10860</v>
      </c>
      <c r="BH196" s="8">
        <v>0</v>
      </c>
      <c r="BI196" s="5">
        <v>0</v>
      </c>
      <c r="BJ196" s="10">
        <v>0</v>
      </c>
      <c r="BK196" s="8">
        <v>0.09</v>
      </c>
      <c r="BL196" s="5">
        <v>1.2450000000000001</v>
      </c>
      <c r="BM196" s="10">
        <f t="shared" si="361"/>
        <v>13833.333333333336</v>
      </c>
      <c r="BN196" s="8">
        <v>0</v>
      </c>
      <c r="BO196" s="5">
        <v>0</v>
      </c>
      <c r="BP196" s="10">
        <v>0</v>
      </c>
      <c r="BQ196" s="8">
        <v>0</v>
      </c>
      <c r="BR196" s="5">
        <v>0</v>
      </c>
      <c r="BS196" s="10">
        <v>0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f t="shared" si="362"/>
        <v>0</v>
      </c>
      <c r="BZ196" s="8">
        <v>0.08</v>
      </c>
      <c r="CA196" s="5">
        <v>0.89100000000000001</v>
      </c>
      <c r="CB196" s="10">
        <f>CA196/BZ196*1000</f>
        <v>11137.5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2.5000000000000001E-3</v>
      </c>
      <c r="CY196" s="5">
        <v>0.05</v>
      </c>
      <c r="CZ196" s="10">
        <f t="shared" ref="CZ196" si="381">CY196/CX196*1000</f>
        <v>20000</v>
      </c>
      <c r="DA196" s="8">
        <v>0.73286000000000007</v>
      </c>
      <c r="DB196" s="5">
        <v>1.506</v>
      </c>
      <c r="DC196" s="10">
        <f t="shared" si="379"/>
        <v>2054.962748683241</v>
      </c>
      <c r="DD196" s="8">
        <v>0</v>
      </c>
      <c r="DE196" s="5">
        <v>0</v>
      </c>
      <c r="DF196" s="10">
        <v>0</v>
      </c>
      <c r="DG196" s="8">
        <v>0</v>
      </c>
      <c r="DH196" s="5">
        <v>0</v>
      </c>
      <c r="DI196" s="10">
        <v>0</v>
      </c>
      <c r="DJ196" s="8">
        <v>0</v>
      </c>
      <c r="DK196" s="5">
        <v>0</v>
      </c>
      <c r="DL196" s="10">
        <f t="shared" si="363"/>
        <v>0</v>
      </c>
      <c r="DM196" s="8">
        <v>1.205E-2</v>
      </c>
      <c r="DN196" s="5">
        <v>1.347</v>
      </c>
      <c r="DO196" s="10">
        <f t="shared" ref="DO196" si="382">DN196/DM196*1000</f>
        <v>111784.23236514523</v>
      </c>
      <c r="DP196" s="8">
        <v>0</v>
      </c>
      <c r="DQ196" s="5">
        <v>0</v>
      </c>
      <c r="DR196" s="10">
        <v>0</v>
      </c>
      <c r="DS196" s="8">
        <v>0</v>
      </c>
      <c r="DT196" s="5">
        <v>0</v>
      </c>
      <c r="DU196" s="10">
        <f t="shared" si="364"/>
        <v>0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0</v>
      </c>
      <c r="EC196" s="5">
        <v>0</v>
      </c>
      <c r="ED196" s="10">
        <v>0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f t="shared" si="365"/>
        <v>0</v>
      </c>
      <c r="EK196" s="8">
        <v>0</v>
      </c>
      <c r="EL196" s="5">
        <v>0</v>
      </c>
      <c r="EM196" s="10">
        <v>0</v>
      </c>
      <c r="EN196" s="8">
        <v>0</v>
      </c>
      <c r="EO196" s="5">
        <v>0</v>
      </c>
      <c r="EP196" s="10">
        <v>0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4.446E-2</v>
      </c>
      <c r="FA196" s="5">
        <v>2.4169999999999998</v>
      </c>
      <c r="FB196" s="10">
        <f t="shared" si="369"/>
        <v>54363.472784525417</v>
      </c>
      <c r="FC196" s="8">
        <v>0.04</v>
      </c>
      <c r="FD196" s="5">
        <v>4.5999999999999999E-2</v>
      </c>
      <c r="FE196" s="10">
        <f t="shared" si="376"/>
        <v>1150</v>
      </c>
      <c r="FF196" s="8">
        <v>0</v>
      </c>
      <c r="FG196" s="5">
        <v>0</v>
      </c>
      <c r="FH196" s="10">
        <v>0</v>
      </c>
      <c r="FI196" s="15">
        <f t="shared" si="366"/>
        <v>1.2355999999999998</v>
      </c>
      <c r="FJ196" s="14">
        <f t="shared" si="367"/>
        <v>9.1790000000000003</v>
      </c>
    </row>
    <row r="197" spans="1:166" x14ac:dyDescent="0.3">
      <c r="A197" s="40">
        <v>2018</v>
      </c>
      <c r="B197" s="35" t="s">
        <v>11</v>
      </c>
      <c r="C197" s="8">
        <v>0</v>
      </c>
      <c r="D197" s="5">
        <v>0</v>
      </c>
      <c r="E197" s="10">
        <f t="shared" si="357"/>
        <v>0</v>
      </c>
      <c r="F197" s="8">
        <v>0</v>
      </c>
      <c r="G197" s="5">
        <v>0</v>
      </c>
      <c r="H197" s="10">
        <v>0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0</v>
      </c>
      <c r="P197" s="5">
        <v>0</v>
      </c>
      <c r="Q197" s="10">
        <v>0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f t="shared" si="358"/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</v>
      </c>
      <c r="AK197" s="5">
        <v>0</v>
      </c>
      <c r="AL197" s="10">
        <v>0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0.28999999999999998</v>
      </c>
      <c r="AZ197" s="5">
        <v>0.42299999999999999</v>
      </c>
      <c r="BA197" s="10">
        <f t="shared" ref="BA197" si="383">AZ197/AY197*1000</f>
        <v>1458.6206896551726</v>
      </c>
      <c r="BB197" s="8">
        <v>9.6069999999999989E-2</v>
      </c>
      <c r="BC197" s="5">
        <v>3.504</v>
      </c>
      <c r="BD197" s="10">
        <f t="shared" si="375"/>
        <v>36473.404808993444</v>
      </c>
      <c r="BE197" s="8">
        <v>2.3750399999999998</v>
      </c>
      <c r="BF197" s="5">
        <v>33.067</v>
      </c>
      <c r="BG197" s="10">
        <f t="shared" si="371"/>
        <v>13922.712880625169</v>
      </c>
      <c r="BH197" s="8">
        <v>0</v>
      </c>
      <c r="BI197" s="5">
        <v>0</v>
      </c>
      <c r="BJ197" s="10">
        <v>0</v>
      </c>
      <c r="BK197" s="8">
        <v>2.4</v>
      </c>
      <c r="BL197" s="5">
        <v>40.182000000000002</v>
      </c>
      <c r="BM197" s="10">
        <f t="shared" si="361"/>
        <v>16742.500000000004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</v>
      </c>
      <c r="BU197" s="5">
        <v>0</v>
      </c>
      <c r="BV197" s="10">
        <v>0</v>
      </c>
      <c r="BW197" s="8">
        <v>0</v>
      </c>
      <c r="BX197" s="5">
        <v>0</v>
      </c>
      <c r="BY197" s="10">
        <f t="shared" si="362"/>
        <v>0</v>
      </c>
      <c r="BZ197" s="8">
        <v>0.501</v>
      </c>
      <c r="CA197" s="5">
        <v>1.39</v>
      </c>
      <c r="CB197" s="10">
        <f t="shared" si="368"/>
        <v>2774.4510978043909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7.8099999999999992E-3</v>
      </c>
      <c r="CJ197" s="5">
        <v>0.40100000000000002</v>
      </c>
      <c r="CK197" s="10">
        <f t="shared" ref="CK197" si="384">CJ197/CI197*1000</f>
        <v>51344.430217669658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8.1400000000000014E-3</v>
      </c>
      <c r="CS197" s="5">
        <v>0.1</v>
      </c>
      <c r="CT197" s="10">
        <f t="shared" si="373"/>
        <v>12285.012285012284</v>
      </c>
      <c r="CU197" s="8">
        <v>40</v>
      </c>
      <c r="CV197" s="5">
        <v>368.17</v>
      </c>
      <c r="CW197" s="10">
        <f t="shared" ref="CW197" si="385">CV197/CU197*1000</f>
        <v>9204.25</v>
      </c>
      <c r="CX197" s="8">
        <v>0</v>
      </c>
      <c r="CY197" s="5">
        <v>0</v>
      </c>
      <c r="CZ197" s="10">
        <v>0</v>
      </c>
      <c r="DA197" s="8">
        <v>8.5000000000000006E-2</v>
      </c>
      <c r="DB197" s="5">
        <v>0.79800000000000004</v>
      </c>
      <c r="DC197" s="10">
        <f t="shared" si="379"/>
        <v>9388.2352941176468</v>
      </c>
      <c r="DD197" s="8">
        <v>0</v>
      </c>
      <c r="DE197" s="5">
        <v>0</v>
      </c>
      <c r="DF197" s="10">
        <v>0</v>
      </c>
      <c r="DG197" s="8">
        <v>0</v>
      </c>
      <c r="DH197" s="5">
        <v>0</v>
      </c>
      <c r="DI197" s="10">
        <v>0</v>
      </c>
      <c r="DJ197" s="8">
        <v>0</v>
      </c>
      <c r="DK197" s="5">
        <v>0</v>
      </c>
      <c r="DL197" s="10">
        <f t="shared" si="363"/>
        <v>0</v>
      </c>
      <c r="DM197" s="8">
        <v>0</v>
      </c>
      <c r="DN197" s="5">
        <v>0</v>
      </c>
      <c r="DO197" s="10">
        <v>0</v>
      </c>
      <c r="DP197" s="8">
        <v>0</v>
      </c>
      <c r="DQ197" s="5">
        <v>0</v>
      </c>
      <c r="DR197" s="10">
        <v>0</v>
      </c>
      <c r="DS197" s="8">
        <v>0</v>
      </c>
      <c r="DT197" s="5">
        <v>0</v>
      </c>
      <c r="DU197" s="10">
        <f t="shared" si="364"/>
        <v>0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0</v>
      </c>
      <c r="EC197" s="5">
        <v>0</v>
      </c>
      <c r="ED197" s="10">
        <v>0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f t="shared" si="365"/>
        <v>0</v>
      </c>
      <c r="EK197" s="8">
        <v>0</v>
      </c>
      <c r="EL197" s="5">
        <v>0</v>
      </c>
      <c r="EM197" s="10">
        <v>0</v>
      </c>
      <c r="EN197" s="8">
        <v>0</v>
      </c>
      <c r="EO197" s="5">
        <v>0</v>
      </c>
      <c r="EP197" s="10">
        <v>0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0.01</v>
      </c>
      <c r="FD197" s="5">
        <v>1.2490000000000001</v>
      </c>
      <c r="FE197" s="10">
        <f t="shared" si="376"/>
        <v>124900</v>
      </c>
      <c r="FF197" s="8">
        <v>0</v>
      </c>
      <c r="FG197" s="5">
        <v>0</v>
      </c>
      <c r="FH197" s="10">
        <v>0</v>
      </c>
      <c r="FI197" s="15">
        <f t="shared" si="366"/>
        <v>45.773060000000001</v>
      </c>
      <c r="FJ197" s="14">
        <f t="shared" si="367"/>
        <v>449.28400000000005</v>
      </c>
    </row>
    <row r="198" spans="1:166" x14ac:dyDescent="0.3">
      <c r="A198" s="40">
        <v>2018</v>
      </c>
      <c r="B198" s="35" t="s">
        <v>12</v>
      </c>
      <c r="C198" s="8">
        <v>0</v>
      </c>
      <c r="D198" s="5">
        <v>0</v>
      </c>
      <c r="E198" s="10">
        <f t="shared" si="357"/>
        <v>0</v>
      </c>
      <c r="F198" s="8">
        <v>0</v>
      </c>
      <c r="G198" s="5">
        <v>0</v>
      </c>
      <c r="H198" s="10">
        <v>0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0.02</v>
      </c>
      <c r="P198" s="5">
        <v>0.33</v>
      </c>
      <c r="Q198" s="10">
        <f t="shared" ref="Q198" si="386">P198/O198*1000</f>
        <v>16500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f t="shared" si="358"/>
        <v>0</v>
      </c>
      <c r="X198" s="8">
        <v>0.5</v>
      </c>
      <c r="Y198" s="5">
        <v>1.07</v>
      </c>
      <c r="Z198" s="10">
        <f t="shared" si="380"/>
        <v>2140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0</v>
      </c>
      <c r="AH198" s="5">
        <v>0</v>
      </c>
      <c r="AI198" s="10">
        <v>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2.1420000000000002E-2</v>
      </c>
      <c r="AW198" s="5">
        <v>0.23200000000000001</v>
      </c>
      <c r="AX198" s="10">
        <f t="shared" si="374"/>
        <v>10830.999066293185</v>
      </c>
      <c r="AY198" s="8">
        <v>0</v>
      </c>
      <c r="AZ198" s="5">
        <v>0</v>
      </c>
      <c r="BA198" s="10">
        <v>0</v>
      </c>
      <c r="BB198" s="8">
        <v>0</v>
      </c>
      <c r="BC198" s="5">
        <v>0</v>
      </c>
      <c r="BD198" s="10">
        <v>0</v>
      </c>
      <c r="BE198" s="8">
        <v>10.229049999999999</v>
      </c>
      <c r="BF198" s="5">
        <v>84.164000000000001</v>
      </c>
      <c r="BG198" s="10">
        <f t="shared" si="371"/>
        <v>8227.9390559240619</v>
      </c>
      <c r="BH198" s="8">
        <v>0</v>
      </c>
      <c r="BI198" s="5">
        <v>0</v>
      </c>
      <c r="BJ198" s="10">
        <v>0</v>
      </c>
      <c r="BK198" s="8">
        <v>23.66</v>
      </c>
      <c r="BL198" s="5">
        <v>270.40300000000002</v>
      </c>
      <c r="BM198" s="10">
        <f t="shared" si="361"/>
        <v>11428.698224852073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f t="shared" si="362"/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0</v>
      </c>
      <c r="DH198" s="5">
        <v>0</v>
      </c>
      <c r="DI198" s="10">
        <v>0</v>
      </c>
      <c r="DJ198" s="8">
        <v>0</v>
      </c>
      <c r="DK198" s="5">
        <v>0</v>
      </c>
      <c r="DL198" s="10">
        <f t="shared" si="363"/>
        <v>0</v>
      </c>
      <c r="DM198" s="8">
        <v>0</v>
      </c>
      <c r="DN198" s="5">
        <v>0</v>
      </c>
      <c r="DO198" s="10">
        <v>0</v>
      </c>
      <c r="DP198" s="8">
        <v>0</v>
      </c>
      <c r="DQ198" s="5">
        <v>0</v>
      </c>
      <c r="DR198" s="10">
        <v>0</v>
      </c>
      <c r="DS198" s="8">
        <v>0</v>
      </c>
      <c r="DT198" s="5">
        <v>0</v>
      </c>
      <c r="DU198" s="10">
        <f t="shared" si="364"/>
        <v>0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</v>
      </c>
      <c r="EC198" s="5">
        <v>0</v>
      </c>
      <c r="ED198" s="10">
        <v>0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f t="shared" si="365"/>
        <v>0</v>
      </c>
      <c r="EK198" s="8">
        <v>0</v>
      </c>
      <c r="EL198" s="5">
        <v>0</v>
      </c>
      <c r="EM198" s="10">
        <v>0</v>
      </c>
      <c r="EN198" s="8">
        <v>0</v>
      </c>
      <c r="EO198" s="5">
        <v>0</v>
      </c>
      <c r="EP198" s="10">
        <v>0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6.0000000000000001E-3</v>
      </c>
      <c r="FD198" s="5">
        <v>0.19800000000000001</v>
      </c>
      <c r="FE198" s="10">
        <f t="shared" si="376"/>
        <v>33000</v>
      </c>
      <c r="FF198" s="8">
        <v>5.0000000000000001E-4</v>
      </c>
      <c r="FG198" s="5">
        <v>0.14199999999999999</v>
      </c>
      <c r="FH198" s="10">
        <f t="shared" ref="FH198" si="387">FG198/FF198*1000</f>
        <v>283999.99999999994</v>
      </c>
      <c r="FI198" s="15">
        <f t="shared" si="366"/>
        <v>34.436970000000009</v>
      </c>
      <c r="FJ198" s="14">
        <f t="shared" si="367"/>
        <v>356.53899999999999</v>
      </c>
    </row>
    <row r="199" spans="1:166" x14ac:dyDescent="0.3">
      <c r="A199" s="34">
        <v>2018</v>
      </c>
      <c r="B199" s="35" t="s">
        <v>13</v>
      </c>
      <c r="C199" s="8">
        <v>0</v>
      </c>
      <c r="D199" s="5">
        <v>0</v>
      </c>
      <c r="E199" s="10">
        <f t="shared" si="357"/>
        <v>0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</v>
      </c>
      <c r="P199" s="5">
        <v>0</v>
      </c>
      <c r="Q199" s="10">
        <v>0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f t="shared" si="358"/>
        <v>0</v>
      </c>
      <c r="X199" s="8">
        <v>0.5</v>
      </c>
      <c r="Y199" s="5">
        <v>0.42699999999999999</v>
      </c>
      <c r="Z199" s="10">
        <f t="shared" si="380"/>
        <v>854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0</v>
      </c>
      <c r="AK199" s="5">
        <v>0</v>
      </c>
      <c r="AL199" s="10">
        <v>0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</v>
      </c>
      <c r="AZ199" s="5">
        <v>0</v>
      </c>
      <c r="BA199" s="10">
        <v>0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0</v>
      </c>
      <c r="BI199" s="5">
        <v>0</v>
      </c>
      <c r="BJ199" s="10">
        <v>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f t="shared" si="362"/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5.0000000000000001E-3</v>
      </c>
      <c r="CS199" s="5">
        <v>0.05</v>
      </c>
      <c r="CT199" s="10">
        <f t="shared" si="373"/>
        <v>10000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0.5</v>
      </c>
      <c r="DB199" s="5">
        <v>5.8999999999999997E-2</v>
      </c>
      <c r="DC199" s="10">
        <f t="shared" si="379"/>
        <v>118</v>
      </c>
      <c r="DD199" s="8">
        <v>0</v>
      </c>
      <c r="DE199" s="5">
        <v>0</v>
      </c>
      <c r="DF199" s="10">
        <v>0</v>
      </c>
      <c r="DG199" s="8">
        <v>0</v>
      </c>
      <c r="DH199" s="5">
        <v>0</v>
      </c>
      <c r="DI199" s="10">
        <v>0</v>
      </c>
      <c r="DJ199" s="8">
        <v>0</v>
      </c>
      <c r="DK199" s="5">
        <v>0</v>
      </c>
      <c r="DL199" s="10">
        <f t="shared" si="363"/>
        <v>0</v>
      </c>
      <c r="DM199" s="8">
        <v>0</v>
      </c>
      <c r="DN199" s="5">
        <v>0</v>
      </c>
      <c r="DO199" s="10">
        <v>0</v>
      </c>
      <c r="DP199" s="8">
        <v>0</v>
      </c>
      <c r="DQ199" s="5">
        <v>0</v>
      </c>
      <c r="DR199" s="10">
        <v>0</v>
      </c>
      <c r="DS199" s="8">
        <v>0</v>
      </c>
      <c r="DT199" s="5">
        <v>0</v>
      </c>
      <c r="DU199" s="10">
        <f t="shared" si="364"/>
        <v>0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</v>
      </c>
      <c r="EC199" s="5">
        <v>0</v>
      </c>
      <c r="ED199" s="10">
        <v>0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f t="shared" si="365"/>
        <v>0</v>
      </c>
      <c r="EK199" s="8">
        <v>0</v>
      </c>
      <c r="EL199" s="5">
        <v>0</v>
      </c>
      <c r="EM199" s="10">
        <v>0</v>
      </c>
      <c r="EN199" s="8">
        <v>0</v>
      </c>
      <c r="EO199" s="5">
        <v>0</v>
      </c>
      <c r="EP199" s="10">
        <v>0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0</v>
      </c>
      <c r="FA199" s="5">
        <v>0</v>
      </c>
      <c r="FB199" s="10">
        <v>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15">
        <f t="shared" si="366"/>
        <v>1.0049999999999999</v>
      </c>
      <c r="FJ199" s="14">
        <f t="shared" si="367"/>
        <v>0.53600000000000003</v>
      </c>
    </row>
    <row r="200" spans="1:166" ht="15" thickBot="1" x14ac:dyDescent="0.35">
      <c r="A200" s="37"/>
      <c r="B200" s="38" t="s">
        <v>14</v>
      </c>
      <c r="C200" s="31">
        <f t="shared" ref="C200:D200" si="388">SUM(C188:C199)</f>
        <v>0</v>
      </c>
      <c r="D200" s="24">
        <f t="shared" si="388"/>
        <v>0</v>
      </c>
      <c r="E200" s="26"/>
      <c r="F200" s="31">
        <f>SUM(F188:F199)</f>
        <v>0</v>
      </c>
      <c r="G200" s="24">
        <f>SUM(G188:G199)</f>
        <v>0</v>
      </c>
      <c r="H200" s="26"/>
      <c r="I200" s="31">
        <f>SUM(I188:I199)</f>
        <v>0</v>
      </c>
      <c r="J200" s="24">
        <f>SUM(J188:J199)</f>
        <v>0</v>
      </c>
      <c r="K200" s="26"/>
      <c r="L200" s="31">
        <f>SUM(L188:L199)</f>
        <v>0</v>
      </c>
      <c r="M200" s="24">
        <f>SUM(M188:M199)</f>
        <v>0</v>
      </c>
      <c r="N200" s="26"/>
      <c r="O200" s="31">
        <f>SUM(O188:O199)</f>
        <v>0.02</v>
      </c>
      <c r="P200" s="24">
        <f>SUM(P188:P199)</f>
        <v>0.33</v>
      </c>
      <c r="Q200" s="26"/>
      <c r="R200" s="31">
        <f>SUM(R188:R199)</f>
        <v>0</v>
      </c>
      <c r="S200" s="24">
        <f>SUM(S188:S199)</f>
        <v>0</v>
      </c>
      <c r="T200" s="26"/>
      <c r="U200" s="31">
        <f t="shared" ref="U200:V200" si="389">SUM(U188:U199)</f>
        <v>0</v>
      </c>
      <c r="V200" s="24">
        <f t="shared" si="389"/>
        <v>0</v>
      </c>
      <c r="W200" s="26"/>
      <c r="X200" s="31">
        <f>SUM(X188:X199)</f>
        <v>1.22882</v>
      </c>
      <c r="Y200" s="24">
        <f>SUM(Y188:Y199)</f>
        <v>2.6360000000000001</v>
      </c>
      <c r="Z200" s="26"/>
      <c r="AA200" s="31">
        <f>SUM(AA188:AA199)</f>
        <v>0</v>
      </c>
      <c r="AB200" s="24">
        <f>SUM(AB188:AB199)</f>
        <v>0</v>
      </c>
      <c r="AC200" s="26"/>
      <c r="AD200" s="31">
        <f>SUM(AD188:AD199)</f>
        <v>0</v>
      </c>
      <c r="AE200" s="24">
        <f>SUM(AE188:AE199)</f>
        <v>0</v>
      </c>
      <c r="AF200" s="26"/>
      <c r="AG200" s="31">
        <f>SUM(AG188:AG199)</f>
        <v>8.0000000000000002E-3</v>
      </c>
      <c r="AH200" s="24">
        <f>SUM(AH188:AH199)</f>
        <v>0.253</v>
      </c>
      <c r="AI200" s="26"/>
      <c r="AJ200" s="31">
        <f>SUM(AJ188:AJ199)</f>
        <v>8.0000000000000002E-3</v>
      </c>
      <c r="AK200" s="24">
        <f>SUM(AK188:AK199)</f>
        <v>0.253</v>
      </c>
      <c r="AL200" s="26"/>
      <c r="AM200" s="31">
        <f>SUM(AM188:AM199)</f>
        <v>0</v>
      </c>
      <c r="AN200" s="24">
        <f>SUM(AN188:AN199)</f>
        <v>0</v>
      </c>
      <c r="AO200" s="26"/>
      <c r="AP200" s="31">
        <f>SUM(AP188:AP199)</f>
        <v>0</v>
      </c>
      <c r="AQ200" s="24">
        <f>SUM(AQ188:AQ199)</f>
        <v>0</v>
      </c>
      <c r="AR200" s="26"/>
      <c r="AS200" s="31">
        <f>SUM(AS188:AS199)</f>
        <v>1.6E-2</v>
      </c>
      <c r="AT200" s="24">
        <f>SUM(AT188:AT199)</f>
        <v>0.24</v>
      </c>
      <c r="AU200" s="26"/>
      <c r="AV200" s="31">
        <f>SUM(AV188:AV199)</f>
        <v>3.8280000000000002E-2</v>
      </c>
      <c r="AW200" s="24">
        <f>SUM(AW188:AW199)</f>
        <v>0.66</v>
      </c>
      <c r="AX200" s="26"/>
      <c r="AY200" s="31">
        <f>SUM(AY188:AY199)</f>
        <v>0.28999999999999998</v>
      </c>
      <c r="AZ200" s="24">
        <f>SUM(AZ188:AZ199)</f>
        <v>0.42299999999999999</v>
      </c>
      <c r="BA200" s="26"/>
      <c r="BB200" s="31">
        <f>SUM(BB188:BB199)</f>
        <v>1.4250700000000003</v>
      </c>
      <c r="BC200" s="24">
        <f>SUM(BC188:BC199)</f>
        <v>37.234000000000002</v>
      </c>
      <c r="BD200" s="26"/>
      <c r="BE200" s="31">
        <f>SUM(BE188:BE199)</f>
        <v>101.53309</v>
      </c>
      <c r="BF200" s="24">
        <f>SUM(BF188:BF199)</f>
        <v>567.00800000000004</v>
      </c>
      <c r="BG200" s="26"/>
      <c r="BH200" s="31">
        <f>SUM(BH188:BH199)</f>
        <v>0</v>
      </c>
      <c r="BI200" s="24">
        <f>SUM(BI188:BI199)</f>
        <v>0</v>
      </c>
      <c r="BJ200" s="26"/>
      <c r="BK200" s="31">
        <f>SUM(BK188:BK199)</f>
        <v>75.388999999999996</v>
      </c>
      <c r="BL200" s="24">
        <f>SUM(BL188:BL199)</f>
        <v>842.27600000000007</v>
      </c>
      <c r="BM200" s="26"/>
      <c r="BN200" s="31">
        <f>SUM(BN188:BN199)</f>
        <v>0</v>
      </c>
      <c r="BO200" s="24">
        <f>SUM(BO188:BO199)</f>
        <v>0</v>
      </c>
      <c r="BP200" s="26"/>
      <c r="BQ200" s="31">
        <f>SUM(BQ188:BQ199)</f>
        <v>0</v>
      </c>
      <c r="BR200" s="24">
        <f>SUM(BR188:BR199)</f>
        <v>0</v>
      </c>
      <c r="BS200" s="26"/>
      <c r="BT200" s="31">
        <f>SUM(BT188:BT199)</f>
        <v>0</v>
      </c>
      <c r="BU200" s="24">
        <f>SUM(BU188:BU199)</f>
        <v>0</v>
      </c>
      <c r="BV200" s="26"/>
      <c r="BW200" s="31">
        <f t="shared" ref="BW200:BX200" si="390">SUM(BW188:BW199)</f>
        <v>0</v>
      </c>
      <c r="BX200" s="24">
        <f t="shared" si="390"/>
        <v>0</v>
      </c>
      <c r="BY200" s="26"/>
      <c r="BZ200" s="31">
        <f>SUM(BZ188:BZ199)</f>
        <v>28.332999999999998</v>
      </c>
      <c r="CA200" s="24">
        <f>SUM(CA188:CA199)</f>
        <v>94.655000000000001</v>
      </c>
      <c r="CB200" s="26"/>
      <c r="CC200" s="31">
        <f>SUM(CC188:CC199)</f>
        <v>0</v>
      </c>
      <c r="CD200" s="24">
        <f>SUM(CD188:CD199)</f>
        <v>0</v>
      </c>
      <c r="CE200" s="26"/>
      <c r="CF200" s="31">
        <f>SUM(CF188:CF199)</f>
        <v>1E-3</v>
      </c>
      <c r="CG200" s="24">
        <f>SUM(CG188:CG199)</f>
        <v>1.2</v>
      </c>
      <c r="CH200" s="26"/>
      <c r="CI200" s="31">
        <f>SUM(CI188:CI199)</f>
        <v>7.8099999999999992E-3</v>
      </c>
      <c r="CJ200" s="24">
        <f>SUM(CJ188:CJ199)</f>
        <v>0.40100000000000002</v>
      </c>
      <c r="CK200" s="26"/>
      <c r="CL200" s="31">
        <f>SUM(CL188:CL199)</f>
        <v>0</v>
      </c>
      <c r="CM200" s="24">
        <f>SUM(CM188:CM199)</f>
        <v>0</v>
      </c>
      <c r="CN200" s="26"/>
      <c r="CO200" s="31">
        <f>SUM(CO188:CO199)</f>
        <v>0</v>
      </c>
      <c r="CP200" s="24">
        <f>SUM(CP188:CP199)</f>
        <v>0</v>
      </c>
      <c r="CQ200" s="26"/>
      <c r="CR200" s="31">
        <f>SUM(CR188:CR199)</f>
        <v>2.9140000000000003E-2</v>
      </c>
      <c r="CS200" s="24">
        <f>SUM(CS188:CS199)</f>
        <v>0.25</v>
      </c>
      <c r="CT200" s="26"/>
      <c r="CU200" s="31">
        <f>SUM(CU188:CU199)</f>
        <v>40</v>
      </c>
      <c r="CV200" s="24">
        <f>SUM(CV188:CV199)</f>
        <v>368.17</v>
      </c>
      <c r="CW200" s="26"/>
      <c r="CX200" s="31">
        <f>SUM(CX188:CX199)</f>
        <v>2.5000000000000001E-3</v>
      </c>
      <c r="CY200" s="24">
        <f>SUM(CY188:CY199)</f>
        <v>0.05</v>
      </c>
      <c r="CZ200" s="26"/>
      <c r="DA200" s="31">
        <f>SUM(DA188:DA199)</f>
        <v>1.51786</v>
      </c>
      <c r="DB200" s="24">
        <f>SUM(DB188:DB199)</f>
        <v>2.4330000000000003</v>
      </c>
      <c r="DC200" s="26"/>
      <c r="DD200" s="31">
        <f>SUM(DD188:DD199)</f>
        <v>2.1</v>
      </c>
      <c r="DE200" s="24">
        <f>SUM(DE188:DE199)</f>
        <v>10.69</v>
      </c>
      <c r="DF200" s="26"/>
      <c r="DG200" s="31">
        <f>SUM(DG188:DG199)</f>
        <v>0</v>
      </c>
      <c r="DH200" s="24">
        <f>SUM(DH188:DH199)</f>
        <v>0</v>
      </c>
      <c r="DI200" s="26"/>
      <c r="DJ200" s="31">
        <f t="shared" ref="DJ200:DK200" si="391">SUM(DJ188:DJ199)</f>
        <v>0</v>
      </c>
      <c r="DK200" s="24">
        <f t="shared" si="391"/>
        <v>0</v>
      </c>
      <c r="DL200" s="26"/>
      <c r="DM200" s="31">
        <f>SUM(DM188:DM199)</f>
        <v>1.205E-2</v>
      </c>
      <c r="DN200" s="24">
        <f>SUM(DN188:DN199)</f>
        <v>1.347</v>
      </c>
      <c r="DO200" s="26"/>
      <c r="DP200" s="31">
        <f>SUM(DP188:DP199)</f>
        <v>0</v>
      </c>
      <c r="DQ200" s="24">
        <f>SUM(DQ188:DQ199)</f>
        <v>0</v>
      </c>
      <c r="DR200" s="26"/>
      <c r="DS200" s="31">
        <f t="shared" ref="DS200:DT200" si="392">SUM(DS188:DS199)</f>
        <v>0</v>
      </c>
      <c r="DT200" s="24">
        <f t="shared" si="392"/>
        <v>0</v>
      </c>
      <c r="DU200" s="26"/>
      <c r="DV200" s="31">
        <f>SUM(DV188:DV199)</f>
        <v>0</v>
      </c>
      <c r="DW200" s="24">
        <f>SUM(DW188:DW199)</f>
        <v>0</v>
      </c>
      <c r="DX200" s="26"/>
      <c r="DY200" s="31">
        <f>SUM(DY188:DY199)</f>
        <v>0</v>
      </c>
      <c r="DZ200" s="24">
        <f>SUM(DZ188:DZ199)</f>
        <v>0</v>
      </c>
      <c r="EA200" s="26"/>
      <c r="EB200" s="31">
        <f>SUM(EB188:EB199)</f>
        <v>0</v>
      </c>
      <c r="EC200" s="24">
        <f>SUM(EC188:EC199)</f>
        <v>0</v>
      </c>
      <c r="ED200" s="26"/>
      <c r="EE200" s="31">
        <f>SUM(EE188:EE199)</f>
        <v>0</v>
      </c>
      <c r="EF200" s="24">
        <f>SUM(EF188:EF199)</f>
        <v>0</v>
      </c>
      <c r="EG200" s="26"/>
      <c r="EH200" s="31">
        <f t="shared" ref="EH200:EI200" si="393">SUM(EH188:EH199)</f>
        <v>0</v>
      </c>
      <c r="EI200" s="24">
        <f t="shared" si="393"/>
        <v>0</v>
      </c>
      <c r="EJ200" s="26"/>
      <c r="EK200" s="31">
        <f>SUM(EK188:EK199)</f>
        <v>0</v>
      </c>
      <c r="EL200" s="24">
        <f>SUM(EL188:EL199)</f>
        <v>0</v>
      </c>
      <c r="EM200" s="26"/>
      <c r="EN200" s="31">
        <f>SUM(EN188:EN199)</f>
        <v>0</v>
      </c>
      <c r="EO200" s="24">
        <f>SUM(EO188:EO199)</f>
        <v>0</v>
      </c>
      <c r="EP200" s="26"/>
      <c r="EQ200" s="31">
        <f>SUM(EQ188:EQ199)</f>
        <v>0</v>
      </c>
      <c r="ER200" s="24">
        <f>SUM(ER188:ER199)</f>
        <v>0</v>
      </c>
      <c r="ES200" s="26"/>
      <c r="ET200" s="31">
        <f>SUM(ET188:ET199)</f>
        <v>0</v>
      </c>
      <c r="EU200" s="24">
        <f>SUM(EU188:EU199)</f>
        <v>0</v>
      </c>
      <c r="EV200" s="26"/>
      <c r="EW200" s="31">
        <f>SUM(EW188:EW199)</f>
        <v>0</v>
      </c>
      <c r="EX200" s="24">
        <f>SUM(EX188:EX199)</f>
        <v>0</v>
      </c>
      <c r="EY200" s="26"/>
      <c r="EZ200" s="31">
        <f>SUM(EZ188:EZ199)</f>
        <v>4.4247100000000001</v>
      </c>
      <c r="FA200" s="24">
        <f>SUM(FA188:FA199)</f>
        <v>51.607999999999997</v>
      </c>
      <c r="FB200" s="26"/>
      <c r="FC200" s="31">
        <f>SUM(FC188:FC199)</f>
        <v>0.746</v>
      </c>
      <c r="FD200" s="24">
        <f>SUM(FD188:FD199)</f>
        <v>8.9930000000000003</v>
      </c>
      <c r="FE200" s="26"/>
      <c r="FF200" s="31">
        <f>SUM(FF188:FF199)</f>
        <v>5.0000000000000001E-4</v>
      </c>
      <c r="FG200" s="24">
        <f>SUM(FG188:FG199)</f>
        <v>0.14199999999999999</v>
      </c>
      <c r="FH200" s="26"/>
      <c r="FI200" s="25">
        <f t="shared" si="366"/>
        <v>257.12282999999996</v>
      </c>
      <c r="FJ200" s="26">
        <f t="shared" si="367"/>
        <v>1990.999</v>
      </c>
    </row>
    <row r="201" spans="1:166" x14ac:dyDescent="0.3">
      <c r="A201" s="72">
        <v>2019</v>
      </c>
      <c r="B201" s="35" t="s">
        <v>2</v>
      </c>
      <c r="C201" s="8">
        <v>0</v>
      </c>
      <c r="D201" s="5">
        <v>0</v>
      </c>
      <c r="E201" s="10">
        <f t="shared" ref="E201:E212" si="394">IF(C201=0,0,D201/C201*1000)</f>
        <v>0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0</v>
      </c>
      <c r="P201" s="5">
        <v>0</v>
      </c>
      <c r="Q201" s="10">
        <v>0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f t="shared" ref="W201:W212" si="395">IF(U201=0,0,V201/U201*1000)</f>
        <v>0</v>
      </c>
      <c r="X201" s="8">
        <v>1.01</v>
      </c>
      <c r="Y201" s="5">
        <v>2.5609999999999999</v>
      </c>
      <c r="Z201" s="10">
        <f t="shared" ref="Z201:Z212" si="396">Y201/X201*1000</f>
        <v>2535.6435643564355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0</v>
      </c>
      <c r="AH201" s="5">
        <v>0</v>
      </c>
      <c r="AI201" s="10">
        <v>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0</v>
      </c>
      <c r="AZ201" s="5">
        <v>0</v>
      </c>
      <c r="BA201" s="10">
        <v>0</v>
      </c>
      <c r="BB201" s="8">
        <v>0</v>
      </c>
      <c r="BC201" s="5">
        <v>0</v>
      </c>
      <c r="BD201" s="10">
        <v>0</v>
      </c>
      <c r="BE201" s="8">
        <v>3.1</v>
      </c>
      <c r="BF201" s="5">
        <v>17.253</v>
      </c>
      <c r="BG201" s="10">
        <f t="shared" ref="BG201:BG212" si="397">BF201/BE201*1000</f>
        <v>5565.4838709677415</v>
      </c>
      <c r="BH201" s="8">
        <v>0</v>
      </c>
      <c r="BI201" s="5">
        <v>0</v>
      </c>
      <c r="BJ201" s="10">
        <v>0</v>
      </c>
      <c r="BK201" s="8">
        <v>0.09</v>
      </c>
      <c r="BL201" s="5">
        <v>1.175</v>
      </c>
      <c r="BM201" s="10">
        <f t="shared" ref="BM201:BM212" si="398">BL201/BK201*1000</f>
        <v>13055.555555555557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f t="shared" ref="BY201:BY212" si="399">IF(BW201=0,0,BX201/BW201*1000)</f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2</v>
      </c>
      <c r="CM201" s="5">
        <v>17.852</v>
      </c>
      <c r="CN201" s="10">
        <f t="shared" ref="CN201:CN212" si="400">CM201/CL201*1000</f>
        <v>8926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0</v>
      </c>
      <c r="DH201" s="5">
        <v>0</v>
      </c>
      <c r="DI201" s="10">
        <v>0</v>
      </c>
      <c r="DJ201" s="8">
        <v>0</v>
      </c>
      <c r="DK201" s="5">
        <v>0</v>
      </c>
      <c r="DL201" s="10">
        <f t="shared" ref="DL201:DL212" si="401">IF(DJ201=0,0,DK201/DJ201*1000)</f>
        <v>0</v>
      </c>
      <c r="DM201" s="8">
        <v>0</v>
      </c>
      <c r="DN201" s="5">
        <v>0</v>
      </c>
      <c r="DO201" s="10">
        <v>0</v>
      </c>
      <c r="DP201" s="8">
        <v>0</v>
      </c>
      <c r="DQ201" s="5">
        <v>0</v>
      </c>
      <c r="DR201" s="10">
        <v>0</v>
      </c>
      <c r="DS201" s="8">
        <v>0</v>
      </c>
      <c r="DT201" s="5">
        <v>0</v>
      </c>
      <c r="DU201" s="10">
        <f t="shared" ref="DU201:DU212" si="402">IF(DS201=0,0,DT201/DS201*1000)</f>
        <v>0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</v>
      </c>
      <c r="EC201" s="5">
        <v>0</v>
      </c>
      <c r="ED201" s="10">
        <v>0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f t="shared" ref="EJ201:EJ212" si="403">IF(EH201=0,0,EI201/EH201*1000)</f>
        <v>0</v>
      </c>
      <c r="EK201" s="8">
        <v>0</v>
      </c>
      <c r="EL201" s="5">
        <v>0</v>
      </c>
      <c r="EM201" s="10">
        <v>0</v>
      </c>
      <c r="EN201" s="8">
        <v>0</v>
      </c>
      <c r="EO201" s="5">
        <v>0</v>
      </c>
      <c r="EP201" s="10">
        <v>0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3.4</v>
      </c>
      <c r="FA201" s="5">
        <v>48.106999999999999</v>
      </c>
      <c r="FB201" s="10">
        <f t="shared" ref="FB201:FB210" si="404">FA201/EZ201*1000</f>
        <v>14149.117647058823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15">
        <f t="shared" ref="FI201:FI213" si="405">+F201+I201+R201+X201+AD201+AM201+AP201+AS201+AV201+AY201+BB201+BE201+BH201+BK201+BN201+CC201+CF201+CI201+CL201+CO201+DA201+DD201+DG201+DM201+DP201+DV201+EE201+EK201+EQ201+EW201+EZ201+FF201+EB201+ET201+FC201+BZ201+BT201+AJ201+BQ201+CU201+CR201+DY201+L201+O201+EN201+CX201+AA201</f>
        <v>9.6</v>
      </c>
      <c r="FJ201" s="14">
        <f t="shared" ref="FJ201:FJ213" si="406">+G201+J201+S201+Y201+AE201+AN201+AQ201+AT201+AW201+AZ201+BC201+BF201+BI201+BL201+BO201+CD201+CG201+CJ201+CM201+CP201+DB201+DE201+DH201+DN201+DQ201+DW201+EF201+EL201+ER201+EX201+FA201+FG201+EC201+EU201+FD201+CA201+BU201+AK201+BR201+CV201+CS201+DZ201+M201+P201+EO201+CY201+AB201</f>
        <v>86.948000000000008</v>
      </c>
    </row>
    <row r="202" spans="1:166" x14ac:dyDescent="0.3">
      <c r="A202" s="40">
        <v>2019</v>
      </c>
      <c r="B202" s="35" t="s">
        <v>3</v>
      </c>
      <c r="C202" s="8">
        <v>0</v>
      </c>
      <c r="D202" s="5">
        <v>0</v>
      </c>
      <c r="E202" s="10">
        <f t="shared" si="394"/>
        <v>0</v>
      </c>
      <c r="F202" s="8">
        <v>0</v>
      </c>
      <c r="G202" s="5">
        <v>0</v>
      </c>
      <c r="H202" s="10">
        <v>0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0</v>
      </c>
      <c r="P202" s="5">
        <v>0</v>
      </c>
      <c r="Q202" s="10">
        <v>0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f t="shared" si="395"/>
        <v>0</v>
      </c>
      <c r="X202" s="8">
        <v>9.6620000000000011E-2</v>
      </c>
      <c r="Y202" s="5">
        <v>0.39200000000000002</v>
      </c>
      <c r="Z202" s="10">
        <f t="shared" si="396"/>
        <v>4057.1310287725105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0</v>
      </c>
      <c r="AH202" s="5">
        <v>0</v>
      </c>
      <c r="AI202" s="10">
        <v>0</v>
      </c>
      <c r="AJ202" s="8">
        <v>0</v>
      </c>
      <c r="AK202" s="5">
        <v>0</v>
      </c>
      <c r="AL202" s="10">
        <v>0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2.1600000000000001E-2</v>
      </c>
      <c r="AW202" s="5">
        <v>0.45500000000000002</v>
      </c>
      <c r="AX202" s="10">
        <f t="shared" ref="AX202:AX210" si="407">AW202/AV202*1000</f>
        <v>21064.814814814814</v>
      </c>
      <c r="AY202" s="8">
        <v>1</v>
      </c>
      <c r="AZ202" s="5">
        <v>3.6019999999999999</v>
      </c>
      <c r="BA202" s="10">
        <f t="shared" ref="BA202:BA210" si="408">AZ202/AY202*1000</f>
        <v>3602</v>
      </c>
      <c r="BB202" s="8">
        <v>0</v>
      </c>
      <c r="BC202" s="5">
        <v>0</v>
      </c>
      <c r="BD202" s="10">
        <v>0</v>
      </c>
      <c r="BE202" s="8">
        <v>3.87</v>
      </c>
      <c r="BF202" s="5">
        <v>27.242999999999999</v>
      </c>
      <c r="BG202" s="10">
        <f t="shared" si="397"/>
        <v>7039.5348837209303</v>
      </c>
      <c r="BH202" s="8">
        <v>0</v>
      </c>
      <c r="BI202" s="5">
        <v>0</v>
      </c>
      <c r="BJ202" s="10">
        <v>0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f t="shared" si="399"/>
        <v>0</v>
      </c>
      <c r="BZ202" s="8">
        <v>10</v>
      </c>
      <c r="CA202" s="5">
        <v>24.713999999999999</v>
      </c>
      <c r="CB202" s="10">
        <f t="shared" ref="CB202:CB211" si="409">CA202/BZ202*1000</f>
        <v>2471.4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20</v>
      </c>
      <c r="CV202" s="5">
        <v>164.15100000000001</v>
      </c>
      <c r="CW202" s="10">
        <f t="shared" ref="CW202:CW203" si="410">CV202/CU202*1000</f>
        <v>8207.5500000000011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0</v>
      </c>
      <c r="DH202" s="5">
        <v>0</v>
      </c>
      <c r="DI202" s="10">
        <v>0</v>
      </c>
      <c r="DJ202" s="8">
        <v>0</v>
      </c>
      <c r="DK202" s="5">
        <v>0</v>
      </c>
      <c r="DL202" s="10">
        <f t="shared" si="401"/>
        <v>0</v>
      </c>
      <c r="DM202" s="8">
        <v>0</v>
      </c>
      <c r="DN202" s="5">
        <v>0</v>
      </c>
      <c r="DO202" s="10">
        <v>0</v>
      </c>
      <c r="DP202" s="8">
        <v>0</v>
      </c>
      <c r="DQ202" s="5">
        <v>0</v>
      </c>
      <c r="DR202" s="10">
        <v>0</v>
      </c>
      <c r="DS202" s="8">
        <v>0</v>
      </c>
      <c r="DT202" s="5">
        <v>0</v>
      </c>
      <c r="DU202" s="10">
        <f t="shared" si="402"/>
        <v>0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f t="shared" si="403"/>
        <v>0</v>
      </c>
      <c r="EK202" s="8">
        <v>0</v>
      </c>
      <c r="EL202" s="5">
        <v>0</v>
      </c>
      <c r="EM202" s="10">
        <v>0</v>
      </c>
      <c r="EN202" s="8">
        <v>0</v>
      </c>
      <c r="EO202" s="5">
        <v>0</v>
      </c>
      <c r="EP202" s="10">
        <v>0</v>
      </c>
      <c r="EQ202" s="8">
        <v>0</v>
      </c>
      <c r="ER202" s="5">
        <v>0</v>
      </c>
      <c r="ES202" s="10">
        <v>0</v>
      </c>
      <c r="ET202" s="8">
        <v>0</v>
      </c>
      <c r="EU202" s="5">
        <v>0</v>
      </c>
      <c r="EV202" s="10">
        <v>0</v>
      </c>
      <c r="EW202" s="8">
        <v>0</v>
      </c>
      <c r="EX202" s="5">
        <v>0</v>
      </c>
      <c r="EY202" s="10">
        <v>0</v>
      </c>
      <c r="EZ202" s="8">
        <v>3.6785700000000001</v>
      </c>
      <c r="FA202" s="5">
        <v>111.7</v>
      </c>
      <c r="FB202" s="10">
        <f t="shared" si="404"/>
        <v>30365.06033594576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15">
        <f t="shared" si="405"/>
        <v>38.666789999999999</v>
      </c>
      <c r="FJ202" s="14">
        <f t="shared" si="406"/>
        <v>332.25700000000001</v>
      </c>
    </row>
    <row r="203" spans="1:166" x14ac:dyDescent="0.3">
      <c r="A203" s="40">
        <v>2019</v>
      </c>
      <c r="B203" s="35" t="s">
        <v>4</v>
      </c>
      <c r="C203" s="8">
        <v>0</v>
      </c>
      <c r="D203" s="5">
        <v>0</v>
      </c>
      <c r="E203" s="10">
        <f t="shared" si="394"/>
        <v>0</v>
      </c>
      <c r="F203" s="8">
        <v>0</v>
      </c>
      <c r="G203" s="5">
        <v>0</v>
      </c>
      <c r="H203" s="10">
        <v>0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0</v>
      </c>
      <c r="P203" s="5">
        <v>0</v>
      </c>
      <c r="Q203" s="10">
        <v>0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f t="shared" si="395"/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0</v>
      </c>
      <c r="AZ203" s="5">
        <v>0</v>
      </c>
      <c r="BA203" s="10">
        <v>0</v>
      </c>
      <c r="BB203" s="8">
        <v>0.34673000000000004</v>
      </c>
      <c r="BC203" s="5">
        <v>10.541</v>
      </c>
      <c r="BD203" s="10">
        <f t="shared" ref="BD203" si="411">BC203/BB203*1000</f>
        <v>30401.176708101404</v>
      </c>
      <c r="BE203" s="8">
        <v>0.12</v>
      </c>
      <c r="BF203" s="5">
        <v>1.0620000000000001</v>
      </c>
      <c r="BG203" s="10">
        <f t="shared" si="397"/>
        <v>8850.0000000000018</v>
      </c>
      <c r="BH203" s="8">
        <v>0</v>
      </c>
      <c r="BI203" s="5">
        <v>0</v>
      </c>
      <c r="BJ203" s="10">
        <v>0</v>
      </c>
      <c r="BK203" s="8">
        <v>2.02</v>
      </c>
      <c r="BL203" s="5">
        <v>24.809000000000001</v>
      </c>
      <c r="BM203" s="10">
        <f t="shared" si="398"/>
        <v>12281.683168316831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f t="shared" si="399"/>
        <v>0</v>
      </c>
      <c r="BZ203" s="8">
        <v>14</v>
      </c>
      <c r="CA203" s="5">
        <v>34.6</v>
      </c>
      <c r="CB203" s="10">
        <f t="shared" si="409"/>
        <v>2471.4285714285716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40</v>
      </c>
      <c r="CV203" s="5">
        <v>334.834</v>
      </c>
      <c r="CW203" s="10">
        <f t="shared" si="410"/>
        <v>8370.85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0</v>
      </c>
      <c r="DH203" s="5">
        <v>0</v>
      </c>
      <c r="DI203" s="10">
        <v>0</v>
      </c>
      <c r="DJ203" s="8">
        <v>0</v>
      </c>
      <c r="DK203" s="5">
        <v>0</v>
      </c>
      <c r="DL203" s="10">
        <f t="shared" si="401"/>
        <v>0</v>
      </c>
      <c r="DM203" s="8">
        <v>0</v>
      </c>
      <c r="DN203" s="5">
        <v>0</v>
      </c>
      <c r="DO203" s="10">
        <v>0</v>
      </c>
      <c r="DP203" s="8">
        <v>0</v>
      </c>
      <c r="DQ203" s="5">
        <v>0</v>
      </c>
      <c r="DR203" s="10">
        <v>0</v>
      </c>
      <c r="DS203" s="8">
        <v>0</v>
      </c>
      <c r="DT203" s="5">
        <v>0</v>
      </c>
      <c r="DU203" s="10">
        <f t="shared" si="402"/>
        <v>0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</v>
      </c>
      <c r="EC203" s="5">
        <v>0</v>
      </c>
      <c r="ED203" s="10">
        <v>0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f t="shared" si="403"/>
        <v>0</v>
      </c>
      <c r="EK203" s="8">
        <v>0</v>
      </c>
      <c r="EL203" s="5">
        <v>0</v>
      </c>
      <c r="EM203" s="10">
        <v>0</v>
      </c>
      <c r="EN203" s="8">
        <v>0</v>
      </c>
      <c r="EO203" s="5">
        <v>0</v>
      </c>
      <c r="EP203" s="10">
        <v>0</v>
      </c>
      <c r="EQ203" s="8">
        <v>0</v>
      </c>
      <c r="ER203" s="5">
        <v>0</v>
      </c>
      <c r="ES203" s="10">
        <v>0</v>
      </c>
      <c r="ET203" s="8">
        <v>0</v>
      </c>
      <c r="EU203" s="5">
        <v>0</v>
      </c>
      <c r="EV203" s="10">
        <v>0</v>
      </c>
      <c r="EW203" s="8">
        <v>3.9949999999999999E-2</v>
      </c>
      <c r="EX203" s="5">
        <v>2.7050000000000001</v>
      </c>
      <c r="EY203" s="10">
        <f t="shared" ref="EY203:EY205" si="412">EX203/EW203*1000</f>
        <v>67709.637046307893</v>
      </c>
      <c r="EZ203" s="8">
        <v>0</v>
      </c>
      <c r="FA203" s="5">
        <v>0</v>
      </c>
      <c r="FB203" s="10">
        <v>0</v>
      </c>
      <c r="FC203" s="8">
        <v>2.5000000000000001E-3</v>
      </c>
      <c r="FD203" s="5">
        <v>2.1000000000000001E-2</v>
      </c>
      <c r="FE203" s="10">
        <f t="shared" ref="FE203:FE207" si="413">FD203/FC203*1000</f>
        <v>8400</v>
      </c>
      <c r="FF203" s="8">
        <v>0</v>
      </c>
      <c r="FG203" s="5">
        <v>0</v>
      </c>
      <c r="FH203" s="10">
        <v>0</v>
      </c>
      <c r="FI203" s="15">
        <f t="shared" si="405"/>
        <v>56.529179999999997</v>
      </c>
      <c r="FJ203" s="14">
        <f t="shared" si="406"/>
        <v>408.572</v>
      </c>
    </row>
    <row r="204" spans="1:166" x14ac:dyDescent="0.3">
      <c r="A204" s="40">
        <v>2019</v>
      </c>
      <c r="B204" s="35" t="s">
        <v>5</v>
      </c>
      <c r="C204" s="8">
        <v>0</v>
      </c>
      <c r="D204" s="5">
        <v>0</v>
      </c>
      <c r="E204" s="10">
        <f t="shared" si="394"/>
        <v>0</v>
      </c>
      <c r="F204" s="8">
        <v>0</v>
      </c>
      <c r="G204" s="5">
        <v>0</v>
      </c>
      <c r="H204" s="10">
        <v>0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0</v>
      </c>
      <c r="P204" s="5">
        <v>0</v>
      </c>
      <c r="Q204" s="10">
        <v>0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f t="shared" si="395"/>
        <v>0</v>
      </c>
      <c r="X204" s="8">
        <v>0</v>
      </c>
      <c r="Y204" s="5">
        <v>0</v>
      </c>
      <c r="Z204" s="10">
        <v>0</v>
      </c>
      <c r="AA204" s="8">
        <v>0</v>
      </c>
      <c r="AB204" s="5">
        <v>0</v>
      </c>
      <c r="AC204" s="10">
        <v>0</v>
      </c>
      <c r="AD204" s="8">
        <v>0</v>
      </c>
      <c r="AE204" s="5">
        <v>0</v>
      </c>
      <c r="AF204" s="10">
        <v>0</v>
      </c>
      <c r="AG204" s="8">
        <v>0</v>
      </c>
      <c r="AH204" s="5">
        <v>0</v>
      </c>
      <c r="AI204" s="10">
        <v>0</v>
      </c>
      <c r="AJ204" s="8">
        <v>0</v>
      </c>
      <c r="AK204" s="5">
        <v>0</v>
      </c>
      <c r="AL204" s="10">
        <v>0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1.44E-2</v>
      </c>
      <c r="AW204" s="5">
        <v>0.315</v>
      </c>
      <c r="AX204" s="10">
        <f t="shared" si="407"/>
        <v>21875</v>
      </c>
      <c r="AY204" s="8">
        <v>0</v>
      </c>
      <c r="AZ204" s="5">
        <v>0</v>
      </c>
      <c r="BA204" s="10">
        <v>0</v>
      </c>
      <c r="BB204" s="8">
        <v>0</v>
      </c>
      <c r="BC204" s="5">
        <v>0</v>
      </c>
      <c r="BD204" s="10">
        <v>0</v>
      </c>
      <c r="BE204" s="8">
        <v>1.6839999999999999</v>
      </c>
      <c r="BF204" s="5">
        <v>8.5540000000000003</v>
      </c>
      <c r="BG204" s="10">
        <f t="shared" si="397"/>
        <v>5079.5724465558196</v>
      </c>
      <c r="BH204" s="8">
        <v>0</v>
      </c>
      <c r="BI204" s="5">
        <v>0</v>
      </c>
      <c r="BJ204" s="10">
        <v>0</v>
      </c>
      <c r="BK204" s="8">
        <v>23.574200000000001</v>
      </c>
      <c r="BL204" s="5">
        <v>264.37099999999998</v>
      </c>
      <c r="BM204" s="10">
        <f t="shared" si="398"/>
        <v>11214.420849912191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f t="shared" si="399"/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0</v>
      </c>
      <c r="DH204" s="5">
        <v>0</v>
      </c>
      <c r="DI204" s="10">
        <v>0</v>
      </c>
      <c r="DJ204" s="8">
        <v>0</v>
      </c>
      <c r="DK204" s="5">
        <v>0</v>
      </c>
      <c r="DL204" s="10">
        <f t="shared" si="401"/>
        <v>0</v>
      </c>
      <c r="DM204" s="8">
        <v>0</v>
      </c>
      <c r="DN204" s="5">
        <v>0</v>
      </c>
      <c r="DO204" s="10">
        <v>0</v>
      </c>
      <c r="DP204" s="8">
        <v>0</v>
      </c>
      <c r="DQ204" s="5">
        <v>0</v>
      </c>
      <c r="DR204" s="10">
        <v>0</v>
      </c>
      <c r="DS204" s="8">
        <v>0</v>
      </c>
      <c r="DT204" s="5">
        <v>0</v>
      </c>
      <c r="DU204" s="10">
        <f t="shared" si="402"/>
        <v>0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0</v>
      </c>
      <c r="EC204" s="5">
        <v>0</v>
      </c>
      <c r="ED204" s="10">
        <v>0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f t="shared" si="403"/>
        <v>0</v>
      </c>
      <c r="EK204" s="8">
        <v>0</v>
      </c>
      <c r="EL204" s="5">
        <v>0</v>
      </c>
      <c r="EM204" s="10">
        <v>0</v>
      </c>
      <c r="EN204" s="8">
        <v>0</v>
      </c>
      <c r="EO204" s="5">
        <v>0</v>
      </c>
      <c r="EP204" s="10">
        <v>0</v>
      </c>
      <c r="EQ204" s="8">
        <v>0</v>
      </c>
      <c r="ER204" s="5">
        <v>0</v>
      </c>
      <c r="ES204" s="10">
        <v>0</v>
      </c>
      <c r="ET204" s="8">
        <v>0</v>
      </c>
      <c r="EU204" s="5">
        <v>0</v>
      </c>
      <c r="EV204" s="10">
        <v>0</v>
      </c>
      <c r="EW204" s="8">
        <v>0</v>
      </c>
      <c r="EX204" s="5">
        <v>0</v>
      </c>
      <c r="EY204" s="10">
        <v>0</v>
      </c>
      <c r="EZ204" s="8">
        <v>0.2</v>
      </c>
      <c r="FA204" s="5">
        <v>5.5979999999999999</v>
      </c>
      <c r="FB204" s="10">
        <f t="shared" si="404"/>
        <v>27990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15">
        <f t="shared" si="405"/>
        <v>25.4726</v>
      </c>
      <c r="FJ204" s="14">
        <f t="shared" si="406"/>
        <v>278.83800000000002</v>
      </c>
    </row>
    <row r="205" spans="1:166" x14ac:dyDescent="0.3">
      <c r="A205" s="40">
        <v>2019</v>
      </c>
      <c r="B205" s="35" t="s">
        <v>6</v>
      </c>
      <c r="C205" s="8">
        <v>0</v>
      </c>
      <c r="D205" s="5">
        <v>0</v>
      </c>
      <c r="E205" s="10">
        <f t="shared" si="394"/>
        <v>0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0</v>
      </c>
      <c r="P205" s="5">
        <v>0</v>
      </c>
      <c r="Q205" s="10">
        <v>0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f t="shared" si="395"/>
        <v>0</v>
      </c>
      <c r="X205" s="8">
        <v>0.41073999999999999</v>
      </c>
      <c r="Y205" s="5">
        <v>1.087</v>
      </c>
      <c r="Z205" s="10">
        <f t="shared" si="396"/>
        <v>2646.4430053074939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0</v>
      </c>
      <c r="AH205" s="5">
        <v>0</v>
      </c>
      <c r="AI205" s="10">
        <v>0</v>
      </c>
      <c r="AJ205" s="8">
        <v>0</v>
      </c>
      <c r="AK205" s="5">
        <v>0</v>
      </c>
      <c r="AL205" s="10">
        <v>0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2</v>
      </c>
      <c r="AZ205" s="5">
        <v>3.59</v>
      </c>
      <c r="BA205" s="10">
        <f t="shared" si="408"/>
        <v>1795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0</v>
      </c>
      <c r="BI205" s="5">
        <v>0</v>
      </c>
      <c r="BJ205" s="10">
        <v>0</v>
      </c>
      <c r="BK205" s="8">
        <v>0.27</v>
      </c>
      <c r="BL205" s="5">
        <v>3.6030000000000002</v>
      </c>
      <c r="BM205" s="10">
        <f t="shared" si="398"/>
        <v>13344.444444444445</v>
      </c>
      <c r="BN205" s="8">
        <v>0</v>
      </c>
      <c r="BO205" s="5">
        <v>0</v>
      </c>
      <c r="BP205" s="10">
        <v>0</v>
      </c>
      <c r="BQ205" s="8">
        <v>0</v>
      </c>
      <c r="BR205" s="5">
        <v>0</v>
      </c>
      <c r="BS205" s="10">
        <v>0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f t="shared" si="399"/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1E-3</v>
      </c>
      <c r="CS205" s="5">
        <v>3.4000000000000002E-2</v>
      </c>
      <c r="CT205" s="10">
        <f t="shared" ref="CT205:CT211" si="414">CS205/CR205*1000</f>
        <v>34000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1E-3</v>
      </c>
      <c r="DB205" s="5">
        <v>0.70499999999999996</v>
      </c>
      <c r="DC205" s="74">
        <f t="shared" ref="DC205:DC211" si="415">DB205/DA205*1000</f>
        <v>705000</v>
      </c>
      <c r="DD205" s="8">
        <v>0</v>
      </c>
      <c r="DE205" s="5">
        <v>0</v>
      </c>
      <c r="DF205" s="10">
        <v>0</v>
      </c>
      <c r="DG205" s="8">
        <v>0</v>
      </c>
      <c r="DH205" s="5">
        <v>0</v>
      </c>
      <c r="DI205" s="10">
        <v>0</v>
      </c>
      <c r="DJ205" s="8">
        <v>0</v>
      </c>
      <c r="DK205" s="5">
        <v>0</v>
      </c>
      <c r="DL205" s="10">
        <f t="shared" si="401"/>
        <v>0</v>
      </c>
      <c r="DM205" s="8">
        <v>0</v>
      </c>
      <c r="DN205" s="5">
        <v>0</v>
      </c>
      <c r="DO205" s="10">
        <v>0</v>
      </c>
      <c r="DP205" s="8">
        <v>0</v>
      </c>
      <c r="DQ205" s="5">
        <v>0</v>
      </c>
      <c r="DR205" s="10">
        <v>0</v>
      </c>
      <c r="DS205" s="8">
        <v>0</v>
      </c>
      <c r="DT205" s="5">
        <v>0</v>
      </c>
      <c r="DU205" s="10">
        <f t="shared" si="402"/>
        <v>0</v>
      </c>
      <c r="DV205" s="8">
        <v>0</v>
      </c>
      <c r="DW205" s="5">
        <v>0</v>
      </c>
      <c r="DX205" s="10">
        <v>0</v>
      </c>
      <c r="DY205" s="8">
        <v>0</v>
      </c>
      <c r="DZ205" s="5">
        <v>0</v>
      </c>
      <c r="EA205" s="10">
        <v>0</v>
      </c>
      <c r="EB205" s="8">
        <v>0</v>
      </c>
      <c r="EC205" s="5">
        <v>0</v>
      </c>
      <c r="ED205" s="10">
        <v>0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f t="shared" si="403"/>
        <v>0</v>
      </c>
      <c r="EK205" s="8">
        <v>0</v>
      </c>
      <c r="EL205" s="5">
        <v>0</v>
      </c>
      <c r="EM205" s="10">
        <v>0</v>
      </c>
      <c r="EN205" s="8">
        <v>0</v>
      </c>
      <c r="EO205" s="5">
        <v>0</v>
      </c>
      <c r="EP205" s="10">
        <v>0</v>
      </c>
      <c r="EQ205" s="8">
        <v>0</v>
      </c>
      <c r="ER205" s="5">
        <v>0</v>
      </c>
      <c r="ES205" s="10">
        <v>0</v>
      </c>
      <c r="ET205" s="8">
        <v>0</v>
      </c>
      <c r="EU205" s="5">
        <v>0</v>
      </c>
      <c r="EV205" s="10">
        <v>0</v>
      </c>
      <c r="EW205" s="8">
        <v>3.0000000000000001E-3</v>
      </c>
      <c r="EX205" s="5">
        <v>9.4E-2</v>
      </c>
      <c r="EY205" s="10">
        <f t="shared" si="412"/>
        <v>31333.333333333332</v>
      </c>
      <c r="EZ205" s="8">
        <v>1.17798</v>
      </c>
      <c r="FA205" s="5">
        <v>32.902000000000001</v>
      </c>
      <c r="FB205" s="10">
        <f t="shared" si="404"/>
        <v>27930.864700589143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15">
        <f t="shared" si="405"/>
        <v>3.8637200000000003</v>
      </c>
      <c r="FJ205" s="14">
        <f t="shared" si="406"/>
        <v>42.015000000000001</v>
      </c>
    </row>
    <row r="206" spans="1:166" x14ac:dyDescent="0.3">
      <c r="A206" s="40">
        <v>2019</v>
      </c>
      <c r="B206" s="35" t="s">
        <v>7</v>
      </c>
      <c r="C206" s="8">
        <v>0</v>
      </c>
      <c r="D206" s="5">
        <v>0</v>
      </c>
      <c r="E206" s="10">
        <f t="shared" si="394"/>
        <v>0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0</v>
      </c>
      <c r="P206" s="5">
        <v>0</v>
      </c>
      <c r="Q206" s="10">
        <v>0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f t="shared" si="395"/>
        <v>0</v>
      </c>
      <c r="X206" s="8">
        <v>0.33118999999999998</v>
      </c>
      <c r="Y206" s="5">
        <v>1.397</v>
      </c>
      <c r="Z206" s="10">
        <f t="shared" si="396"/>
        <v>4218.1225278541015</v>
      </c>
      <c r="AA206" s="8">
        <v>1E-3</v>
      </c>
      <c r="AB206" s="5">
        <v>0.627</v>
      </c>
      <c r="AC206" s="74">
        <f t="shared" ref="AC206" si="416">AB206/AA206*1000</f>
        <v>627000</v>
      </c>
      <c r="AD206" s="8">
        <v>0</v>
      </c>
      <c r="AE206" s="5">
        <v>0</v>
      </c>
      <c r="AF206" s="10">
        <v>0</v>
      </c>
      <c r="AG206" s="8">
        <v>0</v>
      </c>
      <c r="AH206" s="5">
        <v>0</v>
      </c>
      <c r="AI206" s="10">
        <v>0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8.9700000000000005E-3</v>
      </c>
      <c r="AW206" s="5">
        <v>0.33100000000000002</v>
      </c>
      <c r="AX206" s="10">
        <f t="shared" si="407"/>
        <v>36900.780379041251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2</v>
      </c>
      <c r="BF206" s="5">
        <v>10.009</v>
      </c>
      <c r="BG206" s="10">
        <f t="shared" si="397"/>
        <v>5004.5</v>
      </c>
      <c r="BH206" s="8">
        <v>0</v>
      </c>
      <c r="BI206" s="5">
        <v>0</v>
      </c>
      <c r="BJ206" s="10">
        <v>0</v>
      </c>
      <c r="BK206" s="8">
        <v>1.91</v>
      </c>
      <c r="BL206" s="5">
        <v>24.042999999999999</v>
      </c>
      <c r="BM206" s="10">
        <f t="shared" si="398"/>
        <v>12587.958115183246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f t="shared" si="399"/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0</v>
      </c>
      <c r="DH206" s="5">
        <v>0</v>
      </c>
      <c r="DI206" s="10">
        <v>0</v>
      </c>
      <c r="DJ206" s="8">
        <v>0</v>
      </c>
      <c r="DK206" s="5">
        <v>0</v>
      </c>
      <c r="DL206" s="10">
        <f t="shared" si="401"/>
        <v>0</v>
      </c>
      <c r="DM206" s="8">
        <v>0.28673999999999999</v>
      </c>
      <c r="DN206" s="5">
        <v>15.407</v>
      </c>
      <c r="DO206" s="10">
        <f t="shared" ref="DO206:DO212" si="417">DN206/DM206*1000</f>
        <v>53731.603543279627</v>
      </c>
      <c r="DP206" s="8">
        <v>0</v>
      </c>
      <c r="DQ206" s="5">
        <v>0</v>
      </c>
      <c r="DR206" s="10">
        <v>0</v>
      </c>
      <c r="DS206" s="8">
        <v>0</v>
      </c>
      <c r="DT206" s="5">
        <v>0</v>
      </c>
      <c r="DU206" s="10">
        <f t="shared" si="402"/>
        <v>0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f t="shared" si="403"/>
        <v>0</v>
      </c>
      <c r="EK206" s="8">
        <v>0</v>
      </c>
      <c r="EL206" s="5">
        <v>0</v>
      </c>
      <c r="EM206" s="10">
        <v>0</v>
      </c>
      <c r="EN206" s="8">
        <v>0</v>
      </c>
      <c r="EO206" s="5">
        <v>0</v>
      </c>
      <c r="EP206" s="10">
        <v>0</v>
      </c>
      <c r="EQ206" s="8">
        <v>0</v>
      </c>
      <c r="ER206" s="5">
        <v>0</v>
      </c>
      <c r="ES206" s="10">
        <v>0</v>
      </c>
      <c r="ET206" s="8">
        <v>0</v>
      </c>
      <c r="EU206" s="5">
        <v>0</v>
      </c>
      <c r="EV206" s="10">
        <v>0</v>
      </c>
      <c r="EW206" s="8">
        <v>0</v>
      </c>
      <c r="EX206" s="5">
        <v>0</v>
      </c>
      <c r="EY206" s="10">
        <v>0</v>
      </c>
      <c r="EZ206" s="8">
        <v>0.68038999999999994</v>
      </c>
      <c r="FA206" s="5">
        <v>19.294</v>
      </c>
      <c r="FB206" s="10">
        <f t="shared" si="404"/>
        <v>28357.265685856644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15">
        <f t="shared" si="405"/>
        <v>5.2182900000000005</v>
      </c>
      <c r="FJ206" s="14">
        <f t="shared" si="406"/>
        <v>71.10799999999999</v>
      </c>
    </row>
    <row r="207" spans="1:166" x14ac:dyDescent="0.3">
      <c r="A207" s="40">
        <v>2019</v>
      </c>
      <c r="B207" s="35" t="s">
        <v>8</v>
      </c>
      <c r="C207" s="8">
        <v>0</v>
      </c>
      <c r="D207" s="5">
        <v>0</v>
      </c>
      <c r="E207" s="10">
        <f t="shared" si="394"/>
        <v>0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0</v>
      </c>
      <c r="P207" s="5">
        <v>0</v>
      </c>
      <c r="Q207" s="10">
        <v>0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f t="shared" si="395"/>
        <v>0</v>
      </c>
      <c r="X207" s="8">
        <v>0.59</v>
      </c>
      <c r="Y207" s="5">
        <v>1.85</v>
      </c>
      <c r="Z207" s="10">
        <f t="shared" si="396"/>
        <v>3135.5932203389834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0</v>
      </c>
      <c r="AH207" s="5">
        <v>0</v>
      </c>
      <c r="AI207" s="10">
        <v>0</v>
      </c>
      <c r="AJ207" s="8">
        <v>0</v>
      </c>
      <c r="AK207" s="5">
        <v>0</v>
      </c>
      <c r="AL207" s="10">
        <v>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</v>
      </c>
      <c r="AZ207" s="5">
        <v>0</v>
      </c>
      <c r="BA207" s="10">
        <v>0</v>
      </c>
      <c r="BB207" s="8">
        <v>0</v>
      </c>
      <c r="BC207" s="5">
        <v>0</v>
      </c>
      <c r="BD207" s="10">
        <v>0</v>
      </c>
      <c r="BE207" s="8">
        <v>3</v>
      </c>
      <c r="BF207" s="5">
        <v>11.851000000000001</v>
      </c>
      <c r="BG207" s="10">
        <f t="shared" si="397"/>
        <v>3950.3333333333335</v>
      </c>
      <c r="BH207" s="8">
        <v>0</v>
      </c>
      <c r="BI207" s="5">
        <v>0</v>
      </c>
      <c r="BJ207" s="10">
        <v>0</v>
      </c>
      <c r="BK207" s="8">
        <v>5.0726899999999997</v>
      </c>
      <c r="BL207" s="5">
        <v>69.08</v>
      </c>
      <c r="BM207" s="10">
        <f t="shared" si="398"/>
        <v>13618.021207682708</v>
      </c>
      <c r="BN207" s="8">
        <v>5.0000000000000001E-4</v>
      </c>
      <c r="BO207" s="5">
        <v>0.11700000000000001</v>
      </c>
      <c r="BP207" s="10">
        <f t="shared" ref="BP207" si="418">BO207/BN207*1000</f>
        <v>234000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f t="shared" si="399"/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0</v>
      </c>
      <c r="DH207" s="5">
        <v>0</v>
      </c>
      <c r="DI207" s="10">
        <v>0</v>
      </c>
      <c r="DJ207" s="8">
        <v>0</v>
      </c>
      <c r="DK207" s="5">
        <v>0</v>
      </c>
      <c r="DL207" s="10">
        <f t="shared" si="401"/>
        <v>0</v>
      </c>
      <c r="DM207" s="8">
        <v>5.9700000000000003E-2</v>
      </c>
      <c r="DN207" s="5">
        <v>1.7450000000000001</v>
      </c>
      <c r="DO207" s="10">
        <f t="shared" si="417"/>
        <v>29229.480737018428</v>
      </c>
      <c r="DP207" s="8">
        <v>0</v>
      </c>
      <c r="DQ207" s="5">
        <v>0</v>
      </c>
      <c r="DR207" s="10">
        <v>0</v>
      </c>
      <c r="DS207" s="8">
        <v>0</v>
      </c>
      <c r="DT207" s="5">
        <v>0</v>
      </c>
      <c r="DU207" s="10">
        <f t="shared" si="402"/>
        <v>0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</v>
      </c>
      <c r="EC207" s="5">
        <v>0</v>
      </c>
      <c r="ED207" s="10">
        <v>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f t="shared" si="403"/>
        <v>0</v>
      </c>
      <c r="EK207" s="8">
        <v>0</v>
      </c>
      <c r="EL207" s="5">
        <v>0</v>
      </c>
      <c r="EM207" s="10">
        <v>0</v>
      </c>
      <c r="EN207" s="8">
        <v>0</v>
      </c>
      <c r="EO207" s="5">
        <v>0</v>
      </c>
      <c r="EP207" s="10">
        <v>0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0.41799999999999998</v>
      </c>
      <c r="FD207" s="5">
        <v>3.34</v>
      </c>
      <c r="FE207" s="10">
        <f t="shared" si="413"/>
        <v>7990.4306220095696</v>
      </c>
      <c r="FF207" s="8">
        <v>0</v>
      </c>
      <c r="FG207" s="5">
        <v>0</v>
      </c>
      <c r="FH207" s="10">
        <v>0</v>
      </c>
      <c r="FI207" s="15">
        <f t="shared" si="405"/>
        <v>9.1408899999999988</v>
      </c>
      <c r="FJ207" s="14">
        <f t="shared" si="406"/>
        <v>87.983000000000018</v>
      </c>
    </row>
    <row r="208" spans="1:166" x14ac:dyDescent="0.3">
      <c r="A208" s="40">
        <v>2019</v>
      </c>
      <c r="B208" s="35" t="s">
        <v>9</v>
      </c>
      <c r="C208" s="8">
        <v>0</v>
      </c>
      <c r="D208" s="5">
        <v>0</v>
      </c>
      <c r="E208" s="10">
        <f t="shared" si="394"/>
        <v>0</v>
      </c>
      <c r="F208" s="8">
        <v>0</v>
      </c>
      <c r="G208" s="5">
        <v>0</v>
      </c>
      <c r="H208" s="10">
        <v>0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0</v>
      </c>
      <c r="P208" s="5">
        <v>0</v>
      </c>
      <c r="Q208" s="10">
        <v>0</v>
      </c>
      <c r="R208" s="8">
        <v>44</v>
      </c>
      <c r="S208" s="5">
        <v>347.79199999999997</v>
      </c>
      <c r="T208" s="10">
        <f t="shared" ref="T208:T212" si="419">S208/R208*1000</f>
        <v>7904.363636363636</v>
      </c>
      <c r="U208" s="8">
        <v>0</v>
      </c>
      <c r="V208" s="5">
        <v>0</v>
      </c>
      <c r="W208" s="10">
        <f t="shared" si="395"/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0</v>
      </c>
      <c r="AH208" s="5">
        <v>0</v>
      </c>
      <c r="AI208" s="10">
        <v>0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0</v>
      </c>
      <c r="AZ208" s="5">
        <v>0</v>
      </c>
      <c r="BA208" s="10">
        <v>0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0</v>
      </c>
      <c r="BI208" s="5">
        <v>0</v>
      </c>
      <c r="BJ208" s="10">
        <v>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f t="shared" si="399"/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17</v>
      </c>
      <c r="DE208" s="5">
        <v>70.13</v>
      </c>
      <c r="DF208" s="10">
        <f t="shared" ref="DF208" si="420">DE208/DD208*1000</f>
        <v>4125.2941176470586</v>
      </c>
      <c r="DG208" s="8">
        <v>0</v>
      </c>
      <c r="DH208" s="5">
        <v>0</v>
      </c>
      <c r="DI208" s="10">
        <v>0</v>
      </c>
      <c r="DJ208" s="8">
        <v>0</v>
      </c>
      <c r="DK208" s="5">
        <v>0</v>
      </c>
      <c r="DL208" s="10">
        <f t="shared" si="401"/>
        <v>0</v>
      </c>
      <c r="DM208" s="8">
        <v>0</v>
      </c>
      <c r="DN208" s="5">
        <v>0</v>
      </c>
      <c r="DO208" s="10">
        <v>0</v>
      </c>
      <c r="DP208" s="8">
        <v>0</v>
      </c>
      <c r="DQ208" s="5">
        <v>0</v>
      </c>
      <c r="DR208" s="10">
        <v>0</v>
      </c>
      <c r="DS208" s="8">
        <v>0</v>
      </c>
      <c r="DT208" s="5">
        <v>0</v>
      </c>
      <c r="DU208" s="10">
        <f t="shared" si="402"/>
        <v>0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</v>
      </c>
      <c r="EC208" s="5">
        <v>0</v>
      </c>
      <c r="ED208" s="10">
        <v>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f t="shared" si="403"/>
        <v>0</v>
      </c>
      <c r="EK208" s="8">
        <v>0</v>
      </c>
      <c r="EL208" s="5">
        <v>0</v>
      </c>
      <c r="EM208" s="10">
        <v>0</v>
      </c>
      <c r="EN208" s="8">
        <v>0</v>
      </c>
      <c r="EO208" s="5">
        <v>0</v>
      </c>
      <c r="EP208" s="10">
        <v>0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15">
        <f t="shared" si="405"/>
        <v>61</v>
      </c>
      <c r="FJ208" s="14">
        <f t="shared" si="406"/>
        <v>417.92199999999997</v>
      </c>
    </row>
    <row r="209" spans="1:166" x14ac:dyDescent="0.3">
      <c r="A209" s="40">
        <v>2019</v>
      </c>
      <c r="B209" s="35" t="s">
        <v>10</v>
      </c>
      <c r="C209" s="8">
        <v>0</v>
      </c>
      <c r="D209" s="5">
        <v>0</v>
      </c>
      <c r="E209" s="10">
        <f t="shared" si="394"/>
        <v>0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0</v>
      </c>
      <c r="P209" s="5">
        <v>0</v>
      </c>
      <c r="Q209" s="10">
        <v>0</v>
      </c>
      <c r="R209" s="8">
        <v>20</v>
      </c>
      <c r="S209" s="5">
        <v>154.59100000000001</v>
      </c>
      <c r="T209" s="10">
        <f t="shared" si="419"/>
        <v>7729.55</v>
      </c>
      <c r="U209" s="8">
        <v>0</v>
      </c>
      <c r="V209" s="5">
        <v>0</v>
      </c>
      <c r="W209" s="10">
        <f t="shared" si="395"/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1E-3</v>
      </c>
      <c r="AH209" s="5">
        <v>0.02</v>
      </c>
      <c r="AI209" s="10">
        <f t="shared" ref="AI209:AI210" si="421">AH209/AG209*1000</f>
        <v>20000</v>
      </c>
      <c r="AJ209" s="8">
        <v>1E-3</v>
      </c>
      <c r="AK209" s="5">
        <v>0.02</v>
      </c>
      <c r="AL209" s="10">
        <f t="shared" ref="AL209:AL210" si="422">AK209/AJ209*1000</f>
        <v>20000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2</v>
      </c>
      <c r="AZ209" s="5">
        <v>5.5590000000000002</v>
      </c>
      <c r="BA209" s="10">
        <f t="shared" si="408"/>
        <v>2779.5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0</v>
      </c>
      <c r="BI209" s="5">
        <v>0</v>
      </c>
      <c r="BJ209" s="10">
        <v>0</v>
      </c>
      <c r="BK209" s="8">
        <v>2.1</v>
      </c>
      <c r="BL209" s="5">
        <v>25.437000000000001</v>
      </c>
      <c r="BM209" s="10">
        <f t="shared" si="398"/>
        <v>12112.857142857143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f t="shared" si="399"/>
        <v>0</v>
      </c>
      <c r="BZ209" s="8">
        <v>14</v>
      </c>
      <c r="CA209" s="5">
        <v>43.47</v>
      </c>
      <c r="CB209" s="10">
        <f t="shared" si="409"/>
        <v>3105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0</v>
      </c>
      <c r="DH209" s="5">
        <v>0</v>
      </c>
      <c r="DI209" s="10">
        <v>0</v>
      </c>
      <c r="DJ209" s="8">
        <v>0</v>
      </c>
      <c r="DK209" s="5">
        <v>0</v>
      </c>
      <c r="DL209" s="10">
        <f t="shared" si="401"/>
        <v>0</v>
      </c>
      <c r="DM209" s="8">
        <v>0</v>
      </c>
      <c r="DN209" s="5">
        <v>0</v>
      </c>
      <c r="DO209" s="10">
        <v>0</v>
      </c>
      <c r="DP209" s="8">
        <v>0</v>
      </c>
      <c r="DQ209" s="5">
        <v>0</v>
      </c>
      <c r="DR209" s="10">
        <v>0</v>
      </c>
      <c r="DS209" s="8">
        <v>0</v>
      </c>
      <c r="DT209" s="5">
        <v>0</v>
      </c>
      <c r="DU209" s="10">
        <f t="shared" si="402"/>
        <v>0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f t="shared" si="403"/>
        <v>0</v>
      </c>
      <c r="EK209" s="8">
        <v>0</v>
      </c>
      <c r="EL209" s="5">
        <v>0</v>
      </c>
      <c r="EM209" s="10">
        <v>0</v>
      </c>
      <c r="EN209" s="8">
        <v>0</v>
      </c>
      <c r="EO209" s="5">
        <v>0</v>
      </c>
      <c r="EP209" s="10">
        <v>0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15">
        <f t="shared" si="405"/>
        <v>38.100999999999999</v>
      </c>
      <c r="FJ209" s="14">
        <f t="shared" si="406"/>
        <v>229.07700000000003</v>
      </c>
    </row>
    <row r="210" spans="1:166" x14ac:dyDescent="0.3">
      <c r="A210" s="40">
        <v>2019</v>
      </c>
      <c r="B210" s="35" t="s">
        <v>11</v>
      </c>
      <c r="C210" s="8">
        <v>0</v>
      </c>
      <c r="D210" s="5">
        <v>0</v>
      </c>
      <c r="E210" s="10">
        <f t="shared" si="394"/>
        <v>0</v>
      </c>
      <c r="F210" s="8">
        <v>0</v>
      </c>
      <c r="G210" s="5">
        <v>0</v>
      </c>
      <c r="H210" s="10">
        <v>0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0</v>
      </c>
      <c r="P210" s="5">
        <v>0</v>
      </c>
      <c r="Q210" s="10">
        <v>0</v>
      </c>
      <c r="R210" s="8">
        <v>70</v>
      </c>
      <c r="S210" s="5">
        <v>547.29600000000005</v>
      </c>
      <c r="T210" s="10">
        <f t="shared" si="419"/>
        <v>7818.5142857142864</v>
      </c>
      <c r="U210" s="8">
        <v>0</v>
      </c>
      <c r="V210" s="5">
        <v>0</v>
      </c>
      <c r="W210" s="10">
        <f t="shared" si="395"/>
        <v>0</v>
      </c>
      <c r="X210" s="8">
        <v>0.28499999999999998</v>
      </c>
      <c r="Y210" s="5">
        <v>0.81899999999999995</v>
      </c>
      <c r="Z210" s="10">
        <f t="shared" si="396"/>
        <v>2873.6842105263158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1E-3</v>
      </c>
      <c r="AH210" s="5">
        <v>0.02</v>
      </c>
      <c r="AI210" s="10">
        <f t="shared" si="421"/>
        <v>20000</v>
      </c>
      <c r="AJ210" s="8">
        <v>1E-3</v>
      </c>
      <c r="AK210" s="5">
        <v>0.02</v>
      </c>
      <c r="AL210" s="10">
        <f t="shared" si="422"/>
        <v>20000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8.9199999999999991E-3</v>
      </c>
      <c r="AW210" s="5">
        <v>0.51900000000000002</v>
      </c>
      <c r="AX210" s="10">
        <f t="shared" si="407"/>
        <v>58183.856502242161</v>
      </c>
      <c r="AY210" s="8">
        <v>2.2999999999999998</v>
      </c>
      <c r="AZ210" s="5">
        <v>2.7240000000000002</v>
      </c>
      <c r="BA210" s="10">
        <f t="shared" si="408"/>
        <v>1184.3478260869567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0</v>
      </c>
      <c r="BI210" s="5">
        <v>0</v>
      </c>
      <c r="BJ210" s="10">
        <v>0</v>
      </c>
      <c r="BK210" s="8">
        <v>22</v>
      </c>
      <c r="BL210" s="5">
        <v>257.87599999999998</v>
      </c>
      <c r="BM210" s="10">
        <f t="shared" si="398"/>
        <v>11721.636363636362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f t="shared" si="399"/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0</v>
      </c>
      <c r="CY210" s="5">
        <v>0</v>
      </c>
      <c r="CZ210" s="10">
        <v>0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0</v>
      </c>
      <c r="DH210" s="5">
        <v>0</v>
      </c>
      <c r="DI210" s="10">
        <v>0</v>
      </c>
      <c r="DJ210" s="8">
        <v>0</v>
      </c>
      <c r="DK210" s="5">
        <v>0</v>
      </c>
      <c r="DL210" s="10">
        <f t="shared" si="401"/>
        <v>0</v>
      </c>
      <c r="DM210" s="8">
        <v>0</v>
      </c>
      <c r="DN210" s="5">
        <v>0</v>
      </c>
      <c r="DO210" s="10">
        <v>0</v>
      </c>
      <c r="DP210" s="8">
        <v>0</v>
      </c>
      <c r="DQ210" s="5">
        <v>0</v>
      </c>
      <c r="DR210" s="10">
        <v>0</v>
      </c>
      <c r="DS210" s="8">
        <v>0</v>
      </c>
      <c r="DT210" s="5">
        <v>0</v>
      </c>
      <c r="DU210" s="10">
        <f t="shared" si="402"/>
        <v>0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0</v>
      </c>
      <c r="EC210" s="5">
        <v>0</v>
      </c>
      <c r="ED210" s="10">
        <v>0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f t="shared" si="403"/>
        <v>0</v>
      </c>
      <c r="EK210" s="8">
        <v>0</v>
      </c>
      <c r="EL210" s="5">
        <v>0</v>
      </c>
      <c r="EM210" s="10">
        <v>0</v>
      </c>
      <c r="EN210" s="8">
        <v>0</v>
      </c>
      <c r="EO210" s="5">
        <v>0</v>
      </c>
      <c r="EP210" s="10">
        <v>0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2.35595</v>
      </c>
      <c r="FA210" s="5">
        <v>33.277999999999999</v>
      </c>
      <c r="FB210" s="10">
        <f t="shared" si="404"/>
        <v>14125.087544302723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15">
        <f t="shared" si="405"/>
        <v>96.950870000000009</v>
      </c>
      <c r="FJ210" s="14">
        <f t="shared" si="406"/>
        <v>842.53200000000004</v>
      </c>
    </row>
    <row r="211" spans="1:166" x14ac:dyDescent="0.3">
      <c r="A211" s="40">
        <v>2019</v>
      </c>
      <c r="B211" s="35" t="s">
        <v>12</v>
      </c>
      <c r="C211" s="8">
        <v>0</v>
      </c>
      <c r="D211" s="5">
        <v>0</v>
      </c>
      <c r="E211" s="10">
        <f t="shared" si="394"/>
        <v>0</v>
      </c>
      <c r="F211" s="8">
        <v>0</v>
      </c>
      <c r="G211" s="5">
        <v>0</v>
      </c>
      <c r="H211" s="10">
        <v>0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0</v>
      </c>
      <c r="P211" s="5">
        <v>0</v>
      </c>
      <c r="Q211" s="10">
        <v>0</v>
      </c>
      <c r="R211" s="8">
        <v>40</v>
      </c>
      <c r="S211" s="5">
        <v>308.83300000000003</v>
      </c>
      <c r="T211" s="10">
        <f t="shared" si="419"/>
        <v>7720.8250000000007</v>
      </c>
      <c r="U211" s="8">
        <v>0</v>
      </c>
      <c r="V211" s="5">
        <v>0</v>
      </c>
      <c r="W211" s="10">
        <f t="shared" si="395"/>
        <v>0</v>
      </c>
      <c r="X211" s="8">
        <v>0.11824</v>
      </c>
      <c r="Y211" s="5">
        <v>0.60399999999999998</v>
      </c>
      <c r="Z211" s="10">
        <f t="shared" si="396"/>
        <v>5108.2543978349122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0</v>
      </c>
      <c r="AH211" s="5">
        <v>0</v>
      </c>
      <c r="AI211" s="10">
        <v>0</v>
      </c>
      <c r="AJ211" s="8">
        <v>0</v>
      </c>
      <c r="AK211" s="5">
        <v>0</v>
      </c>
      <c r="AL211" s="10">
        <v>0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0</v>
      </c>
      <c r="AZ211" s="5">
        <v>0</v>
      </c>
      <c r="BA211" s="10">
        <v>0</v>
      </c>
      <c r="BB211" s="8">
        <v>0</v>
      </c>
      <c r="BC211" s="5">
        <v>0</v>
      </c>
      <c r="BD211" s="10">
        <v>0</v>
      </c>
      <c r="BE211" s="8">
        <v>8.82</v>
      </c>
      <c r="BF211" s="5">
        <v>66.881</v>
      </c>
      <c r="BG211" s="10">
        <f t="shared" si="397"/>
        <v>7582.8798185941041</v>
      </c>
      <c r="BH211" s="8">
        <v>0</v>
      </c>
      <c r="BI211" s="5">
        <v>0</v>
      </c>
      <c r="BJ211" s="10">
        <v>0</v>
      </c>
      <c r="BK211" s="8">
        <v>1.92</v>
      </c>
      <c r="BL211" s="5">
        <v>25.140999999999998</v>
      </c>
      <c r="BM211" s="10">
        <f t="shared" si="398"/>
        <v>13094.270833333332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f t="shared" si="399"/>
        <v>0</v>
      </c>
      <c r="BZ211" s="8">
        <v>10.1</v>
      </c>
      <c r="CA211" s="5">
        <v>37.909999999999997</v>
      </c>
      <c r="CB211" s="10">
        <f t="shared" si="409"/>
        <v>3753.4653465346532</v>
      </c>
      <c r="CC211" s="8">
        <v>0</v>
      </c>
      <c r="CD211" s="5">
        <v>0</v>
      </c>
      <c r="CE211" s="10">
        <v>0</v>
      </c>
      <c r="CF211" s="8">
        <v>0</v>
      </c>
      <c r="CG211" s="5">
        <v>0</v>
      </c>
      <c r="CH211" s="10">
        <v>0</v>
      </c>
      <c r="CI211" s="8">
        <v>5.3E-3</v>
      </c>
      <c r="CJ211" s="5">
        <v>0.33600000000000002</v>
      </c>
      <c r="CK211" s="10">
        <f t="shared" ref="CK211" si="423">CJ211/CI211*1000</f>
        <v>63396.226415094337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4.3730000000000002</v>
      </c>
      <c r="CS211" s="5">
        <v>30.2</v>
      </c>
      <c r="CT211" s="10">
        <f t="shared" si="414"/>
        <v>6906.0141779099013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2.5000000000000001E-2</v>
      </c>
      <c r="DB211" s="5">
        <v>0.01</v>
      </c>
      <c r="DC211" s="10">
        <f t="shared" si="415"/>
        <v>399.99999999999994</v>
      </c>
      <c r="DD211" s="8">
        <v>0</v>
      </c>
      <c r="DE211" s="5">
        <v>0</v>
      </c>
      <c r="DF211" s="10">
        <v>0</v>
      </c>
      <c r="DG211" s="8">
        <v>0</v>
      </c>
      <c r="DH211" s="5">
        <v>0</v>
      </c>
      <c r="DI211" s="10">
        <v>0</v>
      </c>
      <c r="DJ211" s="8">
        <v>0</v>
      </c>
      <c r="DK211" s="5">
        <v>0</v>
      </c>
      <c r="DL211" s="10">
        <f t="shared" si="401"/>
        <v>0</v>
      </c>
      <c r="DM211" s="8">
        <v>0.8</v>
      </c>
      <c r="DN211" s="5">
        <v>22.638999999999999</v>
      </c>
      <c r="DO211" s="10">
        <f t="shared" si="417"/>
        <v>28298.75</v>
      </c>
      <c r="DP211" s="8">
        <v>0</v>
      </c>
      <c r="DQ211" s="5">
        <v>0</v>
      </c>
      <c r="DR211" s="10">
        <v>0</v>
      </c>
      <c r="DS211" s="8">
        <v>0</v>
      </c>
      <c r="DT211" s="5">
        <v>0</v>
      </c>
      <c r="DU211" s="10">
        <f t="shared" si="402"/>
        <v>0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</v>
      </c>
      <c r="EC211" s="5">
        <v>0</v>
      </c>
      <c r="ED211" s="10">
        <v>0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f t="shared" si="403"/>
        <v>0</v>
      </c>
      <c r="EK211" s="8">
        <v>0</v>
      </c>
      <c r="EL211" s="5">
        <v>0</v>
      </c>
      <c r="EM211" s="10">
        <v>0</v>
      </c>
      <c r="EN211" s="8">
        <v>0</v>
      </c>
      <c r="EO211" s="5">
        <v>0</v>
      </c>
      <c r="EP211" s="10">
        <v>0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</v>
      </c>
      <c r="FA211" s="5">
        <v>0</v>
      </c>
      <c r="FB211" s="10">
        <v>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15">
        <f t="shared" si="405"/>
        <v>66.161540000000002</v>
      </c>
      <c r="FJ211" s="14">
        <f t="shared" si="406"/>
        <v>492.55400000000003</v>
      </c>
    </row>
    <row r="212" spans="1:166" x14ac:dyDescent="0.3">
      <c r="A212" s="73">
        <v>2019</v>
      </c>
      <c r="B212" s="35" t="s">
        <v>13</v>
      </c>
      <c r="C212" s="8">
        <v>0</v>
      </c>
      <c r="D212" s="5">
        <v>0</v>
      </c>
      <c r="E212" s="10">
        <f t="shared" si="394"/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0</v>
      </c>
      <c r="P212" s="5">
        <v>0</v>
      </c>
      <c r="Q212" s="10">
        <v>0</v>
      </c>
      <c r="R212" s="8">
        <v>150</v>
      </c>
      <c r="S212" s="5">
        <v>1142.634</v>
      </c>
      <c r="T212" s="10">
        <f t="shared" si="419"/>
        <v>7617.56</v>
      </c>
      <c r="U212" s="8">
        <v>0</v>
      </c>
      <c r="V212" s="5">
        <v>0</v>
      </c>
      <c r="W212" s="10">
        <f t="shared" si="395"/>
        <v>0</v>
      </c>
      <c r="X212" s="8">
        <v>0.23200000000000001</v>
      </c>
      <c r="Y212" s="5">
        <v>0.93400000000000005</v>
      </c>
      <c r="Z212" s="10">
        <f t="shared" si="396"/>
        <v>4025.8620689655168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0</v>
      </c>
      <c r="AK212" s="5">
        <v>0</v>
      </c>
      <c r="AL212" s="10">
        <v>0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0</v>
      </c>
      <c r="AZ212" s="5">
        <v>0</v>
      </c>
      <c r="BA212" s="10">
        <v>0</v>
      </c>
      <c r="BB212" s="8">
        <v>0</v>
      </c>
      <c r="BC212" s="5">
        <v>0</v>
      </c>
      <c r="BD212" s="10">
        <v>0</v>
      </c>
      <c r="BE212" s="8">
        <v>2.1</v>
      </c>
      <c r="BF212" s="5">
        <v>9.4</v>
      </c>
      <c r="BG212" s="10">
        <f t="shared" si="397"/>
        <v>4476.1904761904761</v>
      </c>
      <c r="BH212" s="8">
        <v>0</v>
      </c>
      <c r="BI212" s="5">
        <v>0</v>
      </c>
      <c r="BJ212" s="10">
        <v>0</v>
      </c>
      <c r="BK212" s="8">
        <v>23.42</v>
      </c>
      <c r="BL212" s="5">
        <v>265.48200000000003</v>
      </c>
      <c r="BM212" s="10">
        <f t="shared" si="398"/>
        <v>11335.695986336465</v>
      </c>
      <c r="BN212" s="8">
        <v>0</v>
      </c>
      <c r="BO212" s="5">
        <v>0</v>
      </c>
      <c r="BP212" s="10">
        <v>0</v>
      </c>
      <c r="BQ212" s="8">
        <v>0</v>
      </c>
      <c r="BR212" s="5">
        <v>0</v>
      </c>
      <c r="BS212" s="10">
        <v>0</v>
      </c>
      <c r="BT212" s="8">
        <v>0</v>
      </c>
      <c r="BU212" s="5">
        <v>0</v>
      </c>
      <c r="BV212" s="10">
        <v>0</v>
      </c>
      <c r="BW212" s="8">
        <v>0</v>
      </c>
      <c r="BX212" s="5">
        <v>0</v>
      </c>
      <c r="BY212" s="10">
        <f t="shared" si="399"/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3.2680000000000001E-2</v>
      </c>
      <c r="CM212" s="5">
        <v>1.4219999999999999</v>
      </c>
      <c r="CN212" s="10">
        <f t="shared" si="400"/>
        <v>43512.851897184817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0</v>
      </c>
      <c r="CY212" s="5">
        <v>0</v>
      </c>
      <c r="CZ212" s="10">
        <v>0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0</v>
      </c>
      <c r="DH212" s="5">
        <v>0</v>
      </c>
      <c r="DI212" s="10">
        <v>0</v>
      </c>
      <c r="DJ212" s="8">
        <v>0</v>
      </c>
      <c r="DK212" s="5">
        <v>0</v>
      </c>
      <c r="DL212" s="10">
        <f t="shared" si="401"/>
        <v>0</v>
      </c>
      <c r="DM212" s="8">
        <v>0.57650000000000001</v>
      </c>
      <c r="DN212" s="5">
        <v>29.870999999999999</v>
      </c>
      <c r="DO212" s="10">
        <f t="shared" si="417"/>
        <v>51814.397224631393</v>
      </c>
      <c r="DP212" s="8">
        <v>0</v>
      </c>
      <c r="DQ212" s="5">
        <v>0</v>
      </c>
      <c r="DR212" s="10">
        <v>0</v>
      </c>
      <c r="DS212" s="8">
        <v>0</v>
      </c>
      <c r="DT212" s="5">
        <v>0</v>
      </c>
      <c r="DU212" s="10">
        <f t="shared" si="402"/>
        <v>0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</v>
      </c>
      <c r="EC212" s="5">
        <v>0</v>
      </c>
      <c r="ED212" s="10">
        <v>0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f t="shared" si="403"/>
        <v>0</v>
      </c>
      <c r="EK212" s="8">
        <v>0</v>
      </c>
      <c r="EL212" s="5">
        <v>0</v>
      </c>
      <c r="EM212" s="10">
        <v>0</v>
      </c>
      <c r="EN212" s="8">
        <v>4.0000000000000001E-3</v>
      </c>
      <c r="EO212" s="5">
        <v>2.1999999999999999E-2</v>
      </c>
      <c r="EP212" s="10">
        <f t="shared" ref="EP212" si="424">EO212/EN212*1000</f>
        <v>5500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15">
        <f t="shared" si="405"/>
        <v>176.36518000000001</v>
      </c>
      <c r="FJ212" s="14">
        <f t="shared" si="406"/>
        <v>1449.7650000000001</v>
      </c>
    </row>
    <row r="213" spans="1:166" ht="15" thickBot="1" x14ac:dyDescent="0.35">
      <c r="A213" s="37"/>
      <c r="B213" s="38" t="s">
        <v>14</v>
      </c>
      <c r="C213" s="31">
        <f t="shared" ref="C213:D213" si="425">SUM(C201:C212)</f>
        <v>0</v>
      </c>
      <c r="D213" s="24">
        <f t="shared" si="425"/>
        <v>0</v>
      </c>
      <c r="E213" s="26"/>
      <c r="F213" s="31">
        <f>SUM(F201:F212)</f>
        <v>0</v>
      </c>
      <c r="G213" s="24">
        <f>SUM(G201:G212)</f>
        <v>0</v>
      </c>
      <c r="H213" s="26"/>
      <c r="I213" s="31">
        <f>SUM(I201:I212)</f>
        <v>0</v>
      </c>
      <c r="J213" s="24">
        <f>SUM(J201:J212)</f>
        <v>0</v>
      </c>
      <c r="K213" s="26"/>
      <c r="L213" s="31">
        <f>SUM(L201:L212)</f>
        <v>0</v>
      </c>
      <c r="M213" s="24">
        <f>SUM(M201:M212)</f>
        <v>0</v>
      </c>
      <c r="N213" s="26"/>
      <c r="O213" s="31">
        <f>SUM(O201:O212)</f>
        <v>0</v>
      </c>
      <c r="P213" s="24">
        <f>SUM(P201:P212)</f>
        <v>0</v>
      </c>
      <c r="Q213" s="26"/>
      <c r="R213" s="31">
        <f>SUM(R201:R212)</f>
        <v>324</v>
      </c>
      <c r="S213" s="24">
        <f>SUM(S201:S212)</f>
        <v>2501.1460000000002</v>
      </c>
      <c r="T213" s="26"/>
      <c r="U213" s="31">
        <f t="shared" ref="U213:V213" si="426">SUM(U201:U212)</f>
        <v>0</v>
      </c>
      <c r="V213" s="24">
        <f t="shared" si="426"/>
        <v>0</v>
      </c>
      <c r="W213" s="26"/>
      <c r="X213" s="31">
        <f>SUM(X201:X212)</f>
        <v>3.0737900000000002</v>
      </c>
      <c r="Y213" s="24">
        <f>SUM(Y201:Y212)</f>
        <v>9.6440000000000001</v>
      </c>
      <c r="Z213" s="26"/>
      <c r="AA213" s="31">
        <f>SUM(AA201:AA212)</f>
        <v>1E-3</v>
      </c>
      <c r="AB213" s="24">
        <f>SUM(AB201:AB212)</f>
        <v>0.627</v>
      </c>
      <c r="AC213" s="26"/>
      <c r="AD213" s="31">
        <f>SUM(AD201:AD212)</f>
        <v>0</v>
      </c>
      <c r="AE213" s="24">
        <f>SUM(AE201:AE212)</f>
        <v>0</v>
      </c>
      <c r="AF213" s="26"/>
      <c r="AG213" s="31">
        <f>SUM(AG201:AG212)</f>
        <v>2E-3</v>
      </c>
      <c r="AH213" s="24">
        <f>SUM(AH201:AH212)</f>
        <v>0.04</v>
      </c>
      <c r="AI213" s="26"/>
      <c r="AJ213" s="31">
        <f>SUM(AJ201:AJ212)</f>
        <v>2E-3</v>
      </c>
      <c r="AK213" s="24">
        <f>SUM(AK201:AK212)</f>
        <v>0.04</v>
      </c>
      <c r="AL213" s="26"/>
      <c r="AM213" s="31">
        <f>SUM(AM201:AM212)</f>
        <v>0</v>
      </c>
      <c r="AN213" s="24">
        <f>SUM(AN201:AN212)</f>
        <v>0</v>
      </c>
      <c r="AO213" s="26"/>
      <c r="AP213" s="31">
        <f>SUM(AP201:AP212)</f>
        <v>0</v>
      </c>
      <c r="AQ213" s="24">
        <f>SUM(AQ201:AQ212)</f>
        <v>0</v>
      </c>
      <c r="AR213" s="26"/>
      <c r="AS213" s="31">
        <f>SUM(AS201:AS212)</f>
        <v>0</v>
      </c>
      <c r="AT213" s="24">
        <f>SUM(AT201:AT212)</f>
        <v>0</v>
      </c>
      <c r="AU213" s="26"/>
      <c r="AV213" s="31">
        <f>SUM(AV201:AV212)</f>
        <v>5.389E-2</v>
      </c>
      <c r="AW213" s="24">
        <f>SUM(AW201:AW212)</f>
        <v>1.62</v>
      </c>
      <c r="AX213" s="26"/>
      <c r="AY213" s="31">
        <f>SUM(AY201:AY212)</f>
        <v>7.3</v>
      </c>
      <c r="AZ213" s="24">
        <f>SUM(AZ201:AZ212)</f>
        <v>15.475000000000001</v>
      </c>
      <c r="BA213" s="26"/>
      <c r="BB213" s="31">
        <f>SUM(BB201:BB212)</f>
        <v>0.34673000000000004</v>
      </c>
      <c r="BC213" s="24">
        <f>SUM(BC201:BC212)</f>
        <v>10.541</v>
      </c>
      <c r="BD213" s="26"/>
      <c r="BE213" s="31">
        <f>SUM(BE201:BE212)</f>
        <v>24.694000000000003</v>
      </c>
      <c r="BF213" s="24">
        <f>SUM(BF201:BF212)</f>
        <v>152.25300000000001</v>
      </c>
      <c r="BG213" s="26"/>
      <c r="BH213" s="31">
        <f>SUM(BH201:BH212)</f>
        <v>0</v>
      </c>
      <c r="BI213" s="24">
        <f>SUM(BI201:BI212)</f>
        <v>0</v>
      </c>
      <c r="BJ213" s="26"/>
      <c r="BK213" s="31">
        <f>SUM(BK201:BK212)</f>
        <v>82.376890000000003</v>
      </c>
      <c r="BL213" s="24">
        <f>SUM(BL201:BL212)</f>
        <v>961.01700000000005</v>
      </c>
      <c r="BM213" s="26"/>
      <c r="BN213" s="31">
        <f>SUM(BN201:BN212)</f>
        <v>5.0000000000000001E-4</v>
      </c>
      <c r="BO213" s="24">
        <f>SUM(BO201:BO212)</f>
        <v>0.11700000000000001</v>
      </c>
      <c r="BP213" s="26"/>
      <c r="BQ213" s="31">
        <f>SUM(BQ201:BQ212)</f>
        <v>0</v>
      </c>
      <c r="BR213" s="24">
        <f>SUM(BR201:BR212)</f>
        <v>0</v>
      </c>
      <c r="BS213" s="26"/>
      <c r="BT213" s="31">
        <f>SUM(BT201:BT212)</f>
        <v>0</v>
      </c>
      <c r="BU213" s="24">
        <f>SUM(BU201:BU212)</f>
        <v>0</v>
      </c>
      <c r="BV213" s="26"/>
      <c r="BW213" s="31">
        <f t="shared" ref="BW213:BX213" si="427">SUM(BW201:BW212)</f>
        <v>0</v>
      </c>
      <c r="BX213" s="24">
        <f t="shared" si="427"/>
        <v>0</v>
      </c>
      <c r="BY213" s="26"/>
      <c r="BZ213" s="31">
        <f>SUM(BZ201:BZ212)</f>
        <v>48.1</v>
      </c>
      <c r="CA213" s="24">
        <f>SUM(CA201:CA212)</f>
        <v>140.69399999999999</v>
      </c>
      <c r="CB213" s="26"/>
      <c r="CC213" s="31">
        <f>SUM(CC201:CC212)</f>
        <v>0</v>
      </c>
      <c r="CD213" s="24">
        <f>SUM(CD201:CD212)</f>
        <v>0</v>
      </c>
      <c r="CE213" s="26"/>
      <c r="CF213" s="31">
        <f>SUM(CF201:CF212)</f>
        <v>0</v>
      </c>
      <c r="CG213" s="24">
        <f>SUM(CG201:CG212)</f>
        <v>0</v>
      </c>
      <c r="CH213" s="26"/>
      <c r="CI213" s="31">
        <f>SUM(CI201:CI212)</f>
        <v>5.3E-3</v>
      </c>
      <c r="CJ213" s="24">
        <f>SUM(CJ201:CJ212)</f>
        <v>0.33600000000000002</v>
      </c>
      <c r="CK213" s="26"/>
      <c r="CL213" s="31">
        <f>SUM(CL201:CL212)</f>
        <v>2.03268</v>
      </c>
      <c r="CM213" s="24">
        <f>SUM(CM201:CM212)</f>
        <v>19.274000000000001</v>
      </c>
      <c r="CN213" s="26"/>
      <c r="CO213" s="31">
        <f>SUM(CO201:CO212)</f>
        <v>0</v>
      </c>
      <c r="CP213" s="24">
        <f>SUM(CP201:CP212)</f>
        <v>0</v>
      </c>
      <c r="CQ213" s="26"/>
      <c r="CR213" s="31">
        <f>SUM(CR201:CR212)</f>
        <v>4.3740000000000006</v>
      </c>
      <c r="CS213" s="24">
        <f>SUM(CS201:CS212)</f>
        <v>30.233999999999998</v>
      </c>
      <c r="CT213" s="26"/>
      <c r="CU213" s="31">
        <f>SUM(CU201:CU212)</f>
        <v>60</v>
      </c>
      <c r="CV213" s="24">
        <f>SUM(CV201:CV212)</f>
        <v>498.98500000000001</v>
      </c>
      <c r="CW213" s="26"/>
      <c r="CX213" s="31">
        <f>SUM(CX201:CX212)</f>
        <v>0</v>
      </c>
      <c r="CY213" s="24">
        <f>SUM(CY201:CY212)</f>
        <v>0</v>
      </c>
      <c r="CZ213" s="26"/>
      <c r="DA213" s="31">
        <f>SUM(DA201:DA212)</f>
        <v>2.6000000000000002E-2</v>
      </c>
      <c r="DB213" s="24">
        <f>SUM(DB201:DB212)</f>
        <v>0.71499999999999997</v>
      </c>
      <c r="DC213" s="26"/>
      <c r="DD213" s="31">
        <f>SUM(DD201:DD212)</f>
        <v>17</v>
      </c>
      <c r="DE213" s="24">
        <f>SUM(DE201:DE212)</f>
        <v>70.13</v>
      </c>
      <c r="DF213" s="26"/>
      <c r="DG213" s="31">
        <f>SUM(DG201:DG212)</f>
        <v>0</v>
      </c>
      <c r="DH213" s="24">
        <f>SUM(DH201:DH212)</f>
        <v>0</v>
      </c>
      <c r="DI213" s="26"/>
      <c r="DJ213" s="31">
        <f t="shared" ref="DJ213:DK213" si="428">SUM(DJ201:DJ212)</f>
        <v>0</v>
      </c>
      <c r="DK213" s="24">
        <f t="shared" si="428"/>
        <v>0</v>
      </c>
      <c r="DL213" s="26"/>
      <c r="DM213" s="31">
        <f>SUM(DM201:DM212)</f>
        <v>1.7229400000000001</v>
      </c>
      <c r="DN213" s="24">
        <f>SUM(DN201:DN212)</f>
        <v>69.661999999999992</v>
      </c>
      <c r="DO213" s="26"/>
      <c r="DP213" s="31">
        <f>SUM(DP201:DP212)</f>
        <v>0</v>
      </c>
      <c r="DQ213" s="24">
        <f>SUM(DQ201:DQ212)</f>
        <v>0</v>
      </c>
      <c r="DR213" s="26"/>
      <c r="DS213" s="31">
        <f t="shared" ref="DS213:DT213" si="429">SUM(DS201:DS212)</f>
        <v>0</v>
      </c>
      <c r="DT213" s="24">
        <f t="shared" si="429"/>
        <v>0</v>
      </c>
      <c r="DU213" s="26"/>
      <c r="DV213" s="31">
        <f>SUM(DV201:DV212)</f>
        <v>0</v>
      </c>
      <c r="DW213" s="24">
        <f>SUM(DW201:DW212)</f>
        <v>0</v>
      </c>
      <c r="DX213" s="26"/>
      <c r="DY213" s="31">
        <f>SUM(DY201:DY212)</f>
        <v>0</v>
      </c>
      <c r="DZ213" s="24">
        <f>SUM(DZ201:DZ212)</f>
        <v>0</v>
      </c>
      <c r="EA213" s="26"/>
      <c r="EB213" s="31">
        <f>SUM(EB201:EB212)</f>
        <v>0</v>
      </c>
      <c r="EC213" s="24">
        <f>SUM(EC201:EC212)</f>
        <v>0</v>
      </c>
      <c r="ED213" s="26"/>
      <c r="EE213" s="31">
        <f>SUM(EE201:EE212)</f>
        <v>0</v>
      </c>
      <c r="EF213" s="24">
        <f>SUM(EF201:EF212)</f>
        <v>0</v>
      </c>
      <c r="EG213" s="26"/>
      <c r="EH213" s="31">
        <f t="shared" ref="EH213:EI213" si="430">SUM(EH201:EH212)</f>
        <v>0</v>
      </c>
      <c r="EI213" s="24">
        <f t="shared" si="430"/>
        <v>0</v>
      </c>
      <c r="EJ213" s="26"/>
      <c r="EK213" s="31">
        <f>SUM(EK201:EK212)</f>
        <v>0</v>
      </c>
      <c r="EL213" s="24">
        <f>SUM(EL201:EL212)</f>
        <v>0</v>
      </c>
      <c r="EM213" s="26"/>
      <c r="EN213" s="31">
        <f>SUM(EN201:EN212)</f>
        <v>4.0000000000000001E-3</v>
      </c>
      <c r="EO213" s="24">
        <f>SUM(EO201:EO212)</f>
        <v>2.1999999999999999E-2</v>
      </c>
      <c r="EP213" s="26"/>
      <c r="EQ213" s="31">
        <f>SUM(EQ201:EQ212)</f>
        <v>0</v>
      </c>
      <c r="ER213" s="24">
        <f>SUM(ER201:ER212)</f>
        <v>0</v>
      </c>
      <c r="ES213" s="26"/>
      <c r="ET213" s="31">
        <f>SUM(ET201:ET212)</f>
        <v>0</v>
      </c>
      <c r="EU213" s="24">
        <f>SUM(EU201:EU212)</f>
        <v>0</v>
      </c>
      <c r="EV213" s="26"/>
      <c r="EW213" s="31">
        <f>SUM(EW201:EW212)</f>
        <v>4.2950000000000002E-2</v>
      </c>
      <c r="EX213" s="24">
        <f>SUM(EX201:EX212)</f>
        <v>2.7989999999999999</v>
      </c>
      <c r="EY213" s="26"/>
      <c r="EZ213" s="31">
        <f>SUM(EZ201:EZ212)</f>
        <v>11.492889999999999</v>
      </c>
      <c r="FA213" s="24">
        <f>SUM(FA201:FA212)</f>
        <v>250.87900000000002</v>
      </c>
      <c r="FB213" s="26"/>
      <c r="FC213" s="31">
        <f>SUM(FC201:FC212)</f>
        <v>0.42049999999999998</v>
      </c>
      <c r="FD213" s="24">
        <f>SUM(FD201:FD212)</f>
        <v>3.3609999999999998</v>
      </c>
      <c r="FE213" s="26"/>
      <c r="FF213" s="31">
        <f>SUM(FF201:FF212)</f>
        <v>0</v>
      </c>
      <c r="FG213" s="24">
        <f>SUM(FG201:FG212)</f>
        <v>0</v>
      </c>
      <c r="FH213" s="26"/>
      <c r="FI213" s="25">
        <f t="shared" si="405"/>
        <v>587.07006000000001</v>
      </c>
      <c r="FJ213" s="26">
        <f t="shared" si="406"/>
        <v>4739.5709999999999</v>
      </c>
    </row>
    <row r="214" spans="1:166" x14ac:dyDescent="0.3">
      <c r="A214" s="40">
        <v>2020</v>
      </c>
      <c r="B214" s="76" t="s">
        <v>2</v>
      </c>
      <c r="C214" s="8">
        <v>0</v>
      </c>
      <c r="D214" s="5">
        <v>0</v>
      </c>
      <c r="E214" s="10">
        <f t="shared" ref="E214:E225" si="431">IF(C214=0,0,D214/C214*1000)</f>
        <v>0</v>
      </c>
      <c r="F214" s="8">
        <v>0</v>
      </c>
      <c r="G214" s="5">
        <v>0</v>
      </c>
      <c r="H214" s="10">
        <v>0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0</v>
      </c>
      <c r="P214" s="5">
        <v>0</v>
      </c>
      <c r="Q214" s="10">
        <v>0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f t="shared" ref="W214:W225" si="432">IF(U214=0,0,V214/U214*1000)</f>
        <v>0</v>
      </c>
      <c r="X214" s="8">
        <v>0.22</v>
      </c>
      <c r="Y214" s="5">
        <v>0.82499999999999996</v>
      </c>
      <c r="Z214" s="10">
        <f t="shared" ref="Z214:Z215" si="433">Y214/X214*1000</f>
        <v>3750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0</v>
      </c>
      <c r="AH214" s="5">
        <v>0</v>
      </c>
      <c r="AI214" s="10">
        <v>0</v>
      </c>
      <c r="AJ214" s="8">
        <v>0</v>
      </c>
      <c r="AK214" s="5">
        <v>0</v>
      </c>
      <c r="AL214" s="10">
        <v>0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1.0900000000000001</v>
      </c>
      <c r="BF214" s="5">
        <v>9.6050000000000004</v>
      </c>
      <c r="BG214" s="10">
        <f t="shared" ref="BG214:BG216" si="434">BF214/BE214*1000</f>
        <v>8811.9266055045864</v>
      </c>
      <c r="BH214" s="8">
        <v>0</v>
      </c>
      <c r="BI214" s="5">
        <v>0</v>
      </c>
      <c r="BJ214" s="10">
        <v>0</v>
      </c>
      <c r="BK214" s="8">
        <v>0.17909999999999998</v>
      </c>
      <c r="BL214" s="5">
        <v>7.5140000000000002</v>
      </c>
      <c r="BM214" s="10">
        <f t="shared" ref="BM214:BM216" si="435">BL214/BK214*1000</f>
        <v>41954.215522054721</v>
      </c>
      <c r="BN214" s="8">
        <v>0</v>
      </c>
      <c r="BO214" s="5">
        <v>0</v>
      </c>
      <c r="BP214" s="10">
        <v>0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f t="shared" ref="BY214:BY225" si="436">IF(BW214=0,0,BX214/BW214*1000)</f>
        <v>0</v>
      </c>
      <c r="BZ214" s="8">
        <v>14</v>
      </c>
      <c r="CA214" s="5">
        <v>50.274000000000001</v>
      </c>
      <c r="CB214" s="10">
        <f t="shared" ref="CB214" si="437">CA214/BZ214*1000</f>
        <v>3591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0</v>
      </c>
      <c r="DH214" s="5">
        <v>0</v>
      </c>
      <c r="DI214" s="10">
        <v>0</v>
      </c>
      <c r="DJ214" s="8">
        <v>0</v>
      </c>
      <c r="DK214" s="5">
        <v>0</v>
      </c>
      <c r="DL214" s="10">
        <f t="shared" ref="DL214:DL225" si="438">IF(DJ214=0,0,DK214/DJ214*1000)</f>
        <v>0</v>
      </c>
      <c r="DM214" s="8">
        <v>0</v>
      </c>
      <c r="DN214" s="5">
        <v>0</v>
      </c>
      <c r="DO214" s="10">
        <v>0</v>
      </c>
      <c r="DP214" s="8">
        <v>0</v>
      </c>
      <c r="DQ214" s="5">
        <v>0</v>
      </c>
      <c r="DR214" s="10">
        <v>0</v>
      </c>
      <c r="DS214" s="8">
        <v>0</v>
      </c>
      <c r="DT214" s="5">
        <v>0</v>
      </c>
      <c r="DU214" s="10">
        <f t="shared" ref="DU214:DU225" si="439">IF(DS214=0,0,DT214/DS214*1000)</f>
        <v>0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</v>
      </c>
      <c r="EC214" s="5">
        <v>0</v>
      </c>
      <c r="ED214" s="10">
        <v>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f t="shared" ref="EJ214:EJ225" si="440">IF(EH214=0,0,EI214/EH214*1000)</f>
        <v>0</v>
      </c>
      <c r="EK214" s="8">
        <v>0</v>
      </c>
      <c r="EL214" s="5">
        <v>0</v>
      </c>
      <c r="EM214" s="10">
        <v>0</v>
      </c>
      <c r="EN214" s="8">
        <v>0</v>
      </c>
      <c r="EO214" s="5">
        <v>0</v>
      </c>
      <c r="EP214" s="10">
        <v>0</v>
      </c>
      <c r="EQ214" s="8">
        <v>0</v>
      </c>
      <c r="ER214" s="5">
        <v>0</v>
      </c>
      <c r="ES214" s="10">
        <v>0</v>
      </c>
      <c r="ET214" s="8">
        <v>0</v>
      </c>
      <c r="EU214" s="5">
        <v>0</v>
      </c>
      <c r="EV214" s="10">
        <v>0</v>
      </c>
      <c r="EW214" s="8">
        <v>0</v>
      </c>
      <c r="EX214" s="5">
        <v>0</v>
      </c>
      <c r="EY214" s="10">
        <v>0</v>
      </c>
      <c r="EZ214" s="8">
        <v>0.67909000000000008</v>
      </c>
      <c r="FA214" s="5">
        <v>31.105</v>
      </c>
      <c r="FB214" s="10">
        <f t="shared" ref="FB214" si="441">FA214/EZ214*1000</f>
        <v>45803.943512641912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15">
        <f t="shared" ref="FI214:FI226" si="442">+F214+I214+R214+X214+AD214+AM214+AP214+AS214+AV214+AY214+BB214+BE214+BH214+BK214+BN214+CC214+CF214+CI214+CL214+CO214+DA214+DD214+DG214+DM214+DP214+DV214+EE214+EK214+EQ214+EW214+EZ214+FF214+EB214+ET214+FC214+BZ214+BT214+AJ214+BQ214+CU214+CR214+DY214+L214+O214+EN214+CX214+AA214</f>
        <v>16.168189999999999</v>
      </c>
      <c r="FJ214" s="14">
        <f t="shared" ref="FJ214:FJ226" si="443">+G214+J214+S214+Y214+AE214+AN214+AQ214+AT214+AW214+AZ214+BC214+BF214+BI214+BL214+BO214+CD214+CG214+CJ214+CM214+CP214+DB214+DE214+DH214+DN214+DQ214+DW214+EF214+EL214+ER214+EX214+FA214+FG214+EC214+EU214+FD214+CA214+BU214+AK214+BR214+CV214+CS214+DZ214+M214+P214+EO214+CY214+AB214</f>
        <v>99.323000000000008</v>
      </c>
    </row>
    <row r="215" spans="1:166" x14ac:dyDescent="0.3">
      <c r="A215" s="40">
        <v>2020</v>
      </c>
      <c r="B215" s="76" t="s">
        <v>3</v>
      </c>
      <c r="C215" s="8">
        <v>0</v>
      </c>
      <c r="D215" s="5">
        <v>0</v>
      </c>
      <c r="E215" s="10">
        <f t="shared" si="431"/>
        <v>0</v>
      </c>
      <c r="F215" s="8">
        <v>0</v>
      </c>
      <c r="G215" s="5">
        <v>0</v>
      </c>
      <c r="H215" s="10">
        <v>0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50</v>
      </c>
      <c r="S215" s="5">
        <v>376.89800000000002</v>
      </c>
      <c r="T215" s="10">
        <f t="shared" ref="T215:T216" si="444">S215/R215*1000</f>
        <v>7537.9600000000009</v>
      </c>
      <c r="U215" s="8">
        <v>0</v>
      </c>
      <c r="V215" s="5">
        <v>0</v>
      </c>
      <c r="W215" s="10">
        <f t="shared" si="432"/>
        <v>0</v>
      </c>
      <c r="X215" s="8">
        <v>0.34499999999999997</v>
      </c>
      <c r="Y215" s="5">
        <v>1.2909999999999999</v>
      </c>
      <c r="Z215" s="10">
        <f t="shared" si="433"/>
        <v>3742.0289855072465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</v>
      </c>
      <c r="AH215" s="5">
        <v>0</v>
      </c>
      <c r="AI215" s="10">
        <v>0</v>
      </c>
      <c r="AJ215" s="8">
        <v>0</v>
      </c>
      <c r="AK215" s="5">
        <v>0</v>
      </c>
      <c r="AL215" s="10">
        <v>0</v>
      </c>
      <c r="AM215" s="8">
        <v>0</v>
      </c>
      <c r="AN215" s="5">
        <v>0</v>
      </c>
      <c r="AO215" s="10">
        <v>0</v>
      </c>
      <c r="AP215" s="8">
        <v>2.1000000000000001E-2</v>
      </c>
      <c r="AQ215" s="5">
        <v>1.6E-2</v>
      </c>
      <c r="AR215" s="10">
        <f t="shared" ref="AR215" si="445">AQ215/AP215*1000</f>
        <v>761.90476190476181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22.46</v>
      </c>
      <c r="BL215" s="5">
        <v>245.62299999999999</v>
      </c>
      <c r="BM215" s="10">
        <f t="shared" si="435"/>
        <v>10936.019590382901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f t="shared" si="436"/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0</v>
      </c>
      <c r="CY215" s="5">
        <v>0</v>
      </c>
      <c r="CZ215" s="10">
        <v>0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f t="shared" si="438"/>
        <v>0</v>
      </c>
      <c r="DM215" s="8">
        <v>0</v>
      </c>
      <c r="DN215" s="5">
        <v>0</v>
      </c>
      <c r="DO215" s="10">
        <v>0</v>
      </c>
      <c r="DP215" s="8">
        <v>0</v>
      </c>
      <c r="DQ215" s="5">
        <v>0</v>
      </c>
      <c r="DR215" s="10">
        <v>0</v>
      </c>
      <c r="DS215" s="8">
        <v>0</v>
      </c>
      <c r="DT215" s="5">
        <v>0</v>
      </c>
      <c r="DU215" s="10">
        <f t="shared" si="439"/>
        <v>0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f t="shared" si="440"/>
        <v>0</v>
      </c>
      <c r="EK215" s="8">
        <v>0</v>
      </c>
      <c r="EL215" s="5">
        <v>0</v>
      </c>
      <c r="EM215" s="10">
        <v>0</v>
      </c>
      <c r="EN215" s="8">
        <v>0.1</v>
      </c>
      <c r="EO215" s="5">
        <v>0.86799999999999999</v>
      </c>
      <c r="EP215" s="10">
        <f t="shared" ref="EP215" si="446">EO215/EN215*1000</f>
        <v>8680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15">
        <f t="shared" si="442"/>
        <v>72.925999999999988</v>
      </c>
      <c r="FJ215" s="14">
        <f t="shared" si="443"/>
        <v>624.69600000000003</v>
      </c>
    </row>
    <row r="216" spans="1:166" x14ac:dyDescent="0.3">
      <c r="A216" s="40">
        <v>2020</v>
      </c>
      <c r="B216" s="76" t="s">
        <v>4</v>
      </c>
      <c r="C216" s="8">
        <v>0</v>
      </c>
      <c r="D216" s="5">
        <v>0</v>
      </c>
      <c r="E216" s="10">
        <f t="shared" si="431"/>
        <v>0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0</v>
      </c>
      <c r="P216" s="5">
        <v>0</v>
      </c>
      <c r="Q216" s="10">
        <v>0</v>
      </c>
      <c r="R216" s="8">
        <v>150</v>
      </c>
      <c r="S216" s="5">
        <v>1134.405</v>
      </c>
      <c r="T216" s="10">
        <f t="shared" si="444"/>
        <v>7562.7</v>
      </c>
      <c r="U216" s="8">
        <v>0</v>
      </c>
      <c r="V216" s="5">
        <v>0</v>
      </c>
      <c r="W216" s="10">
        <f t="shared" si="432"/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0</v>
      </c>
      <c r="AH216" s="5">
        <v>0</v>
      </c>
      <c r="AI216" s="10">
        <v>0</v>
      </c>
      <c r="AJ216" s="8">
        <v>0</v>
      </c>
      <c r="AK216" s="5">
        <v>0</v>
      </c>
      <c r="AL216" s="10">
        <v>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</v>
      </c>
      <c r="AZ216" s="5">
        <v>0</v>
      </c>
      <c r="BA216" s="10">
        <v>0</v>
      </c>
      <c r="BB216" s="8">
        <v>0</v>
      </c>
      <c r="BC216" s="5">
        <v>0</v>
      </c>
      <c r="BD216" s="10">
        <v>0</v>
      </c>
      <c r="BE216" s="8">
        <v>3</v>
      </c>
      <c r="BF216" s="5">
        <v>24.472999999999999</v>
      </c>
      <c r="BG216" s="10">
        <f t="shared" si="434"/>
        <v>8157.6666666666661</v>
      </c>
      <c r="BH216" s="8">
        <v>0</v>
      </c>
      <c r="BI216" s="5">
        <v>0</v>
      </c>
      <c r="BJ216" s="10">
        <v>0</v>
      </c>
      <c r="BK216" s="8">
        <v>0.96</v>
      </c>
      <c r="BL216" s="5">
        <v>13.759</v>
      </c>
      <c r="BM216" s="10">
        <f t="shared" si="435"/>
        <v>14332.291666666668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0</v>
      </c>
      <c r="BU216" s="5">
        <v>0</v>
      </c>
      <c r="BV216" s="10">
        <v>0</v>
      </c>
      <c r="BW216" s="8">
        <v>0</v>
      </c>
      <c r="BX216" s="5">
        <v>0</v>
      </c>
      <c r="BY216" s="10">
        <f t="shared" si="436"/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0</v>
      </c>
      <c r="CY216" s="5">
        <v>0</v>
      </c>
      <c r="CZ216" s="10">
        <v>0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0</v>
      </c>
      <c r="DH216" s="5">
        <v>0</v>
      </c>
      <c r="DI216" s="10">
        <v>0</v>
      </c>
      <c r="DJ216" s="8">
        <v>0</v>
      </c>
      <c r="DK216" s="5">
        <v>0</v>
      </c>
      <c r="DL216" s="10">
        <f t="shared" si="438"/>
        <v>0</v>
      </c>
      <c r="DM216" s="8">
        <v>0</v>
      </c>
      <c r="DN216" s="5">
        <v>0</v>
      </c>
      <c r="DO216" s="10">
        <v>0</v>
      </c>
      <c r="DP216" s="8">
        <v>0</v>
      </c>
      <c r="DQ216" s="5">
        <v>0</v>
      </c>
      <c r="DR216" s="10">
        <v>0</v>
      </c>
      <c r="DS216" s="8">
        <v>0</v>
      </c>
      <c r="DT216" s="5">
        <v>0</v>
      </c>
      <c r="DU216" s="10">
        <f t="shared" si="439"/>
        <v>0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</v>
      </c>
      <c r="EC216" s="5">
        <v>0</v>
      </c>
      <c r="ED216" s="10">
        <v>0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f t="shared" si="440"/>
        <v>0</v>
      </c>
      <c r="EK216" s="8">
        <v>0</v>
      </c>
      <c r="EL216" s="5">
        <v>0</v>
      </c>
      <c r="EM216" s="10">
        <v>0</v>
      </c>
      <c r="EN216" s="8">
        <v>0</v>
      </c>
      <c r="EO216" s="5">
        <v>0</v>
      </c>
      <c r="EP216" s="10">
        <v>0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0</v>
      </c>
      <c r="FA216" s="5">
        <v>0</v>
      </c>
      <c r="FB216" s="10">
        <v>0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15">
        <f t="shared" si="442"/>
        <v>153.96</v>
      </c>
      <c r="FJ216" s="14">
        <f t="shared" si="443"/>
        <v>1172.6369999999999</v>
      </c>
    </row>
    <row r="217" spans="1:166" x14ac:dyDescent="0.3">
      <c r="A217" s="40">
        <v>2020</v>
      </c>
      <c r="B217" s="76" t="s">
        <v>5</v>
      </c>
      <c r="C217" s="8">
        <v>0</v>
      </c>
      <c r="D217" s="5">
        <v>0</v>
      </c>
      <c r="E217" s="10">
        <f t="shared" si="431"/>
        <v>0</v>
      </c>
      <c r="F217" s="8">
        <v>0</v>
      </c>
      <c r="G217" s="5">
        <v>0</v>
      </c>
      <c r="H217" s="10">
        <f>IF(F217=0,0,G217/F217*1000)</f>
        <v>0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0</v>
      </c>
      <c r="P217" s="5">
        <v>0</v>
      </c>
      <c r="Q217" s="10">
        <f>IF(O217=0,0,P217/O217*1000)</f>
        <v>0</v>
      </c>
      <c r="R217" s="8">
        <v>50</v>
      </c>
      <c r="S217" s="5">
        <v>442.46100000000001</v>
      </c>
      <c r="T217" s="10">
        <f>IF(R217=0,0,S217/R217*1000)</f>
        <v>8849.2200000000012</v>
      </c>
      <c r="U217" s="8">
        <v>0</v>
      </c>
      <c r="V217" s="5">
        <v>0</v>
      </c>
      <c r="W217" s="10">
        <f t="shared" si="432"/>
        <v>0</v>
      </c>
      <c r="X217" s="8">
        <v>0.54792999999999992</v>
      </c>
      <c r="Y217" s="5">
        <v>2.06</v>
      </c>
      <c r="Z217" s="10">
        <f>IF(X217=0,0,Y217/X217*1000)</f>
        <v>3759.604329020131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0</v>
      </c>
      <c r="AH217" s="5">
        <v>0</v>
      </c>
      <c r="AI217" s="10">
        <f>IF(AG217=0,0,AH217/AG217*1000)</f>
        <v>0</v>
      </c>
      <c r="AJ217" s="8">
        <v>0</v>
      </c>
      <c r="AK217" s="5">
        <v>0</v>
      </c>
      <c r="AL217" s="10">
        <f>IF(AJ217=0,0,AK217/AJ217*1000)</f>
        <v>0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</v>
      </c>
      <c r="AZ217" s="5">
        <v>0</v>
      </c>
      <c r="BA217" s="10">
        <f>IF(AY217=0,0,AZ217/AY217*1000)</f>
        <v>0</v>
      </c>
      <c r="BB217" s="8">
        <v>0</v>
      </c>
      <c r="BC217" s="5">
        <v>0</v>
      </c>
      <c r="BD217" s="10">
        <f>IF(BB217=0,0,BC217/BB217*1000)</f>
        <v>0</v>
      </c>
      <c r="BE217" s="8">
        <v>19</v>
      </c>
      <c r="BF217" s="5">
        <v>118.523</v>
      </c>
      <c r="BG217" s="10">
        <f>IF(BE217=0,0,BF217/BE217*1000)</f>
        <v>6238.0526315789475</v>
      </c>
      <c r="BH217" s="8">
        <v>0</v>
      </c>
      <c r="BI217" s="5">
        <v>0</v>
      </c>
      <c r="BJ217" s="10">
        <f>IF(BH217=0,0,BI217/BH217*1000)</f>
        <v>0</v>
      </c>
      <c r="BK217" s="8">
        <v>4.8007100000000005</v>
      </c>
      <c r="BL217" s="5">
        <v>59.37</v>
      </c>
      <c r="BM217" s="10">
        <f>IF(BK217=0,0,BL217/BK217*1000)</f>
        <v>12366.920726309232</v>
      </c>
      <c r="BN217" s="8">
        <v>0</v>
      </c>
      <c r="BO217" s="5">
        <v>0</v>
      </c>
      <c r="BP217" s="10">
        <f>IF(BN217=0,0,BO217/BN217*1000)</f>
        <v>0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 t="shared" si="436"/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0</v>
      </c>
      <c r="CY217" s="5">
        <v>0</v>
      </c>
      <c r="CZ217" s="10">
        <f>IF(CX217=0,0,CY217/CX217*1000)</f>
        <v>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0</v>
      </c>
      <c r="DH217" s="5">
        <v>0</v>
      </c>
      <c r="DI217" s="10">
        <f>IF(DG217=0,0,DH217/DG217*1000)</f>
        <v>0</v>
      </c>
      <c r="DJ217" s="8">
        <v>0</v>
      </c>
      <c r="DK217" s="5">
        <v>0</v>
      </c>
      <c r="DL217" s="10">
        <f t="shared" si="438"/>
        <v>0</v>
      </c>
      <c r="DM217" s="8">
        <v>0</v>
      </c>
      <c r="DN217" s="5">
        <v>0</v>
      </c>
      <c r="DO217" s="10">
        <f>IF(DM217=0,0,DN217/DM217*1000)</f>
        <v>0</v>
      </c>
      <c r="DP217" s="8">
        <v>0</v>
      </c>
      <c r="DQ217" s="5">
        <v>0</v>
      </c>
      <c r="DR217" s="10">
        <f>IF(DP217=0,0,DQ217/DP217*1000)</f>
        <v>0</v>
      </c>
      <c r="DS217" s="8">
        <v>0</v>
      </c>
      <c r="DT217" s="5">
        <v>0</v>
      </c>
      <c r="DU217" s="10">
        <f t="shared" si="439"/>
        <v>0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</v>
      </c>
      <c r="EC217" s="5">
        <v>0</v>
      </c>
      <c r="ED217" s="10">
        <f>IF(EB217=0,0,EC217/EB217*1000)</f>
        <v>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 t="shared" si="440"/>
        <v>0</v>
      </c>
      <c r="EK217" s="8">
        <v>0</v>
      </c>
      <c r="EL217" s="5">
        <v>0</v>
      </c>
      <c r="EM217" s="10">
        <f>IF(EK217=0,0,EL217/EK217*1000)</f>
        <v>0</v>
      </c>
      <c r="EN217" s="8">
        <v>0</v>
      </c>
      <c r="EO217" s="5">
        <v>0</v>
      </c>
      <c r="EP217" s="10">
        <f>IF(EN217=0,0,EO217/EN217*1000)</f>
        <v>0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15">
        <f t="shared" si="442"/>
        <v>74.348640000000003</v>
      </c>
      <c r="FJ217" s="14">
        <f t="shared" si="443"/>
        <v>622.41399999999999</v>
      </c>
    </row>
    <row r="218" spans="1:166" x14ac:dyDescent="0.3">
      <c r="A218" s="40">
        <v>2020</v>
      </c>
      <c r="B218" s="10" t="s">
        <v>6</v>
      </c>
      <c r="C218" s="8">
        <v>0</v>
      </c>
      <c r="D218" s="5">
        <v>0</v>
      </c>
      <c r="E218" s="10">
        <f t="shared" si="431"/>
        <v>0</v>
      </c>
      <c r="F218" s="8">
        <v>0</v>
      </c>
      <c r="G218" s="5">
        <v>0</v>
      </c>
      <c r="H218" s="10">
        <f t="shared" ref="H218:CB225" si="447">IF(F218=0,0,G218/F218*1000)</f>
        <v>0</v>
      </c>
      <c r="I218" s="8">
        <v>0</v>
      </c>
      <c r="J218" s="5">
        <v>0</v>
      </c>
      <c r="K218" s="10">
        <f t="shared" si="447"/>
        <v>0</v>
      </c>
      <c r="L218" s="8">
        <v>0</v>
      </c>
      <c r="M218" s="5">
        <v>0</v>
      </c>
      <c r="N218" s="10">
        <f t="shared" si="447"/>
        <v>0</v>
      </c>
      <c r="O218" s="8">
        <v>0</v>
      </c>
      <c r="P218" s="5">
        <v>0</v>
      </c>
      <c r="Q218" s="10">
        <f t="shared" si="447"/>
        <v>0</v>
      </c>
      <c r="R218" s="8">
        <v>50</v>
      </c>
      <c r="S218" s="5">
        <v>463.19799999999998</v>
      </c>
      <c r="T218" s="10">
        <f t="shared" si="447"/>
        <v>9263.9599999999991</v>
      </c>
      <c r="U218" s="8">
        <v>0</v>
      </c>
      <c r="V218" s="5">
        <v>0</v>
      </c>
      <c r="W218" s="10">
        <f t="shared" si="432"/>
        <v>0</v>
      </c>
      <c r="X218" s="8">
        <v>0</v>
      </c>
      <c r="Y218" s="5">
        <v>0</v>
      </c>
      <c r="Z218" s="10">
        <f t="shared" si="447"/>
        <v>0</v>
      </c>
      <c r="AA218" s="8">
        <v>0</v>
      </c>
      <c r="AB218" s="5">
        <v>0</v>
      </c>
      <c r="AC218" s="10">
        <f t="shared" si="447"/>
        <v>0</v>
      </c>
      <c r="AD218" s="8">
        <v>0</v>
      </c>
      <c r="AE218" s="5">
        <v>0</v>
      </c>
      <c r="AF218" s="10">
        <f t="shared" si="447"/>
        <v>0</v>
      </c>
      <c r="AG218" s="8">
        <v>0</v>
      </c>
      <c r="AH218" s="5">
        <v>0</v>
      </c>
      <c r="AI218" s="10">
        <f t="shared" ref="AI218:AI225" si="448">IF(AG218=0,0,AH218/AG218*1000)</f>
        <v>0</v>
      </c>
      <c r="AJ218" s="8">
        <v>0</v>
      </c>
      <c r="AK218" s="5">
        <v>0</v>
      </c>
      <c r="AL218" s="10">
        <f t="shared" si="447"/>
        <v>0</v>
      </c>
      <c r="AM218" s="8">
        <v>0</v>
      </c>
      <c r="AN218" s="5">
        <v>0</v>
      </c>
      <c r="AO218" s="10">
        <f t="shared" si="447"/>
        <v>0</v>
      </c>
      <c r="AP218" s="8">
        <v>0</v>
      </c>
      <c r="AQ218" s="5">
        <v>0</v>
      </c>
      <c r="AR218" s="10">
        <f t="shared" si="447"/>
        <v>0</v>
      </c>
      <c r="AS218" s="8">
        <v>0</v>
      </c>
      <c r="AT218" s="5">
        <v>0</v>
      </c>
      <c r="AU218" s="10">
        <f t="shared" si="447"/>
        <v>0</v>
      </c>
      <c r="AV218" s="8">
        <v>0</v>
      </c>
      <c r="AW218" s="5">
        <v>0</v>
      </c>
      <c r="AX218" s="10">
        <f t="shared" si="447"/>
        <v>0</v>
      </c>
      <c r="AY218" s="8">
        <v>0</v>
      </c>
      <c r="AZ218" s="5">
        <v>0</v>
      </c>
      <c r="BA218" s="10">
        <f t="shared" si="447"/>
        <v>0</v>
      </c>
      <c r="BB218" s="8">
        <v>0</v>
      </c>
      <c r="BC218" s="5">
        <v>0</v>
      </c>
      <c r="BD218" s="10">
        <f t="shared" si="447"/>
        <v>0</v>
      </c>
      <c r="BE218" s="8">
        <v>36</v>
      </c>
      <c r="BF218" s="5">
        <v>245.126</v>
      </c>
      <c r="BG218" s="10">
        <f t="shared" si="447"/>
        <v>6809.0555555555557</v>
      </c>
      <c r="BH218" s="8">
        <v>0</v>
      </c>
      <c r="BI218" s="5">
        <v>0</v>
      </c>
      <c r="BJ218" s="10">
        <f t="shared" si="447"/>
        <v>0</v>
      </c>
      <c r="BK218" s="8">
        <v>1.76231</v>
      </c>
      <c r="BL218" s="5">
        <v>31.164000000000001</v>
      </c>
      <c r="BM218" s="10">
        <f t="shared" si="447"/>
        <v>17683.608445733156</v>
      </c>
      <c r="BN218" s="8">
        <v>0</v>
      </c>
      <c r="BO218" s="5">
        <v>0</v>
      </c>
      <c r="BP218" s="10">
        <f t="shared" si="447"/>
        <v>0</v>
      </c>
      <c r="BQ218" s="8">
        <v>0</v>
      </c>
      <c r="BR218" s="5">
        <v>0</v>
      </c>
      <c r="BS218" s="10">
        <f t="shared" si="447"/>
        <v>0</v>
      </c>
      <c r="BT218" s="8">
        <v>0</v>
      </c>
      <c r="BU218" s="5">
        <v>0</v>
      </c>
      <c r="BV218" s="10">
        <f t="shared" si="447"/>
        <v>0</v>
      </c>
      <c r="BW218" s="8">
        <v>0</v>
      </c>
      <c r="BX218" s="5">
        <v>0</v>
      </c>
      <c r="BY218" s="10">
        <f t="shared" si="436"/>
        <v>0</v>
      </c>
      <c r="BZ218" s="8">
        <v>0</v>
      </c>
      <c r="CA218" s="5">
        <v>0</v>
      </c>
      <c r="CB218" s="10">
        <f t="shared" si="447"/>
        <v>0</v>
      </c>
      <c r="CC218" s="8">
        <v>0</v>
      </c>
      <c r="CD218" s="5">
        <v>0</v>
      </c>
      <c r="CE218" s="10">
        <f t="shared" ref="CE218:EY225" si="449">IF(CC218=0,0,CD218/CC218*1000)</f>
        <v>0</v>
      </c>
      <c r="CF218" s="8">
        <v>0</v>
      </c>
      <c r="CG218" s="5">
        <v>0</v>
      </c>
      <c r="CH218" s="10">
        <f t="shared" si="449"/>
        <v>0</v>
      </c>
      <c r="CI218" s="8">
        <v>0</v>
      </c>
      <c r="CJ218" s="5">
        <v>0</v>
      </c>
      <c r="CK218" s="10">
        <f t="shared" si="449"/>
        <v>0</v>
      </c>
      <c r="CL218" s="8">
        <v>0</v>
      </c>
      <c r="CM218" s="5">
        <v>0</v>
      </c>
      <c r="CN218" s="10">
        <f t="shared" si="449"/>
        <v>0</v>
      </c>
      <c r="CO218" s="8">
        <v>0</v>
      </c>
      <c r="CP218" s="5">
        <v>0</v>
      </c>
      <c r="CQ218" s="10">
        <f t="shared" si="449"/>
        <v>0</v>
      </c>
      <c r="CR218" s="8">
        <v>0</v>
      </c>
      <c r="CS218" s="5">
        <v>0</v>
      </c>
      <c r="CT218" s="10">
        <f t="shared" si="449"/>
        <v>0</v>
      </c>
      <c r="CU218" s="8">
        <v>0</v>
      </c>
      <c r="CV218" s="5">
        <v>0</v>
      </c>
      <c r="CW218" s="10">
        <f t="shared" si="449"/>
        <v>0</v>
      </c>
      <c r="CX218" s="8">
        <v>0</v>
      </c>
      <c r="CY218" s="5">
        <v>0</v>
      </c>
      <c r="CZ218" s="10">
        <f t="shared" si="449"/>
        <v>0</v>
      </c>
      <c r="DA218" s="8">
        <v>0</v>
      </c>
      <c r="DB218" s="5">
        <v>0</v>
      </c>
      <c r="DC218" s="10">
        <f t="shared" si="449"/>
        <v>0</v>
      </c>
      <c r="DD218" s="8">
        <v>0</v>
      </c>
      <c r="DE218" s="5">
        <v>0</v>
      </c>
      <c r="DF218" s="10">
        <f t="shared" si="449"/>
        <v>0</v>
      </c>
      <c r="DG218" s="8">
        <v>0</v>
      </c>
      <c r="DH218" s="5">
        <v>0</v>
      </c>
      <c r="DI218" s="10">
        <f t="shared" si="449"/>
        <v>0</v>
      </c>
      <c r="DJ218" s="8">
        <v>0</v>
      </c>
      <c r="DK218" s="5">
        <v>0</v>
      </c>
      <c r="DL218" s="10">
        <f t="shared" si="438"/>
        <v>0</v>
      </c>
      <c r="DM218" s="8">
        <v>0</v>
      </c>
      <c r="DN218" s="5">
        <v>0</v>
      </c>
      <c r="DO218" s="10">
        <f t="shared" si="449"/>
        <v>0</v>
      </c>
      <c r="DP218" s="8">
        <v>0</v>
      </c>
      <c r="DQ218" s="5">
        <v>0</v>
      </c>
      <c r="DR218" s="10">
        <f t="shared" si="449"/>
        <v>0</v>
      </c>
      <c r="DS218" s="8">
        <v>0</v>
      </c>
      <c r="DT218" s="5">
        <v>0</v>
      </c>
      <c r="DU218" s="10">
        <f t="shared" si="439"/>
        <v>0</v>
      </c>
      <c r="DV218" s="8">
        <v>0</v>
      </c>
      <c r="DW218" s="5">
        <v>0</v>
      </c>
      <c r="DX218" s="10">
        <f t="shared" si="449"/>
        <v>0</v>
      </c>
      <c r="DY218" s="8">
        <v>0</v>
      </c>
      <c r="DZ218" s="5">
        <v>0</v>
      </c>
      <c r="EA218" s="10">
        <f t="shared" si="449"/>
        <v>0</v>
      </c>
      <c r="EB218" s="8">
        <v>0</v>
      </c>
      <c r="EC218" s="5">
        <v>0</v>
      </c>
      <c r="ED218" s="10">
        <f t="shared" si="449"/>
        <v>0</v>
      </c>
      <c r="EE218" s="8">
        <v>0</v>
      </c>
      <c r="EF218" s="5">
        <v>0</v>
      </c>
      <c r="EG218" s="10">
        <f t="shared" si="449"/>
        <v>0</v>
      </c>
      <c r="EH218" s="8">
        <v>0</v>
      </c>
      <c r="EI218" s="5">
        <v>0</v>
      </c>
      <c r="EJ218" s="10">
        <f t="shared" si="440"/>
        <v>0</v>
      </c>
      <c r="EK218" s="8">
        <v>0</v>
      </c>
      <c r="EL218" s="5">
        <v>0</v>
      </c>
      <c r="EM218" s="10">
        <f t="shared" si="449"/>
        <v>0</v>
      </c>
      <c r="EN218" s="8">
        <v>0</v>
      </c>
      <c r="EO218" s="5">
        <v>0</v>
      </c>
      <c r="EP218" s="10">
        <f t="shared" si="449"/>
        <v>0</v>
      </c>
      <c r="EQ218" s="8">
        <v>0</v>
      </c>
      <c r="ER218" s="5">
        <v>0</v>
      </c>
      <c r="ES218" s="10">
        <f t="shared" si="449"/>
        <v>0</v>
      </c>
      <c r="ET218" s="8">
        <v>0</v>
      </c>
      <c r="EU218" s="5">
        <v>0</v>
      </c>
      <c r="EV218" s="10">
        <f t="shared" si="449"/>
        <v>0</v>
      </c>
      <c r="EW218" s="8">
        <v>0</v>
      </c>
      <c r="EX218" s="5">
        <v>0</v>
      </c>
      <c r="EY218" s="10">
        <f t="shared" si="449"/>
        <v>0</v>
      </c>
      <c r="EZ218" s="8">
        <v>0</v>
      </c>
      <c r="FA218" s="5">
        <v>0</v>
      </c>
      <c r="FB218" s="10">
        <f t="shared" ref="FB218:FH225" si="450">IF(EZ218=0,0,FA218/EZ218*1000)</f>
        <v>0</v>
      </c>
      <c r="FC218" s="8">
        <v>0</v>
      </c>
      <c r="FD218" s="5">
        <v>0</v>
      </c>
      <c r="FE218" s="10">
        <f t="shared" si="450"/>
        <v>0</v>
      </c>
      <c r="FF218" s="8">
        <v>0</v>
      </c>
      <c r="FG218" s="5">
        <v>0</v>
      </c>
      <c r="FH218" s="10">
        <f t="shared" si="450"/>
        <v>0</v>
      </c>
      <c r="FI218" s="15">
        <f t="shared" si="442"/>
        <v>87.762309999999999</v>
      </c>
      <c r="FJ218" s="14">
        <f t="shared" si="443"/>
        <v>739.48799999999994</v>
      </c>
    </row>
    <row r="219" spans="1:166" x14ac:dyDescent="0.3">
      <c r="A219" s="40">
        <v>2020</v>
      </c>
      <c r="B219" s="76" t="s">
        <v>7</v>
      </c>
      <c r="C219" s="8">
        <v>0</v>
      </c>
      <c r="D219" s="5">
        <v>0</v>
      </c>
      <c r="E219" s="10">
        <f t="shared" si="431"/>
        <v>0</v>
      </c>
      <c r="F219" s="8">
        <v>0</v>
      </c>
      <c r="G219" s="5">
        <v>0</v>
      </c>
      <c r="H219" s="10">
        <f t="shared" si="447"/>
        <v>0</v>
      </c>
      <c r="I219" s="8">
        <v>0</v>
      </c>
      <c r="J219" s="5">
        <v>0</v>
      </c>
      <c r="K219" s="10">
        <f t="shared" si="447"/>
        <v>0</v>
      </c>
      <c r="L219" s="8">
        <v>0</v>
      </c>
      <c r="M219" s="5">
        <v>0</v>
      </c>
      <c r="N219" s="10">
        <f t="shared" si="447"/>
        <v>0</v>
      </c>
      <c r="O219" s="8">
        <v>0</v>
      </c>
      <c r="P219" s="5">
        <v>0</v>
      </c>
      <c r="Q219" s="10">
        <f t="shared" si="447"/>
        <v>0</v>
      </c>
      <c r="R219" s="87">
        <v>50</v>
      </c>
      <c r="S219" s="88">
        <v>415.71499999999997</v>
      </c>
      <c r="T219" s="10">
        <f t="shared" si="447"/>
        <v>8314.2999999999993</v>
      </c>
      <c r="U219" s="8">
        <v>0</v>
      </c>
      <c r="V219" s="5">
        <v>0</v>
      </c>
      <c r="W219" s="10">
        <f t="shared" si="432"/>
        <v>0</v>
      </c>
      <c r="X219" s="8">
        <v>0</v>
      </c>
      <c r="Y219" s="5">
        <v>0</v>
      </c>
      <c r="Z219" s="10">
        <f t="shared" si="447"/>
        <v>0</v>
      </c>
      <c r="AA219" s="8">
        <v>0</v>
      </c>
      <c r="AB219" s="5">
        <v>0</v>
      </c>
      <c r="AC219" s="10">
        <f t="shared" si="447"/>
        <v>0</v>
      </c>
      <c r="AD219" s="8">
        <v>0</v>
      </c>
      <c r="AE219" s="5">
        <v>0</v>
      </c>
      <c r="AF219" s="10">
        <f t="shared" si="447"/>
        <v>0</v>
      </c>
      <c r="AG219" s="8">
        <v>0</v>
      </c>
      <c r="AH219" s="5">
        <v>0</v>
      </c>
      <c r="AI219" s="10">
        <f t="shared" si="448"/>
        <v>0</v>
      </c>
      <c r="AJ219" s="8">
        <v>0</v>
      </c>
      <c r="AK219" s="5">
        <v>0</v>
      </c>
      <c r="AL219" s="10">
        <f t="shared" si="447"/>
        <v>0</v>
      </c>
      <c r="AM219" s="8">
        <v>0</v>
      </c>
      <c r="AN219" s="5">
        <v>0</v>
      </c>
      <c r="AO219" s="10">
        <f t="shared" si="447"/>
        <v>0</v>
      </c>
      <c r="AP219" s="8">
        <v>0</v>
      </c>
      <c r="AQ219" s="5">
        <v>0</v>
      </c>
      <c r="AR219" s="10">
        <f t="shared" si="447"/>
        <v>0</v>
      </c>
      <c r="AS219" s="8">
        <v>0</v>
      </c>
      <c r="AT219" s="5">
        <v>0</v>
      </c>
      <c r="AU219" s="10">
        <f t="shared" si="447"/>
        <v>0</v>
      </c>
      <c r="AV219" s="8">
        <v>0</v>
      </c>
      <c r="AW219" s="5">
        <v>0</v>
      </c>
      <c r="AX219" s="10">
        <f t="shared" si="447"/>
        <v>0</v>
      </c>
      <c r="AY219" s="8">
        <v>0</v>
      </c>
      <c r="AZ219" s="5">
        <v>0</v>
      </c>
      <c r="BA219" s="10">
        <f t="shared" si="447"/>
        <v>0</v>
      </c>
      <c r="BB219" s="8">
        <v>0</v>
      </c>
      <c r="BC219" s="5">
        <v>0</v>
      </c>
      <c r="BD219" s="10">
        <f t="shared" si="447"/>
        <v>0</v>
      </c>
      <c r="BE219" s="8">
        <v>0</v>
      </c>
      <c r="BF219" s="5">
        <v>0</v>
      </c>
      <c r="BG219" s="10">
        <f t="shared" si="447"/>
        <v>0</v>
      </c>
      <c r="BH219" s="8">
        <v>0</v>
      </c>
      <c r="BI219" s="5">
        <v>0</v>
      </c>
      <c r="BJ219" s="10">
        <f t="shared" si="447"/>
        <v>0</v>
      </c>
      <c r="BK219" s="8">
        <v>0</v>
      </c>
      <c r="BL219" s="5">
        <v>0</v>
      </c>
      <c r="BM219" s="10">
        <f t="shared" si="447"/>
        <v>0</v>
      </c>
      <c r="BN219" s="8">
        <v>0</v>
      </c>
      <c r="BO219" s="5">
        <v>0</v>
      </c>
      <c r="BP219" s="10">
        <f t="shared" si="447"/>
        <v>0</v>
      </c>
      <c r="BQ219" s="8">
        <v>0</v>
      </c>
      <c r="BR219" s="5">
        <v>0</v>
      </c>
      <c r="BS219" s="10">
        <f t="shared" si="447"/>
        <v>0</v>
      </c>
      <c r="BT219" s="8">
        <v>0</v>
      </c>
      <c r="BU219" s="5">
        <v>0</v>
      </c>
      <c r="BV219" s="10">
        <f t="shared" si="447"/>
        <v>0</v>
      </c>
      <c r="BW219" s="8">
        <v>0</v>
      </c>
      <c r="BX219" s="5">
        <v>0</v>
      </c>
      <c r="BY219" s="10">
        <f t="shared" si="436"/>
        <v>0</v>
      </c>
      <c r="BZ219" s="8">
        <v>0</v>
      </c>
      <c r="CA219" s="5">
        <v>0</v>
      </c>
      <c r="CB219" s="10">
        <f t="shared" si="447"/>
        <v>0</v>
      </c>
      <c r="CC219" s="8">
        <v>0</v>
      </c>
      <c r="CD219" s="5">
        <v>0</v>
      </c>
      <c r="CE219" s="10">
        <f t="shared" si="449"/>
        <v>0</v>
      </c>
      <c r="CF219" s="8">
        <v>0</v>
      </c>
      <c r="CG219" s="5">
        <v>0</v>
      </c>
      <c r="CH219" s="10">
        <f t="shared" si="449"/>
        <v>0</v>
      </c>
      <c r="CI219" s="8">
        <v>0</v>
      </c>
      <c r="CJ219" s="5">
        <v>0</v>
      </c>
      <c r="CK219" s="10">
        <f t="shared" si="449"/>
        <v>0</v>
      </c>
      <c r="CL219" s="8">
        <v>0</v>
      </c>
      <c r="CM219" s="5">
        <v>0</v>
      </c>
      <c r="CN219" s="10">
        <f t="shared" si="449"/>
        <v>0</v>
      </c>
      <c r="CO219" s="8">
        <v>0</v>
      </c>
      <c r="CP219" s="5">
        <v>0</v>
      </c>
      <c r="CQ219" s="10">
        <f t="shared" si="449"/>
        <v>0</v>
      </c>
      <c r="CR219" s="8">
        <v>0</v>
      </c>
      <c r="CS219" s="5">
        <v>0</v>
      </c>
      <c r="CT219" s="10">
        <f t="shared" si="449"/>
        <v>0</v>
      </c>
      <c r="CU219" s="8">
        <v>0</v>
      </c>
      <c r="CV219" s="5">
        <v>0</v>
      </c>
      <c r="CW219" s="10">
        <f t="shared" si="449"/>
        <v>0</v>
      </c>
      <c r="CX219" s="8">
        <v>0</v>
      </c>
      <c r="CY219" s="5">
        <v>0</v>
      </c>
      <c r="CZ219" s="10">
        <f t="shared" si="449"/>
        <v>0</v>
      </c>
      <c r="DA219" s="8">
        <v>0</v>
      </c>
      <c r="DB219" s="5">
        <v>0</v>
      </c>
      <c r="DC219" s="10">
        <f t="shared" si="449"/>
        <v>0</v>
      </c>
      <c r="DD219" s="8">
        <v>0</v>
      </c>
      <c r="DE219" s="5">
        <v>0</v>
      </c>
      <c r="DF219" s="10">
        <f t="shared" si="449"/>
        <v>0</v>
      </c>
      <c r="DG219" s="8">
        <v>0</v>
      </c>
      <c r="DH219" s="5">
        <v>0</v>
      </c>
      <c r="DI219" s="10">
        <f t="shared" si="449"/>
        <v>0</v>
      </c>
      <c r="DJ219" s="8">
        <v>0</v>
      </c>
      <c r="DK219" s="5">
        <v>0</v>
      </c>
      <c r="DL219" s="10">
        <f t="shared" si="438"/>
        <v>0</v>
      </c>
      <c r="DM219" s="8">
        <v>0</v>
      </c>
      <c r="DN219" s="5">
        <v>0</v>
      </c>
      <c r="DO219" s="10">
        <f t="shared" si="449"/>
        <v>0</v>
      </c>
      <c r="DP219" s="8">
        <v>0</v>
      </c>
      <c r="DQ219" s="5">
        <v>0</v>
      </c>
      <c r="DR219" s="10">
        <f t="shared" si="449"/>
        <v>0</v>
      </c>
      <c r="DS219" s="8">
        <v>0</v>
      </c>
      <c r="DT219" s="5">
        <v>0</v>
      </c>
      <c r="DU219" s="10">
        <f t="shared" si="439"/>
        <v>0</v>
      </c>
      <c r="DV219" s="8">
        <v>0</v>
      </c>
      <c r="DW219" s="5">
        <v>0</v>
      </c>
      <c r="DX219" s="10">
        <f t="shared" si="449"/>
        <v>0</v>
      </c>
      <c r="DY219" s="8">
        <v>0</v>
      </c>
      <c r="DZ219" s="5">
        <v>0</v>
      </c>
      <c r="EA219" s="10">
        <f t="shared" si="449"/>
        <v>0</v>
      </c>
      <c r="EB219" s="8">
        <v>0</v>
      </c>
      <c r="EC219" s="5">
        <v>0</v>
      </c>
      <c r="ED219" s="10">
        <f t="shared" si="449"/>
        <v>0</v>
      </c>
      <c r="EE219" s="8">
        <v>0</v>
      </c>
      <c r="EF219" s="5">
        <v>0</v>
      </c>
      <c r="EG219" s="10">
        <f t="shared" si="449"/>
        <v>0</v>
      </c>
      <c r="EH219" s="8">
        <v>0</v>
      </c>
      <c r="EI219" s="5">
        <v>0</v>
      </c>
      <c r="EJ219" s="10">
        <f t="shared" si="440"/>
        <v>0</v>
      </c>
      <c r="EK219" s="8">
        <v>0</v>
      </c>
      <c r="EL219" s="5">
        <v>0</v>
      </c>
      <c r="EM219" s="10">
        <f t="shared" si="449"/>
        <v>0</v>
      </c>
      <c r="EN219" s="8">
        <v>0</v>
      </c>
      <c r="EO219" s="5">
        <v>0</v>
      </c>
      <c r="EP219" s="10">
        <f t="shared" si="449"/>
        <v>0</v>
      </c>
      <c r="EQ219" s="8">
        <v>0</v>
      </c>
      <c r="ER219" s="5">
        <v>0</v>
      </c>
      <c r="ES219" s="10">
        <f t="shared" si="449"/>
        <v>0</v>
      </c>
      <c r="ET219" s="8">
        <v>0</v>
      </c>
      <c r="EU219" s="5">
        <v>0</v>
      </c>
      <c r="EV219" s="10">
        <f t="shared" si="449"/>
        <v>0</v>
      </c>
      <c r="EW219" s="8">
        <v>0</v>
      </c>
      <c r="EX219" s="5">
        <v>0</v>
      </c>
      <c r="EY219" s="10">
        <f t="shared" si="449"/>
        <v>0</v>
      </c>
      <c r="EZ219" s="8">
        <v>0</v>
      </c>
      <c r="FA219" s="5">
        <v>0</v>
      </c>
      <c r="FB219" s="10">
        <f t="shared" si="450"/>
        <v>0</v>
      </c>
      <c r="FC219" s="8">
        <v>0.77</v>
      </c>
      <c r="FD219" s="5">
        <v>4.5190000000000001</v>
      </c>
      <c r="FE219" s="10">
        <f t="shared" si="450"/>
        <v>5868.8311688311687</v>
      </c>
      <c r="FF219" s="8">
        <v>0</v>
      </c>
      <c r="FG219" s="5">
        <v>0</v>
      </c>
      <c r="FH219" s="10">
        <f t="shared" si="450"/>
        <v>0</v>
      </c>
      <c r="FI219" s="15">
        <f t="shared" si="442"/>
        <v>50.77</v>
      </c>
      <c r="FJ219" s="14">
        <f t="shared" si="443"/>
        <v>420.23399999999998</v>
      </c>
    </row>
    <row r="220" spans="1:166" x14ac:dyDescent="0.3">
      <c r="A220" s="40">
        <v>2020</v>
      </c>
      <c r="B220" s="76" t="s">
        <v>8</v>
      </c>
      <c r="C220" s="8">
        <v>0</v>
      </c>
      <c r="D220" s="5">
        <v>0</v>
      </c>
      <c r="E220" s="10">
        <f t="shared" si="431"/>
        <v>0</v>
      </c>
      <c r="F220" s="8">
        <v>0</v>
      </c>
      <c r="G220" s="5">
        <v>0</v>
      </c>
      <c r="H220" s="10">
        <f t="shared" si="447"/>
        <v>0</v>
      </c>
      <c r="I220" s="8">
        <v>0</v>
      </c>
      <c r="J220" s="5">
        <v>0</v>
      </c>
      <c r="K220" s="10">
        <f t="shared" si="447"/>
        <v>0</v>
      </c>
      <c r="L220" s="8">
        <v>0</v>
      </c>
      <c r="M220" s="5">
        <v>0</v>
      </c>
      <c r="N220" s="10">
        <f t="shared" si="447"/>
        <v>0</v>
      </c>
      <c r="O220" s="8">
        <v>0</v>
      </c>
      <c r="P220" s="5">
        <v>0</v>
      </c>
      <c r="Q220" s="10">
        <f t="shared" si="447"/>
        <v>0</v>
      </c>
      <c r="R220" s="8">
        <v>0</v>
      </c>
      <c r="S220" s="5">
        <v>0</v>
      </c>
      <c r="T220" s="10">
        <f t="shared" si="447"/>
        <v>0</v>
      </c>
      <c r="U220" s="8">
        <v>0</v>
      </c>
      <c r="V220" s="5">
        <v>0</v>
      </c>
      <c r="W220" s="10">
        <f t="shared" si="432"/>
        <v>0</v>
      </c>
      <c r="X220" s="8">
        <v>0.4027</v>
      </c>
      <c r="Y220" s="5">
        <v>1.841</v>
      </c>
      <c r="Z220" s="10">
        <f t="shared" si="447"/>
        <v>4571.6414204122175</v>
      </c>
      <c r="AA220" s="8">
        <v>0</v>
      </c>
      <c r="AB220" s="5">
        <v>0</v>
      </c>
      <c r="AC220" s="10">
        <f t="shared" si="447"/>
        <v>0</v>
      </c>
      <c r="AD220" s="8">
        <v>0</v>
      </c>
      <c r="AE220" s="5">
        <v>0</v>
      </c>
      <c r="AF220" s="10">
        <f t="shared" si="447"/>
        <v>0</v>
      </c>
      <c r="AG220" s="8">
        <v>0</v>
      </c>
      <c r="AH220" s="5">
        <v>0</v>
      </c>
      <c r="AI220" s="10">
        <f t="shared" si="448"/>
        <v>0</v>
      </c>
      <c r="AJ220" s="8">
        <v>0</v>
      </c>
      <c r="AK220" s="5">
        <v>0</v>
      </c>
      <c r="AL220" s="10">
        <f t="shared" si="447"/>
        <v>0</v>
      </c>
      <c r="AM220" s="8">
        <v>0</v>
      </c>
      <c r="AN220" s="5">
        <v>0</v>
      </c>
      <c r="AO220" s="10">
        <f t="shared" si="447"/>
        <v>0</v>
      </c>
      <c r="AP220" s="8">
        <v>0</v>
      </c>
      <c r="AQ220" s="5">
        <v>0</v>
      </c>
      <c r="AR220" s="10">
        <f t="shared" si="447"/>
        <v>0</v>
      </c>
      <c r="AS220" s="8">
        <v>0</v>
      </c>
      <c r="AT220" s="5">
        <v>0</v>
      </c>
      <c r="AU220" s="10">
        <f t="shared" si="447"/>
        <v>0</v>
      </c>
      <c r="AV220" s="8">
        <v>0</v>
      </c>
      <c r="AW220" s="5">
        <v>0</v>
      </c>
      <c r="AX220" s="10">
        <f t="shared" si="447"/>
        <v>0</v>
      </c>
      <c r="AY220" s="8">
        <v>0</v>
      </c>
      <c r="AZ220" s="5">
        <v>0</v>
      </c>
      <c r="BA220" s="10">
        <f t="shared" si="447"/>
        <v>0</v>
      </c>
      <c r="BB220" s="8">
        <v>0</v>
      </c>
      <c r="BC220" s="5">
        <v>0</v>
      </c>
      <c r="BD220" s="10">
        <f t="shared" si="447"/>
        <v>0</v>
      </c>
      <c r="BE220" s="8">
        <v>3</v>
      </c>
      <c r="BF220" s="5">
        <v>15.912000000000001</v>
      </c>
      <c r="BG220" s="10">
        <f t="shared" si="447"/>
        <v>5304</v>
      </c>
      <c r="BH220" s="8">
        <v>0</v>
      </c>
      <c r="BI220" s="5">
        <v>0</v>
      </c>
      <c r="BJ220" s="10">
        <f t="shared" si="447"/>
        <v>0</v>
      </c>
      <c r="BK220" s="8">
        <v>0</v>
      </c>
      <c r="BL220" s="5">
        <v>0</v>
      </c>
      <c r="BM220" s="10">
        <f t="shared" si="447"/>
        <v>0</v>
      </c>
      <c r="BN220" s="8">
        <v>0</v>
      </c>
      <c r="BO220" s="5">
        <v>0</v>
      </c>
      <c r="BP220" s="10">
        <f t="shared" si="447"/>
        <v>0</v>
      </c>
      <c r="BQ220" s="8">
        <v>0</v>
      </c>
      <c r="BR220" s="5">
        <v>0</v>
      </c>
      <c r="BS220" s="10">
        <f t="shared" si="447"/>
        <v>0</v>
      </c>
      <c r="BT220" s="8">
        <v>0</v>
      </c>
      <c r="BU220" s="5">
        <v>0</v>
      </c>
      <c r="BV220" s="10">
        <f t="shared" si="447"/>
        <v>0</v>
      </c>
      <c r="BW220" s="8">
        <v>0</v>
      </c>
      <c r="BX220" s="5">
        <v>0</v>
      </c>
      <c r="BY220" s="10">
        <f t="shared" si="436"/>
        <v>0</v>
      </c>
      <c r="BZ220" s="8">
        <v>0</v>
      </c>
      <c r="CA220" s="5">
        <v>0</v>
      </c>
      <c r="CB220" s="10">
        <f t="shared" si="447"/>
        <v>0</v>
      </c>
      <c r="CC220" s="8">
        <v>0</v>
      </c>
      <c r="CD220" s="5">
        <v>0</v>
      </c>
      <c r="CE220" s="10">
        <f t="shared" si="449"/>
        <v>0</v>
      </c>
      <c r="CF220" s="8">
        <v>0</v>
      </c>
      <c r="CG220" s="5">
        <v>0</v>
      </c>
      <c r="CH220" s="10">
        <f t="shared" si="449"/>
        <v>0</v>
      </c>
      <c r="CI220" s="8">
        <v>0</v>
      </c>
      <c r="CJ220" s="5">
        <v>0</v>
      </c>
      <c r="CK220" s="10">
        <f t="shared" si="449"/>
        <v>0</v>
      </c>
      <c r="CL220" s="8">
        <v>0</v>
      </c>
      <c r="CM220" s="5">
        <v>0</v>
      </c>
      <c r="CN220" s="10">
        <f t="shared" si="449"/>
        <v>0</v>
      </c>
      <c r="CO220" s="8">
        <v>0</v>
      </c>
      <c r="CP220" s="5">
        <v>0</v>
      </c>
      <c r="CQ220" s="10">
        <f t="shared" si="449"/>
        <v>0</v>
      </c>
      <c r="CR220" s="8">
        <v>0</v>
      </c>
      <c r="CS220" s="5">
        <v>0</v>
      </c>
      <c r="CT220" s="10">
        <f t="shared" si="449"/>
        <v>0</v>
      </c>
      <c r="CU220" s="8">
        <v>0</v>
      </c>
      <c r="CV220" s="5">
        <v>0</v>
      </c>
      <c r="CW220" s="10">
        <f t="shared" si="449"/>
        <v>0</v>
      </c>
      <c r="CX220" s="8">
        <v>0</v>
      </c>
      <c r="CY220" s="5">
        <v>0</v>
      </c>
      <c r="CZ220" s="10">
        <f t="shared" si="449"/>
        <v>0</v>
      </c>
      <c r="DA220" s="8">
        <v>0</v>
      </c>
      <c r="DB220" s="5">
        <v>0</v>
      </c>
      <c r="DC220" s="10">
        <f t="shared" si="449"/>
        <v>0</v>
      </c>
      <c r="DD220" s="8">
        <v>0</v>
      </c>
      <c r="DE220" s="5">
        <v>0</v>
      </c>
      <c r="DF220" s="10">
        <f t="shared" si="449"/>
        <v>0</v>
      </c>
      <c r="DG220" s="8">
        <v>0</v>
      </c>
      <c r="DH220" s="5">
        <v>0</v>
      </c>
      <c r="DI220" s="10">
        <f t="shared" si="449"/>
        <v>0</v>
      </c>
      <c r="DJ220" s="8">
        <v>0</v>
      </c>
      <c r="DK220" s="5">
        <v>0</v>
      </c>
      <c r="DL220" s="10">
        <f t="shared" si="438"/>
        <v>0</v>
      </c>
      <c r="DM220" s="8">
        <v>0</v>
      </c>
      <c r="DN220" s="5">
        <v>0</v>
      </c>
      <c r="DO220" s="10">
        <f t="shared" si="449"/>
        <v>0</v>
      </c>
      <c r="DP220" s="8">
        <v>0</v>
      </c>
      <c r="DQ220" s="5">
        <v>0</v>
      </c>
      <c r="DR220" s="10">
        <f t="shared" si="449"/>
        <v>0</v>
      </c>
      <c r="DS220" s="8">
        <v>0</v>
      </c>
      <c r="DT220" s="5">
        <v>0</v>
      </c>
      <c r="DU220" s="10">
        <f t="shared" si="439"/>
        <v>0</v>
      </c>
      <c r="DV220" s="8">
        <v>0.06</v>
      </c>
      <c r="DW220" s="5">
        <v>0.13300000000000001</v>
      </c>
      <c r="DX220" s="10">
        <f t="shared" si="449"/>
        <v>2216.666666666667</v>
      </c>
      <c r="DY220" s="8">
        <v>0</v>
      </c>
      <c r="DZ220" s="5">
        <v>0</v>
      </c>
      <c r="EA220" s="10">
        <f t="shared" si="449"/>
        <v>0</v>
      </c>
      <c r="EB220" s="8">
        <v>0</v>
      </c>
      <c r="EC220" s="5">
        <v>0</v>
      </c>
      <c r="ED220" s="10">
        <f t="shared" si="449"/>
        <v>0</v>
      </c>
      <c r="EE220" s="8">
        <v>0</v>
      </c>
      <c r="EF220" s="5">
        <v>0</v>
      </c>
      <c r="EG220" s="10">
        <f t="shared" si="449"/>
        <v>0</v>
      </c>
      <c r="EH220" s="8">
        <v>0</v>
      </c>
      <c r="EI220" s="5">
        <v>0</v>
      </c>
      <c r="EJ220" s="10">
        <f t="shared" si="440"/>
        <v>0</v>
      </c>
      <c r="EK220" s="8">
        <v>0</v>
      </c>
      <c r="EL220" s="5">
        <v>0</v>
      </c>
      <c r="EM220" s="10">
        <f t="shared" si="449"/>
        <v>0</v>
      </c>
      <c r="EN220" s="8">
        <v>0</v>
      </c>
      <c r="EO220" s="5">
        <v>0</v>
      </c>
      <c r="EP220" s="10">
        <f t="shared" si="449"/>
        <v>0</v>
      </c>
      <c r="EQ220" s="8">
        <v>0</v>
      </c>
      <c r="ER220" s="5">
        <v>0</v>
      </c>
      <c r="ES220" s="10">
        <f t="shared" si="449"/>
        <v>0</v>
      </c>
      <c r="ET220" s="8">
        <v>0</v>
      </c>
      <c r="EU220" s="5">
        <v>0</v>
      </c>
      <c r="EV220" s="10">
        <f t="shared" si="449"/>
        <v>0</v>
      </c>
      <c r="EW220" s="8">
        <v>0</v>
      </c>
      <c r="EX220" s="5">
        <v>0</v>
      </c>
      <c r="EY220" s="10">
        <f t="shared" si="449"/>
        <v>0</v>
      </c>
      <c r="EZ220" s="8">
        <v>7.7000000000000007E-4</v>
      </c>
      <c r="FA220" s="5">
        <v>0.47</v>
      </c>
      <c r="FB220" s="10">
        <f t="shared" si="450"/>
        <v>610389.61038961029</v>
      </c>
      <c r="FC220" s="8">
        <v>0</v>
      </c>
      <c r="FD220" s="5">
        <v>0</v>
      </c>
      <c r="FE220" s="10">
        <f t="shared" si="450"/>
        <v>0</v>
      </c>
      <c r="FF220" s="8">
        <v>0</v>
      </c>
      <c r="FG220" s="5">
        <v>0</v>
      </c>
      <c r="FH220" s="10">
        <f t="shared" si="450"/>
        <v>0</v>
      </c>
      <c r="FI220" s="15">
        <f t="shared" si="442"/>
        <v>3.46347</v>
      </c>
      <c r="FJ220" s="14">
        <f t="shared" si="443"/>
        <v>18.355999999999998</v>
      </c>
    </row>
    <row r="221" spans="1:166" x14ac:dyDescent="0.3">
      <c r="A221" s="40">
        <v>2020</v>
      </c>
      <c r="B221" s="76" t="s">
        <v>9</v>
      </c>
      <c r="C221" s="8">
        <v>0</v>
      </c>
      <c r="D221" s="5">
        <v>0</v>
      </c>
      <c r="E221" s="10">
        <f t="shared" si="431"/>
        <v>0</v>
      </c>
      <c r="F221" s="8">
        <v>0</v>
      </c>
      <c r="G221" s="5">
        <v>0</v>
      </c>
      <c r="H221" s="10">
        <f t="shared" si="447"/>
        <v>0</v>
      </c>
      <c r="I221" s="8">
        <v>0</v>
      </c>
      <c r="J221" s="5">
        <v>0</v>
      </c>
      <c r="K221" s="10">
        <f t="shared" si="447"/>
        <v>0</v>
      </c>
      <c r="L221" s="8">
        <v>0</v>
      </c>
      <c r="M221" s="5">
        <v>0</v>
      </c>
      <c r="N221" s="10">
        <f t="shared" si="447"/>
        <v>0</v>
      </c>
      <c r="O221" s="8">
        <v>0</v>
      </c>
      <c r="P221" s="5">
        <v>0</v>
      </c>
      <c r="Q221" s="10">
        <f t="shared" si="447"/>
        <v>0</v>
      </c>
      <c r="R221" s="8">
        <v>0</v>
      </c>
      <c r="S221" s="5">
        <v>0</v>
      </c>
      <c r="T221" s="10">
        <f t="shared" si="447"/>
        <v>0</v>
      </c>
      <c r="U221" s="83">
        <v>0</v>
      </c>
      <c r="V221" s="84">
        <v>0</v>
      </c>
      <c r="W221" s="10">
        <f t="shared" si="432"/>
        <v>0</v>
      </c>
      <c r="X221" s="83">
        <v>0.38892000000000004</v>
      </c>
      <c r="Y221" s="84">
        <v>2.0089999999999999</v>
      </c>
      <c r="Z221" s="10">
        <f t="shared" si="447"/>
        <v>5165.5867530597543</v>
      </c>
      <c r="AA221" s="8">
        <v>0</v>
      </c>
      <c r="AB221" s="5">
        <v>0</v>
      </c>
      <c r="AC221" s="10">
        <f t="shared" si="447"/>
        <v>0</v>
      </c>
      <c r="AD221" s="8">
        <v>0</v>
      </c>
      <c r="AE221" s="5">
        <v>0</v>
      </c>
      <c r="AF221" s="10">
        <f t="shared" si="447"/>
        <v>0</v>
      </c>
      <c r="AG221" s="8">
        <v>0</v>
      </c>
      <c r="AH221" s="5">
        <v>0</v>
      </c>
      <c r="AI221" s="10">
        <f t="shared" si="448"/>
        <v>0</v>
      </c>
      <c r="AJ221" s="8">
        <v>0</v>
      </c>
      <c r="AK221" s="5">
        <v>0</v>
      </c>
      <c r="AL221" s="10">
        <f t="shared" si="447"/>
        <v>0</v>
      </c>
      <c r="AM221" s="8">
        <v>0</v>
      </c>
      <c r="AN221" s="5">
        <v>0</v>
      </c>
      <c r="AO221" s="10">
        <f t="shared" si="447"/>
        <v>0</v>
      </c>
      <c r="AP221" s="8">
        <v>0</v>
      </c>
      <c r="AQ221" s="5">
        <v>0</v>
      </c>
      <c r="AR221" s="10">
        <f t="shared" si="447"/>
        <v>0</v>
      </c>
      <c r="AS221" s="8">
        <v>0</v>
      </c>
      <c r="AT221" s="5">
        <v>0</v>
      </c>
      <c r="AU221" s="10">
        <f t="shared" si="447"/>
        <v>0</v>
      </c>
      <c r="AV221" s="8">
        <v>0</v>
      </c>
      <c r="AW221" s="5">
        <v>0</v>
      </c>
      <c r="AX221" s="10">
        <f t="shared" si="447"/>
        <v>0</v>
      </c>
      <c r="AY221" s="8">
        <v>0</v>
      </c>
      <c r="AZ221" s="5">
        <v>0</v>
      </c>
      <c r="BA221" s="10">
        <f t="shared" si="447"/>
        <v>0</v>
      </c>
      <c r="BB221" s="8">
        <v>0</v>
      </c>
      <c r="BC221" s="5">
        <v>0</v>
      </c>
      <c r="BD221" s="10">
        <f t="shared" si="447"/>
        <v>0</v>
      </c>
      <c r="BE221" s="83">
        <v>36</v>
      </c>
      <c r="BF221" s="84">
        <v>213.232</v>
      </c>
      <c r="BG221" s="10">
        <f t="shared" si="447"/>
        <v>5923.1111111111113</v>
      </c>
      <c r="BH221" s="8">
        <v>0</v>
      </c>
      <c r="BI221" s="5">
        <v>0</v>
      </c>
      <c r="BJ221" s="10">
        <f t="shared" si="447"/>
        <v>0</v>
      </c>
      <c r="BK221" s="83">
        <v>0.32282</v>
      </c>
      <c r="BL221" s="84">
        <v>13.974</v>
      </c>
      <c r="BM221" s="10">
        <f t="shared" si="447"/>
        <v>43287.280837618491</v>
      </c>
      <c r="BN221" s="8">
        <v>0</v>
      </c>
      <c r="BO221" s="5">
        <v>0</v>
      </c>
      <c r="BP221" s="10">
        <f t="shared" si="447"/>
        <v>0</v>
      </c>
      <c r="BQ221" s="8">
        <v>0</v>
      </c>
      <c r="BR221" s="5">
        <v>0</v>
      </c>
      <c r="BS221" s="10">
        <f t="shared" si="447"/>
        <v>0</v>
      </c>
      <c r="BT221" s="8">
        <v>0</v>
      </c>
      <c r="BU221" s="5">
        <v>0</v>
      </c>
      <c r="BV221" s="10">
        <f t="shared" si="447"/>
        <v>0</v>
      </c>
      <c r="BW221" s="8">
        <v>0</v>
      </c>
      <c r="BX221" s="5">
        <v>0</v>
      </c>
      <c r="BY221" s="10">
        <f t="shared" si="436"/>
        <v>0</v>
      </c>
      <c r="BZ221" s="8">
        <v>0</v>
      </c>
      <c r="CA221" s="5">
        <v>0</v>
      </c>
      <c r="CB221" s="10">
        <f t="shared" si="447"/>
        <v>0</v>
      </c>
      <c r="CC221" s="8">
        <v>0</v>
      </c>
      <c r="CD221" s="5">
        <v>0</v>
      </c>
      <c r="CE221" s="10">
        <f t="shared" si="449"/>
        <v>0</v>
      </c>
      <c r="CF221" s="8">
        <v>0</v>
      </c>
      <c r="CG221" s="5">
        <v>0</v>
      </c>
      <c r="CH221" s="10">
        <f t="shared" si="449"/>
        <v>0</v>
      </c>
      <c r="CI221" s="8">
        <v>0</v>
      </c>
      <c r="CJ221" s="5">
        <v>0</v>
      </c>
      <c r="CK221" s="10">
        <f t="shared" si="449"/>
        <v>0</v>
      </c>
      <c r="CL221" s="8">
        <v>0</v>
      </c>
      <c r="CM221" s="5">
        <v>0</v>
      </c>
      <c r="CN221" s="10">
        <f t="shared" si="449"/>
        <v>0</v>
      </c>
      <c r="CO221" s="8">
        <v>0</v>
      </c>
      <c r="CP221" s="5">
        <v>0</v>
      </c>
      <c r="CQ221" s="10">
        <f t="shared" si="449"/>
        <v>0</v>
      </c>
      <c r="CR221" s="8">
        <v>0</v>
      </c>
      <c r="CS221" s="5">
        <v>0</v>
      </c>
      <c r="CT221" s="10">
        <f t="shared" si="449"/>
        <v>0</v>
      </c>
      <c r="CU221" s="8">
        <v>0</v>
      </c>
      <c r="CV221" s="5">
        <v>0</v>
      </c>
      <c r="CW221" s="10">
        <f t="shared" si="449"/>
        <v>0</v>
      </c>
      <c r="CX221" s="8">
        <v>0</v>
      </c>
      <c r="CY221" s="5">
        <v>0</v>
      </c>
      <c r="CZ221" s="10">
        <f t="shared" si="449"/>
        <v>0</v>
      </c>
      <c r="DA221" s="8">
        <v>0</v>
      </c>
      <c r="DB221" s="5">
        <v>0</v>
      </c>
      <c r="DC221" s="10">
        <f t="shared" si="449"/>
        <v>0</v>
      </c>
      <c r="DD221" s="8">
        <v>0</v>
      </c>
      <c r="DE221" s="5">
        <v>0</v>
      </c>
      <c r="DF221" s="10">
        <f t="shared" si="449"/>
        <v>0</v>
      </c>
      <c r="DG221" s="8">
        <v>0</v>
      </c>
      <c r="DH221" s="5">
        <v>0</v>
      </c>
      <c r="DI221" s="10">
        <f t="shared" si="449"/>
        <v>0</v>
      </c>
      <c r="DJ221" s="83">
        <v>0</v>
      </c>
      <c r="DK221" s="84">
        <v>0</v>
      </c>
      <c r="DL221" s="10">
        <f t="shared" si="438"/>
        <v>0</v>
      </c>
      <c r="DM221" s="83">
        <v>1</v>
      </c>
      <c r="DN221" s="84">
        <v>33.655000000000001</v>
      </c>
      <c r="DO221" s="10">
        <f t="shared" si="449"/>
        <v>33655</v>
      </c>
      <c r="DP221" s="8">
        <v>0</v>
      </c>
      <c r="DQ221" s="5">
        <v>0</v>
      </c>
      <c r="DR221" s="10">
        <f t="shared" si="449"/>
        <v>0</v>
      </c>
      <c r="DS221" s="8">
        <v>0</v>
      </c>
      <c r="DT221" s="5">
        <v>0</v>
      </c>
      <c r="DU221" s="10">
        <f t="shared" si="439"/>
        <v>0</v>
      </c>
      <c r="DV221" s="8">
        <v>0</v>
      </c>
      <c r="DW221" s="5">
        <v>0</v>
      </c>
      <c r="DX221" s="10">
        <f t="shared" si="449"/>
        <v>0</v>
      </c>
      <c r="DY221" s="8">
        <v>0</v>
      </c>
      <c r="DZ221" s="5">
        <v>0</v>
      </c>
      <c r="EA221" s="10">
        <f t="shared" si="449"/>
        <v>0</v>
      </c>
      <c r="EB221" s="8">
        <v>0</v>
      </c>
      <c r="EC221" s="5">
        <v>0</v>
      </c>
      <c r="ED221" s="10">
        <f t="shared" si="449"/>
        <v>0</v>
      </c>
      <c r="EE221" s="8">
        <v>0</v>
      </c>
      <c r="EF221" s="5">
        <v>0</v>
      </c>
      <c r="EG221" s="10">
        <f t="shared" si="449"/>
        <v>0</v>
      </c>
      <c r="EH221" s="8">
        <v>0</v>
      </c>
      <c r="EI221" s="5">
        <v>0</v>
      </c>
      <c r="EJ221" s="10">
        <f t="shared" si="440"/>
        <v>0</v>
      </c>
      <c r="EK221" s="8">
        <v>0</v>
      </c>
      <c r="EL221" s="5">
        <v>0</v>
      </c>
      <c r="EM221" s="10">
        <f t="shared" si="449"/>
        <v>0</v>
      </c>
      <c r="EN221" s="8">
        <v>0</v>
      </c>
      <c r="EO221" s="5">
        <v>0</v>
      </c>
      <c r="EP221" s="10">
        <f t="shared" si="449"/>
        <v>0</v>
      </c>
      <c r="EQ221" s="8">
        <v>0</v>
      </c>
      <c r="ER221" s="5">
        <v>0</v>
      </c>
      <c r="ES221" s="10">
        <f t="shared" si="449"/>
        <v>0</v>
      </c>
      <c r="ET221" s="8">
        <v>0</v>
      </c>
      <c r="EU221" s="5">
        <v>0</v>
      </c>
      <c r="EV221" s="10">
        <f t="shared" si="449"/>
        <v>0</v>
      </c>
      <c r="EW221" s="8">
        <v>0</v>
      </c>
      <c r="EX221" s="5">
        <v>0</v>
      </c>
      <c r="EY221" s="10">
        <f t="shared" si="449"/>
        <v>0</v>
      </c>
      <c r="EZ221" s="8">
        <v>0</v>
      </c>
      <c r="FA221" s="5">
        <v>0</v>
      </c>
      <c r="FB221" s="10">
        <f t="shared" si="450"/>
        <v>0</v>
      </c>
      <c r="FC221" s="8">
        <v>0</v>
      </c>
      <c r="FD221" s="5">
        <v>0</v>
      </c>
      <c r="FE221" s="10">
        <f t="shared" si="450"/>
        <v>0</v>
      </c>
      <c r="FF221" s="8">
        <v>0</v>
      </c>
      <c r="FG221" s="5">
        <v>0</v>
      </c>
      <c r="FH221" s="10">
        <f t="shared" si="450"/>
        <v>0</v>
      </c>
      <c r="FI221" s="15">
        <f t="shared" si="442"/>
        <v>37.711739999999999</v>
      </c>
      <c r="FJ221" s="14">
        <f t="shared" si="443"/>
        <v>262.87</v>
      </c>
    </row>
    <row r="222" spans="1:166" x14ac:dyDescent="0.3">
      <c r="A222" s="40">
        <v>2020</v>
      </c>
      <c r="B222" s="76" t="s">
        <v>10</v>
      </c>
      <c r="C222" s="8">
        <v>0</v>
      </c>
      <c r="D222" s="5">
        <v>0</v>
      </c>
      <c r="E222" s="10">
        <f t="shared" si="431"/>
        <v>0</v>
      </c>
      <c r="F222" s="8">
        <v>0</v>
      </c>
      <c r="G222" s="5">
        <v>0</v>
      </c>
      <c r="H222" s="10">
        <f t="shared" si="447"/>
        <v>0</v>
      </c>
      <c r="I222" s="8">
        <v>0</v>
      </c>
      <c r="J222" s="5">
        <v>0</v>
      </c>
      <c r="K222" s="10">
        <f t="shared" si="447"/>
        <v>0</v>
      </c>
      <c r="L222" s="8">
        <v>0</v>
      </c>
      <c r="M222" s="5">
        <v>0</v>
      </c>
      <c r="N222" s="10">
        <f t="shared" si="447"/>
        <v>0</v>
      </c>
      <c r="O222" s="8">
        <v>0</v>
      </c>
      <c r="P222" s="5">
        <v>0</v>
      </c>
      <c r="Q222" s="10">
        <f t="shared" si="447"/>
        <v>0</v>
      </c>
      <c r="R222" s="8">
        <v>0</v>
      </c>
      <c r="S222" s="5">
        <v>0</v>
      </c>
      <c r="T222" s="10">
        <f t="shared" si="447"/>
        <v>0</v>
      </c>
      <c r="U222" s="85">
        <v>0</v>
      </c>
      <c r="V222" s="86">
        <v>0</v>
      </c>
      <c r="W222" s="10">
        <f t="shared" si="432"/>
        <v>0</v>
      </c>
      <c r="X222" s="85">
        <v>0.25</v>
      </c>
      <c r="Y222" s="86">
        <v>0.45200000000000001</v>
      </c>
      <c r="Z222" s="10">
        <f t="shared" si="447"/>
        <v>1808</v>
      </c>
      <c r="AA222" s="8">
        <v>0</v>
      </c>
      <c r="AB222" s="5">
        <v>0</v>
      </c>
      <c r="AC222" s="10">
        <f t="shared" si="447"/>
        <v>0</v>
      </c>
      <c r="AD222" s="8">
        <v>0</v>
      </c>
      <c r="AE222" s="5">
        <v>0</v>
      </c>
      <c r="AF222" s="10">
        <f t="shared" si="447"/>
        <v>0</v>
      </c>
      <c r="AG222" s="8">
        <v>0</v>
      </c>
      <c r="AH222" s="5">
        <v>0</v>
      </c>
      <c r="AI222" s="10">
        <f t="shared" si="448"/>
        <v>0</v>
      </c>
      <c r="AJ222" s="8">
        <v>0</v>
      </c>
      <c r="AK222" s="5">
        <v>0</v>
      </c>
      <c r="AL222" s="10">
        <f t="shared" si="447"/>
        <v>0</v>
      </c>
      <c r="AM222" s="8">
        <v>0</v>
      </c>
      <c r="AN222" s="5">
        <v>0</v>
      </c>
      <c r="AO222" s="10">
        <f t="shared" si="447"/>
        <v>0</v>
      </c>
      <c r="AP222" s="8">
        <v>0</v>
      </c>
      <c r="AQ222" s="5">
        <v>0</v>
      </c>
      <c r="AR222" s="10">
        <f t="shared" si="447"/>
        <v>0</v>
      </c>
      <c r="AS222" s="8">
        <v>0</v>
      </c>
      <c r="AT222" s="5">
        <v>0</v>
      </c>
      <c r="AU222" s="10">
        <f t="shared" si="447"/>
        <v>0</v>
      </c>
      <c r="AV222" s="85">
        <v>2.1299999999999999E-3</v>
      </c>
      <c r="AW222" s="86">
        <v>0.22500000000000001</v>
      </c>
      <c r="AX222" s="10">
        <f t="shared" si="447"/>
        <v>105633.80281690141</v>
      </c>
      <c r="AY222" s="8">
        <v>0</v>
      </c>
      <c r="AZ222" s="5">
        <v>0</v>
      </c>
      <c r="BA222" s="10">
        <f t="shared" si="447"/>
        <v>0</v>
      </c>
      <c r="BB222" s="8">
        <v>0</v>
      </c>
      <c r="BC222" s="5">
        <v>0</v>
      </c>
      <c r="BD222" s="10">
        <f t="shared" si="447"/>
        <v>0</v>
      </c>
      <c r="BE222" s="85">
        <v>2</v>
      </c>
      <c r="BF222" s="86">
        <v>7.1420000000000003</v>
      </c>
      <c r="BG222" s="10">
        <f t="shared" si="447"/>
        <v>3571</v>
      </c>
      <c r="BH222" s="8">
        <v>0</v>
      </c>
      <c r="BI222" s="5">
        <v>0</v>
      </c>
      <c r="BJ222" s="10">
        <f t="shared" si="447"/>
        <v>0</v>
      </c>
      <c r="BK222" s="85">
        <v>0.01</v>
      </c>
      <c r="BL222" s="86">
        <v>0.41199999999999998</v>
      </c>
      <c r="BM222" s="10">
        <f t="shared" si="447"/>
        <v>41199.999999999993</v>
      </c>
      <c r="BN222" s="8">
        <v>0</v>
      </c>
      <c r="BO222" s="5">
        <v>0</v>
      </c>
      <c r="BP222" s="10">
        <f t="shared" si="447"/>
        <v>0</v>
      </c>
      <c r="BQ222" s="8">
        <v>0</v>
      </c>
      <c r="BR222" s="5">
        <v>0</v>
      </c>
      <c r="BS222" s="10">
        <f t="shared" si="447"/>
        <v>0</v>
      </c>
      <c r="BT222" s="8">
        <v>0</v>
      </c>
      <c r="BU222" s="5">
        <v>0</v>
      </c>
      <c r="BV222" s="10">
        <f t="shared" si="447"/>
        <v>0</v>
      </c>
      <c r="BW222" s="8">
        <v>0</v>
      </c>
      <c r="BX222" s="5">
        <v>0</v>
      </c>
      <c r="BY222" s="10">
        <f t="shared" si="436"/>
        <v>0</v>
      </c>
      <c r="BZ222" s="8">
        <v>0</v>
      </c>
      <c r="CA222" s="5">
        <v>0</v>
      </c>
      <c r="CB222" s="10">
        <f t="shared" si="447"/>
        <v>0</v>
      </c>
      <c r="CC222" s="8">
        <v>0</v>
      </c>
      <c r="CD222" s="5">
        <v>0</v>
      </c>
      <c r="CE222" s="10">
        <f t="shared" si="449"/>
        <v>0</v>
      </c>
      <c r="CF222" s="8">
        <v>0</v>
      </c>
      <c r="CG222" s="5">
        <v>0</v>
      </c>
      <c r="CH222" s="10">
        <f t="shared" si="449"/>
        <v>0</v>
      </c>
      <c r="CI222" s="85">
        <v>2.4E-2</v>
      </c>
      <c r="CJ222" s="86">
        <v>0.44800000000000001</v>
      </c>
      <c r="CK222" s="10">
        <f t="shared" si="449"/>
        <v>18666.666666666668</v>
      </c>
      <c r="CL222" s="8">
        <v>0</v>
      </c>
      <c r="CM222" s="5">
        <v>0</v>
      </c>
      <c r="CN222" s="10">
        <f t="shared" si="449"/>
        <v>0</v>
      </c>
      <c r="CO222" s="8">
        <v>0</v>
      </c>
      <c r="CP222" s="5">
        <v>0</v>
      </c>
      <c r="CQ222" s="10">
        <f t="shared" si="449"/>
        <v>0</v>
      </c>
      <c r="CR222" s="8">
        <v>0</v>
      </c>
      <c r="CS222" s="5">
        <v>0</v>
      </c>
      <c r="CT222" s="10">
        <f t="shared" si="449"/>
        <v>0</v>
      </c>
      <c r="CU222" s="8">
        <v>0</v>
      </c>
      <c r="CV222" s="5">
        <v>0</v>
      </c>
      <c r="CW222" s="10">
        <f t="shared" si="449"/>
        <v>0</v>
      </c>
      <c r="CX222" s="8">
        <v>0</v>
      </c>
      <c r="CY222" s="5">
        <v>0</v>
      </c>
      <c r="CZ222" s="10">
        <f t="shared" si="449"/>
        <v>0</v>
      </c>
      <c r="DA222" s="8">
        <v>0</v>
      </c>
      <c r="DB222" s="5">
        <v>0</v>
      </c>
      <c r="DC222" s="10">
        <f t="shared" si="449"/>
        <v>0</v>
      </c>
      <c r="DD222" s="8">
        <v>0</v>
      </c>
      <c r="DE222" s="5">
        <v>0</v>
      </c>
      <c r="DF222" s="10">
        <f t="shared" si="449"/>
        <v>0</v>
      </c>
      <c r="DG222" s="8">
        <v>0</v>
      </c>
      <c r="DH222" s="5">
        <v>0</v>
      </c>
      <c r="DI222" s="10">
        <f t="shared" si="449"/>
        <v>0</v>
      </c>
      <c r="DJ222" s="8">
        <v>0</v>
      </c>
      <c r="DK222" s="5">
        <v>0</v>
      </c>
      <c r="DL222" s="10">
        <f t="shared" si="438"/>
        <v>0</v>
      </c>
      <c r="DM222" s="8">
        <v>0</v>
      </c>
      <c r="DN222" s="5">
        <v>0</v>
      </c>
      <c r="DO222" s="10">
        <f t="shared" si="449"/>
        <v>0</v>
      </c>
      <c r="DP222" s="8">
        <v>0</v>
      </c>
      <c r="DQ222" s="5">
        <v>0</v>
      </c>
      <c r="DR222" s="10">
        <f t="shared" si="449"/>
        <v>0</v>
      </c>
      <c r="DS222" s="8">
        <v>0</v>
      </c>
      <c r="DT222" s="5">
        <v>0</v>
      </c>
      <c r="DU222" s="10">
        <f t="shared" si="439"/>
        <v>0</v>
      </c>
      <c r="DV222" s="8">
        <v>0</v>
      </c>
      <c r="DW222" s="5">
        <v>0</v>
      </c>
      <c r="DX222" s="10">
        <f t="shared" si="449"/>
        <v>0</v>
      </c>
      <c r="DY222" s="8">
        <v>0</v>
      </c>
      <c r="DZ222" s="5">
        <v>0</v>
      </c>
      <c r="EA222" s="10">
        <f t="shared" si="449"/>
        <v>0</v>
      </c>
      <c r="EB222" s="8">
        <v>0</v>
      </c>
      <c r="EC222" s="5">
        <v>0</v>
      </c>
      <c r="ED222" s="10">
        <f t="shared" si="449"/>
        <v>0</v>
      </c>
      <c r="EE222" s="8">
        <v>0</v>
      </c>
      <c r="EF222" s="5">
        <v>0</v>
      </c>
      <c r="EG222" s="10">
        <f t="shared" si="449"/>
        <v>0</v>
      </c>
      <c r="EH222" s="8">
        <v>0</v>
      </c>
      <c r="EI222" s="5">
        <v>0</v>
      </c>
      <c r="EJ222" s="10">
        <f t="shared" si="440"/>
        <v>0</v>
      </c>
      <c r="EK222" s="8">
        <v>0</v>
      </c>
      <c r="EL222" s="5">
        <v>0</v>
      </c>
      <c r="EM222" s="10">
        <f t="shared" si="449"/>
        <v>0</v>
      </c>
      <c r="EN222" s="8">
        <v>0</v>
      </c>
      <c r="EO222" s="5">
        <v>0</v>
      </c>
      <c r="EP222" s="10">
        <f t="shared" si="449"/>
        <v>0</v>
      </c>
      <c r="EQ222" s="8">
        <v>0</v>
      </c>
      <c r="ER222" s="5">
        <v>0</v>
      </c>
      <c r="ES222" s="10">
        <f t="shared" si="449"/>
        <v>0</v>
      </c>
      <c r="ET222" s="8">
        <v>0</v>
      </c>
      <c r="EU222" s="5">
        <v>0</v>
      </c>
      <c r="EV222" s="10">
        <f t="shared" si="449"/>
        <v>0</v>
      </c>
      <c r="EW222" s="8">
        <v>0</v>
      </c>
      <c r="EX222" s="5">
        <v>0</v>
      </c>
      <c r="EY222" s="10">
        <f t="shared" si="449"/>
        <v>0</v>
      </c>
      <c r="EZ222" s="8">
        <v>0</v>
      </c>
      <c r="FA222" s="5">
        <v>0</v>
      </c>
      <c r="FB222" s="10">
        <f t="shared" si="450"/>
        <v>0</v>
      </c>
      <c r="FC222" s="8">
        <v>0</v>
      </c>
      <c r="FD222" s="5">
        <v>0</v>
      </c>
      <c r="FE222" s="10">
        <f t="shared" si="450"/>
        <v>0</v>
      </c>
      <c r="FF222" s="8">
        <v>0</v>
      </c>
      <c r="FG222" s="5">
        <v>0</v>
      </c>
      <c r="FH222" s="10">
        <f t="shared" si="450"/>
        <v>0</v>
      </c>
      <c r="FI222" s="15">
        <f t="shared" si="442"/>
        <v>2.28613</v>
      </c>
      <c r="FJ222" s="14">
        <f t="shared" si="443"/>
        <v>8.679000000000002</v>
      </c>
    </row>
    <row r="223" spans="1:166" x14ac:dyDescent="0.3">
      <c r="A223" s="40">
        <v>2020</v>
      </c>
      <c r="B223" s="76" t="s">
        <v>11</v>
      </c>
      <c r="C223" s="8">
        <v>0</v>
      </c>
      <c r="D223" s="5">
        <v>0</v>
      </c>
      <c r="E223" s="10">
        <f t="shared" si="431"/>
        <v>0</v>
      </c>
      <c r="F223" s="8">
        <v>0</v>
      </c>
      <c r="G223" s="5">
        <v>0</v>
      </c>
      <c r="H223" s="10">
        <f t="shared" si="447"/>
        <v>0</v>
      </c>
      <c r="I223" s="8">
        <v>0</v>
      </c>
      <c r="J223" s="5">
        <v>0</v>
      </c>
      <c r="K223" s="10">
        <f t="shared" si="447"/>
        <v>0</v>
      </c>
      <c r="L223" s="8">
        <v>0</v>
      </c>
      <c r="M223" s="5">
        <v>0</v>
      </c>
      <c r="N223" s="10">
        <f t="shared" si="447"/>
        <v>0</v>
      </c>
      <c r="O223" s="8">
        <v>0</v>
      </c>
      <c r="P223" s="5">
        <v>0</v>
      </c>
      <c r="Q223" s="10">
        <f t="shared" si="447"/>
        <v>0</v>
      </c>
      <c r="R223" s="87">
        <v>50</v>
      </c>
      <c r="S223" s="88">
        <v>415.71499999999997</v>
      </c>
      <c r="T223" s="10">
        <f t="shared" si="447"/>
        <v>8314.2999999999993</v>
      </c>
      <c r="U223" s="8">
        <v>0</v>
      </c>
      <c r="V223" s="5">
        <v>0</v>
      </c>
      <c r="W223" s="10">
        <f t="shared" si="432"/>
        <v>0</v>
      </c>
      <c r="X223" s="8">
        <v>0</v>
      </c>
      <c r="Y223" s="5">
        <v>0</v>
      </c>
      <c r="Z223" s="10">
        <f t="shared" si="447"/>
        <v>0</v>
      </c>
      <c r="AA223" s="8">
        <v>0</v>
      </c>
      <c r="AB223" s="5">
        <v>0</v>
      </c>
      <c r="AC223" s="10">
        <f t="shared" si="447"/>
        <v>0</v>
      </c>
      <c r="AD223" s="8">
        <v>0</v>
      </c>
      <c r="AE223" s="5">
        <v>0</v>
      </c>
      <c r="AF223" s="10">
        <f t="shared" si="447"/>
        <v>0</v>
      </c>
      <c r="AG223" s="8">
        <v>0</v>
      </c>
      <c r="AH223" s="5">
        <v>0</v>
      </c>
      <c r="AI223" s="10">
        <f t="shared" si="448"/>
        <v>0</v>
      </c>
      <c r="AJ223" s="8">
        <v>0</v>
      </c>
      <c r="AK223" s="5">
        <v>0</v>
      </c>
      <c r="AL223" s="10">
        <f t="shared" si="447"/>
        <v>0</v>
      </c>
      <c r="AM223" s="8">
        <v>0</v>
      </c>
      <c r="AN223" s="5">
        <v>0</v>
      </c>
      <c r="AO223" s="10">
        <f t="shared" si="447"/>
        <v>0</v>
      </c>
      <c r="AP223" s="8">
        <v>0</v>
      </c>
      <c r="AQ223" s="5">
        <v>0</v>
      </c>
      <c r="AR223" s="10">
        <f t="shared" si="447"/>
        <v>0</v>
      </c>
      <c r="AS223" s="8">
        <v>0</v>
      </c>
      <c r="AT223" s="5">
        <v>0</v>
      </c>
      <c r="AU223" s="10">
        <f t="shared" si="447"/>
        <v>0</v>
      </c>
      <c r="AV223" s="8">
        <v>0</v>
      </c>
      <c r="AW223" s="5">
        <v>0</v>
      </c>
      <c r="AX223" s="10">
        <f t="shared" si="447"/>
        <v>0</v>
      </c>
      <c r="AY223" s="8">
        <v>0</v>
      </c>
      <c r="AZ223" s="5">
        <v>0</v>
      </c>
      <c r="BA223" s="10">
        <f t="shared" si="447"/>
        <v>0</v>
      </c>
      <c r="BB223" s="8">
        <v>0</v>
      </c>
      <c r="BC223" s="5">
        <v>0</v>
      </c>
      <c r="BD223" s="10">
        <f t="shared" si="447"/>
        <v>0</v>
      </c>
      <c r="BE223" s="87">
        <v>0.8</v>
      </c>
      <c r="BF223" s="88">
        <v>8.61</v>
      </c>
      <c r="BG223" s="10">
        <f t="shared" si="447"/>
        <v>10762.5</v>
      </c>
      <c r="BH223" s="8">
        <v>0</v>
      </c>
      <c r="BI223" s="5">
        <v>0</v>
      </c>
      <c r="BJ223" s="10">
        <f t="shared" si="447"/>
        <v>0</v>
      </c>
      <c r="BK223" s="87">
        <v>2.036</v>
      </c>
      <c r="BL223" s="88">
        <v>30.158000000000001</v>
      </c>
      <c r="BM223" s="10">
        <f t="shared" si="447"/>
        <v>14812.377210216111</v>
      </c>
      <c r="BN223" s="8">
        <v>0</v>
      </c>
      <c r="BO223" s="5">
        <v>0</v>
      </c>
      <c r="BP223" s="10">
        <f t="shared" si="447"/>
        <v>0</v>
      </c>
      <c r="BQ223" s="8">
        <v>0</v>
      </c>
      <c r="BR223" s="5">
        <v>0</v>
      </c>
      <c r="BS223" s="10">
        <f t="shared" si="447"/>
        <v>0</v>
      </c>
      <c r="BT223" s="8">
        <v>0</v>
      </c>
      <c r="BU223" s="5">
        <v>0</v>
      </c>
      <c r="BV223" s="10">
        <f t="shared" si="447"/>
        <v>0</v>
      </c>
      <c r="BW223" s="8">
        <v>0</v>
      </c>
      <c r="BX223" s="5">
        <v>0</v>
      </c>
      <c r="BY223" s="10">
        <f t="shared" si="436"/>
        <v>0</v>
      </c>
      <c r="BZ223" s="8">
        <v>0</v>
      </c>
      <c r="CA223" s="5">
        <v>0</v>
      </c>
      <c r="CB223" s="10">
        <f t="shared" si="447"/>
        <v>0</v>
      </c>
      <c r="CC223" s="8">
        <v>0</v>
      </c>
      <c r="CD223" s="5">
        <v>0</v>
      </c>
      <c r="CE223" s="10">
        <f t="shared" si="449"/>
        <v>0</v>
      </c>
      <c r="CF223" s="8">
        <v>0</v>
      </c>
      <c r="CG223" s="5">
        <v>0</v>
      </c>
      <c r="CH223" s="10">
        <f t="shared" si="449"/>
        <v>0</v>
      </c>
      <c r="CI223" s="8">
        <v>0</v>
      </c>
      <c r="CJ223" s="5">
        <v>0</v>
      </c>
      <c r="CK223" s="10">
        <f t="shared" si="449"/>
        <v>0</v>
      </c>
      <c r="CL223" s="8">
        <v>0</v>
      </c>
      <c r="CM223" s="5">
        <v>0</v>
      </c>
      <c r="CN223" s="10">
        <f t="shared" si="449"/>
        <v>0</v>
      </c>
      <c r="CO223" s="8">
        <v>0</v>
      </c>
      <c r="CP223" s="5">
        <v>0</v>
      </c>
      <c r="CQ223" s="10">
        <f t="shared" si="449"/>
        <v>0</v>
      </c>
      <c r="CR223" s="8">
        <v>0</v>
      </c>
      <c r="CS223" s="5">
        <v>0</v>
      </c>
      <c r="CT223" s="10">
        <f t="shared" si="449"/>
        <v>0</v>
      </c>
      <c r="CU223" s="8">
        <v>0</v>
      </c>
      <c r="CV223" s="5">
        <v>0</v>
      </c>
      <c r="CW223" s="10">
        <f t="shared" si="449"/>
        <v>0</v>
      </c>
      <c r="CX223" s="8">
        <v>0</v>
      </c>
      <c r="CY223" s="5">
        <v>0</v>
      </c>
      <c r="CZ223" s="10">
        <f t="shared" si="449"/>
        <v>0</v>
      </c>
      <c r="DA223" s="8">
        <v>0</v>
      </c>
      <c r="DB223" s="5">
        <v>0</v>
      </c>
      <c r="DC223" s="10">
        <f t="shared" si="449"/>
        <v>0</v>
      </c>
      <c r="DD223" s="8">
        <v>0</v>
      </c>
      <c r="DE223" s="5">
        <v>0</v>
      </c>
      <c r="DF223" s="10">
        <f t="shared" si="449"/>
        <v>0</v>
      </c>
      <c r="DG223" s="8">
        <v>0</v>
      </c>
      <c r="DH223" s="5">
        <v>0</v>
      </c>
      <c r="DI223" s="10">
        <f t="shared" si="449"/>
        <v>0</v>
      </c>
      <c r="DJ223" s="87">
        <v>0</v>
      </c>
      <c r="DK223" s="88">
        <v>0</v>
      </c>
      <c r="DL223" s="10">
        <f t="shared" si="438"/>
        <v>0</v>
      </c>
      <c r="DM223" s="87">
        <v>0.96</v>
      </c>
      <c r="DN223" s="88">
        <v>32.299999999999997</v>
      </c>
      <c r="DO223" s="10">
        <f t="shared" si="449"/>
        <v>33645.833333333328</v>
      </c>
      <c r="DP223" s="8">
        <v>0</v>
      </c>
      <c r="DQ223" s="5">
        <v>0</v>
      </c>
      <c r="DR223" s="10">
        <f t="shared" si="449"/>
        <v>0</v>
      </c>
      <c r="DS223" s="8">
        <v>0</v>
      </c>
      <c r="DT223" s="5">
        <v>0</v>
      </c>
      <c r="DU223" s="10">
        <f t="shared" si="439"/>
        <v>0</v>
      </c>
      <c r="DV223" s="8">
        <v>0</v>
      </c>
      <c r="DW223" s="5">
        <v>0</v>
      </c>
      <c r="DX223" s="10">
        <f t="shared" si="449"/>
        <v>0</v>
      </c>
      <c r="DY223" s="8">
        <v>0</v>
      </c>
      <c r="DZ223" s="5">
        <v>0</v>
      </c>
      <c r="EA223" s="10">
        <f t="shared" si="449"/>
        <v>0</v>
      </c>
      <c r="EB223" s="8">
        <v>0</v>
      </c>
      <c r="EC223" s="5">
        <v>0</v>
      </c>
      <c r="ED223" s="10">
        <f t="shared" si="449"/>
        <v>0</v>
      </c>
      <c r="EE223" s="8">
        <v>0</v>
      </c>
      <c r="EF223" s="5">
        <v>0</v>
      </c>
      <c r="EG223" s="10">
        <f t="shared" si="449"/>
        <v>0</v>
      </c>
      <c r="EH223" s="8">
        <v>0</v>
      </c>
      <c r="EI223" s="5">
        <v>0</v>
      </c>
      <c r="EJ223" s="10">
        <f t="shared" si="440"/>
        <v>0</v>
      </c>
      <c r="EK223" s="8">
        <v>0</v>
      </c>
      <c r="EL223" s="5">
        <v>0</v>
      </c>
      <c r="EM223" s="10">
        <f t="shared" si="449"/>
        <v>0</v>
      </c>
      <c r="EN223" s="8">
        <v>0</v>
      </c>
      <c r="EO223" s="5">
        <v>0</v>
      </c>
      <c r="EP223" s="10">
        <f t="shared" si="449"/>
        <v>0</v>
      </c>
      <c r="EQ223" s="8">
        <v>0</v>
      </c>
      <c r="ER223" s="5">
        <v>0</v>
      </c>
      <c r="ES223" s="10">
        <f t="shared" si="449"/>
        <v>0</v>
      </c>
      <c r="ET223" s="8">
        <v>0</v>
      </c>
      <c r="EU223" s="5">
        <v>0</v>
      </c>
      <c r="EV223" s="10">
        <f t="shared" si="449"/>
        <v>0</v>
      </c>
      <c r="EW223" s="87">
        <v>1.1299999999999999E-3</v>
      </c>
      <c r="EX223" s="88">
        <v>4.3999999999999997E-2</v>
      </c>
      <c r="EY223" s="10">
        <f t="shared" si="449"/>
        <v>38938.053097345131</v>
      </c>
      <c r="EZ223" s="8">
        <v>0</v>
      </c>
      <c r="FA223" s="5">
        <v>0</v>
      </c>
      <c r="FB223" s="10">
        <f t="shared" si="450"/>
        <v>0</v>
      </c>
      <c r="FC223" s="8">
        <v>0</v>
      </c>
      <c r="FD223" s="5">
        <v>0</v>
      </c>
      <c r="FE223" s="10">
        <f t="shared" si="450"/>
        <v>0</v>
      </c>
      <c r="FF223" s="8">
        <v>0</v>
      </c>
      <c r="FG223" s="5">
        <v>0</v>
      </c>
      <c r="FH223" s="10">
        <f t="shared" si="450"/>
        <v>0</v>
      </c>
      <c r="FI223" s="15">
        <f t="shared" si="442"/>
        <v>53.797130000000003</v>
      </c>
      <c r="FJ223" s="14">
        <f t="shared" si="443"/>
        <v>486.827</v>
      </c>
    </row>
    <row r="224" spans="1:166" x14ac:dyDescent="0.3">
      <c r="A224" s="40">
        <v>2020</v>
      </c>
      <c r="B224" s="10" t="s">
        <v>12</v>
      </c>
      <c r="C224" s="8">
        <v>0</v>
      </c>
      <c r="D224" s="5">
        <v>0</v>
      </c>
      <c r="E224" s="10">
        <f t="shared" si="431"/>
        <v>0</v>
      </c>
      <c r="F224" s="8">
        <v>0</v>
      </c>
      <c r="G224" s="5">
        <v>0</v>
      </c>
      <c r="H224" s="10">
        <f t="shared" si="447"/>
        <v>0</v>
      </c>
      <c r="I224" s="8">
        <v>0</v>
      </c>
      <c r="J224" s="5">
        <v>0</v>
      </c>
      <c r="K224" s="10">
        <f t="shared" si="447"/>
        <v>0</v>
      </c>
      <c r="L224" s="8">
        <v>0</v>
      </c>
      <c r="M224" s="5">
        <v>0</v>
      </c>
      <c r="N224" s="10">
        <f t="shared" si="447"/>
        <v>0</v>
      </c>
      <c r="O224" s="8">
        <v>0</v>
      </c>
      <c r="P224" s="5">
        <v>0</v>
      </c>
      <c r="Q224" s="10">
        <f t="shared" si="447"/>
        <v>0</v>
      </c>
      <c r="R224" s="8">
        <v>0</v>
      </c>
      <c r="S224" s="5">
        <v>0</v>
      </c>
      <c r="T224" s="10">
        <f t="shared" si="447"/>
        <v>0</v>
      </c>
      <c r="U224" s="85">
        <v>0</v>
      </c>
      <c r="V224" s="86">
        <v>0</v>
      </c>
      <c r="W224" s="10">
        <f t="shared" si="432"/>
        <v>0</v>
      </c>
      <c r="X224" s="85">
        <v>0.74221000000000004</v>
      </c>
      <c r="Y224" s="86">
        <v>2.3849999999999998</v>
      </c>
      <c r="Z224" s="10">
        <f t="shared" si="447"/>
        <v>3213.3762681720805</v>
      </c>
      <c r="AA224" s="8">
        <v>0</v>
      </c>
      <c r="AB224" s="5">
        <v>0</v>
      </c>
      <c r="AC224" s="10">
        <f t="shared" si="447"/>
        <v>0</v>
      </c>
      <c r="AD224" s="8">
        <v>0</v>
      </c>
      <c r="AE224" s="5">
        <v>0</v>
      </c>
      <c r="AF224" s="10">
        <f t="shared" si="447"/>
        <v>0</v>
      </c>
      <c r="AG224" s="8">
        <v>0</v>
      </c>
      <c r="AH224" s="5">
        <v>0</v>
      </c>
      <c r="AI224" s="10">
        <f t="shared" si="448"/>
        <v>0</v>
      </c>
      <c r="AJ224" s="8">
        <v>0</v>
      </c>
      <c r="AK224" s="5">
        <v>0</v>
      </c>
      <c r="AL224" s="10">
        <f t="shared" si="447"/>
        <v>0</v>
      </c>
      <c r="AM224" s="8">
        <v>0</v>
      </c>
      <c r="AN224" s="5">
        <v>0</v>
      </c>
      <c r="AO224" s="10">
        <f t="shared" si="447"/>
        <v>0</v>
      </c>
      <c r="AP224" s="8">
        <v>0</v>
      </c>
      <c r="AQ224" s="5">
        <v>0</v>
      </c>
      <c r="AR224" s="10">
        <f t="shared" si="447"/>
        <v>0</v>
      </c>
      <c r="AS224" s="8">
        <v>0</v>
      </c>
      <c r="AT224" s="5">
        <v>0</v>
      </c>
      <c r="AU224" s="10">
        <f t="shared" si="447"/>
        <v>0</v>
      </c>
      <c r="AV224" s="8">
        <v>0</v>
      </c>
      <c r="AW224" s="5">
        <v>0</v>
      </c>
      <c r="AX224" s="10">
        <f t="shared" si="447"/>
        <v>0</v>
      </c>
      <c r="AY224" s="8">
        <v>0</v>
      </c>
      <c r="AZ224" s="5">
        <v>0</v>
      </c>
      <c r="BA224" s="10">
        <f t="shared" si="447"/>
        <v>0</v>
      </c>
      <c r="BB224" s="8">
        <v>0</v>
      </c>
      <c r="BC224" s="5">
        <v>0</v>
      </c>
      <c r="BD224" s="10">
        <f t="shared" si="447"/>
        <v>0</v>
      </c>
      <c r="BE224" s="85">
        <v>2</v>
      </c>
      <c r="BF224" s="86">
        <v>7.1219999999999999</v>
      </c>
      <c r="BG224" s="10">
        <f t="shared" si="447"/>
        <v>3561</v>
      </c>
      <c r="BH224" s="8">
        <v>0</v>
      </c>
      <c r="BI224" s="5">
        <v>0</v>
      </c>
      <c r="BJ224" s="10">
        <f t="shared" si="447"/>
        <v>0</v>
      </c>
      <c r="BK224" s="85">
        <v>24.071729999999999</v>
      </c>
      <c r="BL224" s="86">
        <v>332.322</v>
      </c>
      <c r="BM224" s="10">
        <f t="shared" si="447"/>
        <v>13805.488845213868</v>
      </c>
      <c r="BN224" s="8">
        <v>0</v>
      </c>
      <c r="BO224" s="5">
        <v>0</v>
      </c>
      <c r="BP224" s="10">
        <f t="shared" si="447"/>
        <v>0</v>
      </c>
      <c r="BQ224" s="8">
        <v>0</v>
      </c>
      <c r="BR224" s="5">
        <v>0</v>
      </c>
      <c r="BS224" s="10">
        <f t="shared" si="447"/>
        <v>0</v>
      </c>
      <c r="BT224" s="8">
        <v>0</v>
      </c>
      <c r="BU224" s="5">
        <v>0</v>
      </c>
      <c r="BV224" s="10">
        <f t="shared" si="447"/>
        <v>0</v>
      </c>
      <c r="BW224" s="8">
        <v>0</v>
      </c>
      <c r="BX224" s="5">
        <v>0</v>
      </c>
      <c r="BY224" s="10">
        <f t="shared" si="436"/>
        <v>0</v>
      </c>
      <c r="BZ224" s="8">
        <v>0</v>
      </c>
      <c r="CA224" s="5">
        <v>0</v>
      </c>
      <c r="CB224" s="10">
        <f t="shared" si="447"/>
        <v>0</v>
      </c>
      <c r="CC224" s="8">
        <v>0</v>
      </c>
      <c r="CD224" s="5">
        <v>0</v>
      </c>
      <c r="CE224" s="10">
        <f t="shared" si="449"/>
        <v>0</v>
      </c>
      <c r="CF224" s="8">
        <v>0</v>
      </c>
      <c r="CG224" s="5">
        <v>0</v>
      </c>
      <c r="CH224" s="10">
        <f t="shared" si="449"/>
        <v>0</v>
      </c>
      <c r="CI224" s="8">
        <v>0</v>
      </c>
      <c r="CJ224" s="5">
        <v>0</v>
      </c>
      <c r="CK224" s="10">
        <f t="shared" si="449"/>
        <v>0</v>
      </c>
      <c r="CL224" s="8">
        <v>0</v>
      </c>
      <c r="CM224" s="5">
        <v>0</v>
      </c>
      <c r="CN224" s="10">
        <f t="shared" si="449"/>
        <v>0</v>
      </c>
      <c r="CO224" s="8">
        <v>0</v>
      </c>
      <c r="CP224" s="5">
        <v>0</v>
      </c>
      <c r="CQ224" s="10">
        <f t="shared" si="449"/>
        <v>0</v>
      </c>
      <c r="CR224" s="8">
        <v>0</v>
      </c>
      <c r="CS224" s="5">
        <v>0</v>
      </c>
      <c r="CT224" s="10">
        <f t="shared" si="449"/>
        <v>0</v>
      </c>
      <c r="CU224" s="8">
        <v>0</v>
      </c>
      <c r="CV224" s="5">
        <v>0</v>
      </c>
      <c r="CW224" s="10">
        <f t="shared" si="449"/>
        <v>0</v>
      </c>
      <c r="CX224" s="8">
        <v>0</v>
      </c>
      <c r="CY224" s="5">
        <v>0</v>
      </c>
      <c r="CZ224" s="10">
        <f t="shared" si="449"/>
        <v>0</v>
      </c>
      <c r="DA224" s="8">
        <v>0</v>
      </c>
      <c r="DB224" s="5">
        <v>0</v>
      </c>
      <c r="DC224" s="10">
        <f t="shared" si="449"/>
        <v>0</v>
      </c>
      <c r="DD224" s="8">
        <v>0</v>
      </c>
      <c r="DE224" s="5">
        <v>0</v>
      </c>
      <c r="DF224" s="10">
        <f t="shared" si="449"/>
        <v>0</v>
      </c>
      <c r="DG224" s="8">
        <v>0</v>
      </c>
      <c r="DH224" s="5">
        <v>0</v>
      </c>
      <c r="DI224" s="10">
        <f t="shared" si="449"/>
        <v>0</v>
      </c>
      <c r="DJ224" s="8">
        <v>0</v>
      </c>
      <c r="DK224" s="5">
        <v>0</v>
      </c>
      <c r="DL224" s="10">
        <f t="shared" si="438"/>
        <v>0</v>
      </c>
      <c r="DM224" s="8">
        <v>0</v>
      </c>
      <c r="DN224" s="5">
        <v>0</v>
      </c>
      <c r="DO224" s="10">
        <f t="shared" si="449"/>
        <v>0</v>
      </c>
      <c r="DP224" s="8">
        <v>0</v>
      </c>
      <c r="DQ224" s="5">
        <v>0</v>
      </c>
      <c r="DR224" s="10">
        <f t="shared" si="449"/>
        <v>0</v>
      </c>
      <c r="DS224" s="8">
        <v>0</v>
      </c>
      <c r="DT224" s="5">
        <v>0</v>
      </c>
      <c r="DU224" s="10">
        <f t="shared" si="439"/>
        <v>0</v>
      </c>
      <c r="DV224" s="8">
        <v>0</v>
      </c>
      <c r="DW224" s="5">
        <v>0</v>
      </c>
      <c r="DX224" s="10">
        <f t="shared" si="449"/>
        <v>0</v>
      </c>
      <c r="DY224" s="85">
        <v>1E-3</v>
      </c>
      <c r="DZ224" s="86">
        <v>0.02</v>
      </c>
      <c r="EA224" s="10">
        <f t="shared" si="449"/>
        <v>20000</v>
      </c>
      <c r="EB224" s="8">
        <v>0</v>
      </c>
      <c r="EC224" s="5">
        <v>0</v>
      </c>
      <c r="ED224" s="10">
        <f t="shared" si="449"/>
        <v>0</v>
      </c>
      <c r="EE224" s="8">
        <v>0</v>
      </c>
      <c r="EF224" s="5">
        <v>0</v>
      </c>
      <c r="EG224" s="10">
        <f t="shared" si="449"/>
        <v>0</v>
      </c>
      <c r="EH224" s="8">
        <v>0</v>
      </c>
      <c r="EI224" s="5">
        <v>0</v>
      </c>
      <c r="EJ224" s="10">
        <f t="shared" si="440"/>
        <v>0</v>
      </c>
      <c r="EK224" s="8">
        <v>0</v>
      </c>
      <c r="EL224" s="5">
        <v>0</v>
      </c>
      <c r="EM224" s="10">
        <f t="shared" si="449"/>
        <v>0</v>
      </c>
      <c r="EN224" s="8">
        <v>0</v>
      </c>
      <c r="EO224" s="5">
        <v>0</v>
      </c>
      <c r="EP224" s="10">
        <f t="shared" si="449"/>
        <v>0</v>
      </c>
      <c r="EQ224" s="8">
        <v>0</v>
      </c>
      <c r="ER224" s="5">
        <v>0</v>
      </c>
      <c r="ES224" s="10">
        <f t="shared" si="449"/>
        <v>0</v>
      </c>
      <c r="ET224" s="8">
        <v>0</v>
      </c>
      <c r="EU224" s="5">
        <v>0</v>
      </c>
      <c r="EV224" s="10">
        <f t="shared" si="449"/>
        <v>0</v>
      </c>
      <c r="EW224" s="8">
        <v>0</v>
      </c>
      <c r="EX224" s="5">
        <v>0</v>
      </c>
      <c r="EY224" s="10">
        <f t="shared" si="449"/>
        <v>0</v>
      </c>
      <c r="EZ224" s="85">
        <v>1.8700000000000001E-3</v>
      </c>
      <c r="FA224" s="86">
        <v>0.21199999999999999</v>
      </c>
      <c r="FB224" s="10">
        <f t="shared" si="450"/>
        <v>113368.98395721924</v>
      </c>
      <c r="FC224" s="8">
        <v>0</v>
      </c>
      <c r="FD224" s="5">
        <v>0</v>
      </c>
      <c r="FE224" s="10">
        <f t="shared" si="450"/>
        <v>0</v>
      </c>
      <c r="FF224" s="8">
        <v>0</v>
      </c>
      <c r="FG224" s="5">
        <v>0</v>
      </c>
      <c r="FH224" s="10">
        <f t="shared" si="450"/>
        <v>0</v>
      </c>
      <c r="FI224" s="15">
        <f t="shared" si="442"/>
        <v>26.81681</v>
      </c>
      <c r="FJ224" s="14">
        <f t="shared" si="443"/>
        <v>342.06099999999998</v>
      </c>
    </row>
    <row r="225" spans="1:166" x14ac:dyDescent="0.3">
      <c r="A225" s="40">
        <v>2020</v>
      </c>
      <c r="B225" s="76" t="s">
        <v>13</v>
      </c>
      <c r="C225" s="8">
        <v>0</v>
      </c>
      <c r="D225" s="5">
        <v>0</v>
      </c>
      <c r="E225" s="10">
        <f t="shared" si="431"/>
        <v>0</v>
      </c>
      <c r="F225" s="8">
        <v>0</v>
      </c>
      <c r="G225" s="5">
        <v>0</v>
      </c>
      <c r="H225" s="10">
        <f t="shared" si="447"/>
        <v>0</v>
      </c>
      <c r="I225" s="8">
        <v>0</v>
      </c>
      <c r="J225" s="5">
        <v>0</v>
      </c>
      <c r="K225" s="10">
        <f t="shared" si="447"/>
        <v>0</v>
      </c>
      <c r="L225" s="8">
        <v>0</v>
      </c>
      <c r="M225" s="5">
        <v>0</v>
      </c>
      <c r="N225" s="10">
        <f t="shared" si="447"/>
        <v>0</v>
      </c>
      <c r="O225" s="8">
        <v>0</v>
      </c>
      <c r="P225" s="5">
        <v>0</v>
      </c>
      <c r="Q225" s="10">
        <f t="shared" si="447"/>
        <v>0</v>
      </c>
      <c r="R225" s="8">
        <v>0</v>
      </c>
      <c r="S225" s="5">
        <v>0</v>
      </c>
      <c r="T225" s="10">
        <f t="shared" si="447"/>
        <v>0</v>
      </c>
      <c r="U225" s="90">
        <v>0</v>
      </c>
      <c r="V225" s="5">
        <v>0</v>
      </c>
      <c r="W225" s="10">
        <f t="shared" si="432"/>
        <v>0</v>
      </c>
      <c r="X225" s="90">
        <v>0.12805000000000002</v>
      </c>
      <c r="Y225" s="5">
        <v>0.55400000000000005</v>
      </c>
      <c r="Z225" s="10">
        <f t="shared" si="447"/>
        <v>4326.4349863334628</v>
      </c>
      <c r="AA225" s="8">
        <v>0</v>
      </c>
      <c r="AB225" s="5">
        <v>0</v>
      </c>
      <c r="AC225" s="10">
        <f t="shared" si="447"/>
        <v>0</v>
      </c>
      <c r="AD225" s="8">
        <v>0</v>
      </c>
      <c r="AE225" s="5">
        <v>0</v>
      </c>
      <c r="AF225" s="10">
        <f t="shared" si="447"/>
        <v>0</v>
      </c>
      <c r="AG225" s="8">
        <v>0</v>
      </c>
      <c r="AH225" s="5">
        <v>0</v>
      </c>
      <c r="AI225" s="10">
        <f t="shared" si="448"/>
        <v>0</v>
      </c>
      <c r="AJ225" s="8">
        <v>0</v>
      </c>
      <c r="AK225" s="5">
        <v>0</v>
      </c>
      <c r="AL225" s="10">
        <f t="shared" si="447"/>
        <v>0</v>
      </c>
      <c r="AM225" s="8">
        <v>0</v>
      </c>
      <c r="AN225" s="5">
        <v>0</v>
      </c>
      <c r="AO225" s="10">
        <f t="shared" si="447"/>
        <v>0</v>
      </c>
      <c r="AP225" s="8">
        <v>0</v>
      </c>
      <c r="AQ225" s="5">
        <v>0</v>
      </c>
      <c r="AR225" s="10">
        <f t="shared" si="447"/>
        <v>0</v>
      </c>
      <c r="AS225" s="8">
        <v>0</v>
      </c>
      <c r="AT225" s="5">
        <v>0</v>
      </c>
      <c r="AU225" s="10">
        <f t="shared" si="447"/>
        <v>0</v>
      </c>
      <c r="AV225" s="8">
        <v>0</v>
      </c>
      <c r="AW225" s="5">
        <v>0</v>
      </c>
      <c r="AX225" s="10">
        <f t="shared" si="447"/>
        <v>0</v>
      </c>
      <c r="AY225" s="8">
        <v>0</v>
      </c>
      <c r="AZ225" s="5">
        <v>0</v>
      </c>
      <c r="BA225" s="10">
        <f t="shared" si="447"/>
        <v>0</v>
      </c>
      <c r="BB225" s="8">
        <v>0</v>
      </c>
      <c r="BC225" s="5">
        <v>0</v>
      </c>
      <c r="BD225" s="10">
        <f t="shared" si="447"/>
        <v>0</v>
      </c>
      <c r="BE225" s="90">
        <v>10.725</v>
      </c>
      <c r="BF225" s="5">
        <v>67.793999999999997</v>
      </c>
      <c r="BG225" s="10">
        <f t="shared" si="447"/>
        <v>6321.1188811188813</v>
      </c>
      <c r="BH225" s="8">
        <v>0</v>
      </c>
      <c r="BI225" s="5">
        <v>0</v>
      </c>
      <c r="BJ225" s="10">
        <f t="shared" si="447"/>
        <v>0</v>
      </c>
      <c r="BK225" s="90">
        <v>0.13387000000000002</v>
      </c>
      <c r="BL225" s="5">
        <v>4.38</v>
      </c>
      <c r="BM225" s="10">
        <f t="shared" si="447"/>
        <v>32718.308807051613</v>
      </c>
      <c r="BN225" s="8">
        <v>0</v>
      </c>
      <c r="BO225" s="5">
        <v>0</v>
      </c>
      <c r="BP225" s="10">
        <f t="shared" si="447"/>
        <v>0</v>
      </c>
      <c r="BQ225" s="8">
        <v>0</v>
      </c>
      <c r="BR225" s="5">
        <v>0</v>
      </c>
      <c r="BS225" s="10">
        <f t="shared" si="447"/>
        <v>0</v>
      </c>
      <c r="BT225" s="8">
        <v>0</v>
      </c>
      <c r="BU225" s="5">
        <v>0</v>
      </c>
      <c r="BV225" s="10">
        <f t="shared" si="447"/>
        <v>0</v>
      </c>
      <c r="BW225" s="8">
        <v>0</v>
      </c>
      <c r="BX225" s="5">
        <v>0</v>
      </c>
      <c r="BY225" s="10">
        <f t="shared" si="436"/>
        <v>0</v>
      </c>
      <c r="BZ225" s="8">
        <v>0</v>
      </c>
      <c r="CA225" s="5">
        <v>0</v>
      </c>
      <c r="CB225" s="10">
        <f t="shared" si="447"/>
        <v>0</v>
      </c>
      <c r="CC225" s="8">
        <v>0</v>
      </c>
      <c r="CD225" s="5">
        <v>0</v>
      </c>
      <c r="CE225" s="10">
        <f t="shared" si="449"/>
        <v>0</v>
      </c>
      <c r="CF225" s="8">
        <v>0</v>
      </c>
      <c r="CG225" s="5">
        <v>0</v>
      </c>
      <c r="CH225" s="10">
        <f t="shared" si="449"/>
        <v>0</v>
      </c>
      <c r="CI225" s="8">
        <v>0</v>
      </c>
      <c r="CJ225" s="5">
        <v>0</v>
      </c>
      <c r="CK225" s="10">
        <f t="shared" si="449"/>
        <v>0</v>
      </c>
      <c r="CL225" s="8">
        <v>0</v>
      </c>
      <c r="CM225" s="5">
        <v>0</v>
      </c>
      <c r="CN225" s="10">
        <f t="shared" si="449"/>
        <v>0</v>
      </c>
      <c r="CO225" s="8">
        <v>0</v>
      </c>
      <c r="CP225" s="5">
        <v>0</v>
      </c>
      <c r="CQ225" s="10">
        <f t="shared" si="449"/>
        <v>0</v>
      </c>
      <c r="CR225" s="8">
        <v>0</v>
      </c>
      <c r="CS225" s="5">
        <v>0</v>
      </c>
      <c r="CT225" s="10">
        <f t="shared" si="449"/>
        <v>0</v>
      </c>
      <c r="CU225" s="8">
        <v>0</v>
      </c>
      <c r="CV225" s="5">
        <v>0</v>
      </c>
      <c r="CW225" s="10">
        <f t="shared" si="449"/>
        <v>0</v>
      </c>
      <c r="CX225" s="8">
        <v>0</v>
      </c>
      <c r="CY225" s="5">
        <v>0</v>
      </c>
      <c r="CZ225" s="10">
        <f t="shared" si="449"/>
        <v>0</v>
      </c>
      <c r="DA225" s="8">
        <v>0</v>
      </c>
      <c r="DB225" s="5">
        <v>0</v>
      </c>
      <c r="DC225" s="10">
        <f t="shared" si="449"/>
        <v>0</v>
      </c>
      <c r="DD225" s="90">
        <v>4.4999999999999998E-2</v>
      </c>
      <c r="DE225" s="5">
        <v>1.6140000000000001</v>
      </c>
      <c r="DF225" s="10">
        <f t="shared" si="449"/>
        <v>35866.666666666664</v>
      </c>
      <c r="DG225" s="8">
        <v>0</v>
      </c>
      <c r="DH225" s="5">
        <v>0</v>
      </c>
      <c r="DI225" s="10">
        <f t="shared" si="449"/>
        <v>0</v>
      </c>
      <c r="DJ225" s="8">
        <v>0</v>
      </c>
      <c r="DK225" s="5">
        <v>0</v>
      </c>
      <c r="DL225" s="10">
        <f t="shared" si="438"/>
        <v>0</v>
      </c>
      <c r="DM225" s="8">
        <v>0</v>
      </c>
      <c r="DN225" s="5">
        <v>0</v>
      </c>
      <c r="DO225" s="10">
        <f t="shared" si="449"/>
        <v>0</v>
      </c>
      <c r="DP225" s="8">
        <v>0</v>
      </c>
      <c r="DQ225" s="5">
        <v>0</v>
      </c>
      <c r="DR225" s="10">
        <f t="shared" si="449"/>
        <v>0</v>
      </c>
      <c r="DS225" s="8">
        <v>0</v>
      </c>
      <c r="DT225" s="5">
        <v>0</v>
      </c>
      <c r="DU225" s="10">
        <f t="shared" si="439"/>
        <v>0</v>
      </c>
      <c r="DV225" s="8">
        <v>0</v>
      </c>
      <c r="DW225" s="5">
        <v>0</v>
      </c>
      <c r="DX225" s="10">
        <f t="shared" si="449"/>
        <v>0</v>
      </c>
      <c r="DY225" s="8">
        <v>0</v>
      </c>
      <c r="DZ225" s="5">
        <v>0</v>
      </c>
      <c r="EA225" s="10">
        <f t="shared" si="449"/>
        <v>0</v>
      </c>
      <c r="EB225" s="8">
        <v>0</v>
      </c>
      <c r="EC225" s="5">
        <v>0</v>
      </c>
      <c r="ED225" s="10">
        <f t="shared" si="449"/>
        <v>0</v>
      </c>
      <c r="EE225" s="8">
        <v>0</v>
      </c>
      <c r="EF225" s="5">
        <v>0</v>
      </c>
      <c r="EG225" s="10">
        <f t="shared" si="449"/>
        <v>0</v>
      </c>
      <c r="EH225" s="8">
        <v>0</v>
      </c>
      <c r="EI225" s="5">
        <v>0</v>
      </c>
      <c r="EJ225" s="10">
        <f t="shared" si="440"/>
        <v>0</v>
      </c>
      <c r="EK225" s="8">
        <v>0</v>
      </c>
      <c r="EL225" s="5">
        <v>0</v>
      </c>
      <c r="EM225" s="10">
        <f t="shared" si="449"/>
        <v>0</v>
      </c>
      <c r="EN225" s="8">
        <v>0</v>
      </c>
      <c r="EO225" s="5">
        <v>0</v>
      </c>
      <c r="EP225" s="10">
        <f t="shared" si="449"/>
        <v>0</v>
      </c>
      <c r="EQ225" s="8">
        <v>0</v>
      </c>
      <c r="ER225" s="5">
        <v>0</v>
      </c>
      <c r="ES225" s="10">
        <f t="shared" si="449"/>
        <v>0</v>
      </c>
      <c r="ET225" s="8">
        <v>0</v>
      </c>
      <c r="EU225" s="5">
        <v>0</v>
      </c>
      <c r="EV225" s="10">
        <f t="shared" si="449"/>
        <v>0</v>
      </c>
      <c r="EW225" s="8">
        <v>0</v>
      </c>
      <c r="EX225" s="5">
        <v>0</v>
      </c>
      <c r="EY225" s="10">
        <f t="shared" si="449"/>
        <v>0</v>
      </c>
      <c r="EZ225" s="8">
        <v>0</v>
      </c>
      <c r="FA225" s="5">
        <v>0</v>
      </c>
      <c r="FB225" s="10">
        <f t="shared" si="450"/>
        <v>0</v>
      </c>
      <c r="FC225" s="8">
        <v>0</v>
      </c>
      <c r="FD225" s="5">
        <v>0</v>
      </c>
      <c r="FE225" s="10">
        <f t="shared" si="450"/>
        <v>0</v>
      </c>
      <c r="FF225" s="8">
        <v>0</v>
      </c>
      <c r="FG225" s="5">
        <v>0</v>
      </c>
      <c r="FH225" s="10">
        <f t="shared" si="450"/>
        <v>0</v>
      </c>
      <c r="FI225" s="15">
        <f t="shared" si="442"/>
        <v>11.03192</v>
      </c>
      <c r="FJ225" s="14">
        <f t="shared" si="443"/>
        <v>74.341999999999999</v>
      </c>
    </row>
    <row r="226" spans="1:166" ht="15" thickBot="1" x14ac:dyDescent="0.35">
      <c r="A226" s="37"/>
      <c r="B226" s="82" t="s">
        <v>14</v>
      </c>
      <c r="C226" s="31">
        <f t="shared" ref="C226:D226" si="451">SUM(C214:C225)</f>
        <v>0</v>
      </c>
      <c r="D226" s="24">
        <f t="shared" si="451"/>
        <v>0</v>
      </c>
      <c r="E226" s="26"/>
      <c r="F226" s="31">
        <f t="shared" ref="F226:G226" si="452">SUM(F214:F225)</f>
        <v>0</v>
      </c>
      <c r="G226" s="24">
        <f t="shared" si="452"/>
        <v>0</v>
      </c>
      <c r="H226" s="26"/>
      <c r="I226" s="31">
        <f t="shared" ref="I226:J226" si="453">SUM(I214:I225)</f>
        <v>0</v>
      </c>
      <c r="J226" s="24">
        <f t="shared" si="453"/>
        <v>0</v>
      </c>
      <c r="K226" s="26"/>
      <c r="L226" s="31">
        <f t="shared" ref="L226:M226" si="454">SUM(L214:L225)</f>
        <v>0</v>
      </c>
      <c r="M226" s="24">
        <f t="shared" si="454"/>
        <v>0</v>
      </c>
      <c r="N226" s="26"/>
      <c r="O226" s="31">
        <f t="shared" ref="O226:P226" si="455">SUM(O214:O225)</f>
        <v>0</v>
      </c>
      <c r="P226" s="24">
        <f t="shared" si="455"/>
        <v>0</v>
      </c>
      <c r="Q226" s="26"/>
      <c r="R226" s="31">
        <f t="shared" ref="R226:S226" si="456">SUM(R214:R225)</f>
        <v>400</v>
      </c>
      <c r="S226" s="24">
        <f t="shared" si="456"/>
        <v>3248.3920000000003</v>
      </c>
      <c r="T226" s="26"/>
      <c r="U226" s="31">
        <f t="shared" ref="U226:V226" si="457">SUM(U214:U225)</f>
        <v>0</v>
      </c>
      <c r="V226" s="24">
        <f t="shared" si="457"/>
        <v>0</v>
      </c>
      <c r="W226" s="26"/>
      <c r="X226" s="31">
        <f t="shared" ref="X226:Y226" si="458">SUM(X214:X225)</f>
        <v>3.02481</v>
      </c>
      <c r="Y226" s="24">
        <f t="shared" si="458"/>
        <v>11.417</v>
      </c>
      <c r="Z226" s="26"/>
      <c r="AA226" s="31">
        <f t="shared" ref="AA226:AB226" si="459">SUM(AA214:AA225)</f>
        <v>0</v>
      </c>
      <c r="AB226" s="24">
        <f t="shared" si="459"/>
        <v>0</v>
      </c>
      <c r="AC226" s="26"/>
      <c r="AD226" s="31">
        <f t="shared" ref="AD226:AE226" si="460">SUM(AD214:AD225)</f>
        <v>0</v>
      </c>
      <c r="AE226" s="24">
        <f t="shared" si="460"/>
        <v>0</v>
      </c>
      <c r="AF226" s="26"/>
      <c r="AG226" s="31">
        <f t="shared" ref="AG226:AH226" si="461">SUM(AG214:AG225)</f>
        <v>0</v>
      </c>
      <c r="AH226" s="24">
        <f t="shared" si="461"/>
        <v>0</v>
      </c>
      <c r="AI226" s="26"/>
      <c r="AJ226" s="31">
        <f t="shared" ref="AJ226:AK226" si="462">SUM(AJ214:AJ225)</f>
        <v>0</v>
      </c>
      <c r="AK226" s="24">
        <f t="shared" si="462"/>
        <v>0</v>
      </c>
      <c r="AL226" s="26"/>
      <c r="AM226" s="31">
        <f t="shared" ref="AM226:AN226" si="463">SUM(AM214:AM225)</f>
        <v>0</v>
      </c>
      <c r="AN226" s="24">
        <f t="shared" si="463"/>
        <v>0</v>
      </c>
      <c r="AO226" s="26"/>
      <c r="AP226" s="31">
        <f t="shared" ref="AP226:AQ226" si="464">SUM(AP214:AP225)</f>
        <v>2.1000000000000001E-2</v>
      </c>
      <c r="AQ226" s="24">
        <f t="shared" si="464"/>
        <v>1.6E-2</v>
      </c>
      <c r="AR226" s="26"/>
      <c r="AS226" s="31">
        <f t="shared" ref="AS226:AT226" si="465">SUM(AS214:AS225)</f>
        <v>0</v>
      </c>
      <c r="AT226" s="24">
        <f t="shared" si="465"/>
        <v>0</v>
      </c>
      <c r="AU226" s="26"/>
      <c r="AV226" s="31">
        <f t="shared" ref="AV226:AW226" si="466">SUM(AV214:AV225)</f>
        <v>2.1299999999999999E-3</v>
      </c>
      <c r="AW226" s="24">
        <f t="shared" si="466"/>
        <v>0.22500000000000001</v>
      </c>
      <c r="AX226" s="26"/>
      <c r="AY226" s="31">
        <f t="shared" ref="AY226:AZ226" si="467">SUM(AY214:AY225)</f>
        <v>0</v>
      </c>
      <c r="AZ226" s="24">
        <f t="shared" si="467"/>
        <v>0</v>
      </c>
      <c r="BA226" s="26"/>
      <c r="BB226" s="31">
        <f t="shared" ref="BB226:BC226" si="468">SUM(BB214:BB225)</f>
        <v>0</v>
      </c>
      <c r="BC226" s="24">
        <f t="shared" si="468"/>
        <v>0</v>
      </c>
      <c r="BD226" s="26"/>
      <c r="BE226" s="31">
        <f t="shared" ref="BE226:BF226" si="469">SUM(BE214:BE225)</f>
        <v>113.61499999999999</v>
      </c>
      <c r="BF226" s="24">
        <f t="shared" si="469"/>
        <v>717.53899999999999</v>
      </c>
      <c r="BG226" s="26"/>
      <c r="BH226" s="31">
        <f t="shared" ref="BH226:BI226" si="470">SUM(BH214:BH225)</f>
        <v>0</v>
      </c>
      <c r="BI226" s="24">
        <f t="shared" si="470"/>
        <v>0</v>
      </c>
      <c r="BJ226" s="26"/>
      <c r="BK226" s="31">
        <f t="shared" ref="BK226:BL226" si="471">SUM(BK214:BK225)</f>
        <v>56.736540000000005</v>
      </c>
      <c r="BL226" s="24">
        <f t="shared" si="471"/>
        <v>738.67600000000004</v>
      </c>
      <c r="BM226" s="26"/>
      <c r="BN226" s="31">
        <f t="shared" ref="BN226:BO226" si="472">SUM(BN214:BN225)</f>
        <v>0</v>
      </c>
      <c r="BO226" s="24">
        <f t="shared" si="472"/>
        <v>0</v>
      </c>
      <c r="BP226" s="26"/>
      <c r="BQ226" s="31">
        <f t="shared" ref="BQ226:BR226" si="473">SUM(BQ214:BQ225)</f>
        <v>0</v>
      </c>
      <c r="BR226" s="24">
        <f t="shared" si="473"/>
        <v>0</v>
      </c>
      <c r="BS226" s="26"/>
      <c r="BT226" s="31">
        <f t="shared" ref="BT226:BU226" si="474">SUM(BT214:BT225)</f>
        <v>0</v>
      </c>
      <c r="BU226" s="24">
        <f t="shared" si="474"/>
        <v>0</v>
      </c>
      <c r="BV226" s="26"/>
      <c r="BW226" s="31">
        <f t="shared" ref="BW226:BX226" si="475">SUM(BW214:BW225)</f>
        <v>0</v>
      </c>
      <c r="BX226" s="24">
        <f t="shared" si="475"/>
        <v>0</v>
      </c>
      <c r="BY226" s="26"/>
      <c r="BZ226" s="31">
        <f t="shared" ref="BZ226:CA226" si="476">SUM(BZ214:BZ225)</f>
        <v>14</v>
      </c>
      <c r="CA226" s="24">
        <f t="shared" si="476"/>
        <v>50.274000000000001</v>
      </c>
      <c r="CB226" s="26"/>
      <c r="CC226" s="31">
        <f t="shared" ref="CC226:CD226" si="477">SUM(CC214:CC225)</f>
        <v>0</v>
      </c>
      <c r="CD226" s="24">
        <f t="shared" si="477"/>
        <v>0</v>
      </c>
      <c r="CE226" s="26"/>
      <c r="CF226" s="31">
        <f t="shared" ref="CF226:CG226" si="478">SUM(CF214:CF225)</f>
        <v>0</v>
      </c>
      <c r="CG226" s="24">
        <f t="shared" si="478"/>
        <v>0</v>
      </c>
      <c r="CH226" s="26"/>
      <c r="CI226" s="31">
        <f t="shared" ref="CI226:CJ226" si="479">SUM(CI214:CI225)</f>
        <v>2.4E-2</v>
      </c>
      <c r="CJ226" s="24">
        <f t="shared" si="479"/>
        <v>0.44800000000000001</v>
      </c>
      <c r="CK226" s="26"/>
      <c r="CL226" s="31">
        <f t="shared" ref="CL226:CM226" si="480">SUM(CL214:CL225)</f>
        <v>0</v>
      </c>
      <c r="CM226" s="24">
        <f t="shared" si="480"/>
        <v>0</v>
      </c>
      <c r="CN226" s="26"/>
      <c r="CO226" s="31">
        <f t="shared" ref="CO226:CP226" si="481">SUM(CO214:CO225)</f>
        <v>0</v>
      </c>
      <c r="CP226" s="24">
        <f t="shared" si="481"/>
        <v>0</v>
      </c>
      <c r="CQ226" s="26"/>
      <c r="CR226" s="31">
        <f t="shared" ref="CR226:CS226" si="482">SUM(CR214:CR225)</f>
        <v>0</v>
      </c>
      <c r="CS226" s="24">
        <f t="shared" si="482"/>
        <v>0</v>
      </c>
      <c r="CT226" s="26"/>
      <c r="CU226" s="31">
        <f t="shared" ref="CU226:CV226" si="483">SUM(CU214:CU225)</f>
        <v>0</v>
      </c>
      <c r="CV226" s="24">
        <f t="shared" si="483"/>
        <v>0</v>
      </c>
      <c r="CW226" s="26"/>
      <c r="CX226" s="31">
        <f t="shared" ref="CX226:CY226" si="484">SUM(CX214:CX225)</f>
        <v>0</v>
      </c>
      <c r="CY226" s="24">
        <f t="shared" si="484"/>
        <v>0</v>
      </c>
      <c r="CZ226" s="26"/>
      <c r="DA226" s="31">
        <f t="shared" ref="DA226:DB226" si="485">SUM(DA214:DA225)</f>
        <v>0</v>
      </c>
      <c r="DB226" s="24">
        <f t="shared" si="485"/>
        <v>0</v>
      </c>
      <c r="DC226" s="26"/>
      <c r="DD226" s="31">
        <f t="shared" ref="DD226:DE226" si="486">SUM(DD214:DD225)</f>
        <v>4.4999999999999998E-2</v>
      </c>
      <c r="DE226" s="24">
        <f t="shared" si="486"/>
        <v>1.6140000000000001</v>
      </c>
      <c r="DF226" s="26"/>
      <c r="DG226" s="31">
        <f t="shared" ref="DG226:DH226" si="487">SUM(DG214:DG225)</f>
        <v>0</v>
      </c>
      <c r="DH226" s="24">
        <f t="shared" si="487"/>
        <v>0</v>
      </c>
      <c r="DI226" s="26"/>
      <c r="DJ226" s="31">
        <f t="shared" ref="DJ226:DK226" si="488">SUM(DJ214:DJ225)</f>
        <v>0</v>
      </c>
      <c r="DK226" s="24">
        <f t="shared" si="488"/>
        <v>0</v>
      </c>
      <c r="DL226" s="26"/>
      <c r="DM226" s="31">
        <f t="shared" ref="DM226:DN226" si="489">SUM(DM214:DM225)</f>
        <v>1.96</v>
      </c>
      <c r="DN226" s="24">
        <f t="shared" si="489"/>
        <v>65.954999999999998</v>
      </c>
      <c r="DO226" s="26"/>
      <c r="DP226" s="31">
        <f t="shared" ref="DP226:DQ226" si="490">SUM(DP214:DP225)</f>
        <v>0</v>
      </c>
      <c r="DQ226" s="24">
        <f t="shared" si="490"/>
        <v>0</v>
      </c>
      <c r="DR226" s="26"/>
      <c r="DS226" s="31">
        <f t="shared" ref="DS226:DT226" si="491">SUM(DS214:DS225)</f>
        <v>0</v>
      </c>
      <c r="DT226" s="24">
        <f t="shared" si="491"/>
        <v>0</v>
      </c>
      <c r="DU226" s="26"/>
      <c r="DV226" s="31">
        <f t="shared" ref="DV226:DW226" si="492">SUM(DV214:DV225)</f>
        <v>0.06</v>
      </c>
      <c r="DW226" s="24">
        <f t="shared" si="492"/>
        <v>0.13300000000000001</v>
      </c>
      <c r="DX226" s="26"/>
      <c r="DY226" s="31">
        <f t="shared" ref="DY226:DZ226" si="493">SUM(DY214:DY225)</f>
        <v>1E-3</v>
      </c>
      <c r="DZ226" s="24">
        <f t="shared" si="493"/>
        <v>0.02</v>
      </c>
      <c r="EA226" s="26"/>
      <c r="EB226" s="31">
        <f t="shared" ref="EB226:EC226" si="494">SUM(EB214:EB225)</f>
        <v>0</v>
      </c>
      <c r="EC226" s="24">
        <f t="shared" si="494"/>
        <v>0</v>
      </c>
      <c r="ED226" s="26"/>
      <c r="EE226" s="31">
        <f t="shared" ref="EE226:EF226" si="495">SUM(EE214:EE225)</f>
        <v>0</v>
      </c>
      <c r="EF226" s="24">
        <f t="shared" si="495"/>
        <v>0</v>
      </c>
      <c r="EG226" s="26"/>
      <c r="EH226" s="31">
        <f t="shared" ref="EH226:EI226" si="496">SUM(EH214:EH225)</f>
        <v>0</v>
      </c>
      <c r="EI226" s="24">
        <f t="shared" si="496"/>
        <v>0</v>
      </c>
      <c r="EJ226" s="26"/>
      <c r="EK226" s="31">
        <f t="shared" ref="EK226:EL226" si="497">SUM(EK214:EK225)</f>
        <v>0</v>
      </c>
      <c r="EL226" s="24">
        <f t="shared" si="497"/>
        <v>0</v>
      </c>
      <c r="EM226" s="26"/>
      <c r="EN226" s="31">
        <f t="shared" ref="EN226:EO226" si="498">SUM(EN214:EN225)</f>
        <v>0.1</v>
      </c>
      <c r="EO226" s="24">
        <f t="shared" si="498"/>
        <v>0.86799999999999999</v>
      </c>
      <c r="EP226" s="26"/>
      <c r="EQ226" s="31">
        <f t="shared" ref="EQ226:ER226" si="499">SUM(EQ214:EQ225)</f>
        <v>0</v>
      </c>
      <c r="ER226" s="24">
        <f t="shared" si="499"/>
        <v>0</v>
      </c>
      <c r="ES226" s="26"/>
      <c r="ET226" s="31">
        <f t="shared" ref="ET226:EU226" si="500">SUM(ET214:ET225)</f>
        <v>0</v>
      </c>
      <c r="EU226" s="24">
        <f t="shared" si="500"/>
        <v>0</v>
      </c>
      <c r="EV226" s="26"/>
      <c r="EW226" s="31">
        <f t="shared" ref="EW226:EX226" si="501">SUM(EW214:EW225)</f>
        <v>1.1299999999999999E-3</v>
      </c>
      <c r="EX226" s="24">
        <f t="shared" si="501"/>
        <v>4.3999999999999997E-2</v>
      </c>
      <c r="EY226" s="26"/>
      <c r="EZ226" s="31">
        <f t="shared" ref="EZ226:FA226" si="502">SUM(EZ214:EZ225)</f>
        <v>0.68173000000000017</v>
      </c>
      <c r="FA226" s="24">
        <f t="shared" si="502"/>
        <v>31.786999999999999</v>
      </c>
      <c r="FB226" s="26"/>
      <c r="FC226" s="31">
        <f t="shared" ref="FC226:FD226" si="503">SUM(FC214:FC225)</f>
        <v>0.77</v>
      </c>
      <c r="FD226" s="24">
        <f t="shared" si="503"/>
        <v>4.5190000000000001</v>
      </c>
      <c r="FE226" s="26"/>
      <c r="FF226" s="31">
        <f t="shared" ref="FF226:FG226" si="504">SUM(FF214:FF225)</f>
        <v>0</v>
      </c>
      <c r="FG226" s="24">
        <f t="shared" si="504"/>
        <v>0</v>
      </c>
      <c r="FH226" s="26"/>
      <c r="FI226" s="25">
        <f t="shared" si="442"/>
        <v>591.04233999999997</v>
      </c>
      <c r="FJ226" s="26">
        <f t="shared" si="443"/>
        <v>4871.9270000000015</v>
      </c>
    </row>
    <row r="227" spans="1:166" x14ac:dyDescent="0.3">
      <c r="A227" s="40">
        <v>2021</v>
      </c>
      <c r="B227" s="76" t="s">
        <v>2</v>
      </c>
      <c r="C227" s="8">
        <v>0</v>
      </c>
      <c r="D227" s="5">
        <v>0</v>
      </c>
      <c r="E227" s="10">
        <f t="shared" ref="E227:E238" si="505">IF(C227=0,0,D227/C227*1000)</f>
        <v>0</v>
      </c>
      <c r="F227" s="8">
        <v>0</v>
      </c>
      <c r="G227" s="5">
        <v>0</v>
      </c>
      <c r="H227" s="10">
        <f>IF(F227=0,0,G227/F227*1000)</f>
        <v>0</v>
      </c>
      <c r="I227" s="90">
        <v>2E-3</v>
      </c>
      <c r="J227" s="5">
        <v>0.182</v>
      </c>
      <c r="K227" s="10">
        <f t="shared" ref="K227:K238" si="506">IF(I227=0,0,J227/I227*1000)</f>
        <v>91000</v>
      </c>
      <c r="L227" s="8">
        <v>0</v>
      </c>
      <c r="M227" s="5">
        <v>0</v>
      </c>
      <c r="N227" s="10">
        <f t="shared" ref="N227:N238" si="507">IF(L227=0,0,M227/L227*1000)</f>
        <v>0</v>
      </c>
      <c r="O227" s="8">
        <v>0</v>
      </c>
      <c r="P227" s="5">
        <v>0</v>
      </c>
      <c r="Q227" s="10">
        <f t="shared" ref="Q227:Q238" si="508">IF(O227=0,0,P227/O227*1000)</f>
        <v>0</v>
      </c>
      <c r="R227" s="8">
        <v>0</v>
      </c>
      <c r="S227" s="5">
        <v>0</v>
      </c>
      <c r="T227" s="10">
        <f t="shared" ref="T227:T238" si="509">IF(R227=0,0,S227/R227*1000)</f>
        <v>0</v>
      </c>
      <c r="U227" s="8">
        <v>0</v>
      </c>
      <c r="V227" s="5">
        <v>0</v>
      </c>
      <c r="W227" s="10">
        <f t="shared" ref="W227:W238" si="510">IF(U227=0,0,V227/U227*1000)</f>
        <v>0</v>
      </c>
      <c r="X227" s="8">
        <v>0</v>
      </c>
      <c r="Y227" s="5">
        <v>0</v>
      </c>
      <c r="Z227" s="10">
        <f t="shared" ref="Z227:Z238" si="511">IF(X227=0,0,Y227/X227*1000)</f>
        <v>0</v>
      </c>
      <c r="AA227" s="8">
        <v>0</v>
      </c>
      <c r="AB227" s="5">
        <v>0</v>
      </c>
      <c r="AC227" s="10">
        <f t="shared" ref="AC227:AC238" si="512">IF(AA227=0,0,AB227/AA227*1000)</f>
        <v>0</v>
      </c>
      <c r="AD227" s="8">
        <v>0</v>
      </c>
      <c r="AE227" s="5">
        <v>0</v>
      </c>
      <c r="AF227" s="10">
        <f t="shared" ref="AF227:AF238" si="513">IF(AD227=0,0,AE227/AD227*1000)</f>
        <v>0</v>
      </c>
      <c r="AG227" s="8">
        <v>0</v>
      </c>
      <c r="AH227" s="5">
        <v>0</v>
      </c>
      <c r="AI227" s="10">
        <f t="shared" ref="AI227:AI238" si="514">IF(AG227=0,0,AH227/AG227*1000)</f>
        <v>0</v>
      </c>
      <c r="AJ227" s="8">
        <v>0</v>
      </c>
      <c r="AK227" s="5">
        <v>0</v>
      </c>
      <c r="AL227" s="10">
        <f t="shared" ref="AL227:AL238" si="515">IF(AJ227=0,0,AK227/AJ227*1000)</f>
        <v>0</v>
      </c>
      <c r="AM227" s="8">
        <v>0</v>
      </c>
      <c r="AN227" s="5">
        <v>0</v>
      </c>
      <c r="AO227" s="10">
        <f t="shared" ref="AO227:AO238" si="516">IF(AM227=0,0,AN227/AM227*1000)</f>
        <v>0</v>
      </c>
      <c r="AP227" s="8">
        <v>0</v>
      </c>
      <c r="AQ227" s="5">
        <v>0</v>
      </c>
      <c r="AR227" s="10">
        <f t="shared" ref="AR227:AR238" si="517">IF(AP227=0,0,AQ227/AP227*1000)</f>
        <v>0</v>
      </c>
      <c r="AS227" s="8">
        <v>0</v>
      </c>
      <c r="AT227" s="5">
        <v>0</v>
      </c>
      <c r="AU227" s="10">
        <f t="shared" ref="AU227:AU238" si="518">IF(AS227=0,0,AT227/AS227*1000)</f>
        <v>0</v>
      </c>
      <c r="AV227" s="8">
        <v>0</v>
      </c>
      <c r="AW227" s="5">
        <v>0</v>
      </c>
      <c r="AX227" s="10">
        <f t="shared" ref="AX227:AX238" si="519">IF(AV227=0,0,AW227/AV227*1000)</f>
        <v>0</v>
      </c>
      <c r="AY227" s="8">
        <v>0</v>
      </c>
      <c r="AZ227" s="5">
        <v>0</v>
      </c>
      <c r="BA227" s="10">
        <f t="shared" ref="BA227:BA238" si="520">IF(AY227=0,0,AZ227/AY227*1000)</f>
        <v>0</v>
      </c>
      <c r="BB227" s="8">
        <v>0</v>
      </c>
      <c r="BC227" s="5">
        <v>0</v>
      </c>
      <c r="BD227" s="10">
        <f t="shared" ref="BD227:BD238" si="521">IF(BB227=0,0,BC227/BB227*1000)</f>
        <v>0</v>
      </c>
      <c r="BE227" s="90">
        <v>18</v>
      </c>
      <c r="BF227" s="5">
        <v>96.152000000000001</v>
      </c>
      <c r="BG227" s="10">
        <f t="shared" ref="BG227:BG238" si="522">IF(BE227=0,0,BF227/BE227*1000)</f>
        <v>5341.7777777777774</v>
      </c>
      <c r="BH227" s="8">
        <v>0</v>
      </c>
      <c r="BI227" s="5">
        <v>0</v>
      </c>
      <c r="BJ227" s="10">
        <f t="shared" ref="BJ227:BJ238" si="523">IF(BH227=0,0,BI227/BH227*1000)</f>
        <v>0</v>
      </c>
      <c r="BK227" s="90">
        <v>1.92</v>
      </c>
      <c r="BL227" s="5">
        <v>27.449000000000002</v>
      </c>
      <c r="BM227" s="10">
        <f t="shared" ref="BM227:BM238" si="524">IF(BK227=0,0,BL227/BK227*1000)</f>
        <v>14296.35416666667</v>
      </c>
      <c r="BN227" s="8">
        <v>0</v>
      </c>
      <c r="BO227" s="5">
        <v>0</v>
      </c>
      <c r="BP227" s="10">
        <f t="shared" ref="BP227:BP238" si="525">IF(BN227=0,0,BO227/BN227*1000)</f>
        <v>0</v>
      </c>
      <c r="BQ227" s="8">
        <v>0</v>
      </c>
      <c r="BR227" s="5">
        <v>0</v>
      </c>
      <c r="BS227" s="10">
        <f t="shared" ref="BS227:BS238" si="526">IF(BQ227=0,0,BR227/BQ227*1000)</f>
        <v>0</v>
      </c>
      <c r="BT227" s="8">
        <v>0</v>
      </c>
      <c r="BU227" s="5">
        <v>0</v>
      </c>
      <c r="BV227" s="10">
        <f t="shared" ref="BV227:BV238" si="527">IF(BT227=0,0,BU227/BT227*1000)</f>
        <v>0</v>
      </c>
      <c r="BW227" s="8">
        <v>0</v>
      </c>
      <c r="BX227" s="5">
        <v>0</v>
      </c>
      <c r="BY227" s="10">
        <f t="shared" ref="BY227:BY238" si="528">IF(BW227=0,0,BX227/BW227*1000)</f>
        <v>0</v>
      </c>
      <c r="BZ227" s="8">
        <v>0</v>
      </c>
      <c r="CA227" s="5">
        <v>0</v>
      </c>
      <c r="CB227" s="10">
        <f t="shared" ref="CB227:CB238" si="529">IF(BZ227=0,0,CA227/BZ227*1000)</f>
        <v>0</v>
      </c>
      <c r="CC227" s="8">
        <v>0</v>
      </c>
      <c r="CD227" s="5">
        <v>0</v>
      </c>
      <c r="CE227" s="10">
        <f t="shared" ref="CE227:CE238" si="530">IF(CC227=0,0,CD227/CC227*1000)</f>
        <v>0</v>
      </c>
      <c r="CF227" s="8">
        <v>0</v>
      </c>
      <c r="CG227" s="5">
        <v>0</v>
      </c>
      <c r="CH227" s="10">
        <f t="shared" ref="CH227:CH238" si="531">IF(CF227=0,0,CG227/CF227*1000)</f>
        <v>0</v>
      </c>
      <c r="CI227" s="90">
        <v>3.5999999999999997E-2</v>
      </c>
      <c r="CJ227" s="5">
        <v>0.67</v>
      </c>
      <c r="CK227" s="10">
        <f t="shared" ref="CK227:CK238" si="532">IF(CI227=0,0,CJ227/CI227*1000)</f>
        <v>18611.111111111113</v>
      </c>
      <c r="CL227" s="8">
        <v>0</v>
      </c>
      <c r="CM227" s="5">
        <v>0</v>
      </c>
      <c r="CN227" s="10">
        <f t="shared" ref="CN227:CN238" si="533">IF(CL227=0,0,CM227/CL227*1000)</f>
        <v>0</v>
      </c>
      <c r="CO227" s="8">
        <v>0</v>
      </c>
      <c r="CP227" s="5">
        <v>0</v>
      </c>
      <c r="CQ227" s="10">
        <f t="shared" ref="CQ227:CQ238" si="534">IF(CO227=0,0,CP227/CO227*1000)</f>
        <v>0</v>
      </c>
      <c r="CR227" s="90">
        <v>1E-3</v>
      </c>
      <c r="CS227" s="5">
        <v>0.12</v>
      </c>
      <c r="CT227" s="10">
        <f t="shared" ref="CT227:CT238" si="535">IF(CR227=0,0,CS227/CR227*1000)</f>
        <v>120000</v>
      </c>
      <c r="CU227" s="8">
        <v>0</v>
      </c>
      <c r="CV227" s="5">
        <v>0</v>
      </c>
      <c r="CW227" s="10">
        <f t="shared" ref="CW227:CW238" si="536">IF(CU227=0,0,CV227/CU227*1000)</f>
        <v>0</v>
      </c>
      <c r="CX227" s="8">
        <v>0</v>
      </c>
      <c r="CY227" s="5">
        <v>0</v>
      </c>
      <c r="CZ227" s="10">
        <f t="shared" ref="CZ227:CZ238" si="537">IF(CX227=0,0,CY227/CX227*1000)</f>
        <v>0</v>
      </c>
      <c r="DA227" s="8">
        <v>0</v>
      </c>
      <c r="DB227" s="5">
        <v>0</v>
      </c>
      <c r="DC227" s="10">
        <f t="shared" ref="DC227:DC238" si="538">IF(DA227=0,0,DB227/DA227*1000)</f>
        <v>0</v>
      </c>
      <c r="DD227" s="8">
        <v>0</v>
      </c>
      <c r="DE227" s="5">
        <v>0</v>
      </c>
      <c r="DF227" s="10">
        <f t="shared" ref="DF227:DF238" si="539">IF(DD227=0,0,DE227/DD227*1000)</f>
        <v>0</v>
      </c>
      <c r="DG227" s="8">
        <v>0</v>
      </c>
      <c r="DH227" s="5">
        <v>0</v>
      </c>
      <c r="DI227" s="10">
        <f t="shared" ref="DI227:DI238" si="540">IF(DG227=0,0,DH227/DG227*1000)</f>
        <v>0</v>
      </c>
      <c r="DJ227" s="8">
        <v>0</v>
      </c>
      <c r="DK227" s="5">
        <v>0</v>
      </c>
      <c r="DL227" s="10">
        <f t="shared" ref="DL227:DL238" si="541">IF(DJ227=0,0,DK227/DJ227*1000)</f>
        <v>0</v>
      </c>
      <c r="DM227" s="8">
        <v>0</v>
      </c>
      <c r="DN227" s="5">
        <v>0</v>
      </c>
      <c r="DO227" s="10">
        <f t="shared" ref="DO227:DO238" si="542">IF(DM227=0,0,DN227/DM227*1000)</f>
        <v>0</v>
      </c>
      <c r="DP227" s="8">
        <v>0</v>
      </c>
      <c r="DQ227" s="5">
        <v>0</v>
      </c>
      <c r="DR227" s="10">
        <f t="shared" ref="DR227:DR238" si="543">IF(DP227=0,0,DQ227/DP227*1000)</f>
        <v>0</v>
      </c>
      <c r="DS227" s="8">
        <v>0</v>
      </c>
      <c r="DT227" s="5">
        <v>0</v>
      </c>
      <c r="DU227" s="10">
        <f t="shared" ref="DU227:DU238" si="544">IF(DS227=0,0,DT227/DS227*1000)</f>
        <v>0</v>
      </c>
      <c r="DV227" s="8">
        <v>0</v>
      </c>
      <c r="DW227" s="5">
        <v>0</v>
      </c>
      <c r="DX227" s="10">
        <f t="shared" ref="DX227:DX238" si="545">IF(DV227=0,0,DW227/DV227*1000)</f>
        <v>0</v>
      </c>
      <c r="DY227" s="8">
        <v>0</v>
      </c>
      <c r="DZ227" s="5">
        <v>0</v>
      </c>
      <c r="EA227" s="10">
        <f t="shared" ref="EA227:EA238" si="546">IF(DY227=0,0,DZ227/DY227*1000)</f>
        <v>0</v>
      </c>
      <c r="EB227" s="8">
        <v>0</v>
      </c>
      <c r="EC227" s="5">
        <v>0</v>
      </c>
      <c r="ED227" s="10">
        <f t="shared" ref="ED227:ED238" si="547">IF(EB227=0,0,EC227/EB227*1000)</f>
        <v>0</v>
      </c>
      <c r="EE227" s="8">
        <v>0</v>
      </c>
      <c r="EF227" s="5">
        <v>0</v>
      </c>
      <c r="EG227" s="10">
        <f t="shared" ref="EG227:EG238" si="548">IF(EE227=0,0,EF227/EE227*1000)</f>
        <v>0</v>
      </c>
      <c r="EH227" s="8">
        <v>0</v>
      </c>
      <c r="EI227" s="5">
        <v>0</v>
      </c>
      <c r="EJ227" s="10">
        <f t="shared" ref="EJ227:EJ238" si="549">IF(EH227=0,0,EI227/EH227*1000)</f>
        <v>0</v>
      </c>
      <c r="EK227" s="8">
        <v>0</v>
      </c>
      <c r="EL227" s="5">
        <v>0</v>
      </c>
      <c r="EM227" s="10">
        <f t="shared" ref="EM227:EM238" si="550">IF(EK227=0,0,EL227/EK227*1000)</f>
        <v>0</v>
      </c>
      <c r="EN227" s="8">
        <v>0</v>
      </c>
      <c r="EO227" s="5">
        <v>0</v>
      </c>
      <c r="EP227" s="10">
        <f t="shared" ref="EP227:EP238" si="551">IF(EN227=0,0,EO227/EN227*1000)</f>
        <v>0</v>
      </c>
      <c r="EQ227" s="8">
        <v>0</v>
      </c>
      <c r="ER227" s="5">
        <v>0</v>
      </c>
      <c r="ES227" s="10">
        <f t="shared" ref="ES227:ES238" si="552">IF(EQ227=0,0,ER227/EQ227*1000)</f>
        <v>0</v>
      </c>
      <c r="ET227" s="8">
        <v>0</v>
      </c>
      <c r="EU227" s="5">
        <v>0</v>
      </c>
      <c r="EV227" s="10">
        <f t="shared" ref="EV227:EV238" si="553">IF(ET227=0,0,EU227/ET227*1000)</f>
        <v>0</v>
      </c>
      <c r="EW227" s="8">
        <v>0</v>
      </c>
      <c r="EX227" s="5">
        <v>0</v>
      </c>
      <c r="EY227" s="10">
        <f t="shared" ref="EY227:EY238" si="554">IF(EW227=0,0,EX227/EW227*1000)</f>
        <v>0</v>
      </c>
      <c r="EZ227" s="90">
        <v>2.3559800000000002</v>
      </c>
      <c r="FA227" s="5">
        <v>35.67</v>
      </c>
      <c r="FB227" s="10">
        <f t="shared" ref="FB227:FB238" si="555">IF(EZ227=0,0,FA227/EZ227*1000)</f>
        <v>15140.196436302516</v>
      </c>
      <c r="FC227" s="8">
        <v>0</v>
      </c>
      <c r="FD227" s="5">
        <v>0</v>
      </c>
      <c r="FE227" s="10">
        <f t="shared" ref="FE227:FE238" si="556">IF(FC227=0,0,FD227/FC227*1000)</f>
        <v>0</v>
      </c>
      <c r="FF227" s="8">
        <v>0</v>
      </c>
      <c r="FG227" s="5">
        <v>0</v>
      </c>
      <c r="FH227" s="10">
        <f t="shared" ref="FH227:FH238" si="557">IF(FF227=0,0,FG227/FF227*1000)</f>
        <v>0</v>
      </c>
      <c r="FI227" s="15">
        <f t="shared" ref="FI227:FI236" si="558">+F227+I227+R227+X227+AD227+AM227+AP227+AS227+AV227+AY227+BB227+BE227+BH227+BK227+BN227+CC227+CF227+CI227+CL227+CO227+DA227+DD227+DG227+DM227+DP227+DV227+EE227+EK227+EQ227+EW227+EZ227+FF227+EB227+ET227+FC227+BZ227+BT227+AJ227+BQ227+CU227+CR227+DY227+L227+O227+EN227+CX227+AA227+AG227+DS227+BW227+DJ227</f>
        <v>22.314979999999998</v>
      </c>
      <c r="FJ227" s="14">
        <f t="shared" ref="FJ227:FJ236" si="559">+G227+J227+S227+Y227+AE227+AN227+AQ227+AT227+AW227+AZ227+BC227+BF227+BI227+BL227+BO227+CD227+CG227+CJ227+CM227+CP227+DB227+DE227+DH227+DN227+DQ227+DW227+EF227+EL227+ER227+EX227+FA227+FG227+EC227+EU227+FD227+CA227+BU227+AK227+BR227+CV227+CS227+DZ227+M227+P227+EO227+CY227+AB227+AH227+DT227+BX227+DK227</f>
        <v>160.24299999999999</v>
      </c>
    </row>
    <row r="228" spans="1:166" x14ac:dyDescent="0.3">
      <c r="A228" s="40">
        <v>2021</v>
      </c>
      <c r="B228" s="76" t="s">
        <v>3</v>
      </c>
      <c r="C228" s="8">
        <v>0</v>
      </c>
      <c r="D228" s="5">
        <v>0</v>
      </c>
      <c r="E228" s="10">
        <f t="shared" si="505"/>
        <v>0</v>
      </c>
      <c r="F228" s="8">
        <v>0</v>
      </c>
      <c r="G228" s="5">
        <v>0</v>
      </c>
      <c r="H228" s="10">
        <f t="shared" ref="H228:H229" si="560">IF(F228=0,0,G228/F228*1000)</f>
        <v>0</v>
      </c>
      <c r="I228" s="8">
        <v>0</v>
      </c>
      <c r="J228" s="5">
        <v>0</v>
      </c>
      <c r="K228" s="10">
        <f t="shared" si="506"/>
        <v>0</v>
      </c>
      <c r="L228" s="8">
        <v>0</v>
      </c>
      <c r="M228" s="5">
        <v>0</v>
      </c>
      <c r="N228" s="10">
        <f t="shared" si="507"/>
        <v>0</v>
      </c>
      <c r="O228" s="8">
        <v>0</v>
      </c>
      <c r="P228" s="5">
        <v>0</v>
      </c>
      <c r="Q228" s="10">
        <f t="shared" si="508"/>
        <v>0</v>
      </c>
      <c r="R228" s="8">
        <v>0</v>
      </c>
      <c r="S228" s="5">
        <v>0</v>
      </c>
      <c r="T228" s="10">
        <f t="shared" si="509"/>
        <v>0</v>
      </c>
      <c r="U228" s="90">
        <v>0</v>
      </c>
      <c r="V228" s="5">
        <v>0</v>
      </c>
      <c r="W228" s="10">
        <f t="shared" si="510"/>
        <v>0</v>
      </c>
      <c r="X228" s="90">
        <v>0.31</v>
      </c>
      <c r="Y228" s="5">
        <v>0.85399999999999998</v>
      </c>
      <c r="Z228" s="10">
        <f t="shared" si="511"/>
        <v>2754.8387096774195</v>
      </c>
      <c r="AA228" s="8">
        <v>0</v>
      </c>
      <c r="AB228" s="5">
        <v>0</v>
      </c>
      <c r="AC228" s="10">
        <f t="shared" si="512"/>
        <v>0</v>
      </c>
      <c r="AD228" s="8">
        <v>0</v>
      </c>
      <c r="AE228" s="5">
        <v>0</v>
      </c>
      <c r="AF228" s="10">
        <f t="shared" si="513"/>
        <v>0</v>
      </c>
      <c r="AG228" s="90">
        <v>1.9199999999999998E-2</v>
      </c>
      <c r="AH228" s="5">
        <v>0.13200000000000001</v>
      </c>
      <c r="AI228" s="10">
        <f t="shared" si="514"/>
        <v>6875.0000000000009</v>
      </c>
      <c r="AJ228" s="8">
        <v>0</v>
      </c>
      <c r="AK228" s="5">
        <v>0</v>
      </c>
      <c r="AL228" s="10">
        <f t="shared" si="515"/>
        <v>0</v>
      </c>
      <c r="AM228" s="8">
        <v>0</v>
      </c>
      <c r="AN228" s="5">
        <v>0</v>
      </c>
      <c r="AO228" s="10">
        <f t="shared" si="516"/>
        <v>0</v>
      </c>
      <c r="AP228" s="8">
        <v>0</v>
      </c>
      <c r="AQ228" s="5">
        <v>0</v>
      </c>
      <c r="AR228" s="10">
        <f t="shared" si="517"/>
        <v>0</v>
      </c>
      <c r="AS228" s="8">
        <v>0</v>
      </c>
      <c r="AT228" s="5">
        <v>0</v>
      </c>
      <c r="AU228" s="10">
        <f t="shared" si="518"/>
        <v>0</v>
      </c>
      <c r="AV228" s="8">
        <v>0</v>
      </c>
      <c r="AW228" s="5">
        <v>0</v>
      </c>
      <c r="AX228" s="10">
        <f t="shared" si="519"/>
        <v>0</v>
      </c>
      <c r="AY228" s="8">
        <v>0</v>
      </c>
      <c r="AZ228" s="5">
        <v>0</v>
      </c>
      <c r="BA228" s="10">
        <f t="shared" si="520"/>
        <v>0</v>
      </c>
      <c r="BB228" s="8">
        <v>0</v>
      </c>
      <c r="BC228" s="5">
        <v>0</v>
      </c>
      <c r="BD228" s="10">
        <f t="shared" si="521"/>
        <v>0</v>
      </c>
      <c r="BE228" s="8">
        <v>0</v>
      </c>
      <c r="BF228" s="5">
        <v>0</v>
      </c>
      <c r="BG228" s="10">
        <f t="shared" si="522"/>
        <v>0</v>
      </c>
      <c r="BH228" s="8">
        <v>0</v>
      </c>
      <c r="BI228" s="5">
        <v>0</v>
      </c>
      <c r="BJ228" s="10">
        <f t="shared" si="523"/>
        <v>0</v>
      </c>
      <c r="BK228" s="90">
        <v>0.2</v>
      </c>
      <c r="BL228" s="5">
        <v>2.448</v>
      </c>
      <c r="BM228" s="10">
        <f t="shared" si="524"/>
        <v>12239.999999999998</v>
      </c>
      <c r="BN228" s="8">
        <v>0</v>
      </c>
      <c r="BO228" s="5">
        <v>0</v>
      </c>
      <c r="BP228" s="10">
        <f t="shared" si="525"/>
        <v>0</v>
      </c>
      <c r="BQ228" s="8">
        <v>0</v>
      </c>
      <c r="BR228" s="5">
        <v>0</v>
      </c>
      <c r="BS228" s="10">
        <f t="shared" si="526"/>
        <v>0</v>
      </c>
      <c r="BT228" s="8">
        <v>0</v>
      </c>
      <c r="BU228" s="5">
        <v>0</v>
      </c>
      <c r="BV228" s="10">
        <f t="shared" si="527"/>
        <v>0</v>
      </c>
      <c r="BW228" s="8">
        <v>0</v>
      </c>
      <c r="BX228" s="5">
        <v>0</v>
      </c>
      <c r="BY228" s="10">
        <f t="shared" si="528"/>
        <v>0</v>
      </c>
      <c r="BZ228" s="8">
        <v>0</v>
      </c>
      <c r="CA228" s="5">
        <v>0</v>
      </c>
      <c r="CB228" s="10">
        <f t="shared" si="529"/>
        <v>0</v>
      </c>
      <c r="CC228" s="8">
        <v>0</v>
      </c>
      <c r="CD228" s="5">
        <v>0</v>
      </c>
      <c r="CE228" s="10">
        <f t="shared" si="530"/>
        <v>0</v>
      </c>
      <c r="CF228" s="8">
        <v>0</v>
      </c>
      <c r="CG228" s="5">
        <v>0</v>
      </c>
      <c r="CH228" s="10">
        <f t="shared" si="531"/>
        <v>0</v>
      </c>
      <c r="CI228" s="8">
        <v>0</v>
      </c>
      <c r="CJ228" s="5">
        <v>0</v>
      </c>
      <c r="CK228" s="10">
        <f t="shared" si="532"/>
        <v>0</v>
      </c>
      <c r="CL228" s="90">
        <v>1</v>
      </c>
      <c r="CM228" s="5">
        <v>19.48</v>
      </c>
      <c r="CN228" s="10">
        <f t="shared" si="533"/>
        <v>19480</v>
      </c>
      <c r="CO228" s="8">
        <v>0</v>
      </c>
      <c r="CP228" s="5">
        <v>0</v>
      </c>
      <c r="CQ228" s="10">
        <f t="shared" si="534"/>
        <v>0</v>
      </c>
      <c r="CR228" s="8">
        <v>0</v>
      </c>
      <c r="CS228" s="5">
        <v>0</v>
      </c>
      <c r="CT228" s="10">
        <f t="shared" si="535"/>
        <v>0</v>
      </c>
      <c r="CU228" s="8">
        <v>0</v>
      </c>
      <c r="CV228" s="5">
        <v>0</v>
      </c>
      <c r="CW228" s="10">
        <f t="shared" si="536"/>
        <v>0</v>
      </c>
      <c r="CX228" s="8">
        <v>0</v>
      </c>
      <c r="CY228" s="5">
        <v>0</v>
      </c>
      <c r="CZ228" s="10">
        <f t="shared" si="537"/>
        <v>0</v>
      </c>
      <c r="DA228" s="8">
        <v>0</v>
      </c>
      <c r="DB228" s="5">
        <v>0</v>
      </c>
      <c r="DC228" s="10">
        <f t="shared" si="538"/>
        <v>0</v>
      </c>
      <c r="DD228" s="8">
        <v>0</v>
      </c>
      <c r="DE228" s="5">
        <v>0</v>
      </c>
      <c r="DF228" s="10">
        <f t="shared" si="539"/>
        <v>0</v>
      </c>
      <c r="DG228" s="8">
        <v>0</v>
      </c>
      <c r="DH228" s="5">
        <v>0</v>
      </c>
      <c r="DI228" s="10">
        <f t="shared" si="540"/>
        <v>0</v>
      </c>
      <c r="DJ228" s="8">
        <v>0</v>
      </c>
      <c r="DK228" s="5">
        <v>0</v>
      </c>
      <c r="DL228" s="10">
        <f t="shared" si="541"/>
        <v>0</v>
      </c>
      <c r="DM228" s="8">
        <v>0</v>
      </c>
      <c r="DN228" s="5">
        <v>0</v>
      </c>
      <c r="DO228" s="10">
        <f t="shared" si="542"/>
        <v>0</v>
      </c>
      <c r="DP228" s="8">
        <v>0</v>
      </c>
      <c r="DQ228" s="5">
        <v>0</v>
      </c>
      <c r="DR228" s="10">
        <f t="shared" si="543"/>
        <v>0</v>
      </c>
      <c r="DS228" s="8">
        <v>0</v>
      </c>
      <c r="DT228" s="5">
        <v>0</v>
      </c>
      <c r="DU228" s="10">
        <f t="shared" si="544"/>
        <v>0</v>
      </c>
      <c r="DV228" s="8">
        <v>0</v>
      </c>
      <c r="DW228" s="5">
        <v>0</v>
      </c>
      <c r="DX228" s="10">
        <f t="shared" si="545"/>
        <v>0</v>
      </c>
      <c r="DY228" s="8">
        <v>0</v>
      </c>
      <c r="DZ228" s="5">
        <v>0</v>
      </c>
      <c r="EA228" s="10">
        <f t="shared" si="546"/>
        <v>0</v>
      </c>
      <c r="EB228" s="8">
        <v>0</v>
      </c>
      <c r="EC228" s="5">
        <v>0</v>
      </c>
      <c r="ED228" s="10">
        <f t="shared" si="547"/>
        <v>0</v>
      </c>
      <c r="EE228" s="8">
        <v>0</v>
      </c>
      <c r="EF228" s="5">
        <v>0</v>
      </c>
      <c r="EG228" s="10">
        <f t="shared" si="548"/>
        <v>0</v>
      </c>
      <c r="EH228" s="8">
        <v>0</v>
      </c>
      <c r="EI228" s="5">
        <v>0</v>
      </c>
      <c r="EJ228" s="10">
        <f t="shared" si="549"/>
        <v>0</v>
      </c>
      <c r="EK228" s="8">
        <v>0</v>
      </c>
      <c r="EL228" s="5">
        <v>0</v>
      </c>
      <c r="EM228" s="10">
        <f t="shared" si="550"/>
        <v>0</v>
      </c>
      <c r="EN228" s="90">
        <v>38</v>
      </c>
      <c r="EO228" s="5">
        <v>214.15100000000001</v>
      </c>
      <c r="EP228" s="10">
        <f t="shared" si="551"/>
        <v>5635.5526315789475</v>
      </c>
      <c r="EQ228" s="8">
        <v>0</v>
      </c>
      <c r="ER228" s="5">
        <v>0</v>
      </c>
      <c r="ES228" s="10">
        <f t="shared" si="552"/>
        <v>0</v>
      </c>
      <c r="ET228" s="8">
        <v>0</v>
      </c>
      <c r="EU228" s="5">
        <v>0</v>
      </c>
      <c r="EV228" s="10">
        <f t="shared" si="553"/>
        <v>0</v>
      </c>
      <c r="EW228" s="8">
        <v>0</v>
      </c>
      <c r="EX228" s="5">
        <v>0</v>
      </c>
      <c r="EY228" s="10">
        <f t="shared" si="554"/>
        <v>0</v>
      </c>
      <c r="EZ228" s="90">
        <v>0.40855000000000002</v>
      </c>
      <c r="FA228" s="5">
        <v>4.5039999999999996</v>
      </c>
      <c r="FB228" s="10">
        <f t="shared" si="555"/>
        <v>11024.354424183084</v>
      </c>
      <c r="FC228" s="8">
        <v>0</v>
      </c>
      <c r="FD228" s="5">
        <v>0</v>
      </c>
      <c r="FE228" s="10">
        <f t="shared" si="556"/>
        <v>0</v>
      </c>
      <c r="FF228" s="8">
        <v>0</v>
      </c>
      <c r="FG228" s="5">
        <v>0</v>
      </c>
      <c r="FH228" s="10">
        <f t="shared" si="557"/>
        <v>0</v>
      </c>
      <c r="FI228" s="15">
        <f t="shared" si="558"/>
        <v>39.937750000000001</v>
      </c>
      <c r="FJ228" s="14">
        <f t="shared" si="559"/>
        <v>241.56900000000002</v>
      </c>
    </row>
    <row r="229" spans="1:166" x14ac:dyDescent="0.3">
      <c r="A229" s="40">
        <v>2021</v>
      </c>
      <c r="B229" s="76" t="s">
        <v>4</v>
      </c>
      <c r="C229" s="8">
        <v>0</v>
      </c>
      <c r="D229" s="5">
        <v>0</v>
      </c>
      <c r="E229" s="10">
        <f t="shared" si="505"/>
        <v>0</v>
      </c>
      <c r="F229" s="8">
        <v>0</v>
      </c>
      <c r="G229" s="5">
        <v>0</v>
      </c>
      <c r="H229" s="10">
        <f t="shared" si="560"/>
        <v>0</v>
      </c>
      <c r="I229" s="8">
        <v>0</v>
      </c>
      <c r="J229" s="5">
        <v>0</v>
      </c>
      <c r="K229" s="10">
        <f t="shared" si="506"/>
        <v>0</v>
      </c>
      <c r="L229" s="90">
        <v>1.4</v>
      </c>
      <c r="M229" s="5">
        <v>36.106000000000002</v>
      </c>
      <c r="N229" s="10">
        <f t="shared" si="507"/>
        <v>25790.000000000004</v>
      </c>
      <c r="O229" s="8">
        <v>0</v>
      </c>
      <c r="P229" s="5">
        <v>0</v>
      </c>
      <c r="Q229" s="10">
        <f t="shared" si="508"/>
        <v>0</v>
      </c>
      <c r="R229" s="90">
        <v>60</v>
      </c>
      <c r="S229" s="5">
        <v>422.56200000000001</v>
      </c>
      <c r="T229" s="10">
        <f t="shared" si="509"/>
        <v>7042.7</v>
      </c>
      <c r="U229" s="8">
        <v>0</v>
      </c>
      <c r="V229" s="5">
        <v>0</v>
      </c>
      <c r="W229" s="10">
        <f t="shared" si="510"/>
        <v>0</v>
      </c>
      <c r="X229" s="8">
        <v>0</v>
      </c>
      <c r="Y229" s="5">
        <v>0</v>
      </c>
      <c r="Z229" s="10">
        <f t="shared" si="511"/>
        <v>0</v>
      </c>
      <c r="AA229" s="8">
        <v>0</v>
      </c>
      <c r="AB229" s="5">
        <v>0</v>
      </c>
      <c r="AC229" s="10">
        <f t="shared" si="512"/>
        <v>0</v>
      </c>
      <c r="AD229" s="8">
        <v>0</v>
      </c>
      <c r="AE229" s="5">
        <v>0</v>
      </c>
      <c r="AF229" s="10">
        <f t="shared" si="513"/>
        <v>0</v>
      </c>
      <c r="AG229" s="8">
        <v>0</v>
      </c>
      <c r="AH229" s="5">
        <v>0</v>
      </c>
      <c r="AI229" s="10">
        <f t="shared" si="514"/>
        <v>0</v>
      </c>
      <c r="AJ229" s="8">
        <v>0</v>
      </c>
      <c r="AK229" s="5">
        <v>0</v>
      </c>
      <c r="AL229" s="10">
        <f t="shared" si="515"/>
        <v>0</v>
      </c>
      <c r="AM229" s="8">
        <v>0</v>
      </c>
      <c r="AN229" s="5">
        <v>0</v>
      </c>
      <c r="AO229" s="10">
        <f t="shared" si="516"/>
        <v>0</v>
      </c>
      <c r="AP229" s="8">
        <v>0</v>
      </c>
      <c r="AQ229" s="5">
        <v>0</v>
      </c>
      <c r="AR229" s="10">
        <f t="shared" si="517"/>
        <v>0</v>
      </c>
      <c r="AS229" s="8">
        <v>0</v>
      </c>
      <c r="AT229" s="5">
        <v>0</v>
      </c>
      <c r="AU229" s="10">
        <f t="shared" si="518"/>
        <v>0</v>
      </c>
      <c r="AV229" s="8">
        <v>0</v>
      </c>
      <c r="AW229" s="5">
        <v>0</v>
      </c>
      <c r="AX229" s="10">
        <f t="shared" si="519"/>
        <v>0</v>
      </c>
      <c r="AY229" s="8">
        <v>0</v>
      </c>
      <c r="AZ229" s="5">
        <v>0</v>
      </c>
      <c r="BA229" s="10">
        <f t="shared" si="520"/>
        <v>0</v>
      </c>
      <c r="BB229" s="8">
        <v>0</v>
      </c>
      <c r="BC229" s="5">
        <v>0</v>
      </c>
      <c r="BD229" s="10">
        <f t="shared" si="521"/>
        <v>0</v>
      </c>
      <c r="BE229" s="90">
        <v>0.15</v>
      </c>
      <c r="BF229" s="5">
        <v>1.4730000000000001</v>
      </c>
      <c r="BG229" s="10">
        <f t="shared" si="522"/>
        <v>9820</v>
      </c>
      <c r="BH229" s="8">
        <v>0</v>
      </c>
      <c r="BI229" s="5">
        <v>0</v>
      </c>
      <c r="BJ229" s="10">
        <f t="shared" si="523"/>
        <v>0</v>
      </c>
      <c r="BK229" s="8">
        <v>0</v>
      </c>
      <c r="BL229" s="5">
        <v>0</v>
      </c>
      <c r="BM229" s="10">
        <f t="shared" si="524"/>
        <v>0</v>
      </c>
      <c r="BN229" s="8">
        <v>0</v>
      </c>
      <c r="BO229" s="5">
        <v>0</v>
      </c>
      <c r="BP229" s="10">
        <f t="shared" si="525"/>
        <v>0</v>
      </c>
      <c r="BQ229" s="8">
        <v>0</v>
      </c>
      <c r="BR229" s="5">
        <v>0</v>
      </c>
      <c r="BS229" s="10">
        <f t="shared" si="526"/>
        <v>0</v>
      </c>
      <c r="BT229" s="8">
        <v>0</v>
      </c>
      <c r="BU229" s="5">
        <v>0</v>
      </c>
      <c r="BV229" s="10">
        <f t="shared" si="527"/>
        <v>0</v>
      </c>
      <c r="BW229" s="8">
        <v>0</v>
      </c>
      <c r="BX229" s="5">
        <v>0</v>
      </c>
      <c r="BY229" s="10">
        <f t="shared" si="528"/>
        <v>0</v>
      </c>
      <c r="BZ229" s="90">
        <v>1.0999999999999999E-2</v>
      </c>
      <c r="CA229" s="5">
        <v>0.15</v>
      </c>
      <c r="CB229" s="10">
        <f t="shared" si="529"/>
        <v>13636.363636363636</v>
      </c>
      <c r="CC229" s="8">
        <v>0</v>
      </c>
      <c r="CD229" s="5">
        <v>0</v>
      </c>
      <c r="CE229" s="10">
        <f t="shared" si="530"/>
        <v>0</v>
      </c>
      <c r="CF229" s="8">
        <v>0</v>
      </c>
      <c r="CG229" s="5">
        <v>0</v>
      </c>
      <c r="CH229" s="10">
        <f t="shared" si="531"/>
        <v>0</v>
      </c>
      <c r="CI229" s="8">
        <v>0</v>
      </c>
      <c r="CJ229" s="5">
        <v>0</v>
      </c>
      <c r="CK229" s="10">
        <f t="shared" si="532"/>
        <v>0</v>
      </c>
      <c r="CL229" s="8">
        <v>0</v>
      </c>
      <c r="CM229" s="5">
        <v>0</v>
      </c>
      <c r="CN229" s="10">
        <f t="shared" si="533"/>
        <v>0</v>
      </c>
      <c r="CO229" s="8">
        <v>0</v>
      </c>
      <c r="CP229" s="5">
        <v>0</v>
      </c>
      <c r="CQ229" s="10">
        <f t="shared" si="534"/>
        <v>0</v>
      </c>
      <c r="CR229" s="8">
        <v>0</v>
      </c>
      <c r="CS229" s="5">
        <v>0</v>
      </c>
      <c r="CT229" s="10">
        <f t="shared" si="535"/>
        <v>0</v>
      </c>
      <c r="CU229" s="8">
        <v>0</v>
      </c>
      <c r="CV229" s="5">
        <v>0</v>
      </c>
      <c r="CW229" s="10">
        <f t="shared" si="536"/>
        <v>0</v>
      </c>
      <c r="CX229" s="8">
        <v>0</v>
      </c>
      <c r="CY229" s="5">
        <v>0</v>
      </c>
      <c r="CZ229" s="10">
        <f t="shared" si="537"/>
        <v>0</v>
      </c>
      <c r="DA229" s="8">
        <v>0</v>
      </c>
      <c r="DB229" s="5">
        <v>0</v>
      </c>
      <c r="DC229" s="10">
        <f t="shared" si="538"/>
        <v>0</v>
      </c>
      <c r="DD229" s="8">
        <v>0</v>
      </c>
      <c r="DE229" s="5">
        <v>0</v>
      </c>
      <c r="DF229" s="10">
        <f t="shared" si="539"/>
        <v>0</v>
      </c>
      <c r="DG229" s="8">
        <v>0</v>
      </c>
      <c r="DH229" s="5">
        <v>0</v>
      </c>
      <c r="DI229" s="10">
        <f t="shared" si="540"/>
        <v>0</v>
      </c>
      <c r="DJ229" s="8">
        <v>0</v>
      </c>
      <c r="DK229" s="5">
        <v>0</v>
      </c>
      <c r="DL229" s="10">
        <f t="shared" si="541"/>
        <v>0</v>
      </c>
      <c r="DM229" s="90">
        <v>1</v>
      </c>
      <c r="DN229" s="5">
        <v>31.891999999999999</v>
      </c>
      <c r="DO229" s="10">
        <f t="shared" si="542"/>
        <v>31892</v>
      </c>
      <c r="DP229" s="8">
        <v>0</v>
      </c>
      <c r="DQ229" s="5">
        <v>0</v>
      </c>
      <c r="DR229" s="10">
        <f t="shared" si="543"/>
        <v>0</v>
      </c>
      <c r="DS229" s="8">
        <v>0</v>
      </c>
      <c r="DT229" s="5">
        <v>0</v>
      </c>
      <c r="DU229" s="10">
        <f t="shared" si="544"/>
        <v>0</v>
      </c>
      <c r="DV229" s="8">
        <v>0</v>
      </c>
      <c r="DW229" s="5">
        <v>0</v>
      </c>
      <c r="DX229" s="10">
        <f t="shared" si="545"/>
        <v>0</v>
      </c>
      <c r="DY229" s="8">
        <v>0</v>
      </c>
      <c r="DZ229" s="5">
        <v>0</v>
      </c>
      <c r="EA229" s="10">
        <f t="shared" si="546"/>
        <v>0</v>
      </c>
      <c r="EB229" s="8">
        <v>0</v>
      </c>
      <c r="EC229" s="5">
        <v>0</v>
      </c>
      <c r="ED229" s="10">
        <f t="shared" si="547"/>
        <v>0</v>
      </c>
      <c r="EE229" s="8">
        <v>0</v>
      </c>
      <c r="EF229" s="5">
        <v>0</v>
      </c>
      <c r="EG229" s="10">
        <f t="shared" si="548"/>
        <v>0</v>
      </c>
      <c r="EH229" s="8">
        <v>0</v>
      </c>
      <c r="EI229" s="5">
        <v>0</v>
      </c>
      <c r="EJ229" s="10">
        <f t="shared" si="549"/>
        <v>0</v>
      </c>
      <c r="EK229" s="8">
        <v>0</v>
      </c>
      <c r="EL229" s="5">
        <v>0</v>
      </c>
      <c r="EM229" s="10">
        <f t="shared" si="550"/>
        <v>0</v>
      </c>
      <c r="EN229" s="8">
        <v>0</v>
      </c>
      <c r="EO229" s="5">
        <v>0</v>
      </c>
      <c r="EP229" s="10">
        <f t="shared" si="551"/>
        <v>0</v>
      </c>
      <c r="EQ229" s="8">
        <v>0</v>
      </c>
      <c r="ER229" s="5">
        <v>0</v>
      </c>
      <c r="ES229" s="10">
        <f t="shared" si="552"/>
        <v>0</v>
      </c>
      <c r="ET229" s="8">
        <v>0</v>
      </c>
      <c r="EU229" s="5">
        <v>0</v>
      </c>
      <c r="EV229" s="10">
        <f t="shared" si="553"/>
        <v>0</v>
      </c>
      <c r="EW229" s="90">
        <v>2.2000000000000001E-3</v>
      </c>
      <c r="EX229" s="5">
        <v>0.57699999999999996</v>
      </c>
      <c r="EY229" s="10">
        <f t="shared" si="554"/>
        <v>262272.72727272724</v>
      </c>
      <c r="EZ229" s="8">
        <v>0</v>
      </c>
      <c r="FA229" s="5">
        <v>0</v>
      </c>
      <c r="FB229" s="10">
        <f t="shared" si="555"/>
        <v>0</v>
      </c>
      <c r="FC229" s="8">
        <v>0</v>
      </c>
      <c r="FD229" s="5">
        <v>0</v>
      </c>
      <c r="FE229" s="10">
        <f t="shared" si="556"/>
        <v>0</v>
      </c>
      <c r="FF229" s="8">
        <v>0</v>
      </c>
      <c r="FG229" s="5">
        <v>0</v>
      </c>
      <c r="FH229" s="10">
        <f t="shared" si="557"/>
        <v>0</v>
      </c>
      <c r="FI229" s="15">
        <f t="shared" si="558"/>
        <v>62.563200000000002</v>
      </c>
      <c r="FJ229" s="14">
        <f t="shared" si="559"/>
        <v>492.76</v>
      </c>
    </row>
    <row r="230" spans="1:166" x14ac:dyDescent="0.3">
      <c r="A230" s="40">
        <v>2021</v>
      </c>
      <c r="B230" s="76" t="s">
        <v>5</v>
      </c>
      <c r="C230" s="8">
        <v>0</v>
      </c>
      <c r="D230" s="5">
        <v>0</v>
      </c>
      <c r="E230" s="10">
        <f t="shared" si="505"/>
        <v>0</v>
      </c>
      <c r="F230" s="8">
        <v>0</v>
      </c>
      <c r="G230" s="5">
        <v>0</v>
      </c>
      <c r="H230" s="10">
        <f>IF(F230=0,0,G230/F230*1000)</f>
        <v>0</v>
      </c>
      <c r="I230" s="8">
        <v>0</v>
      </c>
      <c r="J230" s="5">
        <v>0</v>
      </c>
      <c r="K230" s="10">
        <f t="shared" si="506"/>
        <v>0</v>
      </c>
      <c r="L230" s="8">
        <v>0</v>
      </c>
      <c r="M230" s="5">
        <v>0</v>
      </c>
      <c r="N230" s="10">
        <f t="shared" si="507"/>
        <v>0</v>
      </c>
      <c r="O230" s="8">
        <v>0</v>
      </c>
      <c r="P230" s="5">
        <v>0</v>
      </c>
      <c r="Q230" s="10">
        <f t="shared" si="508"/>
        <v>0</v>
      </c>
      <c r="R230" s="90">
        <v>60</v>
      </c>
      <c r="S230" s="5">
        <v>439.42599999999999</v>
      </c>
      <c r="T230" s="10">
        <f t="shared" si="509"/>
        <v>7323.7666666666664</v>
      </c>
      <c r="U230" s="90">
        <v>0</v>
      </c>
      <c r="V230" s="5">
        <v>0</v>
      </c>
      <c r="W230" s="10">
        <f t="shared" si="510"/>
        <v>0</v>
      </c>
      <c r="X230" s="90">
        <v>8.2239999999999994E-2</v>
      </c>
      <c r="Y230" s="5">
        <v>0.32800000000000001</v>
      </c>
      <c r="Z230" s="10">
        <f t="shared" si="511"/>
        <v>3988.3268482490275</v>
      </c>
      <c r="AA230" s="8">
        <v>0</v>
      </c>
      <c r="AB230" s="5">
        <v>0</v>
      </c>
      <c r="AC230" s="10">
        <f t="shared" si="512"/>
        <v>0</v>
      </c>
      <c r="AD230" s="8">
        <v>0</v>
      </c>
      <c r="AE230" s="5">
        <v>0</v>
      </c>
      <c r="AF230" s="10">
        <f t="shared" si="513"/>
        <v>0</v>
      </c>
      <c r="AG230" s="8">
        <v>0</v>
      </c>
      <c r="AH230" s="5">
        <v>0</v>
      </c>
      <c r="AI230" s="10">
        <f t="shared" si="514"/>
        <v>0</v>
      </c>
      <c r="AJ230" s="8">
        <v>0</v>
      </c>
      <c r="AK230" s="5">
        <v>0</v>
      </c>
      <c r="AL230" s="10">
        <f t="shared" si="515"/>
        <v>0</v>
      </c>
      <c r="AM230" s="8">
        <v>0</v>
      </c>
      <c r="AN230" s="5">
        <v>0</v>
      </c>
      <c r="AO230" s="10">
        <f t="shared" si="516"/>
        <v>0</v>
      </c>
      <c r="AP230" s="8">
        <v>0</v>
      </c>
      <c r="AQ230" s="5">
        <v>0</v>
      </c>
      <c r="AR230" s="10">
        <f t="shared" si="517"/>
        <v>0</v>
      </c>
      <c r="AS230" s="8">
        <v>0</v>
      </c>
      <c r="AT230" s="5">
        <v>0</v>
      </c>
      <c r="AU230" s="10">
        <f t="shared" si="518"/>
        <v>0</v>
      </c>
      <c r="AV230" s="8">
        <v>0</v>
      </c>
      <c r="AW230" s="5">
        <v>0</v>
      </c>
      <c r="AX230" s="10">
        <f t="shared" si="519"/>
        <v>0</v>
      </c>
      <c r="AY230" s="8">
        <v>0</v>
      </c>
      <c r="AZ230" s="5">
        <v>0</v>
      </c>
      <c r="BA230" s="10">
        <f t="shared" si="520"/>
        <v>0</v>
      </c>
      <c r="BB230" s="8">
        <v>0</v>
      </c>
      <c r="BC230" s="5">
        <v>0</v>
      </c>
      <c r="BD230" s="10">
        <f t="shared" si="521"/>
        <v>0</v>
      </c>
      <c r="BE230" s="90">
        <v>1.1361700000000001</v>
      </c>
      <c r="BF230" s="5">
        <v>15.786</v>
      </c>
      <c r="BG230" s="10">
        <f t="shared" si="522"/>
        <v>13894.047545701786</v>
      </c>
      <c r="BH230" s="8">
        <v>0</v>
      </c>
      <c r="BI230" s="5">
        <v>0</v>
      </c>
      <c r="BJ230" s="10">
        <f t="shared" si="523"/>
        <v>0</v>
      </c>
      <c r="BK230" s="90">
        <v>1.86</v>
      </c>
      <c r="BL230" s="5">
        <v>25.794</v>
      </c>
      <c r="BM230" s="10">
        <f t="shared" si="524"/>
        <v>13867.741935483871</v>
      </c>
      <c r="BN230" s="8">
        <v>0</v>
      </c>
      <c r="BO230" s="5">
        <v>0</v>
      </c>
      <c r="BP230" s="10">
        <f t="shared" si="525"/>
        <v>0</v>
      </c>
      <c r="BQ230" s="8">
        <v>0</v>
      </c>
      <c r="BR230" s="5">
        <v>0</v>
      </c>
      <c r="BS230" s="10">
        <f t="shared" si="526"/>
        <v>0</v>
      </c>
      <c r="BT230" s="8">
        <v>0</v>
      </c>
      <c r="BU230" s="5">
        <v>0</v>
      </c>
      <c r="BV230" s="10">
        <f t="shared" si="527"/>
        <v>0</v>
      </c>
      <c r="BW230" s="8">
        <v>0</v>
      </c>
      <c r="BX230" s="5">
        <v>0</v>
      </c>
      <c r="BY230" s="10">
        <f t="shared" si="528"/>
        <v>0</v>
      </c>
      <c r="BZ230" s="90">
        <v>0.01</v>
      </c>
      <c r="CA230" s="5">
        <v>0.06</v>
      </c>
      <c r="CB230" s="10">
        <f t="shared" si="529"/>
        <v>6000</v>
      </c>
      <c r="CC230" s="8">
        <v>0</v>
      </c>
      <c r="CD230" s="5">
        <v>0</v>
      </c>
      <c r="CE230" s="10">
        <f t="shared" si="530"/>
        <v>0</v>
      </c>
      <c r="CF230" s="8">
        <v>0</v>
      </c>
      <c r="CG230" s="5">
        <v>0</v>
      </c>
      <c r="CH230" s="10">
        <f t="shared" si="531"/>
        <v>0</v>
      </c>
      <c r="CI230" s="8">
        <v>0</v>
      </c>
      <c r="CJ230" s="5">
        <v>0</v>
      </c>
      <c r="CK230" s="10">
        <f t="shared" si="532"/>
        <v>0</v>
      </c>
      <c r="CL230" s="8">
        <v>0</v>
      </c>
      <c r="CM230" s="5">
        <v>0</v>
      </c>
      <c r="CN230" s="10">
        <f t="shared" si="533"/>
        <v>0</v>
      </c>
      <c r="CO230" s="8">
        <v>0</v>
      </c>
      <c r="CP230" s="5">
        <v>0</v>
      </c>
      <c r="CQ230" s="10">
        <f t="shared" si="534"/>
        <v>0</v>
      </c>
      <c r="CR230" s="8">
        <v>0</v>
      </c>
      <c r="CS230" s="5">
        <v>0</v>
      </c>
      <c r="CT230" s="10">
        <f t="shared" si="535"/>
        <v>0</v>
      </c>
      <c r="CU230" s="8">
        <v>0</v>
      </c>
      <c r="CV230" s="5">
        <v>0</v>
      </c>
      <c r="CW230" s="10">
        <f t="shared" si="536"/>
        <v>0</v>
      </c>
      <c r="CX230" s="8">
        <v>0</v>
      </c>
      <c r="CY230" s="5">
        <v>0</v>
      </c>
      <c r="CZ230" s="10">
        <f t="shared" si="537"/>
        <v>0</v>
      </c>
      <c r="DA230" s="8">
        <v>0</v>
      </c>
      <c r="DB230" s="5">
        <v>0</v>
      </c>
      <c r="DC230" s="10">
        <f t="shared" si="538"/>
        <v>0</v>
      </c>
      <c r="DD230" s="90">
        <v>4.4999999999999998E-2</v>
      </c>
      <c r="DE230" s="5">
        <v>1.423</v>
      </c>
      <c r="DF230" s="10">
        <f t="shared" si="539"/>
        <v>31622.222222222223</v>
      </c>
      <c r="DG230" s="8">
        <v>0</v>
      </c>
      <c r="DH230" s="5">
        <v>0</v>
      </c>
      <c r="DI230" s="10">
        <f t="shared" si="540"/>
        <v>0</v>
      </c>
      <c r="DJ230" s="8">
        <v>0</v>
      </c>
      <c r="DK230" s="5">
        <v>0</v>
      </c>
      <c r="DL230" s="10">
        <f t="shared" si="541"/>
        <v>0</v>
      </c>
      <c r="DM230" s="8">
        <v>0</v>
      </c>
      <c r="DN230" s="5">
        <v>0</v>
      </c>
      <c r="DO230" s="10">
        <f t="shared" si="542"/>
        <v>0</v>
      </c>
      <c r="DP230" s="8">
        <v>0</v>
      </c>
      <c r="DQ230" s="5">
        <v>0</v>
      </c>
      <c r="DR230" s="10">
        <f t="shared" si="543"/>
        <v>0</v>
      </c>
      <c r="DS230" s="8">
        <v>0</v>
      </c>
      <c r="DT230" s="5">
        <v>0</v>
      </c>
      <c r="DU230" s="10">
        <f t="shared" si="544"/>
        <v>0</v>
      </c>
      <c r="DV230" s="8">
        <v>0</v>
      </c>
      <c r="DW230" s="5">
        <v>0</v>
      </c>
      <c r="DX230" s="10">
        <f t="shared" si="545"/>
        <v>0</v>
      </c>
      <c r="DY230" s="8">
        <v>0</v>
      </c>
      <c r="DZ230" s="5">
        <v>0</v>
      </c>
      <c r="EA230" s="10">
        <f t="shared" si="546"/>
        <v>0</v>
      </c>
      <c r="EB230" s="8">
        <v>0</v>
      </c>
      <c r="EC230" s="5">
        <v>0</v>
      </c>
      <c r="ED230" s="10">
        <f t="shared" si="547"/>
        <v>0</v>
      </c>
      <c r="EE230" s="8">
        <v>0</v>
      </c>
      <c r="EF230" s="5">
        <v>0</v>
      </c>
      <c r="EG230" s="10">
        <f t="shared" si="548"/>
        <v>0</v>
      </c>
      <c r="EH230" s="8">
        <v>0</v>
      </c>
      <c r="EI230" s="5">
        <v>0</v>
      </c>
      <c r="EJ230" s="10">
        <f t="shared" si="549"/>
        <v>0</v>
      </c>
      <c r="EK230" s="8">
        <v>0</v>
      </c>
      <c r="EL230" s="5">
        <v>0</v>
      </c>
      <c r="EM230" s="10">
        <f t="shared" si="550"/>
        <v>0</v>
      </c>
      <c r="EN230" s="8">
        <v>0</v>
      </c>
      <c r="EO230" s="5">
        <v>0</v>
      </c>
      <c r="EP230" s="10">
        <f t="shared" si="551"/>
        <v>0</v>
      </c>
      <c r="EQ230" s="8">
        <v>0</v>
      </c>
      <c r="ER230" s="5">
        <v>0</v>
      </c>
      <c r="ES230" s="10">
        <f t="shared" si="552"/>
        <v>0</v>
      </c>
      <c r="ET230" s="8">
        <v>0</v>
      </c>
      <c r="EU230" s="5">
        <v>0</v>
      </c>
      <c r="EV230" s="10">
        <f t="shared" si="553"/>
        <v>0</v>
      </c>
      <c r="EW230" s="8">
        <v>0</v>
      </c>
      <c r="EX230" s="5">
        <v>0</v>
      </c>
      <c r="EY230" s="10">
        <f t="shared" si="554"/>
        <v>0</v>
      </c>
      <c r="EZ230" s="8">
        <v>0</v>
      </c>
      <c r="FA230" s="5">
        <v>0</v>
      </c>
      <c r="FB230" s="10">
        <f t="shared" si="555"/>
        <v>0</v>
      </c>
      <c r="FC230" s="8">
        <v>0</v>
      </c>
      <c r="FD230" s="5">
        <v>0</v>
      </c>
      <c r="FE230" s="10">
        <f t="shared" si="556"/>
        <v>0</v>
      </c>
      <c r="FF230" s="8">
        <v>0</v>
      </c>
      <c r="FG230" s="5">
        <v>0</v>
      </c>
      <c r="FH230" s="10">
        <f t="shared" si="557"/>
        <v>0</v>
      </c>
      <c r="FI230" s="15">
        <f t="shared" si="558"/>
        <v>63.133409999999998</v>
      </c>
      <c r="FJ230" s="14">
        <f t="shared" si="559"/>
        <v>482.81699999999995</v>
      </c>
    </row>
    <row r="231" spans="1:166" x14ac:dyDescent="0.3">
      <c r="A231" s="40">
        <v>2021</v>
      </c>
      <c r="B231" s="10" t="s">
        <v>6</v>
      </c>
      <c r="C231" s="8">
        <v>0</v>
      </c>
      <c r="D231" s="5">
        <v>0</v>
      </c>
      <c r="E231" s="10">
        <f t="shared" si="505"/>
        <v>0</v>
      </c>
      <c r="F231" s="8">
        <v>0</v>
      </c>
      <c r="G231" s="5">
        <v>0</v>
      </c>
      <c r="H231" s="10">
        <f t="shared" ref="H231:H238" si="561">IF(F231=0,0,G231/F231*1000)</f>
        <v>0</v>
      </c>
      <c r="I231" s="8">
        <v>0</v>
      </c>
      <c r="J231" s="5">
        <v>0</v>
      </c>
      <c r="K231" s="10">
        <f t="shared" si="506"/>
        <v>0</v>
      </c>
      <c r="L231" s="8">
        <v>0</v>
      </c>
      <c r="M231" s="5">
        <v>0</v>
      </c>
      <c r="N231" s="10">
        <f t="shared" si="507"/>
        <v>0</v>
      </c>
      <c r="O231" s="8">
        <v>0</v>
      </c>
      <c r="P231" s="5">
        <v>0</v>
      </c>
      <c r="Q231" s="10">
        <f t="shared" si="508"/>
        <v>0</v>
      </c>
      <c r="R231" s="8">
        <v>0</v>
      </c>
      <c r="S231" s="5">
        <v>0</v>
      </c>
      <c r="T231" s="10">
        <f t="shared" si="509"/>
        <v>0</v>
      </c>
      <c r="U231" s="85">
        <v>0</v>
      </c>
      <c r="V231" s="86">
        <v>0</v>
      </c>
      <c r="W231" s="10">
        <f t="shared" si="510"/>
        <v>0</v>
      </c>
      <c r="X231" s="85">
        <v>0.125</v>
      </c>
      <c r="Y231" s="86">
        <v>0.30099999999999999</v>
      </c>
      <c r="Z231" s="10">
        <f t="shared" si="511"/>
        <v>2408</v>
      </c>
      <c r="AA231" s="8">
        <v>0</v>
      </c>
      <c r="AB231" s="5">
        <v>0</v>
      </c>
      <c r="AC231" s="10">
        <f t="shared" si="512"/>
        <v>0</v>
      </c>
      <c r="AD231" s="8">
        <v>0</v>
      </c>
      <c r="AE231" s="5">
        <v>0</v>
      </c>
      <c r="AF231" s="10">
        <f t="shared" si="513"/>
        <v>0</v>
      </c>
      <c r="AG231" s="8">
        <v>0</v>
      </c>
      <c r="AH231" s="5">
        <v>0</v>
      </c>
      <c r="AI231" s="10">
        <f t="shared" si="514"/>
        <v>0</v>
      </c>
      <c r="AJ231" s="8">
        <v>0</v>
      </c>
      <c r="AK231" s="5">
        <v>0</v>
      </c>
      <c r="AL231" s="10">
        <f t="shared" si="515"/>
        <v>0</v>
      </c>
      <c r="AM231" s="85">
        <v>0.3</v>
      </c>
      <c r="AN231" s="86">
        <v>3.202</v>
      </c>
      <c r="AO231" s="10">
        <f t="shared" si="516"/>
        <v>10673.333333333334</v>
      </c>
      <c r="AP231" s="8">
        <v>0</v>
      </c>
      <c r="AQ231" s="5">
        <v>0</v>
      </c>
      <c r="AR231" s="10">
        <f t="shared" si="517"/>
        <v>0</v>
      </c>
      <c r="AS231" s="8">
        <v>0</v>
      </c>
      <c r="AT231" s="5">
        <v>0</v>
      </c>
      <c r="AU231" s="10">
        <f t="shared" si="518"/>
        <v>0</v>
      </c>
      <c r="AV231" s="8">
        <v>0</v>
      </c>
      <c r="AW231" s="5">
        <v>0</v>
      </c>
      <c r="AX231" s="10">
        <f t="shared" si="519"/>
        <v>0</v>
      </c>
      <c r="AY231" s="8">
        <v>0</v>
      </c>
      <c r="AZ231" s="5">
        <v>0</v>
      </c>
      <c r="BA231" s="10">
        <f t="shared" si="520"/>
        <v>0</v>
      </c>
      <c r="BB231" s="8">
        <v>0</v>
      </c>
      <c r="BC231" s="5">
        <v>0</v>
      </c>
      <c r="BD231" s="10">
        <f t="shared" si="521"/>
        <v>0</v>
      </c>
      <c r="BE231" s="8">
        <v>0</v>
      </c>
      <c r="BF231" s="5">
        <v>0</v>
      </c>
      <c r="BG231" s="10">
        <f t="shared" si="522"/>
        <v>0</v>
      </c>
      <c r="BH231" s="8">
        <v>0</v>
      </c>
      <c r="BI231" s="5">
        <v>0</v>
      </c>
      <c r="BJ231" s="10">
        <f t="shared" si="523"/>
        <v>0</v>
      </c>
      <c r="BK231" s="8">
        <v>0</v>
      </c>
      <c r="BL231" s="5">
        <v>0</v>
      </c>
      <c r="BM231" s="10">
        <f t="shared" si="524"/>
        <v>0</v>
      </c>
      <c r="BN231" s="8">
        <v>0</v>
      </c>
      <c r="BO231" s="5">
        <v>0</v>
      </c>
      <c r="BP231" s="10">
        <f t="shared" si="525"/>
        <v>0</v>
      </c>
      <c r="BQ231" s="8">
        <v>0</v>
      </c>
      <c r="BR231" s="5">
        <v>0</v>
      </c>
      <c r="BS231" s="10">
        <f t="shared" si="526"/>
        <v>0</v>
      </c>
      <c r="BT231" s="8">
        <v>0</v>
      </c>
      <c r="BU231" s="5">
        <v>0</v>
      </c>
      <c r="BV231" s="10">
        <f t="shared" si="527"/>
        <v>0</v>
      </c>
      <c r="BW231" s="8">
        <v>0</v>
      </c>
      <c r="BX231" s="5">
        <v>0</v>
      </c>
      <c r="BY231" s="10">
        <f t="shared" si="528"/>
        <v>0</v>
      </c>
      <c r="BZ231" s="8">
        <v>0</v>
      </c>
      <c r="CA231" s="5">
        <v>0</v>
      </c>
      <c r="CB231" s="10">
        <f t="shared" si="529"/>
        <v>0</v>
      </c>
      <c r="CC231" s="8">
        <v>0</v>
      </c>
      <c r="CD231" s="5">
        <v>0</v>
      </c>
      <c r="CE231" s="10">
        <f t="shared" si="530"/>
        <v>0</v>
      </c>
      <c r="CF231" s="8">
        <v>0</v>
      </c>
      <c r="CG231" s="5">
        <v>0</v>
      </c>
      <c r="CH231" s="10">
        <f t="shared" si="531"/>
        <v>0</v>
      </c>
      <c r="CI231" s="8">
        <v>0</v>
      </c>
      <c r="CJ231" s="5">
        <v>0</v>
      </c>
      <c r="CK231" s="10">
        <f t="shared" si="532"/>
        <v>0</v>
      </c>
      <c r="CL231" s="8">
        <v>0</v>
      </c>
      <c r="CM231" s="5">
        <v>0</v>
      </c>
      <c r="CN231" s="10">
        <f t="shared" si="533"/>
        <v>0</v>
      </c>
      <c r="CO231" s="8">
        <v>0</v>
      </c>
      <c r="CP231" s="5">
        <v>0</v>
      </c>
      <c r="CQ231" s="10">
        <f t="shared" si="534"/>
        <v>0</v>
      </c>
      <c r="CR231" s="8">
        <v>0</v>
      </c>
      <c r="CS231" s="5">
        <v>0</v>
      </c>
      <c r="CT231" s="10">
        <f t="shared" si="535"/>
        <v>0</v>
      </c>
      <c r="CU231" s="8">
        <v>0</v>
      </c>
      <c r="CV231" s="5">
        <v>0</v>
      </c>
      <c r="CW231" s="10">
        <f t="shared" si="536"/>
        <v>0</v>
      </c>
      <c r="CX231" s="8">
        <v>0</v>
      </c>
      <c r="CY231" s="5">
        <v>0</v>
      </c>
      <c r="CZ231" s="10">
        <f t="shared" si="537"/>
        <v>0</v>
      </c>
      <c r="DA231" s="8">
        <v>0</v>
      </c>
      <c r="DB231" s="5">
        <v>0</v>
      </c>
      <c r="DC231" s="10">
        <f t="shared" si="538"/>
        <v>0</v>
      </c>
      <c r="DD231" s="8">
        <v>0</v>
      </c>
      <c r="DE231" s="5">
        <v>0</v>
      </c>
      <c r="DF231" s="10">
        <f t="shared" si="539"/>
        <v>0</v>
      </c>
      <c r="DG231" s="8">
        <v>0</v>
      </c>
      <c r="DH231" s="5">
        <v>0</v>
      </c>
      <c r="DI231" s="10">
        <f t="shared" si="540"/>
        <v>0</v>
      </c>
      <c r="DJ231" s="8">
        <v>0</v>
      </c>
      <c r="DK231" s="5">
        <v>0</v>
      </c>
      <c r="DL231" s="10">
        <f t="shared" si="541"/>
        <v>0</v>
      </c>
      <c r="DM231" s="8">
        <v>0</v>
      </c>
      <c r="DN231" s="5">
        <v>0</v>
      </c>
      <c r="DO231" s="10">
        <f t="shared" si="542"/>
        <v>0</v>
      </c>
      <c r="DP231" s="8">
        <v>0</v>
      </c>
      <c r="DQ231" s="5">
        <v>0</v>
      </c>
      <c r="DR231" s="10">
        <f t="shared" si="543"/>
        <v>0</v>
      </c>
      <c r="DS231" s="8">
        <v>0</v>
      </c>
      <c r="DT231" s="5">
        <v>0</v>
      </c>
      <c r="DU231" s="10">
        <f t="shared" si="544"/>
        <v>0</v>
      </c>
      <c r="DV231" s="8">
        <v>0</v>
      </c>
      <c r="DW231" s="5">
        <v>0</v>
      </c>
      <c r="DX231" s="10">
        <f t="shared" si="545"/>
        <v>0</v>
      </c>
      <c r="DY231" s="8">
        <v>0</v>
      </c>
      <c r="DZ231" s="5">
        <v>0</v>
      </c>
      <c r="EA231" s="10">
        <f t="shared" si="546"/>
        <v>0</v>
      </c>
      <c r="EB231" s="8">
        <v>0</v>
      </c>
      <c r="EC231" s="5">
        <v>0</v>
      </c>
      <c r="ED231" s="10">
        <f t="shared" si="547"/>
        <v>0</v>
      </c>
      <c r="EE231" s="8">
        <v>0</v>
      </c>
      <c r="EF231" s="5">
        <v>0</v>
      </c>
      <c r="EG231" s="10">
        <f t="shared" si="548"/>
        <v>0</v>
      </c>
      <c r="EH231" s="8">
        <v>0</v>
      </c>
      <c r="EI231" s="5">
        <v>0</v>
      </c>
      <c r="EJ231" s="10">
        <f t="shared" si="549"/>
        <v>0</v>
      </c>
      <c r="EK231" s="8">
        <v>0</v>
      </c>
      <c r="EL231" s="5">
        <v>0</v>
      </c>
      <c r="EM231" s="10">
        <f t="shared" si="550"/>
        <v>0</v>
      </c>
      <c r="EN231" s="8">
        <v>0</v>
      </c>
      <c r="EO231" s="5">
        <v>0</v>
      </c>
      <c r="EP231" s="10">
        <f t="shared" si="551"/>
        <v>0</v>
      </c>
      <c r="EQ231" s="8">
        <v>0</v>
      </c>
      <c r="ER231" s="5">
        <v>0</v>
      </c>
      <c r="ES231" s="10">
        <f t="shared" si="552"/>
        <v>0</v>
      </c>
      <c r="ET231" s="8">
        <v>0</v>
      </c>
      <c r="EU231" s="5">
        <v>0</v>
      </c>
      <c r="EV231" s="10">
        <f t="shared" si="553"/>
        <v>0</v>
      </c>
      <c r="EW231" s="85">
        <v>0.01</v>
      </c>
      <c r="EX231" s="86">
        <v>0.315</v>
      </c>
      <c r="EY231" s="10">
        <f t="shared" si="554"/>
        <v>31500</v>
      </c>
      <c r="EZ231" s="8">
        <v>0</v>
      </c>
      <c r="FA231" s="5">
        <v>0</v>
      </c>
      <c r="FB231" s="10">
        <f t="shared" si="555"/>
        <v>0</v>
      </c>
      <c r="FC231" s="85">
        <v>5.5E-2</v>
      </c>
      <c r="FD231" s="86">
        <v>0.495</v>
      </c>
      <c r="FE231" s="10">
        <f t="shared" si="556"/>
        <v>9000</v>
      </c>
      <c r="FF231" s="8">
        <v>0</v>
      </c>
      <c r="FG231" s="5">
        <v>0</v>
      </c>
      <c r="FH231" s="10">
        <f t="shared" si="557"/>
        <v>0</v>
      </c>
      <c r="FI231" s="15">
        <f t="shared" si="558"/>
        <v>0.49</v>
      </c>
      <c r="FJ231" s="14">
        <f t="shared" si="559"/>
        <v>4.3129999999999997</v>
      </c>
    </row>
    <row r="232" spans="1:166" x14ac:dyDescent="0.3">
      <c r="A232" s="40">
        <v>2021</v>
      </c>
      <c r="B232" s="76" t="s">
        <v>7</v>
      </c>
      <c r="C232" s="8">
        <v>0</v>
      </c>
      <c r="D232" s="5">
        <v>0</v>
      </c>
      <c r="E232" s="10">
        <f t="shared" si="505"/>
        <v>0</v>
      </c>
      <c r="F232" s="8">
        <v>0</v>
      </c>
      <c r="G232" s="5">
        <v>0</v>
      </c>
      <c r="H232" s="10">
        <f t="shared" si="561"/>
        <v>0</v>
      </c>
      <c r="I232" s="8">
        <v>0</v>
      </c>
      <c r="J232" s="5">
        <v>0</v>
      </c>
      <c r="K232" s="10">
        <f t="shared" si="506"/>
        <v>0</v>
      </c>
      <c r="L232" s="8">
        <v>0</v>
      </c>
      <c r="M232" s="5">
        <v>0</v>
      </c>
      <c r="N232" s="10">
        <f t="shared" si="507"/>
        <v>0</v>
      </c>
      <c r="O232" s="8">
        <v>0</v>
      </c>
      <c r="P232" s="5">
        <v>0</v>
      </c>
      <c r="Q232" s="10">
        <f t="shared" si="508"/>
        <v>0</v>
      </c>
      <c r="R232" s="8">
        <v>0</v>
      </c>
      <c r="S232" s="5">
        <v>0</v>
      </c>
      <c r="T232" s="10">
        <f t="shared" si="509"/>
        <v>0</v>
      </c>
      <c r="U232" s="8">
        <v>0</v>
      </c>
      <c r="V232" s="5">
        <v>0</v>
      </c>
      <c r="W232" s="10">
        <f t="shared" si="510"/>
        <v>0</v>
      </c>
      <c r="X232" s="8">
        <v>0</v>
      </c>
      <c r="Y232" s="5">
        <v>0</v>
      </c>
      <c r="Z232" s="10">
        <f t="shared" si="511"/>
        <v>0</v>
      </c>
      <c r="AA232" s="8">
        <v>0</v>
      </c>
      <c r="AB232" s="5">
        <v>0</v>
      </c>
      <c r="AC232" s="10">
        <f t="shared" si="512"/>
        <v>0</v>
      </c>
      <c r="AD232" s="8">
        <v>0</v>
      </c>
      <c r="AE232" s="5">
        <v>0</v>
      </c>
      <c r="AF232" s="10">
        <f t="shared" si="513"/>
        <v>0</v>
      </c>
      <c r="AG232" s="8">
        <v>0</v>
      </c>
      <c r="AH232" s="5">
        <v>0</v>
      </c>
      <c r="AI232" s="10">
        <f t="shared" si="514"/>
        <v>0</v>
      </c>
      <c r="AJ232" s="8">
        <v>0</v>
      </c>
      <c r="AK232" s="5">
        <v>0</v>
      </c>
      <c r="AL232" s="10">
        <f t="shared" si="515"/>
        <v>0</v>
      </c>
      <c r="AM232" s="8">
        <v>0</v>
      </c>
      <c r="AN232" s="5">
        <v>0</v>
      </c>
      <c r="AO232" s="10">
        <f t="shared" si="516"/>
        <v>0</v>
      </c>
      <c r="AP232" s="8">
        <v>0</v>
      </c>
      <c r="AQ232" s="5">
        <v>0</v>
      </c>
      <c r="AR232" s="10">
        <f t="shared" si="517"/>
        <v>0</v>
      </c>
      <c r="AS232" s="8">
        <v>0</v>
      </c>
      <c r="AT232" s="5">
        <v>0</v>
      </c>
      <c r="AU232" s="10">
        <f t="shared" si="518"/>
        <v>0</v>
      </c>
      <c r="AV232" s="8">
        <v>0</v>
      </c>
      <c r="AW232" s="5">
        <v>0</v>
      </c>
      <c r="AX232" s="10">
        <f t="shared" si="519"/>
        <v>0</v>
      </c>
      <c r="AY232" s="8">
        <v>0</v>
      </c>
      <c r="AZ232" s="5">
        <v>0</v>
      </c>
      <c r="BA232" s="10">
        <f t="shared" si="520"/>
        <v>0</v>
      </c>
      <c r="BB232" s="8">
        <v>0</v>
      </c>
      <c r="BC232" s="5">
        <v>0</v>
      </c>
      <c r="BD232" s="10">
        <f t="shared" si="521"/>
        <v>0</v>
      </c>
      <c r="BE232" s="90">
        <v>28.315450000000002</v>
      </c>
      <c r="BF232" s="5">
        <v>136.21299999999999</v>
      </c>
      <c r="BG232" s="10">
        <f t="shared" si="522"/>
        <v>4810.5539555260466</v>
      </c>
      <c r="BH232" s="8">
        <v>0</v>
      </c>
      <c r="BI232" s="5">
        <v>0</v>
      </c>
      <c r="BJ232" s="10">
        <f t="shared" si="523"/>
        <v>0</v>
      </c>
      <c r="BK232" s="90">
        <v>0.1</v>
      </c>
      <c r="BL232" s="5">
        <v>2.6539999999999999</v>
      </c>
      <c r="BM232" s="10">
        <f t="shared" si="524"/>
        <v>26540</v>
      </c>
      <c r="BN232" s="8">
        <v>0</v>
      </c>
      <c r="BO232" s="5">
        <v>0</v>
      </c>
      <c r="BP232" s="10">
        <f t="shared" si="525"/>
        <v>0</v>
      </c>
      <c r="BQ232" s="8">
        <v>0</v>
      </c>
      <c r="BR232" s="5">
        <v>0</v>
      </c>
      <c r="BS232" s="10">
        <f t="shared" si="526"/>
        <v>0</v>
      </c>
      <c r="BT232" s="8">
        <v>0</v>
      </c>
      <c r="BU232" s="5">
        <v>0</v>
      </c>
      <c r="BV232" s="10">
        <f t="shared" si="527"/>
        <v>0</v>
      </c>
      <c r="BW232" s="8">
        <v>0</v>
      </c>
      <c r="BX232" s="5">
        <v>0</v>
      </c>
      <c r="BY232" s="10">
        <f t="shared" si="528"/>
        <v>0</v>
      </c>
      <c r="BZ232" s="8">
        <v>0</v>
      </c>
      <c r="CA232" s="5">
        <v>0</v>
      </c>
      <c r="CB232" s="10">
        <f t="shared" si="529"/>
        <v>0</v>
      </c>
      <c r="CC232" s="8">
        <v>0</v>
      </c>
      <c r="CD232" s="5">
        <v>0</v>
      </c>
      <c r="CE232" s="10">
        <f t="shared" si="530"/>
        <v>0</v>
      </c>
      <c r="CF232" s="8">
        <v>0</v>
      </c>
      <c r="CG232" s="5">
        <v>0</v>
      </c>
      <c r="CH232" s="10">
        <f t="shared" si="531"/>
        <v>0</v>
      </c>
      <c r="CI232" s="8">
        <v>0</v>
      </c>
      <c r="CJ232" s="5">
        <v>0</v>
      </c>
      <c r="CK232" s="10">
        <f t="shared" si="532"/>
        <v>0</v>
      </c>
      <c r="CL232" s="8">
        <v>0</v>
      </c>
      <c r="CM232" s="5">
        <v>0</v>
      </c>
      <c r="CN232" s="10">
        <f t="shared" si="533"/>
        <v>0</v>
      </c>
      <c r="CO232" s="8">
        <v>0</v>
      </c>
      <c r="CP232" s="5">
        <v>0</v>
      </c>
      <c r="CQ232" s="10">
        <f t="shared" si="534"/>
        <v>0</v>
      </c>
      <c r="CR232" s="8">
        <v>0</v>
      </c>
      <c r="CS232" s="5">
        <v>0</v>
      </c>
      <c r="CT232" s="10">
        <f t="shared" si="535"/>
        <v>0</v>
      </c>
      <c r="CU232" s="8">
        <v>0</v>
      </c>
      <c r="CV232" s="5">
        <v>0</v>
      </c>
      <c r="CW232" s="10">
        <f t="shared" si="536"/>
        <v>0</v>
      </c>
      <c r="CX232" s="8">
        <v>0</v>
      </c>
      <c r="CY232" s="5">
        <v>0</v>
      </c>
      <c r="CZ232" s="10">
        <f t="shared" si="537"/>
        <v>0</v>
      </c>
      <c r="DA232" s="8">
        <v>0</v>
      </c>
      <c r="DB232" s="5">
        <v>0</v>
      </c>
      <c r="DC232" s="10">
        <f t="shared" si="538"/>
        <v>0</v>
      </c>
      <c r="DD232" s="8">
        <v>0</v>
      </c>
      <c r="DE232" s="5">
        <v>0</v>
      </c>
      <c r="DF232" s="10">
        <f t="shared" si="539"/>
        <v>0</v>
      </c>
      <c r="DG232" s="8">
        <v>0</v>
      </c>
      <c r="DH232" s="5">
        <v>0</v>
      </c>
      <c r="DI232" s="10">
        <f t="shared" si="540"/>
        <v>0</v>
      </c>
      <c r="DJ232" s="8">
        <v>0</v>
      </c>
      <c r="DK232" s="5">
        <v>0</v>
      </c>
      <c r="DL232" s="10">
        <f t="shared" si="541"/>
        <v>0</v>
      </c>
      <c r="DM232" s="8">
        <v>0</v>
      </c>
      <c r="DN232" s="5">
        <v>0</v>
      </c>
      <c r="DO232" s="10">
        <f t="shared" si="542"/>
        <v>0</v>
      </c>
      <c r="DP232" s="8">
        <v>0</v>
      </c>
      <c r="DQ232" s="5">
        <v>0</v>
      </c>
      <c r="DR232" s="10">
        <f t="shared" si="543"/>
        <v>0</v>
      </c>
      <c r="DS232" s="8">
        <v>0</v>
      </c>
      <c r="DT232" s="5">
        <v>0</v>
      </c>
      <c r="DU232" s="10">
        <f t="shared" si="544"/>
        <v>0</v>
      </c>
      <c r="DV232" s="8">
        <v>0</v>
      </c>
      <c r="DW232" s="5">
        <v>0</v>
      </c>
      <c r="DX232" s="10">
        <f t="shared" si="545"/>
        <v>0</v>
      </c>
      <c r="DY232" s="8">
        <v>0</v>
      </c>
      <c r="DZ232" s="5">
        <v>0</v>
      </c>
      <c r="EA232" s="10">
        <f t="shared" si="546"/>
        <v>0</v>
      </c>
      <c r="EB232" s="8">
        <v>0</v>
      </c>
      <c r="EC232" s="5">
        <v>0</v>
      </c>
      <c r="ED232" s="10">
        <f t="shared" si="547"/>
        <v>0</v>
      </c>
      <c r="EE232" s="8">
        <v>0</v>
      </c>
      <c r="EF232" s="5">
        <v>0</v>
      </c>
      <c r="EG232" s="10">
        <f t="shared" si="548"/>
        <v>0</v>
      </c>
      <c r="EH232" s="8">
        <v>0</v>
      </c>
      <c r="EI232" s="5">
        <v>0</v>
      </c>
      <c r="EJ232" s="10">
        <f t="shared" si="549"/>
        <v>0</v>
      </c>
      <c r="EK232" s="8">
        <v>0</v>
      </c>
      <c r="EL232" s="5">
        <v>0</v>
      </c>
      <c r="EM232" s="10">
        <f t="shared" si="550"/>
        <v>0</v>
      </c>
      <c r="EN232" s="8">
        <v>0</v>
      </c>
      <c r="EO232" s="5">
        <v>0</v>
      </c>
      <c r="EP232" s="10">
        <f t="shared" si="551"/>
        <v>0</v>
      </c>
      <c r="EQ232" s="8">
        <v>0</v>
      </c>
      <c r="ER232" s="5">
        <v>0</v>
      </c>
      <c r="ES232" s="10">
        <f t="shared" si="552"/>
        <v>0</v>
      </c>
      <c r="ET232" s="8">
        <v>0</v>
      </c>
      <c r="EU232" s="5">
        <v>0</v>
      </c>
      <c r="EV232" s="10">
        <f t="shared" si="553"/>
        <v>0</v>
      </c>
      <c r="EW232" s="8">
        <v>0</v>
      </c>
      <c r="EX232" s="5">
        <v>0</v>
      </c>
      <c r="EY232" s="10">
        <f t="shared" si="554"/>
        <v>0</v>
      </c>
      <c r="EZ232" s="90">
        <v>0.61117999999999995</v>
      </c>
      <c r="FA232" s="5">
        <v>34.505000000000003</v>
      </c>
      <c r="FB232" s="10">
        <f t="shared" si="555"/>
        <v>56456.363100886818</v>
      </c>
      <c r="FC232" s="8">
        <v>0</v>
      </c>
      <c r="FD232" s="5">
        <v>0</v>
      </c>
      <c r="FE232" s="10">
        <f t="shared" si="556"/>
        <v>0</v>
      </c>
      <c r="FF232" s="8">
        <v>0</v>
      </c>
      <c r="FG232" s="5">
        <v>0</v>
      </c>
      <c r="FH232" s="10">
        <f t="shared" si="557"/>
        <v>0</v>
      </c>
      <c r="FI232" s="15">
        <f t="shared" si="558"/>
        <v>29.026630000000004</v>
      </c>
      <c r="FJ232" s="14">
        <f t="shared" si="559"/>
        <v>173.37199999999999</v>
      </c>
    </row>
    <row r="233" spans="1:166" x14ac:dyDescent="0.3">
      <c r="A233" s="40">
        <v>2021</v>
      </c>
      <c r="B233" s="76" t="s">
        <v>8</v>
      </c>
      <c r="C233" s="8">
        <v>0</v>
      </c>
      <c r="D233" s="5">
        <v>0</v>
      </c>
      <c r="E233" s="10">
        <f t="shared" si="505"/>
        <v>0</v>
      </c>
      <c r="F233" s="8">
        <v>0</v>
      </c>
      <c r="G233" s="5">
        <v>0</v>
      </c>
      <c r="H233" s="10">
        <f t="shared" si="561"/>
        <v>0</v>
      </c>
      <c r="I233" s="8">
        <v>0</v>
      </c>
      <c r="J233" s="5">
        <v>0</v>
      </c>
      <c r="K233" s="10">
        <f t="shared" si="506"/>
        <v>0</v>
      </c>
      <c r="L233" s="8">
        <v>0</v>
      </c>
      <c r="M233" s="5">
        <v>0</v>
      </c>
      <c r="N233" s="10">
        <f t="shared" si="507"/>
        <v>0</v>
      </c>
      <c r="O233" s="8">
        <v>0</v>
      </c>
      <c r="P233" s="5">
        <v>0</v>
      </c>
      <c r="Q233" s="10">
        <f t="shared" si="508"/>
        <v>0</v>
      </c>
      <c r="R233" s="90">
        <v>75</v>
      </c>
      <c r="S233" s="5">
        <v>542.33100000000002</v>
      </c>
      <c r="T233" s="10">
        <f t="shared" si="509"/>
        <v>7231.0800000000008</v>
      </c>
      <c r="U233" s="8">
        <v>0</v>
      </c>
      <c r="V233" s="5">
        <v>0</v>
      </c>
      <c r="W233" s="10">
        <f t="shared" si="510"/>
        <v>0</v>
      </c>
      <c r="X233" s="8">
        <v>0</v>
      </c>
      <c r="Y233" s="5">
        <v>0</v>
      </c>
      <c r="Z233" s="10">
        <f t="shared" si="511"/>
        <v>0</v>
      </c>
      <c r="AA233" s="8">
        <v>0</v>
      </c>
      <c r="AB233" s="5">
        <v>0</v>
      </c>
      <c r="AC233" s="10">
        <f t="shared" si="512"/>
        <v>0</v>
      </c>
      <c r="AD233" s="8">
        <v>0</v>
      </c>
      <c r="AE233" s="5">
        <v>0</v>
      </c>
      <c r="AF233" s="10">
        <f t="shared" si="513"/>
        <v>0</v>
      </c>
      <c r="AG233" s="8">
        <v>0</v>
      </c>
      <c r="AH233" s="5">
        <v>0</v>
      </c>
      <c r="AI233" s="10">
        <f t="shared" si="514"/>
        <v>0</v>
      </c>
      <c r="AJ233" s="8">
        <v>0</v>
      </c>
      <c r="AK233" s="5">
        <v>0</v>
      </c>
      <c r="AL233" s="10">
        <f t="shared" si="515"/>
        <v>0</v>
      </c>
      <c r="AM233" s="8">
        <v>0</v>
      </c>
      <c r="AN233" s="5">
        <v>0</v>
      </c>
      <c r="AO233" s="10">
        <f t="shared" si="516"/>
        <v>0</v>
      </c>
      <c r="AP233" s="8">
        <v>0</v>
      </c>
      <c r="AQ233" s="5">
        <v>0</v>
      </c>
      <c r="AR233" s="10">
        <f t="shared" si="517"/>
        <v>0</v>
      </c>
      <c r="AS233" s="8">
        <v>0</v>
      </c>
      <c r="AT233" s="5">
        <v>0</v>
      </c>
      <c r="AU233" s="10">
        <f t="shared" si="518"/>
        <v>0</v>
      </c>
      <c r="AV233" s="8">
        <v>0</v>
      </c>
      <c r="AW233" s="5">
        <v>0</v>
      </c>
      <c r="AX233" s="10">
        <f t="shared" si="519"/>
        <v>0</v>
      </c>
      <c r="AY233" s="8">
        <v>0</v>
      </c>
      <c r="AZ233" s="5">
        <v>0</v>
      </c>
      <c r="BA233" s="10">
        <f t="shared" si="520"/>
        <v>0</v>
      </c>
      <c r="BB233" s="8">
        <v>0</v>
      </c>
      <c r="BC233" s="5">
        <v>0</v>
      </c>
      <c r="BD233" s="10">
        <f t="shared" si="521"/>
        <v>0</v>
      </c>
      <c r="BE233" s="90">
        <v>1</v>
      </c>
      <c r="BF233" s="5">
        <v>8.7579999999999991</v>
      </c>
      <c r="BG233" s="10">
        <f t="shared" si="522"/>
        <v>8758</v>
      </c>
      <c r="BH233" s="8">
        <v>0</v>
      </c>
      <c r="BI233" s="5">
        <v>0</v>
      </c>
      <c r="BJ233" s="10">
        <f t="shared" si="523"/>
        <v>0</v>
      </c>
      <c r="BK233" s="90">
        <v>1.86703</v>
      </c>
      <c r="BL233" s="5">
        <v>20.922999999999998</v>
      </c>
      <c r="BM233" s="10">
        <f t="shared" si="524"/>
        <v>11206.56872144529</v>
      </c>
      <c r="BN233" s="8">
        <v>0</v>
      </c>
      <c r="BO233" s="5">
        <v>0</v>
      </c>
      <c r="BP233" s="10">
        <f t="shared" si="525"/>
        <v>0</v>
      </c>
      <c r="BQ233" s="8">
        <v>0</v>
      </c>
      <c r="BR233" s="5">
        <v>0</v>
      </c>
      <c r="BS233" s="10">
        <f t="shared" si="526"/>
        <v>0</v>
      </c>
      <c r="BT233" s="8">
        <v>0</v>
      </c>
      <c r="BU233" s="5">
        <v>0</v>
      </c>
      <c r="BV233" s="10">
        <f t="shared" si="527"/>
        <v>0</v>
      </c>
      <c r="BW233" s="8">
        <v>0</v>
      </c>
      <c r="BX233" s="5">
        <v>0</v>
      </c>
      <c r="BY233" s="10">
        <f t="shared" si="528"/>
        <v>0</v>
      </c>
      <c r="BZ233" s="8">
        <v>0</v>
      </c>
      <c r="CA233" s="5">
        <v>0</v>
      </c>
      <c r="CB233" s="10">
        <f t="shared" si="529"/>
        <v>0</v>
      </c>
      <c r="CC233" s="8">
        <v>0</v>
      </c>
      <c r="CD233" s="5">
        <v>0</v>
      </c>
      <c r="CE233" s="10">
        <f t="shared" si="530"/>
        <v>0</v>
      </c>
      <c r="CF233" s="90">
        <v>1.8700000000000001E-3</v>
      </c>
      <c r="CG233" s="5">
        <v>1.4E-2</v>
      </c>
      <c r="CH233" s="10">
        <f t="shared" si="531"/>
        <v>7486.6310160427802</v>
      </c>
      <c r="CI233" s="8">
        <v>0</v>
      </c>
      <c r="CJ233" s="5">
        <v>0</v>
      </c>
      <c r="CK233" s="10">
        <f t="shared" si="532"/>
        <v>0</v>
      </c>
      <c r="CL233" s="8">
        <v>0</v>
      </c>
      <c r="CM233" s="5">
        <v>0</v>
      </c>
      <c r="CN233" s="10">
        <f t="shared" si="533"/>
        <v>0</v>
      </c>
      <c r="CO233" s="8">
        <v>0</v>
      </c>
      <c r="CP233" s="5">
        <v>0</v>
      </c>
      <c r="CQ233" s="10">
        <f t="shared" si="534"/>
        <v>0</v>
      </c>
      <c r="CR233" s="90">
        <v>10</v>
      </c>
      <c r="CS233" s="5">
        <v>87.442999999999998</v>
      </c>
      <c r="CT233" s="10">
        <f t="shared" si="535"/>
        <v>8744.2999999999993</v>
      </c>
      <c r="CU233" s="8">
        <v>0</v>
      </c>
      <c r="CV233" s="5">
        <v>0</v>
      </c>
      <c r="CW233" s="10">
        <f t="shared" si="536"/>
        <v>0</v>
      </c>
      <c r="CX233" s="8">
        <v>0</v>
      </c>
      <c r="CY233" s="5">
        <v>0</v>
      </c>
      <c r="CZ233" s="10">
        <f t="shared" si="537"/>
        <v>0</v>
      </c>
      <c r="DA233" s="8">
        <v>0</v>
      </c>
      <c r="DB233" s="5">
        <v>0</v>
      </c>
      <c r="DC233" s="10">
        <f t="shared" si="538"/>
        <v>0</v>
      </c>
      <c r="DD233" s="8">
        <v>0</v>
      </c>
      <c r="DE233" s="5">
        <v>0</v>
      </c>
      <c r="DF233" s="10">
        <f t="shared" si="539"/>
        <v>0</v>
      </c>
      <c r="DG233" s="8">
        <v>0</v>
      </c>
      <c r="DH233" s="5">
        <v>0</v>
      </c>
      <c r="DI233" s="10">
        <f t="shared" si="540"/>
        <v>0</v>
      </c>
      <c r="DJ233" s="8">
        <v>0</v>
      </c>
      <c r="DK233" s="5">
        <v>0</v>
      </c>
      <c r="DL233" s="10">
        <f t="shared" si="541"/>
        <v>0</v>
      </c>
      <c r="DM233" s="8">
        <v>0</v>
      </c>
      <c r="DN233" s="5">
        <v>0</v>
      </c>
      <c r="DO233" s="10">
        <f t="shared" si="542"/>
        <v>0</v>
      </c>
      <c r="DP233" s="8">
        <v>0</v>
      </c>
      <c r="DQ233" s="5">
        <v>0</v>
      </c>
      <c r="DR233" s="10">
        <f t="shared" si="543"/>
        <v>0</v>
      </c>
      <c r="DS233" s="8">
        <v>0</v>
      </c>
      <c r="DT233" s="5">
        <v>0</v>
      </c>
      <c r="DU233" s="10">
        <f t="shared" si="544"/>
        <v>0</v>
      </c>
      <c r="DV233" s="8">
        <v>0</v>
      </c>
      <c r="DW233" s="5">
        <v>0</v>
      </c>
      <c r="DX233" s="10">
        <f t="shared" si="545"/>
        <v>0</v>
      </c>
      <c r="DY233" s="8">
        <v>0</v>
      </c>
      <c r="DZ233" s="5">
        <v>0</v>
      </c>
      <c r="EA233" s="10">
        <f t="shared" si="546"/>
        <v>0</v>
      </c>
      <c r="EB233" s="8">
        <v>0</v>
      </c>
      <c r="EC233" s="5">
        <v>0</v>
      </c>
      <c r="ED233" s="10">
        <f t="shared" si="547"/>
        <v>0</v>
      </c>
      <c r="EE233" s="8">
        <v>0</v>
      </c>
      <c r="EF233" s="5">
        <v>0</v>
      </c>
      <c r="EG233" s="10">
        <f t="shared" si="548"/>
        <v>0</v>
      </c>
      <c r="EH233" s="8">
        <v>0</v>
      </c>
      <c r="EI233" s="5">
        <v>0</v>
      </c>
      <c r="EJ233" s="10">
        <f t="shared" si="549"/>
        <v>0</v>
      </c>
      <c r="EK233" s="8">
        <v>0</v>
      </c>
      <c r="EL233" s="5">
        <v>0</v>
      </c>
      <c r="EM233" s="10">
        <f t="shared" si="550"/>
        <v>0</v>
      </c>
      <c r="EN233" s="8">
        <v>0</v>
      </c>
      <c r="EO233" s="5">
        <v>0</v>
      </c>
      <c r="EP233" s="10">
        <f t="shared" si="551"/>
        <v>0</v>
      </c>
      <c r="EQ233" s="8">
        <v>0</v>
      </c>
      <c r="ER233" s="5">
        <v>0</v>
      </c>
      <c r="ES233" s="10">
        <f t="shared" si="552"/>
        <v>0</v>
      </c>
      <c r="ET233" s="8">
        <v>0</v>
      </c>
      <c r="EU233" s="5">
        <v>0</v>
      </c>
      <c r="EV233" s="10">
        <f t="shared" si="553"/>
        <v>0</v>
      </c>
      <c r="EW233" s="90">
        <v>2.1839999999999998E-2</v>
      </c>
      <c r="EX233" s="5">
        <v>0.67300000000000004</v>
      </c>
      <c r="EY233" s="10">
        <f t="shared" si="554"/>
        <v>30815.018315018322</v>
      </c>
      <c r="EZ233" s="8">
        <v>0</v>
      </c>
      <c r="FA233" s="5">
        <v>0</v>
      </c>
      <c r="FB233" s="10">
        <f t="shared" si="555"/>
        <v>0</v>
      </c>
      <c r="FC233" s="8">
        <v>0</v>
      </c>
      <c r="FD233" s="5">
        <v>0</v>
      </c>
      <c r="FE233" s="10">
        <f t="shared" si="556"/>
        <v>0</v>
      </c>
      <c r="FF233" s="8">
        <v>0</v>
      </c>
      <c r="FG233" s="5">
        <v>0</v>
      </c>
      <c r="FH233" s="10">
        <f t="shared" si="557"/>
        <v>0</v>
      </c>
      <c r="FI233" s="15">
        <f t="shared" si="558"/>
        <v>87.890739999999994</v>
      </c>
      <c r="FJ233" s="14">
        <f t="shared" si="559"/>
        <v>660.14200000000005</v>
      </c>
    </row>
    <row r="234" spans="1:166" x14ac:dyDescent="0.3">
      <c r="A234" s="40">
        <v>2021</v>
      </c>
      <c r="B234" s="76" t="s">
        <v>9</v>
      </c>
      <c r="C234" s="8">
        <v>0</v>
      </c>
      <c r="D234" s="5">
        <v>0</v>
      </c>
      <c r="E234" s="10">
        <f t="shared" si="505"/>
        <v>0</v>
      </c>
      <c r="F234" s="8">
        <v>0</v>
      </c>
      <c r="G234" s="5">
        <v>0</v>
      </c>
      <c r="H234" s="10">
        <f t="shared" si="561"/>
        <v>0</v>
      </c>
      <c r="I234" s="8">
        <v>0</v>
      </c>
      <c r="J234" s="5">
        <v>0</v>
      </c>
      <c r="K234" s="10">
        <f t="shared" si="506"/>
        <v>0</v>
      </c>
      <c r="L234" s="8">
        <v>0</v>
      </c>
      <c r="M234" s="5">
        <v>0</v>
      </c>
      <c r="N234" s="10">
        <f t="shared" si="507"/>
        <v>0</v>
      </c>
      <c r="O234" s="8">
        <v>0</v>
      </c>
      <c r="P234" s="5">
        <v>0</v>
      </c>
      <c r="Q234" s="10">
        <f t="shared" si="508"/>
        <v>0</v>
      </c>
      <c r="R234" s="90">
        <v>225</v>
      </c>
      <c r="S234" s="5">
        <v>1635.9490000000001</v>
      </c>
      <c r="T234" s="10">
        <f t="shared" si="509"/>
        <v>7270.8844444444449</v>
      </c>
      <c r="U234" s="90">
        <v>0</v>
      </c>
      <c r="V234" s="5">
        <v>0</v>
      </c>
      <c r="W234" s="10">
        <f t="shared" si="510"/>
        <v>0</v>
      </c>
      <c r="X234" s="90">
        <v>0.97780999999999996</v>
      </c>
      <c r="Y234" s="5">
        <v>2.8940000000000001</v>
      </c>
      <c r="Z234" s="10">
        <f t="shared" si="511"/>
        <v>2959.6751925220647</v>
      </c>
      <c r="AA234" s="8">
        <v>0</v>
      </c>
      <c r="AB234" s="5">
        <v>0</v>
      </c>
      <c r="AC234" s="10">
        <f t="shared" si="512"/>
        <v>0</v>
      </c>
      <c r="AD234" s="8">
        <v>0</v>
      </c>
      <c r="AE234" s="5">
        <v>0</v>
      </c>
      <c r="AF234" s="10">
        <f t="shared" si="513"/>
        <v>0</v>
      </c>
      <c r="AG234" s="8">
        <v>0</v>
      </c>
      <c r="AH234" s="5">
        <v>0</v>
      </c>
      <c r="AI234" s="10">
        <f t="shared" si="514"/>
        <v>0</v>
      </c>
      <c r="AJ234" s="8">
        <v>0</v>
      </c>
      <c r="AK234" s="5">
        <v>0</v>
      </c>
      <c r="AL234" s="10">
        <f t="shared" si="515"/>
        <v>0</v>
      </c>
      <c r="AM234" s="8">
        <v>0</v>
      </c>
      <c r="AN234" s="5">
        <v>0</v>
      </c>
      <c r="AO234" s="10">
        <f t="shared" si="516"/>
        <v>0</v>
      </c>
      <c r="AP234" s="8">
        <v>0</v>
      </c>
      <c r="AQ234" s="5">
        <v>0</v>
      </c>
      <c r="AR234" s="10">
        <f t="shared" si="517"/>
        <v>0</v>
      </c>
      <c r="AS234" s="8">
        <v>0</v>
      </c>
      <c r="AT234" s="5">
        <v>0</v>
      </c>
      <c r="AU234" s="10">
        <f t="shared" si="518"/>
        <v>0</v>
      </c>
      <c r="AV234" s="8">
        <v>0</v>
      </c>
      <c r="AW234" s="5">
        <v>0</v>
      </c>
      <c r="AX234" s="10">
        <f t="shared" si="519"/>
        <v>0</v>
      </c>
      <c r="AY234" s="8">
        <v>0</v>
      </c>
      <c r="AZ234" s="5">
        <v>0</v>
      </c>
      <c r="BA234" s="10">
        <f t="shared" si="520"/>
        <v>0</v>
      </c>
      <c r="BB234" s="8">
        <v>0</v>
      </c>
      <c r="BC234" s="5">
        <v>0</v>
      </c>
      <c r="BD234" s="10">
        <f t="shared" si="521"/>
        <v>0</v>
      </c>
      <c r="BE234" s="90">
        <v>1.06</v>
      </c>
      <c r="BF234" s="5">
        <v>9.5139999999999993</v>
      </c>
      <c r="BG234" s="10">
        <f t="shared" si="522"/>
        <v>8975.4716981132078</v>
      </c>
      <c r="BH234" s="8">
        <v>0</v>
      </c>
      <c r="BI234" s="5">
        <v>0</v>
      </c>
      <c r="BJ234" s="10">
        <f t="shared" si="523"/>
        <v>0</v>
      </c>
      <c r="BK234" s="8">
        <v>0</v>
      </c>
      <c r="BL234" s="5">
        <v>0</v>
      </c>
      <c r="BM234" s="10">
        <f t="shared" si="524"/>
        <v>0</v>
      </c>
      <c r="BN234" s="8">
        <v>0</v>
      </c>
      <c r="BO234" s="5">
        <v>0</v>
      </c>
      <c r="BP234" s="10">
        <f t="shared" si="525"/>
        <v>0</v>
      </c>
      <c r="BQ234" s="8">
        <v>0</v>
      </c>
      <c r="BR234" s="5">
        <v>0</v>
      </c>
      <c r="BS234" s="10">
        <f t="shared" si="526"/>
        <v>0</v>
      </c>
      <c r="BT234" s="8">
        <v>0</v>
      </c>
      <c r="BU234" s="5">
        <v>0</v>
      </c>
      <c r="BV234" s="10">
        <f t="shared" si="527"/>
        <v>0</v>
      </c>
      <c r="BW234" s="8">
        <v>0</v>
      </c>
      <c r="BX234" s="5">
        <v>0</v>
      </c>
      <c r="BY234" s="10">
        <f t="shared" si="528"/>
        <v>0</v>
      </c>
      <c r="BZ234" s="8">
        <v>0</v>
      </c>
      <c r="CA234" s="5">
        <v>0</v>
      </c>
      <c r="CB234" s="10">
        <f t="shared" si="529"/>
        <v>0</v>
      </c>
      <c r="CC234" s="8">
        <v>0</v>
      </c>
      <c r="CD234" s="5">
        <v>0</v>
      </c>
      <c r="CE234" s="10">
        <f t="shared" si="530"/>
        <v>0</v>
      </c>
      <c r="CF234" s="8">
        <v>0</v>
      </c>
      <c r="CG234" s="5">
        <v>0</v>
      </c>
      <c r="CH234" s="10">
        <f t="shared" si="531"/>
        <v>0</v>
      </c>
      <c r="CI234" s="8">
        <v>0</v>
      </c>
      <c r="CJ234" s="5">
        <v>0</v>
      </c>
      <c r="CK234" s="10">
        <f t="shared" si="532"/>
        <v>0</v>
      </c>
      <c r="CL234" s="8">
        <v>0</v>
      </c>
      <c r="CM234" s="5">
        <v>0</v>
      </c>
      <c r="CN234" s="10">
        <f t="shared" si="533"/>
        <v>0</v>
      </c>
      <c r="CO234" s="8">
        <v>0</v>
      </c>
      <c r="CP234" s="5">
        <v>0</v>
      </c>
      <c r="CQ234" s="10">
        <f t="shared" si="534"/>
        <v>0</v>
      </c>
      <c r="CR234" s="90">
        <v>8.0000000000000002E-3</v>
      </c>
      <c r="CS234" s="5">
        <v>0.152</v>
      </c>
      <c r="CT234" s="10">
        <f t="shared" si="535"/>
        <v>19000</v>
      </c>
      <c r="CU234" s="8">
        <v>0</v>
      </c>
      <c r="CV234" s="5">
        <v>0</v>
      </c>
      <c r="CW234" s="10">
        <f t="shared" si="536"/>
        <v>0</v>
      </c>
      <c r="CX234" s="8">
        <v>0</v>
      </c>
      <c r="CY234" s="5">
        <v>0</v>
      </c>
      <c r="CZ234" s="10">
        <f t="shared" si="537"/>
        <v>0</v>
      </c>
      <c r="DA234" s="8">
        <v>0</v>
      </c>
      <c r="DB234" s="5">
        <v>0</v>
      </c>
      <c r="DC234" s="10">
        <f t="shared" si="538"/>
        <v>0</v>
      </c>
      <c r="DD234" s="8">
        <v>0</v>
      </c>
      <c r="DE234" s="5">
        <v>0</v>
      </c>
      <c r="DF234" s="10">
        <f t="shared" si="539"/>
        <v>0</v>
      </c>
      <c r="DG234" s="8">
        <v>0</v>
      </c>
      <c r="DH234" s="5">
        <v>0</v>
      </c>
      <c r="DI234" s="10">
        <f t="shared" si="540"/>
        <v>0</v>
      </c>
      <c r="DJ234" s="8">
        <v>0</v>
      </c>
      <c r="DK234" s="5">
        <v>0</v>
      </c>
      <c r="DL234" s="10">
        <f t="shared" si="541"/>
        <v>0</v>
      </c>
      <c r="DM234" s="8">
        <v>0</v>
      </c>
      <c r="DN234" s="5">
        <v>0</v>
      </c>
      <c r="DO234" s="10">
        <f t="shared" si="542"/>
        <v>0</v>
      </c>
      <c r="DP234" s="8">
        <v>0</v>
      </c>
      <c r="DQ234" s="5">
        <v>0</v>
      </c>
      <c r="DR234" s="10">
        <f t="shared" si="543"/>
        <v>0</v>
      </c>
      <c r="DS234" s="90">
        <v>1.112E-2</v>
      </c>
      <c r="DT234" s="5">
        <v>9.9000000000000005E-2</v>
      </c>
      <c r="DU234" s="10">
        <f t="shared" si="544"/>
        <v>8902.8776978417281</v>
      </c>
      <c r="DV234" s="8">
        <v>0</v>
      </c>
      <c r="DW234" s="5">
        <v>0</v>
      </c>
      <c r="DX234" s="10">
        <f t="shared" si="545"/>
        <v>0</v>
      </c>
      <c r="DY234" s="8">
        <v>0</v>
      </c>
      <c r="DZ234" s="5">
        <v>0</v>
      </c>
      <c r="EA234" s="10">
        <f t="shared" si="546"/>
        <v>0</v>
      </c>
      <c r="EB234" s="8">
        <v>0</v>
      </c>
      <c r="EC234" s="5">
        <v>0</v>
      </c>
      <c r="ED234" s="10">
        <f t="shared" si="547"/>
        <v>0</v>
      </c>
      <c r="EE234" s="8">
        <v>0</v>
      </c>
      <c r="EF234" s="5">
        <v>0</v>
      </c>
      <c r="EG234" s="10">
        <f t="shared" si="548"/>
        <v>0</v>
      </c>
      <c r="EH234" s="8">
        <v>0</v>
      </c>
      <c r="EI234" s="5">
        <v>0</v>
      </c>
      <c r="EJ234" s="10">
        <f t="shared" si="549"/>
        <v>0</v>
      </c>
      <c r="EK234" s="8">
        <v>0</v>
      </c>
      <c r="EL234" s="5">
        <v>0</v>
      </c>
      <c r="EM234" s="10">
        <f t="shared" si="550"/>
        <v>0</v>
      </c>
      <c r="EN234" s="8">
        <v>0</v>
      </c>
      <c r="EO234" s="5">
        <v>0</v>
      </c>
      <c r="EP234" s="10">
        <f t="shared" si="551"/>
        <v>0</v>
      </c>
      <c r="EQ234" s="8">
        <v>0</v>
      </c>
      <c r="ER234" s="5">
        <v>0</v>
      </c>
      <c r="ES234" s="10">
        <f t="shared" si="552"/>
        <v>0</v>
      </c>
      <c r="ET234" s="8">
        <v>0</v>
      </c>
      <c r="EU234" s="5">
        <v>0</v>
      </c>
      <c r="EV234" s="10">
        <f t="shared" si="553"/>
        <v>0</v>
      </c>
      <c r="EW234" s="8">
        <v>0</v>
      </c>
      <c r="EX234" s="5">
        <v>0</v>
      </c>
      <c r="EY234" s="10">
        <f t="shared" si="554"/>
        <v>0</v>
      </c>
      <c r="EZ234" s="90">
        <v>19.217839999999999</v>
      </c>
      <c r="FA234" s="5">
        <v>164.43600000000001</v>
      </c>
      <c r="FB234" s="10">
        <f t="shared" si="555"/>
        <v>8556.4246554243346</v>
      </c>
      <c r="FC234" s="90">
        <v>4.2999999999999997E-2</v>
      </c>
      <c r="FD234" s="5">
        <v>0.29399999999999998</v>
      </c>
      <c r="FE234" s="10">
        <f t="shared" si="556"/>
        <v>6837.209302325582</v>
      </c>
      <c r="FF234" s="8">
        <v>0</v>
      </c>
      <c r="FG234" s="5">
        <v>0</v>
      </c>
      <c r="FH234" s="10">
        <f t="shared" si="557"/>
        <v>0</v>
      </c>
      <c r="FI234" s="15">
        <f t="shared" si="558"/>
        <v>246.31777000000002</v>
      </c>
      <c r="FJ234" s="14">
        <f t="shared" si="559"/>
        <v>1813.338</v>
      </c>
    </row>
    <row r="235" spans="1:166" x14ac:dyDescent="0.3">
      <c r="A235" s="40">
        <v>2021</v>
      </c>
      <c r="B235" s="76" t="s">
        <v>10</v>
      </c>
      <c r="C235" s="8">
        <v>0</v>
      </c>
      <c r="D235" s="5">
        <v>0</v>
      </c>
      <c r="E235" s="10">
        <f t="shared" si="505"/>
        <v>0</v>
      </c>
      <c r="F235" s="8">
        <v>0</v>
      </c>
      <c r="G235" s="5">
        <v>0</v>
      </c>
      <c r="H235" s="10">
        <f t="shared" si="561"/>
        <v>0</v>
      </c>
      <c r="I235" s="8">
        <v>0</v>
      </c>
      <c r="J235" s="5">
        <v>0</v>
      </c>
      <c r="K235" s="10">
        <f t="shared" si="506"/>
        <v>0</v>
      </c>
      <c r="L235" s="8">
        <v>0</v>
      </c>
      <c r="M235" s="5">
        <v>0</v>
      </c>
      <c r="N235" s="10">
        <f t="shared" si="507"/>
        <v>0</v>
      </c>
      <c r="O235" s="8">
        <v>0</v>
      </c>
      <c r="P235" s="5">
        <v>0</v>
      </c>
      <c r="Q235" s="10">
        <f t="shared" si="508"/>
        <v>0</v>
      </c>
      <c r="R235" s="90">
        <v>75</v>
      </c>
      <c r="S235" s="5">
        <v>572.63</v>
      </c>
      <c r="T235" s="10">
        <f t="shared" si="509"/>
        <v>7635.0666666666666</v>
      </c>
      <c r="U235" s="8">
        <v>0</v>
      </c>
      <c r="V235" s="5">
        <v>0</v>
      </c>
      <c r="W235" s="10">
        <f t="shared" si="510"/>
        <v>0</v>
      </c>
      <c r="X235" s="8">
        <v>0</v>
      </c>
      <c r="Y235" s="5">
        <v>0</v>
      </c>
      <c r="Z235" s="10">
        <f t="shared" si="511"/>
        <v>0</v>
      </c>
      <c r="AA235" s="8">
        <v>0</v>
      </c>
      <c r="AB235" s="5">
        <v>0</v>
      </c>
      <c r="AC235" s="10">
        <f t="shared" si="512"/>
        <v>0</v>
      </c>
      <c r="AD235" s="8">
        <v>0</v>
      </c>
      <c r="AE235" s="5">
        <v>0</v>
      </c>
      <c r="AF235" s="10">
        <f t="shared" si="513"/>
        <v>0</v>
      </c>
      <c r="AG235" s="8">
        <v>0</v>
      </c>
      <c r="AH235" s="5">
        <v>0</v>
      </c>
      <c r="AI235" s="10">
        <f t="shared" si="514"/>
        <v>0</v>
      </c>
      <c r="AJ235" s="8">
        <v>0</v>
      </c>
      <c r="AK235" s="5">
        <v>0</v>
      </c>
      <c r="AL235" s="10">
        <f t="shared" si="515"/>
        <v>0</v>
      </c>
      <c r="AM235" s="8">
        <v>0</v>
      </c>
      <c r="AN235" s="5">
        <v>0</v>
      </c>
      <c r="AO235" s="10">
        <f t="shared" si="516"/>
        <v>0</v>
      </c>
      <c r="AP235" s="8">
        <v>0</v>
      </c>
      <c r="AQ235" s="5">
        <v>0</v>
      </c>
      <c r="AR235" s="10">
        <f t="shared" si="517"/>
        <v>0</v>
      </c>
      <c r="AS235" s="8">
        <v>0</v>
      </c>
      <c r="AT235" s="5">
        <v>0</v>
      </c>
      <c r="AU235" s="10">
        <f t="shared" si="518"/>
        <v>0</v>
      </c>
      <c r="AV235" s="8">
        <v>0</v>
      </c>
      <c r="AW235" s="5">
        <v>0</v>
      </c>
      <c r="AX235" s="10">
        <f t="shared" si="519"/>
        <v>0</v>
      </c>
      <c r="AY235" s="8">
        <v>0</v>
      </c>
      <c r="AZ235" s="5">
        <v>0</v>
      </c>
      <c r="BA235" s="10">
        <f t="shared" si="520"/>
        <v>0</v>
      </c>
      <c r="BB235" s="8">
        <v>0</v>
      </c>
      <c r="BC235" s="5">
        <v>0</v>
      </c>
      <c r="BD235" s="10">
        <f t="shared" si="521"/>
        <v>0</v>
      </c>
      <c r="BE235" s="90">
        <v>6.7901699999999998</v>
      </c>
      <c r="BF235" s="5">
        <v>139.786</v>
      </c>
      <c r="BG235" s="10">
        <f t="shared" si="522"/>
        <v>20586.524343278594</v>
      </c>
      <c r="BH235" s="8">
        <v>0</v>
      </c>
      <c r="BI235" s="5">
        <v>0</v>
      </c>
      <c r="BJ235" s="10">
        <f t="shared" si="523"/>
        <v>0</v>
      </c>
      <c r="BK235" s="90">
        <v>0.2</v>
      </c>
      <c r="BL235" s="5">
        <v>5.4550000000000001</v>
      </c>
      <c r="BM235" s="10">
        <f t="shared" si="524"/>
        <v>27275</v>
      </c>
      <c r="BN235" s="8">
        <v>0</v>
      </c>
      <c r="BO235" s="5">
        <v>0</v>
      </c>
      <c r="BP235" s="10">
        <f t="shared" si="525"/>
        <v>0</v>
      </c>
      <c r="BQ235" s="8">
        <v>0</v>
      </c>
      <c r="BR235" s="5">
        <v>0</v>
      </c>
      <c r="BS235" s="10">
        <f t="shared" si="526"/>
        <v>0</v>
      </c>
      <c r="BT235" s="8">
        <v>0</v>
      </c>
      <c r="BU235" s="5">
        <v>0</v>
      </c>
      <c r="BV235" s="10">
        <f t="shared" si="527"/>
        <v>0</v>
      </c>
      <c r="BW235" s="8">
        <v>0</v>
      </c>
      <c r="BX235" s="5">
        <v>0</v>
      </c>
      <c r="BY235" s="10">
        <f t="shared" si="528"/>
        <v>0</v>
      </c>
      <c r="BZ235" s="8">
        <v>0</v>
      </c>
      <c r="CA235" s="5">
        <v>0</v>
      </c>
      <c r="CB235" s="10">
        <f t="shared" si="529"/>
        <v>0</v>
      </c>
      <c r="CC235" s="8">
        <v>0</v>
      </c>
      <c r="CD235" s="5">
        <v>0</v>
      </c>
      <c r="CE235" s="10">
        <f t="shared" si="530"/>
        <v>0</v>
      </c>
      <c r="CF235" s="8">
        <v>0</v>
      </c>
      <c r="CG235" s="5">
        <v>0</v>
      </c>
      <c r="CH235" s="10">
        <f t="shared" si="531"/>
        <v>0</v>
      </c>
      <c r="CI235" s="8">
        <v>0</v>
      </c>
      <c r="CJ235" s="5">
        <v>0</v>
      </c>
      <c r="CK235" s="10">
        <f t="shared" si="532"/>
        <v>0</v>
      </c>
      <c r="CL235" s="8">
        <v>0</v>
      </c>
      <c r="CM235" s="5">
        <v>0</v>
      </c>
      <c r="CN235" s="10">
        <f t="shared" si="533"/>
        <v>0</v>
      </c>
      <c r="CO235" s="8">
        <v>0</v>
      </c>
      <c r="CP235" s="5">
        <v>0</v>
      </c>
      <c r="CQ235" s="10">
        <f t="shared" si="534"/>
        <v>0</v>
      </c>
      <c r="CR235" s="90">
        <v>41.435130000000001</v>
      </c>
      <c r="CS235" s="5">
        <v>586.38199999999995</v>
      </c>
      <c r="CT235" s="10">
        <f t="shared" si="535"/>
        <v>14151.807898273757</v>
      </c>
      <c r="CU235" s="8">
        <v>0</v>
      </c>
      <c r="CV235" s="5">
        <v>0</v>
      </c>
      <c r="CW235" s="10">
        <f t="shared" si="536"/>
        <v>0</v>
      </c>
      <c r="CX235" s="8">
        <v>0</v>
      </c>
      <c r="CY235" s="5">
        <v>0</v>
      </c>
      <c r="CZ235" s="10">
        <f t="shared" si="537"/>
        <v>0</v>
      </c>
      <c r="DA235" s="8">
        <v>0</v>
      </c>
      <c r="DB235" s="5">
        <v>0</v>
      </c>
      <c r="DC235" s="10">
        <f t="shared" si="538"/>
        <v>0</v>
      </c>
      <c r="DD235" s="8">
        <v>0</v>
      </c>
      <c r="DE235" s="5">
        <v>0</v>
      </c>
      <c r="DF235" s="10">
        <f t="shared" si="539"/>
        <v>0</v>
      </c>
      <c r="DG235" s="8">
        <v>0</v>
      </c>
      <c r="DH235" s="5">
        <v>0</v>
      </c>
      <c r="DI235" s="10">
        <f t="shared" si="540"/>
        <v>0</v>
      </c>
      <c r="DJ235" s="8">
        <v>0</v>
      </c>
      <c r="DK235" s="5">
        <v>0</v>
      </c>
      <c r="DL235" s="10">
        <f t="shared" si="541"/>
        <v>0</v>
      </c>
      <c r="DM235" s="8">
        <v>0</v>
      </c>
      <c r="DN235" s="5">
        <v>0</v>
      </c>
      <c r="DO235" s="10">
        <f t="shared" si="542"/>
        <v>0</v>
      </c>
      <c r="DP235" s="8">
        <v>0</v>
      </c>
      <c r="DQ235" s="5">
        <v>0</v>
      </c>
      <c r="DR235" s="10">
        <f t="shared" si="543"/>
        <v>0</v>
      </c>
      <c r="DS235" s="8">
        <v>0</v>
      </c>
      <c r="DT235" s="5">
        <v>0</v>
      </c>
      <c r="DU235" s="10">
        <f t="shared" si="544"/>
        <v>0</v>
      </c>
      <c r="DV235" s="8">
        <v>0</v>
      </c>
      <c r="DW235" s="5">
        <v>0</v>
      </c>
      <c r="DX235" s="10">
        <f t="shared" si="545"/>
        <v>0</v>
      </c>
      <c r="DY235" s="8">
        <v>0</v>
      </c>
      <c r="DZ235" s="5">
        <v>0</v>
      </c>
      <c r="EA235" s="10">
        <f t="shared" si="546"/>
        <v>0</v>
      </c>
      <c r="EB235" s="8">
        <v>0</v>
      </c>
      <c r="EC235" s="5">
        <v>0</v>
      </c>
      <c r="ED235" s="10">
        <f t="shared" si="547"/>
        <v>0</v>
      </c>
      <c r="EE235" s="8">
        <v>0</v>
      </c>
      <c r="EF235" s="5">
        <v>0</v>
      </c>
      <c r="EG235" s="10">
        <f t="shared" si="548"/>
        <v>0</v>
      </c>
      <c r="EH235" s="8">
        <v>0</v>
      </c>
      <c r="EI235" s="5">
        <v>0</v>
      </c>
      <c r="EJ235" s="10">
        <f t="shared" si="549"/>
        <v>0</v>
      </c>
      <c r="EK235" s="8">
        <v>0</v>
      </c>
      <c r="EL235" s="5">
        <v>0</v>
      </c>
      <c r="EM235" s="10">
        <f t="shared" si="550"/>
        <v>0</v>
      </c>
      <c r="EN235" s="8">
        <v>0</v>
      </c>
      <c r="EO235" s="5">
        <v>0</v>
      </c>
      <c r="EP235" s="10">
        <f t="shared" si="551"/>
        <v>0</v>
      </c>
      <c r="EQ235" s="8">
        <v>0</v>
      </c>
      <c r="ER235" s="5">
        <v>0</v>
      </c>
      <c r="ES235" s="10">
        <f t="shared" si="552"/>
        <v>0</v>
      </c>
      <c r="ET235" s="8">
        <v>0</v>
      </c>
      <c r="EU235" s="5">
        <v>0</v>
      </c>
      <c r="EV235" s="10">
        <f t="shared" si="553"/>
        <v>0</v>
      </c>
      <c r="EW235" s="8">
        <v>0</v>
      </c>
      <c r="EX235" s="5">
        <v>0</v>
      </c>
      <c r="EY235" s="10">
        <f t="shared" si="554"/>
        <v>0</v>
      </c>
      <c r="EZ235" s="8">
        <v>0</v>
      </c>
      <c r="FA235" s="5">
        <v>0</v>
      </c>
      <c r="FB235" s="10">
        <f t="shared" si="555"/>
        <v>0</v>
      </c>
      <c r="FC235" s="90">
        <v>1.0999999999999999E-2</v>
      </c>
      <c r="FD235" s="5">
        <v>0.155</v>
      </c>
      <c r="FE235" s="10">
        <f t="shared" si="556"/>
        <v>14090.909090909092</v>
      </c>
      <c r="FF235" s="8">
        <v>0</v>
      </c>
      <c r="FG235" s="5">
        <v>0</v>
      </c>
      <c r="FH235" s="10">
        <f t="shared" si="557"/>
        <v>0</v>
      </c>
      <c r="FI235" s="15">
        <f t="shared" si="558"/>
        <v>123.4363</v>
      </c>
      <c r="FJ235" s="14">
        <f t="shared" si="559"/>
        <v>1304.4079999999999</v>
      </c>
    </row>
    <row r="236" spans="1:166" x14ac:dyDescent="0.3">
      <c r="A236" s="40">
        <v>2021</v>
      </c>
      <c r="B236" s="76" t="s">
        <v>11</v>
      </c>
      <c r="C236" s="8">
        <v>0</v>
      </c>
      <c r="D236" s="5">
        <v>0</v>
      </c>
      <c r="E236" s="10">
        <f t="shared" si="505"/>
        <v>0</v>
      </c>
      <c r="F236" s="8">
        <v>0</v>
      </c>
      <c r="G236" s="5">
        <v>0</v>
      </c>
      <c r="H236" s="10">
        <f t="shared" si="561"/>
        <v>0</v>
      </c>
      <c r="I236" s="8">
        <v>0</v>
      </c>
      <c r="J236" s="5">
        <v>0</v>
      </c>
      <c r="K236" s="10">
        <f t="shared" si="506"/>
        <v>0</v>
      </c>
      <c r="L236" s="8">
        <v>0</v>
      </c>
      <c r="M236" s="5">
        <v>0</v>
      </c>
      <c r="N236" s="10">
        <f t="shared" si="507"/>
        <v>0</v>
      </c>
      <c r="O236" s="8">
        <v>0</v>
      </c>
      <c r="P236" s="5">
        <v>0</v>
      </c>
      <c r="Q236" s="10">
        <f t="shared" si="508"/>
        <v>0</v>
      </c>
      <c r="R236" s="8">
        <v>0</v>
      </c>
      <c r="S236" s="5">
        <v>0</v>
      </c>
      <c r="T236" s="10">
        <f t="shared" si="509"/>
        <v>0</v>
      </c>
      <c r="U236" s="90">
        <v>0</v>
      </c>
      <c r="V236" s="5">
        <v>0</v>
      </c>
      <c r="W236" s="10">
        <f t="shared" si="510"/>
        <v>0</v>
      </c>
      <c r="X236" s="90">
        <v>0.56679000000000002</v>
      </c>
      <c r="Y236" s="5">
        <v>1.194</v>
      </c>
      <c r="Z236" s="10">
        <f t="shared" si="511"/>
        <v>2106.60032816387</v>
      </c>
      <c r="AA236" s="8">
        <v>0</v>
      </c>
      <c r="AB236" s="5">
        <v>0</v>
      </c>
      <c r="AC236" s="10">
        <f t="shared" si="512"/>
        <v>0</v>
      </c>
      <c r="AD236" s="8">
        <v>0</v>
      </c>
      <c r="AE236" s="5">
        <v>0</v>
      </c>
      <c r="AF236" s="10">
        <f t="shared" si="513"/>
        <v>0</v>
      </c>
      <c r="AG236" s="8">
        <v>0</v>
      </c>
      <c r="AH236" s="5">
        <v>0</v>
      </c>
      <c r="AI236" s="10">
        <f t="shared" si="514"/>
        <v>0</v>
      </c>
      <c r="AJ236" s="8">
        <v>0</v>
      </c>
      <c r="AK236" s="5">
        <v>0</v>
      </c>
      <c r="AL236" s="10">
        <f t="shared" si="515"/>
        <v>0</v>
      </c>
      <c r="AM236" s="8">
        <v>0</v>
      </c>
      <c r="AN236" s="5">
        <v>0</v>
      </c>
      <c r="AO236" s="10">
        <f t="shared" si="516"/>
        <v>0</v>
      </c>
      <c r="AP236" s="8">
        <v>0</v>
      </c>
      <c r="AQ236" s="5">
        <v>0</v>
      </c>
      <c r="AR236" s="10">
        <f t="shared" si="517"/>
        <v>0</v>
      </c>
      <c r="AS236" s="90">
        <v>4.0000000000000001E-3</v>
      </c>
      <c r="AT236" s="5">
        <v>0.18</v>
      </c>
      <c r="AU236" s="10">
        <f t="shared" si="518"/>
        <v>45000</v>
      </c>
      <c r="AV236" s="8">
        <v>0</v>
      </c>
      <c r="AW236" s="5">
        <v>0</v>
      </c>
      <c r="AX236" s="10">
        <f t="shared" si="519"/>
        <v>0</v>
      </c>
      <c r="AY236" s="8">
        <v>0</v>
      </c>
      <c r="AZ236" s="5">
        <v>0</v>
      </c>
      <c r="BA236" s="10">
        <f t="shared" si="520"/>
        <v>0</v>
      </c>
      <c r="BB236" s="8">
        <v>0</v>
      </c>
      <c r="BC236" s="5">
        <v>0</v>
      </c>
      <c r="BD236" s="10">
        <f t="shared" si="521"/>
        <v>0</v>
      </c>
      <c r="BE236" s="90">
        <v>29</v>
      </c>
      <c r="BF236" s="5">
        <v>163.03</v>
      </c>
      <c r="BG236" s="10">
        <f t="shared" si="522"/>
        <v>5621.7241379310344</v>
      </c>
      <c r="BH236" s="8">
        <v>0</v>
      </c>
      <c r="BI236" s="5">
        <v>0</v>
      </c>
      <c r="BJ236" s="10">
        <f t="shared" si="523"/>
        <v>0</v>
      </c>
      <c r="BK236" s="8">
        <v>0</v>
      </c>
      <c r="BL236" s="5">
        <v>0</v>
      </c>
      <c r="BM236" s="10">
        <f t="shared" si="524"/>
        <v>0</v>
      </c>
      <c r="BN236" s="8">
        <v>0</v>
      </c>
      <c r="BO236" s="5">
        <v>0</v>
      </c>
      <c r="BP236" s="10">
        <f t="shared" si="525"/>
        <v>0</v>
      </c>
      <c r="BQ236" s="8">
        <v>0</v>
      </c>
      <c r="BR236" s="5">
        <v>0</v>
      </c>
      <c r="BS236" s="10">
        <f t="shared" si="526"/>
        <v>0</v>
      </c>
      <c r="BT236" s="8">
        <v>0</v>
      </c>
      <c r="BU236" s="5">
        <v>0</v>
      </c>
      <c r="BV236" s="10">
        <f t="shared" si="527"/>
        <v>0</v>
      </c>
      <c r="BW236" s="90">
        <v>0.15</v>
      </c>
      <c r="BX236" s="5">
        <v>0.51100000000000001</v>
      </c>
      <c r="BY236" s="10">
        <f t="shared" si="528"/>
        <v>3406.6666666666665</v>
      </c>
      <c r="BZ236" s="8">
        <v>0</v>
      </c>
      <c r="CA236" s="5">
        <v>0</v>
      </c>
      <c r="CB236" s="10">
        <f t="shared" si="529"/>
        <v>0</v>
      </c>
      <c r="CC236" s="8">
        <v>0</v>
      </c>
      <c r="CD236" s="5">
        <v>0</v>
      </c>
      <c r="CE236" s="10">
        <f t="shared" si="530"/>
        <v>0</v>
      </c>
      <c r="CF236" s="8">
        <v>0</v>
      </c>
      <c r="CG236" s="5">
        <v>0</v>
      </c>
      <c r="CH236" s="10">
        <f t="shared" si="531"/>
        <v>0</v>
      </c>
      <c r="CI236" s="8">
        <v>0</v>
      </c>
      <c r="CJ236" s="5">
        <v>0</v>
      </c>
      <c r="CK236" s="10">
        <f t="shared" si="532"/>
        <v>0</v>
      </c>
      <c r="CL236" s="8">
        <v>0</v>
      </c>
      <c r="CM236" s="5">
        <v>0</v>
      </c>
      <c r="CN236" s="10">
        <f t="shared" si="533"/>
        <v>0</v>
      </c>
      <c r="CO236" s="8">
        <v>0</v>
      </c>
      <c r="CP236" s="5">
        <v>0</v>
      </c>
      <c r="CQ236" s="10">
        <f t="shared" si="534"/>
        <v>0</v>
      </c>
      <c r="CR236" s="90">
        <v>0.91286999999999996</v>
      </c>
      <c r="CS236" s="5">
        <v>14.371</v>
      </c>
      <c r="CT236" s="10">
        <f t="shared" si="535"/>
        <v>15742.65777164328</v>
      </c>
      <c r="CU236" s="8">
        <v>0</v>
      </c>
      <c r="CV236" s="5">
        <v>0</v>
      </c>
      <c r="CW236" s="10">
        <f t="shared" si="536"/>
        <v>0</v>
      </c>
      <c r="CX236" s="8">
        <v>0</v>
      </c>
      <c r="CY236" s="5">
        <v>0</v>
      </c>
      <c r="CZ236" s="10">
        <f t="shared" si="537"/>
        <v>0</v>
      </c>
      <c r="DA236" s="8">
        <v>0</v>
      </c>
      <c r="DB236" s="5">
        <v>0</v>
      </c>
      <c r="DC236" s="10">
        <f t="shared" si="538"/>
        <v>0</v>
      </c>
      <c r="DD236" s="8">
        <v>0</v>
      </c>
      <c r="DE236" s="5">
        <v>0</v>
      </c>
      <c r="DF236" s="10">
        <f t="shared" si="539"/>
        <v>0</v>
      </c>
      <c r="DG236" s="8">
        <v>0</v>
      </c>
      <c r="DH236" s="5">
        <v>0</v>
      </c>
      <c r="DI236" s="10">
        <f t="shared" si="540"/>
        <v>0</v>
      </c>
      <c r="DJ236" s="8">
        <v>0</v>
      </c>
      <c r="DK236" s="5">
        <v>0</v>
      </c>
      <c r="DL236" s="10">
        <f t="shared" si="541"/>
        <v>0</v>
      </c>
      <c r="DM236" s="8">
        <v>0</v>
      </c>
      <c r="DN236" s="5">
        <v>0</v>
      </c>
      <c r="DO236" s="10">
        <f t="shared" si="542"/>
        <v>0</v>
      </c>
      <c r="DP236" s="8">
        <v>0</v>
      </c>
      <c r="DQ236" s="5">
        <v>0</v>
      </c>
      <c r="DR236" s="10">
        <f t="shared" si="543"/>
        <v>0</v>
      </c>
      <c r="DS236" s="8">
        <v>0</v>
      </c>
      <c r="DT236" s="5">
        <v>0</v>
      </c>
      <c r="DU236" s="10">
        <f t="shared" si="544"/>
        <v>0</v>
      </c>
      <c r="DV236" s="8">
        <v>0</v>
      </c>
      <c r="DW236" s="5">
        <v>0</v>
      </c>
      <c r="DX236" s="10">
        <f t="shared" si="545"/>
        <v>0</v>
      </c>
      <c r="DY236" s="8">
        <v>0</v>
      </c>
      <c r="DZ236" s="5">
        <v>0</v>
      </c>
      <c r="EA236" s="10">
        <f t="shared" si="546"/>
        <v>0</v>
      </c>
      <c r="EB236" s="8">
        <v>0</v>
      </c>
      <c r="EC236" s="5">
        <v>0</v>
      </c>
      <c r="ED236" s="10">
        <f t="shared" si="547"/>
        <v>0</v>
      </c>
      <c r="EE236" s="8">
        <v>0</v>
      </c>
      <c r="EF236" s="5">
        <v>0</v>
      </c>
      <c r="EG236" s="10">
        <f t="shared" si="548"/>
        <v>0</v>
      </c>
      <c r="EH236" s="8">
        <v>0</v>
      </c>
      <c r="EI236" s="5">
        <v>0</v>
      </c>
      <c r="EJ236" s="10">
        <f t="shared" si="549"/>
        <v>0</v>
      </c>
      <c r="EK236" s="8">
        <v>0</v>
      </c>
      <c r="EL236" s="5">
        <v>0</v>
      </c>
      <c r="EM236" s="10">
        <f t="shared" si="550"/>
        <v>0</v>
      </c>
      <c r="EN236" s="8">
        <v>0</v>
      </c>
      <c r="EO236" s="5">
        <v>0</v>
      </c>
      <c r="EP236" s="10">
        <f t="shared" si="551"/>
        <v>0</v>
      </c>
      <c r="EQ236" s="8">
        <v>0</v>
      </c>
      <c r="ER236" s="5">
        <v>0</v>
      </c>
      <c r="ES236" s="10">
        <f t="shared" si="552"/>
        <v>0</v>
      </c>
      <c r="ET236" s="8">
        <v>0</v>
      </c>
      <c r="EU236" s="5">
        <v>0</v>
      </c>
      <c r="EV236" s="10">
        <f t="shared" si="553"/>
        <v>0</v>
      </c>
      <c r="EW236" s="8">
        <v>0</v>
      </c>
      <c r="EX236" s="5">
        <v>0</v>
      </c>
      <c r="EY236" s="10">
        <f t="shared" si="554"/>
        <v>0</v>
      </c>
      <c r="EZ236" s="8">
        <v>0</v>
      </c>
      <c r="FA236" s="5">
        <v>0</v>
      </c>
      <c r="FB236" s="10">
        <f t="shared" si="555"/>
        <v>0</v>
      </c>
      <c r="FC236" s="8">
        <v>0</v>
      </c>
      <c r="FD236" s="5">
        <v>0</v>
      </c>
      <c r="FE236" s="10">
        <f t="shared" si="556"/>
        <v>0</v>
      </c>
      <c r="FF236" s="8">
        <v>0</v>
      </c>
      <c r="FG236" s="5">
        <v>0</v>
      </c>
      <c r="FH236" s="10">
        <f t="shared" si="557"/>
        <v>0</v>
      </c>
      <c r="FI236" s="15">
        <f t="shared" si="558"/>
        <v>30.633659999999999</v>
      </c>
      <c r="FJ236" s="14">
        <f t="shared" si="559"/>
        <v>179.286</v>
      </c>
    </row>
    <row r="237" spans="1:166" x14ac:dyDescent="0.3">
      <c r="A237" s="40">
        <v>2021</v>
      </c>
      <c r="B237" s="10" t="s">
        <v>12</v>
      </c>
      <c r="C237" s="8">
        <v>0</v>
      </c>
      <c r="D237" s="5">
        <v>0</v>
      </c>
      <c r="E237" s="10">
        <f t="shared" si="505"/>
        <v>0</v>
      </c>
      <c r="F237" s="8">
        <v>0</v>
      </c>
      <c r="G237" s="5">
        <v>0</v>
      </c>
      <c r="H237" s="10">
        <f t="shared" si="561"/>
        <v>0</v>
      </c>
      <c r="I237" s="8">
        <v>0</v>
      </c>
      <c r="J237" s="5">
        <v>0</v>
      </c>
      <c r="K237" s="10">
        <f t="shared" si="506"/>
        <v>0</v>
      </c>
      <c r="L237" s="8">
        <v>0</v>
      </c>
      <c r="M237" s="5">
        <v>0</v>
      </c>
      <c r="N237" s="10">
        <f t="shared" si="507"/>
        <v>0</v>
      </c>
      <c r="O237" s="8">
        <v>0</v>
      </c>
      <c r="P237" s="5">
        <v>0</v>
      </c>
      <c r="Q237" s="10">
        <f t="shared" si="508"/>
        <v>0</v>
      </c>
      <c r="R237" s="8">
        <v>0</v>
      </c>
      <c r="S237" s="5">
        <v>0</v>
      </c>
      <c r="T237" s="10">
        <f t="shared" si="509"/>
        <v>0</v>
      </c>
      <c r="U237" s="90">
        <v>0</v>
      </c>
      <c r="V237" s="5">
        <v>0</v>
      </c>
      <c r="W237" s="10">
        <f t="shared" si="510"/>
        <v>0</v>
      </c>
      <c r="X237" s="90">
        <v>0.25551000000000001</v>
      </c>
      <c r="Y237" s="5">
        <v>0.66900000000000004</v>
      </c>
      <c r="Z237" s="10">
        <f t="shared" si="511"/>
        <v>2618.2928261124807</v>
      </c>
      <c r="AA237" s="8">
        <v>0</v>
      </c>
      <c r="AB237" s="5">
        <v>0</v>
      </c>
      <c r="AC237" s="10">
        <f t="shared" si="512"/>
        <v>0</v>
      </c>
      <c r="AD237" s="8">
        <v>0</v>
      </c>
      <c r="AE237" s="5">
        <v>0</v>
      </c>
      <c r="AF237" s="10">
        <f t="shared" si="513"/>
        <v>0</v>
      </c>
      <c r="AG237" s="8">
        <v>0</v>
      </c>
      <c r="AH237" s="5">
        <v>0</v>
      </c>
      <c r="AI237" s="10">
        <f t="shared" si="514"/>
        <v>0</v>
      </c>
      <c r="AJ237" s="8">
        <v>0</v>
      </c>
      <c r="AK237" s="5">
        <v>0</v>
      </c>
      <c r="AL237" s="10">
        <f t="shared" si="515"/>
        <v>0</v>
      </c>
      <c r="AM237" s="8">
        <v>0</v>
      </c>
      <c r="AN237" s="5">
        <v>0</v>
      </c>
      <c r="AO237" s="10">
        <f t="shared" si="516"/>
        <v>0</v>
      </c>
      <c r="AP237" s="8">
        <v>0</v>
      </c>
      <c r="AQ237" s="5">
        <v>0</v>
      </c>
      <c r="AR237" s="10">
        <f t="shared" si="517"/>
        <v>0</v>
      </c>
      <c r="AS237" s="8">
        <v>0</v>
      </c>
      <c r="AT237" s="5">
        <v>0</v>
      </c>
      <c r="AU237" s="10">
        <f t="shared" si="518"/>
        <v>0</v>
      </c>
      <c r="AV237" s="8">
        <v>0</v>
      </c>
      <c r="AW237" s="5">
        <v>0</v>
      </c>
      <c r="AX237" s="10">
        <f t="shared" si="519"/>
        <v>0</v>
      </c>
      <c r="AY237" s="8">
        <v>0</v>
      </c>
      <c r="AZ237" s="5">
        <v>0</v>
      </c>
      <c r="BA237" s="10">
        <f t="shared" si="520"/>
        <v>0</v>
      </c>
      <c r="BB237" s="8">
        <v>0</v>
      </c>
      <c r="BC237" s="5">
        <v>0</v>
      </c>
      <c r="BD237" s="10">
        <f t="shared" si="521"/>
        <v>0</v>
      </c>
      <c r="BE237" s="90">
        <v>1.042</v>
      </c>
      <c r="BF237" s="5">
        <v>4.0730000000000004</v>
      </c>
      <c r="BG237" s="10">
        <f t="shared" si="522"/>
        <v>3908.8291746641075</v>
      </c>
      <c r="BH237" s="8">
        <v>0</v>
      </c>
      <c r="BI237" s="5">
        <v>0</v>
      </c>
      <c r="BJ237" s="10">
        <f t="shared" si="523"/>
        <v>0</v>
      </c>
      <c r="BK237" s="90">
        <v>2.88</v>
      </c>
      <c r="BL237" s="5">
        <v>42.962000000000003</v>
      </c>
      <c r="BM237" s="10">
        <f t="shared" si="524"/>
        <v>14917.361111111113</v>
      </c>
      <c r="BN237" s="8">
        <v>0</v>
      </c>
      <c r="BO237" s="5">
        <v>0</v>
      </c>
      <c r="BP237" s="10">
        <f t="shared" si="525"/>
        <v>0</v>
      </c>
      <c r="BQ237" s="8">
        <v>0</v>
      </c>
      <c r="BR237" s="5">
        <v>0</v>
      </c>
      <c r="BS237" s="10">
        <f t="shared" si="526"/>
        <v>0</v>
      </c>
      <c r="BT237" s="8">
        <v>0</v>
      </c>
      <c r="BU237" s="5">
        <v>0</v>
      </c>
      <c r="BV237" s="10">
        <f t="shared" si="527"/>
        <v>0</v>
      </c>
      <c r="BW237" s="8">
        <v>0</v>
      </c>
      <c r="BX237" s="5">
        <v>0</v>
      </c>
      <c r="BY237" s="10">
        <f t="shared" si="528"/>
        <v>0</v>
      </c>
      <c r="BZ237" s="8">
        <v>0</v>
      </c>
      <c r="CA237" s="5">
        <v>0</v>
      </c>
      <c r="CB237" s="10">
        <f t="shared" si="529"/>
        <v>0</v>
      </c>
      <c r="CC237" s="8">
        <v>0</v>
      </c>
      <c r="CD237" s="5">
        <v>0</v>
      </c>
      <c r="CE237" s="10">
        <f t="shared" si="530"/>
        <v>0</v>
      </c>
      <c r="CF237" s="8">
        <v>0</v>
      </c>
      <c r="CG237" s="5">
        <v>0</v>
      </c>
      <c r="CH237" s="10">
        <f t="shared" si="531"/>
        <v>0</v>
      </c>
      <c r="CI237" s="8">
        <v>0</v>
      </c>
      <c r="CJ237" s="5">
        <v>0</v>
      </c>
      <c r="CK237" s="10">
        <f t="shared" si="532"/>
        <v>0</v>
      </c>
      <c r="CL237" s="8">
        <v>0</v>
      </c>
      <c r="CM237" s="5">
        <v>0</v>
      </c>
      <c r="CN237" s="10">
        <f t="shared" si="533"/>
        <v>0</v>
      </c>
      <c r="CO237" s="8">
        <v>0</v>
      </c>
      <c r="CP237" s="5">
        <v>0</v>
      </c>
      <c r="CQ237" s="10">
        <f t="shared" si="534"/>
        <v>0</v>
      </c>
      <c r="CR237" s="8">
        <v>0</v>
      </c>
      <c r="CS237" s="5">
        <v>0</v>
      </c>
      <c r="CT237" s="10">
        <f t="shared" si="535"/>
        <v>0</v>
      </c>
      <c r="CU237" s="8">
        <v>0</v>
      </c>
      <c r="CV237" s="5">
        <v>0</v>
      </c>
      <c r="CW237" s="10">
        <f t="shared" si="536"/>
        <v>0</v>
      </c>
      <c r="CX237" s="8">
        <v>0</v>
      </c>
      <c r="CY237" s="5">
        <v>0</v>
      </c>
      <c r="CZ237" s="10">
        <f t="shared" si="537"/>
        <v>0</v>
      </c>
      <c r="DA237" s="8">
        <v>0</v>
      </c>
      <c r="DB237" s="5">
        <v>0</v>
      </c>
      <c r="DC237" s="10">
        <f t="shared" si="538"/>
        <v>0</v>
      </c>
      <c r="DD237" s="8">
        <v>0</v>
      </c>
      <c r="DE237" s="5">
        <v>0</v>
      </c>
      <c r="DF237" s="10">
        <f t="shared" si="539"/>
        <v>0</v>
      </c>
      <c r="DG237" s="8">
        <v>0</v>
      </c>
      <c r="DH237" s="5">
        <v>0</v>
      </c>
      <c r="DI237" s="10">
        <f t="shared" si="540"/>
        <v>0</v>
      </c>
      <c r="DJ237" s="90">
        <v>0.01</v>
      </c>
      <c r="DK237" s="5">
        <v>0.443</v>
      </c>
      <c r="DL237" s="10">
        <f t="shared" si="541"/>
        <v>44300</v>
      </c>
      <c r="DM237" s="90">
        <v>0.96</v>
      </c>
      <c r="DN237" s="5">
        <v>29.206</v>
      </c>
      <c r="DO237" s="10">
        <f t="shared" si="542"/>
        <v>30422.916666666664</v>
      </c>
      <c r="DP237" s="8">
        <v>0</v>
      </c>
      <c r="DQ237" s="5">
        <v>0</v>
      </c>
      <c r="DR237" s="10">
        <f t="shared" si="543"/>
        <v>0</v>
      </c>
      <c r="DS237" s="8">
        <v>0</v>
      </c>
      <c r="DT237" s="5">
        <v>0</v>
      </c>
      <c r="DU237" s="10">
        <f t="shared" si="544"/>
        <v>0</v>
      </c>
      <c r="DV237" s="8">
        <v>0</v>
      </c>
      <c r="DW237" s="5">
        <v>0</v>
      </c>
      <c r="DX237" s="10">
        <f t="shared" si="545"/>
        <v>0</v>
      </c>
      <c r="DY237" s="8">
        <v>0</v>
      </c>
      <c r="DZ237" s="5">
        <v>0</v>
      </c>
      <c r="EA237" s="10">
        <f t="shared" si="546"/>
        <v>0</v>
      </c>
      <c r="EB237" s="8">
        <v>0</v>
      </c>
      <c r="EC237" s="5">
        <v>0</v>
      </c>
      <c r="ED237" s="10">
        <f t="shared" si="547"/>
        <v>0</v>
      </c>
      <c r="EE237" s="8">
        <v>0</v>
      </c>
      <c r="EF237" s="5">
        <v>0</v>
      </c>
      <c r="EG237" s="10">
        <f t="shared" si="548"/>
        <v>0</v>
      </c>
      <c r="EH237" s="8">
        <v>0</v>
      </c>
      <c r="EI237" s="5">
        <v>0</v>
      </c>
      <c r="EJ237" s="10">
        <f t="shared" si="549"/>
        <v>0</v>
      </c>
      <c r="EK237" s="8">
        <v>0</v>
      </c>
      <c r="EL237" s="5">
        <v>0</v>
      </c>
      <c r="EM237" s="10">
        <f t="shared" si="550"/>
        <v>0</v>
      </c>
      <c r="EN237" s="8">
        <v>0</v>
      </c>
      <c r="EO237" s="5">
        <v>0</v>
      </c>
      <c r="EP237" s="10">
        <f t="shared" si="551"/>
        <v>0</v>
      </c>
      <c r="EQ237" s="8">
        <v>0</v>
      </c>
      <c r="ER237" s="5">
        <v>0</v>
      </c>
      <c r="ES237" s="10">
        <f t="shared" si="552"/>
        <v>0</v>
      </c>
      <c r="ET237" s="8">
        <v>0</v>
      </c>
      <c r="EU237" s="5">
        <v>0</v>
      </c>
      <c r="EV237" s="10">
        <f t="shared" si="553"/>
        <v>0</v>
      </c>
      <c r="EW237" s="90">
        <v>6.5199999999999998E-3</v>
      </c>
      <c r="EX237" s="5">
        <v>0.20899999999999999</v>
      </c>
      <c r="EY237" s="10">
        <f t="shared" si="554"/>
        <v>32055.214723926383</v>
      </c>
      <c r="EZ237" s="8">
        <v>0</v>
      </c>
      <c r="FA237" s="5">
        <v>0</v>
      </c>
      <c r="FB237" s="10">
        <f t="shared" si="555"/>
        <v>0</v>
      </c>
      <c r="FC237" s="8">
        <v>0</v>
      </c>
      <c r="FD237" s="5">
        <v>0</v>
      </c>
      <c r="FE237" s="10">
        <f t="shared" si="556"/>
        <v>0</v>
      </c>
      <c r="FF237" s="8">
        <v>0</v>
      </c>
      <c r="FG237" s="5">
        <v>0</v>
      </c>
      <c r="FH237" s="10">
        <f t="shared" si="557"/>
        <v>0</v>
      </c>
      <c r="FI237" s="15">
        <f>+F237+I237+R237+X237+AD237+AM237+AP237+AS237+AV237+AY237+BB237+BE237+BH237+BK237+BN237+CC237+CF237+CI237+CL237+CO237+DA237+DD237+DG237+DM237+DP237+DV237+EE237+EK237+EQ237+EW237+EZ237+FF237+EB237+ET237+FC237+BZ237+BT237+AJ237+BQ237+CU237+CR237+DY237+L237+O237+EN237+CX237+AA237+AG237+DS237+BW237+DJ237</f>
        <v>5.1540299999999997</v>
      </c>
      <c r="FJ237" s="14">
        <f>+G237+J237+S237+Y237+AE237+AN237+AQ237+AT237+AW237+AZ237+BC237+BF237+BI237+BL237+BO237+CD237+CG237+CJ237+CM237+CP237+DB237+DE237+DH237+DN237+DQ237+DW237+EF237+EL237+ER237+EX237+FA237+FG237+EC237+EU237+FD237+CA237+BU237+AK237+BR237+CV237+CS237+DZ237+M237+P237+EO237+CY237+AB237+AH237+DT237+BX237+DK237</f>
        <v>77.562000000000012</v>
      </c>
    </row>
    <row r="238" spans="1:166" x14ac:dyDescent="0.3">
      <c r="A238" s="40">
        <v>2021</v>
      </c>
      <c r="B238" s="76" t="s">
        <v>13</v>
      </c>
      <c r="C238" s="8">
        <v>0</v>
      </c>
      <c r="D238" s="5">
        <v>0</v>
      </c>
      <c r="E238" s="10">
        <f t="shared" si="505"/>
        <v>0</v>
      </c>
      <c r="F238" s="8">
        <v>0</v>
      </c>
      <c r="G238" s="5">
        <v>0</v>
      </c>
      <c r="H238" s="10">
        <f t="shared" si="561"/>
        <v>0</v>
      </c>
      <c r="I238" s="8">
        <v>0</v>
      </c>
      <c r="J238" s="5">
        <v>0</v>
      </c>
      <c r="K238" s="10">
        <f t="shared" si="506"/>
        <v>0</v>
      </c>
      <c r="L238" s="8">
        <v>0</v>
      </c>
      <c r="M238" s="5">
        <v>0</v>
      </c>
      <c r="N238" s="10">
        <f t="shared" si="507"/>
        <v>0</v>
      </c>
      <c r="O238" s="8">
        <v>0</v>
      </c>
      <c r="P238" s="5">
        <v>0</v>
      </c>
      <c r="Q238" s="10">
        <f t="shared" si="508"/>
        <v>0</v>
      </c>
      <c r="R238" s="8">
        <v>0</v>
      </c>
      <c r="S238" s="5">
        <v>0</v>
      </c>
      <c r="T238" s="10">
        <f t="shared" si="509"/>
        <v>0</v>
      </c>
      <c r="U238" s="8">
        <v>0</v>
      </c>
      <c r="V238" s="5">
        <v>0</v>
      </c>
      <c r="W238" s="10">
        <f t="shared" si="510"/>
        <v>0</v>
      </c>
      <c r="X238" s="8">
        <v>0</v>
      </c>
      <c r="Y238" s="5">
        <v>0</v>
      </c>
      <c r="Z238" s="10">
        <f t="shared" si="511"/>
        <v>0</v>
      </c>
      <c r="AA238" s="8">
        <v>0</v>
      </c>
      <c r="AB238" s="5">
        <v>0</v>
      </c>
      <c r="AC238" s="10">
        <f t="shared" si="512"/>
        <v>0</v>
      </c>
      <c r="AD238" s="8">
        <v>0</v>
      </c>
      <c r="AE238" s="5">
        <v>0</v>
      </c>
      <c r="AF238" s="10">
        <f t="shared" si="513"/>
        <v>0</v>
      </c>
      <c r="AG238" s="8">
        <v>0</v>
      </c>
      <c r="AH238" s="5">
        <v>0</v>
      </c>
      <c r="AI238" s="10">
        <f t="shared" si="514"/>
        <v>0</v>
      </c>
      <c r="AJ238" s="8">
        <v>0</v>
      </c>
      <c r="AK238" s="5">
        <v>0</v>
      </c>
      <c r="AL238" s="10">
        <f t="shared" si="515"/>
        <v>0</v>
      </c>
      <c r="AM238" s="8">
        <v>0</v>
      </c>
      <c r="AN238" s="5">
        <v>0</v>
      </c>
      <c r="AO238" s="10">
        <f t="shared" si="516"/>
        <v>0</v>
      </c>
      <c r="AP238" s="8">
        <v>0</v>
      </c>
      <c r="AQ238" s="5">
        <v>0</v>
      </c>
      <c r="AR238" s="10">
        <f t="shared" si="517"/>
        <v>0</v>
      </c>
      <c r="AS238" s="8">
        <v>0</v>
      </c>
      <c r="AT238" s="5">
        <v>0</v>
      </c>
      <c r="AU238" s="10">
        <f t="shared" si="518"/>
        <v>0</v>
      </c>
      <c r="AV238" s="8">
        <v>0</v>
      </c>
      <c r="AW238" s="5">
        <v>0</v>
      </c>
      <c r="AX238" s="10">
        <f t="shared" si="519"/>
        <v>0</v>
      </c>
      <c r="AY238" s="8">
        <v>0</v>
      </c>
      <c r="AZ238" s="5">
        <v>0</v>
      </c>
      <c r="BA238" s="10">
        <f t="shared" si="520"/>
        <v>0</v>
      </c>
      <c r="BB238" s="8">
        <v>0</v>
      </c>
      <c r="BC238" s="5">
        <v>0</v>
      </c>
      <c r="BD238" s="10">
        <f t="shared" si="521"/>
        <v>0</v>
      </c>
      <c r="BE238" s="90">
        <v>11</v>
      </c>
      <c r="BF238" s="5">
        <v>60.197000000000003</v>
      </c>
      <c r="BG238" s="10">
        <f t="shared" si="522"/>
        <v>5472.454545454545</v>
      </c>
      <c r="BH238" s="8">
        <v>0</v>
      </c>
      <c r="BI238" s="5">
        <v>0</v>
      </c>
      <c r="BJ238" s="10">
        <f t="shared" si="523"/>
        <v>0</v>
      </c>
      <c r="BK238" s="90">
        <v>8.4000000000000005E-2</v>
      </c>
      <c r="BL238" s="5">
        <v>2.4380000000000002</v>
      </c>
      <c r="BM238" s="10">
        <f t="shared" si="524"/>
        <v>29023.809523809527</v>
      </c>
      <c r="BN238" s="8">
        <v>0</v>
      </c>
      <c r="BO238" s="5">
        <v>0</v>
      </c>
      <c r="BP238" s="10">
        <f t="shared" si="525"/>
        <v>0</v>
      </c>
      <c r="BQ238" s="8">
        <v>0</v>
      </c>
      <c r="BR238" s="5">
        <v>0</v>
      </c>
      <c r="BS238" s="10">
        <f t="shared" si="526"/>
        <v>0</v>
      </c>
      <c r="BT238" s="8">
        <v>0</v>
      </c>
      <c r="BU238" s="5">
        <v>0</v>
      </c>
      <c r="BV238" s="10">
        <f t="shared" si="527"/>
        <v>0</v>
      </c>
      <c r="BW238" s="8">
        <v>0</v>
      </c>
      <c r="BX238" s="5">
        <v>0</v>
      </c>
      <c r="BY238" s="10">
        <f t="shared" si="528"/>
        <v>0</v>
      </c>
      <c r="BZ238" s="8">
        <v>0</v>
      </c>
      <c r="CA238" s="5">
        <v>0</v>
      </c>
      <c r="CB238" s="10">
        <f t="shared" si="529"/>
        <v>0</v>
      </c>
      <c r="CC238" s="8">
        <v>0</v>
      </c>
      <c r="CD238" s="5">
        <v>0</v>
      </c>
      <c r="CE238" s="10">
        <f t="shared" si="530"/>
        <v>0</v>
      </c>
      <c r="CF238" s="8">
        <v>0</v>
      </c>
      <c r="CG238" s="5">
        <v>0</v>
      </c>
      <c r="CH238" s="10">
        <f t="shared" si="531"/>
        <v>0</v>
      </c>
      <c r="CI238" s="8">
        <v>0</v>
      </c>
      <c r="CJ238" s="5">
        <v>0</v>
      </c>
      <c r="CK238" s="10">
        <f t="shared" si="532"/>
        <v>0</v>
      </c>
      <c r="CL238" s="8">
        <v>0</v>
      </c>
      <c r="CM238" s="5">
        <v>0</v>
      </c>
      <c r="CN238" s="10">
        <f t="shared" si="533"/>
        <v>0</v>
      </c>
      <c r="CO238" s="8">
        <v>0</v>
      </c>
      <c r="CP238" s="5">
        <v>0</v>
      </c>
      <c r="CQ238" s="10">
        <f t="shared" si="534"/>
        <v>0</v>
      </c>
      <c r="CR238" s="8">
        <v>0</v>
      </c>
      <c r="CS238" s="5">
        <v>0</v>
      </c>
      <c r="CT238" s="10">
        <f t="shared" si="535"/>
        <v>0</v>
      </c>
      <c r="CU238" s="8">
        <v>0</v>
      </c>
      <c r="CV238" s="5">
        <v>0</v>
      </c>
      <c r="CW238" s="10">
        <f t="shared" si="536"/>
        <v>0</v>
      </c>
      <c r="CX238" s="8">
        <v>0</v>
      </c>
      <c r="CY238" s="5">
        <v>0</v>
      </c>
      <c r="CZ238" s="10">
        <f t="shared" si="537"/>
        <v>0</v>
      </c>
      <c r="DA238" s="8">
        <v>0</v>
      </c>
      <c r="DB238" s="5">
        <v>0</v>
      </c>
      <c r="DC238" s="10">
        <f t="shared" si="538"/>
        <v>0</v>
      </c>
      <c r="DD238" s="90">
        <v>4.4999999999999998E-2</v>
      </c>
      <c r="DE238" s="5">
        <v>1.571</v>
      </c>
      <c r="DF238" s="10">
        <f t="shared" si="539"/>
        <v>34911.111111111109</v>
      </c>
      <c r="DG238" s="8">
        <v>0</v>
      </c>
      <c r="DH238" s="5">
        <v>0</v>
      </c>
      <c r="DI238" s="10">
        <f t="shared" si="540"/>
        <v>0</v>
      </c>
      <c r="DJ238" s="8">
        <v>0</v>
      </c>
      <c r="DK238" s="5">
        <v>0</v>
      </c>
      <c r="DL238" s="10">
        <f t="shared" si="541"/>
        <v>0</v>
      </c>
      <c r="DM238" s="90">
        <v>1.2150099999999999</v>
      </c>
      <c r="DN238" s="5">
        <v>40.427</v>
      </c>
      <c r="DO238" s="10">
        <f t="shared" si="542"/>
        <v>33272.97717714258</v>
      </c>
      <c r="DP238" s="8">
        <v>0</v>
      </c>
      <c r="DQ238" s="5">
        <v>0</v>
      </c>
      <c r="DR238" s="10">
        <f t="shared" si="543"/>
        <v>0</v>
      </c>
      <c r="DS238" s="8">
        <v>0</v>
      </c>
      <c r="DT238" s="5">
        <v>0</v>
      </c>
      <c r="DU238" s="10">
        <f t="shared" si="544"/>
        <v>0</v>
      </c>
      <c r="DV238" s="8">
        <v>0</v>
      </c>
      <c r="DW238" s="5">
        <v>0</v>
      </c>
      <c r="DX238" s="10">
        <f t="shared" si="545"/>
        <v>0</v>
      </c>
      <c r="DY238" s="8">
        <v>0</v>
      </c>
      <c r="DZ238" s="5">
        <v>0</v>
      </c>
      <c r="EA238" s="10">
        <f t="shared" si="546"/>
        <v>0</v>
      </c>
      <c r="EB238" s="8">
        <v>0</v>
      </c>
      <c r="EC238" s="5">
        <v>0</v>
      </c>
      <c r="ED238" s="10">
        <f t="shared" si="547"/>
        <v>0</v>
      </c>
      <c r="EE238" s="8">
        <v>0</v>
      </c>
      <c r="EF238" s="5">
        <v>0</v>
      </c>
      <c r="EG238" s="10">
        <f t="shared" si="548"/>
        <v>0</v>
      </c>
      <c r="EH238" s="8">
        <v>0</v>
      </c>
      <c r="EI238" s="5">
        <v>0</v>
      </c>
      <c r="EJ238" s="10">
        <f t="shared" si="549"/>
        <v>0</v>
      </c>
      <c r="EK238" s="8">
        <v>0</v>
      </c>
      <c r="EL238" s="5">
        <v>0</v>
      </c>
      <c r="EM238" s="10">
        <f t="shared" si="550"/>
        <v>0</v>
      </c>
      <c r="EN238" s="8">
        <v>0</v>
      </c>
      <c r="EO238" s="5">
        <v>0</v>
      </c>
      <c r="EP238" s="10">
        <f t="shared" si="551"/>
        <v>0</v>
      </c>
      <c r="EQ238" s="8">
        <v>0</v>
      </c>
      <c r="ER238" s="5">
        <v>0</v>
      </c>
      <c r="ES238" s="10">
        <f t="shared" si="552"/>
        <v>0</v>
      </c>
      <c r="ET238" s="8">
        <v>0</v>
      </c>
      <c r="EU238" s="5">
        <v>0</v>
      </c>
      <c r="EV238" s="10">
        <f t="shared" si="553"/>
        <v>0</v>
      </c>
      <c r="EW238" s="8">
        <v>0</v>
      </c>
      <c r="EX238" s="5">
        <v>0</v>
      </c>
      <c r="EY238" s="10">
        <f t="shared" si="554"/>
        <v>0</v>
      </c>
      <c r="EZ238" s="90">
        <v>18.529</v>
      </c>
      <c r="FA238" s="5">
        <v>229.113</v>
      </c>
      <c r="FB238" s="10">
        <f t="shared" si="555"/>
        <v>12365.10335150305</v>
      </c>
      <c r="FC238" s="8">
        <v>0</v>
      </c>
      <c r="FD238" s="5">
        <v>0</v>
      </c>
      <c r="FE238" s="10">
        <f t="shared" si="556"/>
        <v>0</v>
      </c>
      <c r="FF238" s="8">
        <v>0</v>
      </c>
      <c r="FG238" s="5">
        <v>0</v>
      </c>
      <c r="FH238" s="10">
        <f t="shared" si="557"/>
        <v>0</v>
      </c>
      <c r="FI238" s="15">
        <f t="shared" ref="FI238:FI239" si="562">+F238+I238+R238+X238+AD238+AM238+AP238+AS238+AV238+AY238+BB238+BE238+BH238+BK238+BN238+CC238+CF238+CI238+CL238+CO238+DA238+DD238+DG238+DM238+DP238+DV238+EE238+EK238+EQ238+EW238+EZ238+FF238+EB238+ET238+FC238+BZ238+BT238+AJ238+BQ238+CU238+CR238+DY238+L238+O238+EN238+CX238+AA238+AG238+DS238+BW238+DJ238</f>
        <v>30.873010000000001</v>
      </c>
      <c r="FJ238" s="14">
        <f t="shared" ref="FJ238:FJ239" si="563">+G238+J238+S238+Y238+AE238+AN238+AQ238+AT238+AW238+AZ238+BC238+BF238+BI238+BL238+BO238+CD238+CG238+CJ238+CM238+CP238+DB238+DE238+DH238+DN238+DQ238+DW238+EF238+EL238+ER238+EX238+FA238+FG238+EC238+EU238+FD238+CA238+BU238+AK238+BR238+CV238+CS238+DZ238+M238+P238+EO238+CY238+AB238+AH238+DT238+BX238+DK238</f>
        <v>333.74599999999998</v>
      </c>
    </row>
    <row r="239" spans="1:166" ht="15" thickBot="1" x14ac:dyDescent="0.35">
      <c r="A239" s="37"/>
      <c r="B239" s="82" t="s">
        <v>14</v>
      </c>
      <c r="C239" s="31">
        <f t="shared" ref="C239:D239" si="564">SUM(C227:C238)</f>
        <v>0</v>
      </c>
      <c r="D239" s="24">
        <f t="shared" si="564"/>
        <v>0</v>
      </c>
      <c r="E239" s="26"/>
      <c r="F239" s="31">
        <f t="shared" ref="F239:G239" si="565">SUM(F227:F238)</f>
        <v>0</v>
      </c>
      <c r="G239" s="24">
        <f t="shared" si="565"/>
        <v>0</v>
      </c>
      <c r="H239" s="26"/>
      <c r="I239" s="31">
        <f t="shared" ref="I239:J239" si="566">SUM(I227:I238)</f>
        <v>2E-3</v>
      </c>
      <c r="J239" s="24">
        <f t="shared" si="566"/>
        <v>0.182</v>
      </c>
      <c r="K239" s="26"/>
      <c r="L239" s="31">
        <f t="shared" ref="L239:M239" si="567">SUM(L227:L238)</f>
        <v>1.4</v>
      </c>
      <c r="M239" s="24">
        <f t="shared" si="567"/>
        <v>36.106000000000002</v>
      </c>
      <c r="N239" s="26"/>
      <c r="O239" s="31">
        <f t="shared" ref="O239:P239" si="568">SUM(O227:O238)</f>
        <v>0</v>
      </c>
      <c r="P239" s="24">
        <f t="shared" si="568"/>
        <v>0</v>
      </c>
      <c r="Q239" s="26"/>
      <c r="R239" s="31">
        <f t="shared" ref="R239:S239" si="569">SUM(R227:R238)</f>
        <v>495</v>
      </c>
      <c r="S239" s="24">
        <f t="shared" si="569"/>
        <v>3612.8980000000001</v>
      </c>
      <c r="T239" s="26"/>
      <c r="U239" s="31">
        <f t="shared" ref="U239:V239" si="570">SUM(U227:U238)</f>
        <v>0</v>
      </c>
      <c r="V239" s="24">
        <f t="shared" si="570"/>
        <v>0</v>
      </c>
      <c r="W239" s="26"/>
      <c r="X239" s="31">
        <f t="shared" ref="X239:Y239" si="571">SUM(X227:X238)</f>
        <v>2.3173500000000002</v>
      </c>
      <c r="Y239" s="24">
        <f t="shared" si="571"/>
        <v>6.24</v>
      </c>
      <c r="Z239" s="26"/>
      <c r="AA239" s="31">
        <f t="shared" ref="AA239:AB239" si="572">SUM(AA227:AA238)</f>
        <v>0</v>
      </c>
      <c r="AB239" s="24">
        <f t="shared" si="572"/>
        <v>0</v>
      </c>
      <c r="AC239" s="26"/>
      <c r="AD239" s="31">
        <f t="shared" ref="AD239:AE239" si="573">SUM(AD227:AD238)</f>
        <v>0</v>
      </c>
      <c r="AE239" s="24">
        <f t="shared" si="573"/>
        <v>0</v>
      </c>
      <c r="AF239" s="26"/>
      <c r="AG239" s="31">
        <f t="shared" ref="AG239:AH239" si="574">SUM(AG227:AG238)</f>
        <v>1.9199999999999998E-2</v>
      </c>
      <c r="AH239" s="24">
        <f t="shared" si="574"/>
        <v>0.13200000000000001</v>
      </c>
      <c r="AI239" s="26"/>
      <c r="AJ239" s="31">
        <f t="shared" ref="AJ239:AK239" si="575">SUM(AJ227:AJ238)</f>
        <v>0</v>
      </c>
      <c r="AK239" s="24">
        <f t="shared" si="575"/>
        <v>0</v>
      </c>
      <c r="AL239" s="26"/>
      <c r="AM239" s="31">
        <f t="shared" ref="AM239:AN239" si="576">SUM(AM227:AM238)</f>
        <v>0.3</v>
      </c>
      <c r="AN239" s="24">
        <f t="shared" si="576"/>
        <v>3.202</v>
      </c>
      <c r="AO239" s="26"/>
      <c r="AP239" s="31">
        <f t="shared" ref="AP239:AQ239" si="577">SUM(AP227:AP238)</f>
        <v>0</v>
      </c>
      <c r="AQ239" s="24">
        <f t="shared" si="577"/>
        <v>0</v>
      </c>
      <c r="AR239" s="26"/>
      <c r="AS239" s="31">
        <f t="shared" ref="AS239:AT239" si="578">SUM(AS227:AS238)</f>
        <v>4.0000000000000001E-3</v>
      </c>
      <c r="AT239" s="24">
        <f t="shared" si="578"/>
        <v>0.18</v>
      </c>
      <c r="AU239" s="26"/>
      <c r="AV239" s="31">
        <f t="shared" ref="AV239:AW239" si="579">SUM(AV227:AV238)</f>
        <v>0</v>
      </c>
      <c r="AW239" s="24">
        <f t="shared" si="579"/>
        <v>0</v>
      </c>
      <c r="AX239" s="26"/>
      <c r="AY239" s="31">
        <f t="shared" ref="AY239:AZ239" si="580">SUM(AY227:AY238)</f>
        <v>0</v>
      </c>
      <c r="AZ239" s="24">
        <f t="shared" si="580"/>
        <v>0</v>
      </c>
      <c r="BA239" s="26"/>
      <c r="BB239" s="31">
        <f t="shared" ref="BB239:BC239" si="581">SUM(BB227:BB238)</f>
        <v>0</v>
      </c>
      <c r="BC239" s="24">
        <f t="shared" si="581"/>
        <v>0</v>
      </c>
      <c r="BD239" s="26"/>
      <c r="BE239" s="31">
        <f t="shared" ref="BE239:BF239" si="582">SUM(BE227:BE238)</f>
        <v>97.493790000000004</v>
      </c>
      <c r="BF239" s="24">
        <f t="shared" si="582"/>
        <v>634.98199999999997</v>
      </c>
      <c r="BG239" s="26"/>
      <c r="BH239" s="31">
        <f t="shared" ref="BH239:BI239" si="583">SUM(BH227:BH238)</f>
        <v>0</v>
      </c>
      <c r="BI239" s="24">
        <f t="shared" si="583"/>
        <v>0</v>
      </c>
      <c r="BJ239" s="26"/>
      <c r="BK239" s="31">
        <f t="shared" ref="BK239:BL239" si="584">SUM(BK227:BK238)</f>
        <v>9.1110299999999995</v>
      </c>
      <c r="BL239" s="24">
        <f t="shared" si="584"/>
        <v>130.12299999999999</v>
      </c>
      <c r="BM239" s="26"/>
      <c r="BN239" s="31">
        <f t="shared" ref="BN239:BO239" si="585">SUM(BN227:BN238)</f>
        <v>0</v>
      </c>
      <c r="BO239" s="24">
        <f t="shared" si="585"/>
        <v>0</v>
      </c>
      <c r="BP239" s="26"/>
      <c r="BQ239" s="31">
        <f t="shared" ref="BQ239:BR239" si="586">SUM(BQ227:BQ238)</f>
        <v>0</v>
      </c>
      <c r="BR239" s="24">
        <f t="shared" si="586"/>
        <v>0</v>
      </c>
      <c r="BS239" s="26"/>
      <c r="BT239" s="31">
        <f t="shared" ref="BT239:BU239" si="587">SUM(BT227:BT238)</f>
        <v>0</v>
      </c>
      <c r="BU239" s="24">
        <f t="shared" si="587"/>
        <v>0</v>
      </c>
      <c r="BV239" s="26"/>
      <c r="BW239" s="31">
        <f t="shared" ref="BW239:BX239" si="588">SUM(BW227:BW238)</f>
        <v>0.15</v>
      </c>
      <c r="BX239" s="24">
        <f t="shared" si="588"/>
        <v>0.51100000000000001</v>
      </c>
      <c r="BY239" s="26"/>
      <c r="BZ239" s="31">
        <f t="shared" ref="BZ239:CA239" si="589">SUM(BZ227:BZ238)</f>
        <v>2.0999999999999998E-2</v>
      </c>
      <c r="CA239" s="24">
        <f t="shared" si="589"/>
        <v>0.21</v>
      </c>
      <c r="CB239" s="26"/>
      <c r="CC239" s="31">
        <f t="shared" ref="CC239:CD239" si="590">SUM(CC227:CC238)</f>
        <v>0</v>
      </c>
      <c r="CD239" s="24">
        <f t="shared" si="590"/>
        <v>0</v>
      </c>
      <c r="CE239" s="26"/>
      <c r="CF239" s="31">
        <f t="shared" ref="CF239:CG239" si="591">SUM(CF227:CF238)</f>
        <v>1.8700000000000001E-3</v>
      </c>
      <c r="CG239" s="24">
        <f t="shared" si="591"/>
        <v>1.4E-2</v>
      </c>
      <c r="CH239" s="26"/>
      <c r="CI239" s="31">
        <f t="shared" ref="CI239:CJ239" si="592">SUM(CI227:CI238)</f>
        <v>3.5999999999999997E-2</v>
      </c>
      <c r="CJ239" s="24">
        <f t="shared" si="592"/>
        <v>0.67</v>
      </c>
      <c r="CK239" s="26"/>
      <c r="CL239" s="31">
        <f t="shared" ref="CL239:CM239" si="593">SUM(CL227:CL238)</f>
        <v>1</v>
      </c>
      <c r="CM239" s="24">
        <f t="shared" si="593"/>
        <v>19.48</v>
      </c>
      <c r="CN239" s="26"/>
      <c r="CO239" s="31">
        <f t="shared" ref="CO239:CP239" si="594">SUM(CO227:CO238)</f>
        <v>0</v>
      </c>
      <c r="CP239" s="24">
        <f t="shared" si="594"/>
        <v>0</v>
      </c>
      <c r="CQ239" s="26"/>
      <c r="CR239" s="31">
        <f t="shared" ref="CR239:CS239" si="595">SUM(CR227:CR238)</f>
        <v>52.356999999999999</v>
      </c>
      <c r="CS239" s="24">
        <f t="shared" si="595"/>
        <v>688.46799999999996</v>
      </c>
      <c r="CT239" s="26"/>
      <c r="CU239" s="31">
        <f t="shared" ref="CU239:CV239" si="596">SUM(CU227:CU238)</f>
        <v>0</v>
      </c>
      <c r="CV239" s="24">
        <f t="shared" si="596"/>
        <v>0</v>
      </c>
      <c r="CW239" s="26"/>
      <c r="CX239" s="31">
        <f t="shared" ref="CX239:CY239" si="597">SUM(CX227:CX238)</f>
        <v>0</v>
      </c>
      <c r="CY239" s="24">
        <f t="shared" si="597"/>
        <v>0</v>
      </c>
      <c r="CZ239" s="26"/>
      <c r="DA239" s="31">
        <f t="shared" ref="DA239:DB239" si="598">SUM(DA227:DA238)</f>
        <v>0</v>
      </c>
      <c r="DB239" s="24">
        <f t="shared" si="598"/>
        <v>0</v>
      </c>
      <c r="DC239" s="26"/>
      <c r="DD239" s="31">
        <f t="shared" ref="DD239:DE239" si="599">SUM(DD227:DD238)</f>
        <v>0.09</v>
      </c>
      <c r="DE239" s="24">
        <f t="shared" si="599"/>
        <v>2.9939999999999998</v>
      </c>
      <c r="DF239" s="26"/>
      <c r="DG239" s="31">
        <f t="shared" ref="DG239:DH239" si="600">SUM(DG227:DG238)</f>
        <v>0</v>
      </c>
      <c r="DH239" s="24">
        <f t="shared" si="600"/>
        <v>0</v>
      </c>
      <c r="DI239" s="26"/>
      <c r="DJ239" s="31">
        <f t="shared" ref="DJ239:DK239" si="601">SUM(DJ227:DJ238)</f>
        <v>0.01</v>
      </c>
      <c r="DK239" s="24">
        <f t="shared" si="601"/>
        <v>0.443</v>
      </c>
      <c r="DL239" s="26"/>
      <c r="DM239" s="31">
        <f t="shared" ref="DM239:DN239" si="602">SUM(DM227:DM238)</f>
        <v>3.1750099999999999</v>
      </c>
      <c r="DN239" s="24">
        <f t="shared" si="602"/>
        <v>101.52500000000001</v>
      </c>
      <c r="DO239" s="26"/>
      <c r="DP239" s="31">
        <f t="shared" ref="DP239:DQ239" si="603">SUM(DP227:DP238)</f>
        <v>0</v>
      </c>
      <c r="DQ239" s="24">
        <f t="shared" si="603"/>
        <v>0</v>
      </c>
      <c r="DR239" s="26"/>
      <c r="DS239" s="31">
        <f t="shared" ref="DS239:DT239" si="604">SUM(DS227:DS238)</f>
        <v>1.112E-2</v>
      </c>
      <c r="DT239" s="24">
        <f t="shared" si="604"/>
        <v>9.9000000000000005E-2</v>
      </c>
      <c r="DU239" s="26"/>
      <c r="DV239" s="31">
        <f t="shared" ref="DV239:DW239" si="605">SUM(DV227:DV238)</f>
        <v>0</v>
      </c>
      <c r="DW239" s="24">
        <f t="shared" si="605"/>
        <v>0</v>
      </c>
      <c r="DX239" s="26"/>
      <c r="DY239" s="31">
        <f t="shared" ref="DY239:DZ239" si="606">SUM(DY227:DY238)</f>
        <v>0</v>
      </c>
      <c r="DZ239" s="24">
        <f t="shared" si="606"/>
        <v>0</v>
      </c>
      <c r="EA239" s="26"/>
      <c r="EB239" s="31">
        <f t="shared" ref="EB239:EC239" si="607">SUM(EB227:EB238)</f>
        <v>0</v>
      </c>
      <c r="EC239" s="24">
        <f t="shared" si="607"/>
        <v>0</v>
      </c>
      <c r="ED239" s="26"/>
      <c r="EE239" s="31">
        <f t="shared" ref="EE239:EF239" si="608">SUM(EE227:EE238)</f>
        <v>0</v>
      </c>
      <c r="EF239" s="24">
        <f t="shared" si="608"/>
        <v>0</v>
      </c>
      <c r="EG239" s="26"/>
      <c r="EH239" s="31">
        <f t="shared" ref="EH239:EI239" si="609">SUM(EH227:EH238)</f>
        <v>0</v>
      </c>
      <c r="EI239" s="24">
        <f t="shared" si="609"/>
        <v>0</v>
      </c>
      <c r="EJ239" s="26"/>
      <c r="EK239" s="31">
        <f t="shared" ref="EK239:EL239" si="610">SUM(EK227:EK238)</f>
        <v>0</v>
      </c>
      <c r="EL239" s="24">
        <f t="shared" si="610"/>
        <v>0</v>
      </c>
      <c r="EM239" s="26"/>
      <c r="EN239" s="31">
        <f t="shared" ref="EN239:EO239" si="611">SUM(EN227:EN238)</f>
        <v>38</v>
      </c>
      <c r="EO239" s="24">
        <f t="shared" si="611"/>
        <v>214.15100000000001</v>
      </c>
      <c r="EP239" s="26"/>
      <c r="EQ239" s="31">
        <f t="shared" ref="EQ239:ER239" si="612">SUM(EQ227:EQ238)</f>
        <v>0</v>
      </c>
      <c r="ER239" s="24">
        <f t="shared" si="612"/>
        <v>0</v>
      </c>
      <c r="ES239" s="26"/>
      <c r="ET239" s="31">
        <f t="shared" ref="ET239:EU239" si="613">SUM(ET227:ET238)</f>
        <v>0</v>
      </c>
      <c r="EU239" s="24">
        <f t="shared" si="613"/>
        <v>0</v>
      </c>
      <c r="EV239" s="26"/>
      <c r="EW239" s="31">
        <f t="shared" ref="EW239:EX239" si="614">SUM(EW227:EW238)</f>
        <v>4.0559999999999999E-2</v>
      </c>
      <c r="EX239" s="24">
        <f t="shared" si="614"/>
        <v>1.774</v>
      </c>
      <c r="EY239" s="26"/>
      <c r="EZ239" s="31">
        <f t="shared" ref="EZ239:FA239" si="615">SUM(EZ227:EZ238)</f>
        <v>41.122550000000004</v>
      </c>
      <c r="FA239" s="24">
        <f t="shared" si="615"/>
        <v>468.22800000000001</v>
      </c>
      <c r="FB239" s="26"/>
      <c r="FC239" s="31">
        <f t="shared" ref="FC239:FD239" si="616">SUM(FC227:FC238)</f>
        <v>0.109</v>
      </c>
      <c r="FD239" s="24">
        <f t="shared" si="616"/>
        <v>0.94399999999999995</v>
      </c>
      <c r="FE239" s="26"/>
      <c r="FF239" s="31">
        <f t="shared" ref="FF239:FG239" si="617">SUM(FF227:FF238)</f>
        <v>0</v>
      </c>
      <c r="FG239" s="24">
        <f t="shared" si="617"/>
        <v>0</v>
      </c>
      <c r="FH239" s="26"/>
      <c r="FI239" s="25">
        <f t="shared" si="562"/>
        <v>741.77148000000011</v>
      </c>
      <c r="FJ239" s="26">
        <f t="shared" si="563"/>
        <v>5923.5559999999987</v>
      </c>
    </row>
    <row r="240" spans="1:166" x14ac:dyDescent="0.3">
      <c r="A240" s="40">
        <v>2022</v>
      </c>
      <c r="B240" s="76" t="s">
        <v>2</v>
      </c>
      <c r="C240" s="8">
        <v>0</v>
      </c>
      <c r="D240" s="5">
        <v>0</v>
      </c>
      <c r="E240" s="10">
        <f>IF(C240=0,0,D240/C240*1000)</f>
        <v>0</v>
      </c>
      <c r="F240" s="8">
        <v>0</v>
      </c>
      <c r="G240" s="5">
        <v>0</v>
      </c>
      <c r="H240" s="10">
        <f>IF(F240=0,0,G240/F240*1000)</f>
        <v>0</v>
      </c>
      <c r="I240" s="8">
        <v>0</v>
      </c>
      <c r="J240" s="5">
        <v>0</v>
      </c>
      <c r="K240" s="10">
        <f t="shared" ref="K240:K251" si="618">IF(I240=0,0,J240/I240*1000)</f>
        <v>0</v>
      </c>
      <c r="L240" s="8">
        <v>0</v>
      </c>
      <c r="M240" s="5">
        <v>0</v>
      </c>
      <c r="N240" s="10">
        <f t="shared" ref="N240:N251" si="619">IF(L240=0,0,M240/L240*1000)</f>
        <v>0</v>
      </c>
      <c r="O240" s="8">
        <v>0</v>
      </c>
      <c r="P240" s="5">
        <v>0</v>
      </c>
      <c r="Q240" s="10">
        <f t="shared" ref="Q240:Q251" si="620">IF(O240=0,0,P240/O240*1000)</f>
        <v>0</v>
      </c>
      <c r="R240" s="90">
        <v>125</v>
      </c>
      <c r="S240" s="5">
        <v>964.31</v>
      </c>
      <c r="T240" s="10">
        <f t="shared" ref="T240:T251" si="621">IF(R240=0,0,S240/R240*1000)</f>
        <v>7714.48</v>
      </c>
      <c r="U240" s="8">
        <v>0</v>
      </c>
      <c r="V240" s="5">
        <v>0</v>
      </c>
      <c r="W240" s="10">
        <f t="shared" ref="W240:W251" si="622">IF(U240=0,0,V240/U240*1000)</f>
        <v>0</v>
      </c>
      <c r="X240" s="8">
        <v>0</v>
      </c>
      <c r="Y240" s="5">
        <v>0</v>
      </c>
      <c r="Z240" s="10">
        <f t="shared" ref="Z240:Z251" si="623">IF(X240=0,0,Y240/X240*1000)</f>
        <v>0</v>
      </c>
      <c r="AA240" s="8">
        <v>0</v>
      </c>
      <c r="AB240" s="5">
        <v>0</v>
      </c>
      <c r="AC240" s="10">
        <f t="shared" ref="AC240:AC251" si="624">IF(AA240=0,0,AB240/AA240*1000)</f>
        <v>0</v>
      </c>
      <c r="AD240" s="8">
        <v>0</v>
      </c>
      <c r="AE240" s="5">
        <v>0</v>
      </c>
      <c r="AF240" s="10">
        <f t="shared" ref="AF240:AF251" si="625">IF(AD240=0,0,AE240/AD240*1000)</f>
        <v>0</v>
      </c>
      <c r="AG240" s="8">
        <v>0</v>
      </c>
      <c r="AH240" s="5">
        <v>0</v>
      </c>
      <c r="AI240" s="10">
        <f t="shared" ref="AI240:AI251" si="626">IF(AG240=0,0,AH240/AG240*1000)</f>
        <v>0</v>
      </c>
      <c r="AJ240" s="8">
        <v>0</v>
      </c>
      <c r="AK240" s="5">
        <v>0</v>
      </c>
      <c r="AL240" s="10">
        <f t="shared" ref="AL240:AL251" si="627">IF(AJ240=0,0,AK240/AJ240*1000)</f>
        <v>0</v>
      </c>
      <c r="AM240" s="8">
        <v>0</v>
      </c>
      <c r="AN240" s="5">
        <v>0</v>
      </c>
      <c r="AO240" s="10">
        <f t="shared" ref="AO240:AO251" si="628">IF(AM240=0,0,AN240/AM240*1000)</f>
        <v>0</v>
      </c>
      <c r="AP240" s="90">
        <v>2.2000000000000001E-3</v>
      </c>
      <c r="AQ240" s="5">
        <v>0.125</v>
      </c>
      <c r="AR240" s="10">
        <f t="shared" ref="AR240:AR251" si="629">IF(AP240=0,0,AQ240/AP240*1000)</f>
        <v>56818.181818181816</v>
      </c>
      <c r="AS240" s="8">
        <v>0</v>
      </c>
      <c r="AT240" s="5">
        <v>0</v>
      </c>
      <c r="AU240" s="10">
        <f t="shared" ref="AU240:AU251" si="630">IF(AS240=0,0,AT240/AS240*1000)</f>
        <v>0</v>
      </c>
      <c r="AV240" s="8">
        <v>0</v>
      </c>
      <c r="AW240" s="5">
        <v>0</v>
      </c>
      <c r="AX240" s="10">
        <f t="shared" ref="AX240:AX251" si="631">IF(AV240=0,0,AW240/AV240*1000)</f>
        <v>0</v>
      </c>
      <c r="AY240" s="8">
        <v>0</v>
      </c>
      <c r="AZ240" s="5">
        <v>0</v>
      </c>
      <c r="BA240" s="10">
        <f t="shared" ref="BA240:BA251" si="632">IF(AY240=0,0,AZ240/AY240*1000)</f>
        <v>0</v>
      </c>
      <c r="BB240" s="8">
        <v>0</v>
      </c>
      <c r="BC240" s="5">
        <v>0</v>
      </c>
      <c r="BD240" s="10">
        <f t="shared" ref="BD240:BD251" si="633">IF(BB240=0,0,BC240/BB240*1000)</f>
        <v>0</v>
      </c>
      <c r="BE240" s="90">
        <v>19.25</v>
      </c>
      <c r="BF240" s="5">
        <v>146.376</v>
      </c>
      <c r="BG240" s="10">
        <f t="shared" ref="BG240:BG251" si="634">IF(BE240=0,0,BF240/BE240*1000)</f>
        <v>7603.9480519480521</v>
      </c>
      <c r="BH240" s="8">
        <v>0</v>
      </c>
      <c r="BI240" s="5">
        <v>0</v>
      </c>
      <c r="BJ240" s="10">
        <f t="shared" ref="BJ240:BJ251" si="635">IF(BH240=0,0,BI240/BH240*1000)</f>
        <v>0</v>
      </c>
      <c r="BK240" s="90">
        <v>1.07</v>
      </c>
      <c r="BL240" s="5">
        <v>15.648999999999999</v>
      </c>
      <c r="BM240" s="10">
        <f t="shared" ref="BM240:BM251" si="636">IF(BK240=0,0,BL240/BK240*1000)</f>
        <v>14625.233644859811</v>
      </c>
      <c r="BN240" s="8">
        <v>0</v>
      </c>
      <c r="BO240" s="5">
        <v>0</v>
      </c>
      <c r="BP240" s="10">
        <f t="shared" ref="BP240:BP251" si="637">IF(BN240=0,0,BO240/BN240*1000)</f>
        <v>0</v>
      </c>
      <c r="BQ240" s="8">
        <v>0</v>
      </c>
      <c r="BR240" s="5">
        <v>0</v>
      </c>
      <c r="BS240" s="10">
        <f t="shared" ref="BS240:BS251" si="638">IF(BQ240=0,0,BR240/BQ240*1000)</f>
        <v>0</v>
      </c>
      <c r="BT240" s="8">
        <v>0</v>
      </c>
      <c r="BU240" s="5">
        <v>0</v>
      </c>
      <c r="BV240" s="10">
        <f t="shared" ref="BV240:BV251" si="639">IF(BT240=0,0,BU240/BT240*1000)</f>
        <v>0</v>
      </c>
      <c r="BW240" s="8">
        <v>0</v>
      </c>
      <c r="BX240" s="5">
        <v>0</v>
      </c>
      <c r="BY240" s="10">
        <f t="shared" ref="BY240:BY251" si="640">IF(BW240=0,0,BX240/BW240*1000)</f>
        <v>0</v>
      </c>
      <c r="BZ240" s="8">
        <v>0</v>
      </c>
      <c r="CA240" s="5">
        <v>0</v>
      </c>
      <c r="CB240" s="10">
        <f t="shared" ref="CB240:CB251" si="641">IF(BZ240=0,0,CA240/BZ240*1000)</f>
        <v>0</v>
      </c>
      <c r="CC240" s="8">
        <v>0</v>
      </c>
      <c r="CD240" s="5">
        <v>0</v>
      </c>
      <c r="CE240" s="10">
        <f t="shared" ref="CE240:CE251" si="642">IF(CC240=0,0,CD240/CC240*1000)</f>
        <v>0</v>
      </c>
      <c r="CF240" s="8">
        <v>0</v>
      </c>
      <c r="CG240" s="5">
        <v>0</v>
      </c>
      <c r="CH240" s="10">
        <f t="shared" ref="CH240:CH251" si="643">IF(CF240=0,0,CG240/CF240*1000)</f>
        <v>0</v>
      </c>
      <c r="CI240" s="8">
        <v>0</v>
      </c>
      <c r="CJ240" s="5">
        <v>0</v>
      </c>
      <c r="CK240" s="10">
        <f t="shared" ref="CK240:CK251" si="644">IF(CI240=0,0,CJ240/CI240*1000)</f>
        <v>0</v>
      </c>
      <c r="CL240" s="8">
        <v>0</v>
      </c>
      <c r="CM240" s="5">
        <v>0</v>
      </c>
      <c r="CN240" s="10">
        <f t="shared" ref="CN240:CN251" si="645">IF(CL240=0,0,CM240/CL240*1000)</f>
        <v>0</v>
      </c>
      <c r="CO240" s="8">
        <v>0</v>
      </c>
      <c r="CP240" s="5">
        <v>0</v>
      </c>
      <c r="CQ240" s="10">
        <f t="shared" ref="CQ240:CQ251" si="646">IF(CO240=0,0,CP240/CO240*1000)</f>
        <v>0</v>
      </c>
      <c r="CR240" s="8">
        <v>0</v>
      </c>
      <c r="CS240" s="5">
        <v>0</v>
      </c>
      <c r="CT240" s="10">
        <f t="shared" ref="CT240:CT251" si="647">IF(CR240=0,0,CS240/CR240*1000)</f>
        <v>0</v>
      </c>
      <c r="CU240" s="8">
        <v>0</v>
      </c>
      <c r="CV240" s="5">
        <v>0</v>
      </c>
      <c r="CW240" s="10">
        <f t="shared" ref="CW240:CW251" si="648">IF(CU240=0,0,CV240/CU240*1000)</f>
        <v>0</v>
      </c>
      <c r="CX240" s="8">
        <v>0</v>
      </c>
      <c r="CY240" s="5">
        <v>0</v>
      </c>
      <c r="CZ240" s="10">
        <f t="shared" ref="CZ240:CZ251" si="649">IF(CX240=0,0,CY240/CX240*1000)</f>
        <v>0</v>
      </c>
      <c r="DA240" s="8">
        <v>0</v>
      </c>
      <c r="DB240" s="5">
        <v>0</v>
      </c>
      <c r="DC240" s="10">
        <f t="shared" ref="DC240:DC251" si="650">IF(DA240=0,0,DB240/DA240*1000)</f>
        <v>0</v>
      </c>
      <c r="DD240" s="8">
        <v>0</v>
      </c>
      <c r="DE240" s="5">
        <v>0</v>
      </c>
      <c r="DF240" s="10">
        <f t="shared" ref="DF240:DF251" si="651">IF(DD240=0,0,DE240/DD240*1000)</f>
        <v>0</v>
      </c>
      <c r="DG240" s="8">
        <v>0</v>
      </c>
      <c r="DH240" s="5">
        <v>0</v>
      </c>
      <c r="DI240" s="10">
        <f t="shared" ref="DI240:DI251" si="652">IF(DG240=0,0,DH240/DG240*1000)</f>
        <v>0</v>
      </c>
      <c r="DJ240" s="8">
        <v>0</v>
      </c>
      <c r="DK240" s="5">
        <v>0</v>
      </c>
      <c r="DL240" s="10">
        <f t="shared" ref="DL240:DL251" si="653">IF(DJ240=0,0,DK240/DJ240*1000)</f>
        <v>0</v>
      </c>
      <c r="DM240" s="8">
        <v>0</v>
      </c>
      <c r="DN240" s="5">
        <v>0</v>
      </c>
      <c r="DO240" s="10">
        <f t="shared" ref="DO240:DO251" si="654">IF(DM240=0,0,DN240/DM240*1000)</f>
        <v>0</v>
      </c>
      <c r="DP240" s="8">
        <v>0</v>
      </c>
      <c r="DQ240" s="5">
        <v>0</v>
      </c>
      <c r="DR240" s="10">
        <f t="shared" ref="DR240:DR251" si="655">IF(DP240=0,0,DQ240/DP240*1000)</f>
        <v>0</v>
      </c>
      <c r="DS240" s="8">
        <v>0</v>
      </c>
      <c r="DT240" s="5">
        <v>0</v>
      </c>
      <c r="DU240" s="10">
        <f t="shared" ref="DU240:DU251" si="656">IF(DS240=0,0,DT240/DS240*1000)</f>
        <v>0</v>
      </c>
      <c r="DV240" s="8">
        <v>0</v>
      </c>
      <c r="DW240" s="5">
        <v>0</v>
      </c>
      <c r="DX240" s="10">
        <f t="shared" ref="DX240:DX251" si="657">IF(DV240=0,0,DW240/DV240*1000)</f>
        <v>0</v>
      </c>
      <c r="DY240" s="8">
        <v>0</v>
      </c>
      <c r="DZ240" s="5">
        <v>0</v>
      </c>
      <c r="EA240" s="10">
        <f t="shared" ref="EA240:EA251" si="658">IF(DY240=0,0,DZ240/DY240*1000)</f>
        <v>0</v>
      </c>
      <c r="EB240" s="8">
        <v>0</v>
      </c>
      <c r="EC240" s="5">
        <v>0</v>
      </c>
      <c r="ED240" s="10">
        <f t="shared" ref="ED240:ED251" si="659">IF(EB240=0,0,EC240/EB240*1000)</f>
        <v>0</v>
      </c>
      <c r="EE240" s="8">
        <v>0</v>
      </c>
      <c r="EF240" s="5">
        <v>0</v>
      </c>
      <c r="EG240" s="10">
        <f t="shared" ref="EG240:EG251" si="660">IF(EE240=0,0,EF240/EE240*1000)</f>
        <v>0</v>
      </c>
      <c r="EH240" s="90">
        <v>0.15</v>
      </c>
      <c r="EI240" s="5">
        <v>0.66300000000000003</v>
      </c>
      <c r="EJ240" s="10">
        <f t="shared" ref="EJ240:EJ251" si="661">IF(EH240=0,0,EI240/EH240*1000)</f>
        <v>4420.0000000000009</v>
      </c>
      <c r="EK240" s="8">
        <v>0</v>
      </c>
      <c r="EL240" s="5">
        <v>0</v>
      </c>
      <c r="EM240" s="10">
        <f t="shared" ref="EM240:EM251" si="662">IF(EK240=0,0,EL240/EK240*1000)</f>
        <v>0</v>
      </c>
      <c r="EN240" s="90">
        <v>1.4999999999999999E-2</v>
      </c>
      <c r="EO240" s="5">
        <v>7.3999999999999996E-2</v>
      </c>
      <c r="EP240" s="10">
        <f t="shared" ref="EP240:EP251" si="663">IF(EN240=0,0,EO240/EN240*1000)</f>
        <v>4933.3333333333339</v>
      </c>
      <c r="EQ240" s="8">
        <v>0</v>
      </c>
      <c r="ER240" s="5">
        <v>0</v>
      </c>
      <c r="ES240" s="10">
        <f t="shared" ref="ES240:ES251" si="664">IF(EQ240=0,0,ER240/EQ240*1000)</f>
        <v>0</v>
      </c>
      <c r="ET240" s="8">
        <v>0</v>
      </c>
      <c r="EU240" s="5">
        <v>0</v>
      </c>
      <c r="EV240" s="10">
        <f t="shared" ref="EV240:EV251" si="665">IF(ET240=0,0,EU240/ET240*1000)</f>
        <v>0</v>
      </c>
      <c r="EW240" s="8">
        <v>0</v>
      </c>
      <c r="EX240" s="5">
        <v>0</v>
      </c>
      <c r="EY240" s="10">
        <f t="shared" ref="EY240:EY251" si="666">IF(EW240=0,0,EX240/EW240*1000)</f>
        <v>0</v>
      </c>
      <c r="EZ240" s="8">
        <v>0</v>
      </c>
      <c r="FA240" s="5">
        <v>0</v>
      </c>
      <c r="FB240" s="10">
        <f t="shared" ref="FB240:FB251" si="667">IF(EZ240=0,0,FA240/EZ240*1000)</f>
        <v>0</v>
      </c>
      <c r="FC240" s="8">
        <v>0</v>
      </c>
      <c r="FD240" s="5">
        <v>0</v>
      </c>
      <c r="FE240" s="10">
        <f t="shared" ref="FE240:FE251" si="668">IF(FC240=0,0,FD240/FC240*1000)</f>
        <v>0</v>
      </c>
      <c r="FF240" s="8">
        <v>0</v>
      </c>
      <c r="FG240" s="5">
        <v>0</v>
      </c>
      <c r="FH240" s="10">
        <f t="shared" ref="FH240:FH251" si="669">IF(FF240=0,0,FG240/FF240*1000)</f>
        <v>0</v>
      </c>
      <c r="FI240" s="15">
        <f>SUMIF($C$5:$FH$5,"Ton",C240:FH240)</f>
        <v>145.4872</v>
      </c>
      <c r="FJ240" s="14">
        <f>SUMIF($C$5:$FH$5,"F*",C240:FH240)</f>
        <v>1127.1969999999999</v>
      </c>
    </row>
    <row r="241" spans="1:166" x14ac:dyDescent="0.3">
      <c r="A241" s="40">
        <v>2022</v>
      </c>
      <c r="B241" s="76" t="s">
        <v>3</v>
      </c>
      <c r="C241" s="8">
        <v>0</v>
      </c>
      <c r="D241" s="5">
        <v>0</v>
      </c>
      <c r="E241" s="10">
        <f t="shared" ref="E241:E242" si="670">IF(C241=0,0,D241/C241*1000)</f>
        <v>0</v>
      </c>
      <c r="F241" s="8">
        <v>0</v>
      </c>
      <c r="G241" s="5">
        <v>0</v>
      </c>
      <c r="H241" s="10">
        <f t="shared" ref="H241:H242" si="671">IF(F241=0,0,G241/F241*1000)</f>
        <v>0</v>
      </c>
      <c r="I241" s="8">
        <v>0</v>
      </c>
      <c r="J241" s="5">
        <v>0</v>
      </c>
      <c r="K241" s="10">
        <f t="shared" si="618"/>
        <v>0</v>
      </c>
      <c r="L241" s="8">
        <v>0</v>
      </c>
      <c r="M241" s="5">
        <v>0</v>
      </c>
      <c r="N241" s="10">
        <f t="shared" si="619"/>
        <v>0</v>
      </c>
      <c r="O241" s="8">
        <v>0</v>
      </c>
      <c r="P241" s="5">
        <v>0</v>
      </c>
      <c r="Q241" s="10">
        <f t="shared" si="620"/>
        <v>0</v>
      </c>
      <c r="R241" s="8">
        <v>0</v>
      </c>
      <c r="S241" s="5">
        <v>0</v>
      </c>
      <c r="T241" s="10">
        <f t="shared" si="621"/>
        <v>0</v>
      </c>
      <c r="U241" s="8">
        <v>0</v>
      </c>
      <c r="V241" s="5">
        <v>0</v>
      </c>
      <c r="W241" s="10">
        <f t="shared" si="622"/>
        <v>0</v>
      </c>
      <c r="X241" s="8">
        <v>0</v>
      </c>
      <c r="Y241" s="5">
        <v>0</v>
      </c>
      <c r="Z241" s="10">
        <f t="shared" si="623"/>
        <v>0</v>
      </c>
      <c r="AA241" s="8">
        <v>0</v>
      </c>
      <c r="AB241" s="5">
        <v>0</v>
      </c>
      <c r="AC241" s="10">
        <f t="shared" si="624"/>
        <v>0</v>
      </c>
      <c r="AD241" s="8">
        <v>0</v>
      </c>
      <c r="AE241" s="5">
        <v>0</v>
      </c>
      <c r="AF241" s="10">
        <f t="shared" si="625"/>
        <v>0</v>
      </c>
      <c r="AG241" s="8">
        <v>0</v>
      </c>
      <c r="AH241" s="5">
        <v>0</v>
      </c>
      <c r="AI241" s="10">
        <f t="shared" si="626"/>
        <v>0</v>
      </c>
      <c r="AJ241" s="8">
        <v>0</v>
      </c>
      <c r="AK241" s="5">
        <v>0</v>
      </c>
      <c r="AL241" s="10">
        <f t="shared" si="627"/>
        <v>0</v>
      </c>
      <c r="AM241" s="8">
        <v>0</v>
      </c>
      <c r="AN241" s="5">
        <v>0</v>
      </c>
      <c r="AO241" s="10">
        <f t="shared" si="628"/>
        <v>0</v>
      </c>
      <c r="AP241" s="8">
        <v>0</v>
      </c>
      <c r="AQ241" s="5">
        <v>0</v>
      </c>
      <c r="AR241" s="10">
        <f t="shared" si="629"/>
        <v>0</v>
      </c>
      <c r="AS241" s="8">
        <v>0</v>
      </c>
      <c r="AT241" s="5">
        <v>0</v>
      </c>
      <c r="AU241" s="10">
        <f t="shared" si="630"/>
        <v>0</v>
      </c>
      <c r="AV241" s="8">
        <v>0</v>
      </c>
      <c r="AW241" s="5">
        <v>0</v>
      </c>
      <c r="AX241" s="10">
        <f t="shared" si="631"/>
        <v>0</v>
      </c>
      <c r="AY241" s="8">
        <v>0</v>
      </c>
      <c r="AZ241" s="5">
        <v>0</v>
      </c>
      <c r="BA241" s="10">
        <f t="shared" si="632"/>
        <v>0</v>
      </c>
      <c r="BB241" s="8">
        <v>0</v>
      </c>
      <c r="BC241" s="5">
        <v>0</v>
      </c>
      <c r="BD241" s="10">
        <f t="shared" si="633"/>
        <v>0</v>
      </c>
      <c r="BE241" s="90">
        <v>2</v>
      </c>
      <c r="BF241" s="5">
        <v>9.6959999999999997</v>
      </c>
      <c r="BG241" s="10">
        <f t="shared" si="634"/>
        <v>4848</v>
      </c>
      <c r="BH241" s="8">
        <v>0</v>
      </c>
      <c r="BI241" s="5">
        <v>0</v>
      </c>
      <c r="BJ241" s="10">
        <f t="shared" si="635"/>
        <v>0</v>
      </c>
      <c r="BK241" s="8">
        <v>0</v>
      </c>
      <c r="BL241" s="5">
        <v>0</v>
      </c>
      <c r="BM241" s="10">
        <f t="shared" si="636"/>
        <v>0</v>
      </c>
      <c r="BN241" s="8">
        <v>0</v>
      </c>
      <c r="BO241" s="5">
        <v>0</v>
      </c>
      <c r="BP241" s="10">
        <f t="shared" si="637"/>
        <v>0</v>
      </c>
      <c r="BQ241" s="8">
        <v>0</v>
      </c>
      <c r="BR241" s="5">
        <v>0</v>
      </c>
      <c r="BS241" s="10">
        <f t="shared" si="638"/>
        <v>0</v>
      </c>
      <c r="BT241" s="8">
        <v>0</v>
      </c>
      <c r="BU241" s="5">
        <v>0</v>
      </c>
      <c r="BV241" s="10">
        <f t="shared" si="639"/>
        <v>0</v>
      </c>
      <c r="BW241" s="8">
        <v>0</v>
      </c>
      <c r="BX241" s="5">
        <v>0</v>
      </c>
      <c r="BY241" s="10">
        <f t="shared" si="640"/>
        <v>0</v>
      </c>
      <c r="BZ241" s="8">
        <v>0</v>
      </c>
      <c r="CA241" s="5">
        <v>0</v>
      </c>
      <c r="CB241" s="10">
        <f t="shared" si="641"/>
        <v>0</v>
      </c>
      <c r="CC241" s="8">
        <v>0</v>
      </c>
      <c r="CD241" s="5">
        <v>0</v>
      </c>
      <c r="CE241" s="10">
        <f t="shared" si="642"/>
        <v>0</v>
      </c>
      <c r="CF241" s="8">
        <v>0</v>
      </c>
      <c r="CG241" s="5">
        <v>0</v>
      </c>
      <c r="CH241" s="10">
        <f t="shared" si="643"/>
        <v>0</v>
      </c>
      <c r="CI241" s="8">
        <v>0</v>
      </c>
      <c r="CJ241" s="5">
        <v>0</v>
      </c>
      <c r="CK241" s="10">
        <f t="shared" si="644"/>
        <v>0</v>
      </c>
      <c r="CL241" s="8">
        <v>0</v>
      </c>
      <c r="CM241" s="5">
        <v>0</v>
      </c>
      <c r="CN241" s="10">
        <f t="shared" si="645"/>
        <v>0</v>
      </c>
      <c r="CO241" s="8">
        <v>0</v>
      </c>
      <c r="CP241" s="5">
        <v>0</v>
      </c>
      <c r="CQ241" s="10">
        <f t="shared" si="646"/>
        <v>0</v>
      </c>
      <c r="CR241" s="90">
        <v>1E-3</v>
      </c>
      <c r="CS241" s="5">
        <v>3.4000000000000002E-2</v>
      </c>
      <c r="CT241" s="10">
        <f t="shared" si="647"/>
        <v>34000</v>
      </c>
      <c r="CU241" s="8">
        <v>0</v>
      </c>
      <c r="CV241" s="5">
        <v>0</v>
      </c>
      <c r="CW241" s="10">
        <f t="shared" si="648"/>
        <v>0</v>
      </c>
      <c r="CX241" s="8">
        <v>0</v>
      </c>
      <c r="CY241" s="5">
        <v>0</v>
      </c>
      <c r="CZ241" s="10">
        <f t="shared" si="649"/>
        <v>0</v>
      </c>
      <c r="DA241" s="8">
        <v>0</v>
      </c>
      <c r="DB241" s="5">
        <v>0</v>
      </c>
      <c r="DC241" s="10">
        <f t="shared" si="650"/>
        <v>0</v>
      </c>
      <c r="DD241" s="8">
        <v>0</v>
      </c>
      <c r="DE241" s="5">
        <v>0</v>
      </c>
      <c r="DF241" s="10">
        <f t="shared" si="651"/>
        <v>0</v>
      </c>
      <c r="DG241" s="8">
        <v>0</v>
      </c>
      <c r="DH241" s="5">
        <v>0</v>
      </c>
      <c r="DI241" s="10">
        <f t="shared" si="652"/>
        <v>0</v>
      </c>
      <c r="DJ241" s="8">
        <v>0</v>
      </c>
      <c r="DK241" s="5">
        <v>0</v>
      </c>
      <c r="DL241" s="10">
        <f t="shared" si="653"/>
        <v>0</v>
      </c>
      <c r="DM241" s="90">
        <v>0.2</v>
      </c>
      <c r="DN241" s="5">
        <v>6.681</v>
      </c>
      <c r="DO241" s="10">
        <f t="shared" si="654"/>
        <v>33405</v>
      </c>
      <c r="DP241" s="8">
        <v>0</v>
      </c>
      <c r="DQ241" s="5">
        <v>0</v>
      </c>
      <c r="DR241" s="10">
        <f t="shared" si="655"/>
        <v>0</v>
      </c>
      <c r="DS241" s="8">
        <v>0</v>
      </c>
      <c r="DT241" s="5">
        <v>0</v>
      </c>
      <c r="DU241" s="10">
        <f t="shared" si="656"/>
        <v>0</v>
      </c>
      <c r="DV241" s="8">
        <v>0</v>
      </c>
      <c r="DW241" s="5">
        <v>0</v>
      </c>
      <c r="DX241" s="10">
        <f t="shared" si="657"/>
        <v>0</v>
      </c>
      <c r="DY241" s="8">
        <v>0</v>
      </c>
      <c r="DZ241" s="5">
        <v>0</v>
      </c>
      <c r="EA241" s="10">
        <f t="shared" si="658"/>
        <v>0</v>
      </c>
      <c r="EB241" s="8">
        <v>0</v>
      </c>
      <c r="EC241" s="5">
        <v>0</v>
      </c>
      <c r="ED241" s="10">
        <f t="shared" si="659"/>
        <v>0</v>
      </c>
      <c r="EE241" s="8">
        <v>0</v>
      </c>
      <c r="EF241" s="5">
        <v>0</v>
      </c>
      <c r="EG241" s="10">
        <f t="shared" si="660"/>
        <v>0</v>
      </c>
      <c r="EH241" s="8">
        <v>0</v>
      </c>
      <c r="EI241" s="5">
        <v>0</v>
      </c>
      <c r="EJ241" s="10">
        <f t="shared" si="661"/>
        <v>0</v>
      </c>
      <c r="EK241" s="8">
        <v>0</v>
      </c>
      <c r="EL241" s="5">
        <v>0</v>
      </c>
      <c r="EM241" s="10">
        <f t="shared" si="662"/>
        <v>0</v>
      </c>
      <c r="EN241" s="8">
        <v>0</v>
      </c>
      <c r="EO241" s="5">
        <v>0</v>
      </c>
      <c r="EP241" s="10">
        <f t="shared" si="663"/>
        <v>0</v>
      </c>
      <c r="EQ241" s="8">
        <v>0</v>
      </c>
      <c r="ER241" s="5">
        <v>0</v>
      </c>
      <c r="ES241" s="10">
        <f t="shared" si="664"/>
        <v>0</v>
      </c>
      <c r="ET241" s="8">
        <v>0</v>
      </c>
      <c r="EU241" s="5">
        <v>0</v>
      </c>
      <c r="EV241" s="10">
        <f t="shared" si="665"/>
        <v>0</v>
      </c>
      <c r="EW241" s="8">
        <v>0</v>
      </c>
      <c r="EX241" s="5">
        <v>0</v>
      </c>
      <c r="EY241" s="10">
        <f t="shared" si="666"/>
        <v>0</v>
      </c>
      <c r="EZ241" s="90">
        <v>18.529</v>
      </c>
      <c r="FA241" s="5">
        <v>234.41499999999999</v>
      </c>
      <c r="FB241" s="10">
        <f t="shared" si="667"/>
        <v>12651.249392843651</v>
      </c>
      <c r="FC241" s="8">
        <v>0</v>
      </c>
      <c r="FD241" s="5">
        <v>0</v>
      </c>
      <c r="FE241" s="10">
        <f t="shared" si="668"/>
        <v>0</v>
      </c>
      <c r="FF241" s="8">
        <v>0</v>
      </c>
      <c r="FG241" s="5">
        <v>0</v>
      </c>
      <c r="FH241" s="10">
        <f t="shared" si="669"/>
        <v>0</v>
      </c>
      <c r="FI241" s="15">
        <f t="shared" ref="FI241:FI252" si="672">SUMIF($C$5:$FH$5,"Ton",C241:FH241)</f>
        <v>20.73</v>
      </c>
      <c r="FJ241" s="14">
        <f t="shared" ref="FJ241:FJ252" si="673">SUMIF($C$5:$FH$5,"F*",C241:FH241)</f>
        <v>250.82599999999999</v>
      </c>
    </row>
    <row r="242" spans="1:166" x14ac:dyDescent="0.3">
      <c r="A242" s="40">
        <v>2022</v>
      </c>
      <c r="B242" s="76" t="s">
        <v>4</v>
      </c>
      <c r="C242" s="8">
        <v>0</v>
      </c>
      <c r="D242" s="5">
        <v>0</v>
      </c>
      <c r="E242" s="10">
        <f t="shared" si="670"/>
        <v>0</v>
      </c>
      <c r="F242" s="8">
        <v>0</v>
      </c>
      <c r="G242" s="5">
        <v>0</v>
      </c>
      <c r="H242" s="10">
        <f t="shared" si="671"/>
        <v>0</v>
      </c>
      <c r="I242" s="8">
        <v>0</v>
      </c>
      <c r="J242" s="5">
        <v>0</v>
      </c>
      <c r="K242" s="10">
        <f t="shared" si="618"/>
        <v>0</v>
      </c>
      <c r="L242" s="8">
        <v>0</v>
      </c>
      <c r="M242" s="5">
        <v>0</v>
      </c>
      <c r="N242" s="10">
        <f t="shared" si="619"/>
        <v>0</v>
      </c>
      <c r="O242" s="8">
        <v>0</v>
      </c>
      <c r="P242" s="5">
        <v>0</v>
      </c>
      <c r="Q242" s="10">
        <f t="shared" si="620"/>
        <v>0</v>
      </c>
      <c r="R242" s="8">
        <v>0</v>
      </c>
      <c r="S242" s="5">
        <v>0</v>
      </c>
      <c r="T242" s="10">
        <f t="shared" si="621"/>
        <v>0</v>
      </c>
      <c r="U242" s="8">
        <v>0</v>
      </c>
      <c r="V242" s="5">
        <v>0</v>
      </c>
      <c r="W242" s="10">
        <f t="shared" si="622"/>
        <v>0</v>
      </c>
      <c r="X242" s="8">
        <v>0</v>
      </c>
      <c r="Y242" s="5">
        <v>0</v>
      </c>
      <c r="Z242" s="10">
        <f t="shared" si="623"/>
        <v>0</v>
      </c>
      <c r="AA242" s="8">
        <v>0</v>
      </c>
      <c r="AB242" s="5">
        <v>0</v>
      </c>
      <c r="AC242" s="10">
        <f t="shared" si="624"/>
        <v>0</v>
      </c>
      <c r="AD242" s="8">
        <v>0</v>
      </c>
      <c r="AE242" s="5">
        <v>0</v>
      </c>
      <c r="AF242" s="10">
        <f t="shared" si="625"/>
        <v>0</v>
      </c>
      <c r="AG242" s="8">
        <v>0</v>
      </c>
      <c r="AH242" s="5">
        <v>0</v>
      </c>
      <c r="AI242" s="10">
        <f t="shared" si="626"/>
        <v>0</v>
      </c>
      <c r="AJ242" s="8">
        <v>0</v>
      </c>
      <c r="AK242" s="5">
        <v>0</v>
      </c>
      <c r="AL242" s="10">
        <f t="shared" si="627"/>
        <v>0</v>
      </c>
      <c r="AM242" s="8">
        <v>0</v>
      </c>
      <c r="AN242" s="5">
        <v>0</v>
      </c>
      <c r="AO242" s="10">
        <f t="shared" si="628"/>
        <v>0</v>
      </c>
      <c r="AP242" s="8">
        <v>0</v>
      </c>
      <c r="AQ242" s="5">
        <v>0</v>
      </c>
      <c r="AR242" s="10">
        <f t="shared" si="629"/>
        <v>0</v>
      </c>
      <c r="AS242" s="8">
        <v>0</v>
      </c>
      <c r="AT242" s="5">
        <v>0</v>
      </c>
      <c r="AU242" s="10">
        <f t="shared" si="630"/>
        <v>0</v>
      </c>
      <c r="AV242" s="8">
        <v>0</v>
      </c>
      <c r="AW242" s="5">
        <v>0</v>
      </c>
      <c r="AX242" s="10">
        <f t="shared" si="631"/>
        <v>0</v>
      </c>
      <c r="AY242" s="8">
        <v>0</v>
      </c>
      <c r="AZ242" s="5">
        <v>0</v>
      </c>
      <c r="BA242" s="10">
        <f t="shared" si="632"/>
        <v>0</v>
      </c>
      <c r="BB242" s="8">
        <v>0</v>
      </c>
      <c r="BC242" s="5">
        <v>0</v>
      </c>
      <c r="BD242" s="10">
        <f t="shared" si="633"/>
        <v>0</v>
      </c>
      <c r="BE242" s="90">
        <v>1.2</v>
      </c>
      <c r="BF242" s="5">
        <v>6.859</v>
      </c>
      <c r="BG242" s="10">
        <f t="shared" si="634"/>
        <v>5715.833333333333</v>
      </c>
      <c r="BH242" s="8">
        <v>0</v>
      </c>
      <c r="BI242" s="5">
        <v>0</v>
      </c>
      <c r="BJ242" s="10">
        <f t="shared" si="635"/>
        <v>0</v>
      </c>
      <c r="BK242" s="90">
        <v>1.2700000000000001E-3</v>
      </c>
      <c r="BL242" s="5">
        <v>1.7999999999999999E-2</v>
      </c>
      <c r="BM242" s="10">
        <f t="shared" si="636"/>
        <v>14173.228346456692</v>
      </c>
      <c r="BN242" s="8">
        <v>0</v>
      </c>
      <c r="BO242" s="5">
        <v>0</v>
      </c>
      <c r="BP242" s="10">
        <f t="shared" si="637"/>
        <v>0</v>
      </c>
      <c r="BQ242" s="8">
        <v>0</v>
      </c>
      <c r="BR242" s="5">
        <v>0</v>
      </c>
      <c r="BS242" s="10">
        <f t="shared" si="638"/>
        <v>0</v>
      </c>
      <c r="BT242" s="8">
        <v>0</v>
      </c>
      <c r="BU242" s="5">
        <v>0</v>
      </c>
      <c r="BV242" s="10">
        <f t="shared" si="639"/>
        <v>0</v>
      </c>
      <c r="BW242" s="8">
        <v>0</v>
      </c>
      <c r="BX242" s="5">
        <v>0</v>
      </c>
      <c r="BY242" s="10">
        <f t="shared" si="640"/>
        <v>0</v>
      </c>
      <c r="BZ242" s="8">
        <v>0</v>
      </c>
      <c r="CA242" s="5">
        <v>0</v>
      </c>
      <c r="CB242" s="10">
        <f t="shared" si="641"/>
        <v>0</v>
      </c>
      <c r="CC242" s="8">
        <v>0</v>
      </c>
      <c r="CD242" s="5">
        <v>0</v>
      </c>
      <c r="CE242" s="10">
        <f t="shared" si="642"/>
        <v>0</v>
      </c>
      <c r="CF242" s="8">
        <v>0</v>
      </c>
      <c r="CG242" s="5">
        <v>0</v>
      </c>
      <c r="CH242" s="10">
        <f t="shared" si="643"/>
        <v>0</v>
      </c>
      <c r="CI242" s="90">
        <v>0.01</v>
      </c>
      <c r="CJ242" s="5">
        <v>1.4999999999999999E-2</v>
      </c>
      <c r="CK242" s="10">
        <f t="shared" si="644"/>
        <v>1500</v>
      </c>
      <c r="CL242" s="8">
        <v>0</v>
      </c>
      <c r="CM242" s="5">
        <v>0</v>
      </c>
      <c r="CN242" s="10">
        <f t="shared" si="645"/>
        <v>0</v>
      </c>
      <c r="CO242" s="8">
        <v>0</v>
      </c>
      <c r="CP242" s="5">
        <v>0</v>
      </c>
      <c r="CQ242" s="10">
        <f t="shared" si="646"/>
        <v>0</v>
      </c>
      <c r="CR242" s="8">
        <v>0</v>
      </c>
      <c r="CS242" s="5">
        <v>0</v>
      </c>
      <c r="CT242" s="10">
        <f t="shared" si="647"/>
        <v>0</v>
      </c>
      <c r="CU242" s="8">
        <v>0</v>
      </c>
      <c r="CV242" s="5">
        <v>0</v>
      </c>
      <c r="CW242" s="10">
        <f t="shared" si="648"/>
        <v>0</v>
      </c>
      <c r="CX242" s="8">
        <v>0</v>
      </c>
      <c r="CY242" s="5">
        <v>0</v>
      </c>
      <c r="CZ242" s="10">
        <f t="shared" si="649"/>
        <v>0</v>
      </c>
      <c r="DA242" s="8">
        <v>0</v>
      </c>
      <c r="DB242" s="5">
        <v>0</v>
      </c>
      <c r="DC242" s="10">
        <f t="shared" si="650"/>
        <v>0</v>
      </c>
      <c r="DD242" s="8">
        <v>0</v>
      </c>
      <c r="DE242" s="5">
        <v>0</v>
      </c>
      <c r="DF242" s="10">
        <f t="shared" si="651"/>
        <v>0</v>
      </c>
      <c r="DG242" s="8">
        <v>0</v>
      </c>
      <c r="DH242" s="5">
        <v>0</v>
      </c>
      <c r="DI242" s="10">
        <f t="shared" si="652"/>
        <v>0</v>
      </c>
      <c r="DJ242" s="8">
        <v>0</v>
      </c>
      <c r="DK242" s="5">
        <v>0</v>
      </c>
      <c r="DL242" s="10">
        <f t="shared" si="653"/>
        <v>0</v>
      </c>
      <c r="DM242" s="8">
        <v>0</v>
      </c>
      <c r="DN242" s="5">
        <v>0</v>
      </c>
      <c r="DO242" s="10">
        <f t="shared" si="654"/>
        <v>0</v>
      </c>
      <c r="DP242" s="8">
        <v>0</v>
      </c>
      <c r="DQ242" s="5">
        <v>0</v>
      </c>
      <c r="DR242" s="10">
        <f t="shared" si="655"/>
        <v>0</v>
      </c>
      <c r="DS242" s="8">
        <v>0</v>
      </c>
      <c r="DT242" s="5">
        <v>0</v>
      </c>
      <c r="DU242" s="10">
        <f t="shared" si="656"/>
        <v>0</v>
      </c>
      <c r="DV242" s="8">
        <v>0</v>
      </c>
      <c r="DW242" s="5">
        <v>0</v>
      </c>
      <c r="DX242" s="10">
        <f t="shared" si="657"/>
        <v>0</v>
      </c>
      <c r="DY242" s="8">
        <v>0</v>
      </c>
      <c r="DZ242" s="5">
        <v>0</v>
      </c>
      <c r="EA242" s="10">
        <f t="shared" si="658"/>
        <v>0</v>
      </c>
      <c r="EB242" s="8">
        <v>0</v>
      </c>
      <c r="EC242" s="5">
        <v>0</v>
      </c>
      <c r="ED242" s="10">
        <f t="shared" si="659"/>
        <v>0</v>
      </c>
      <c r="EE242" s="8">
        <v>0</v>
      </c>
      <c r="EF242" s="5">
        <v>0</v>
      </c>
      <c r="EG242" s="10">
        <f t="shared" si="660"/>
        <v>0</v>
      </c>
      <c r="EH242" s="8">
        <v>0</v>
      </c>
      <c r="EI242" s="5">
        <v>0</v>
      </c>
      <c r="EJ242" s="10">
        <f t="shared" si="661"/>
        <v>0</v>
      </c>
      <c r="EK242" s="8">
        <v>0</v>
      </c>
      <c r="EL242" s="5">
        <v>0</v>
      </c>
      <c r="EM242" s="10">
        <f t="shared" si="662"/>
        <v>0</v>
      </c>
      <c r="EN242" s="8">
        <v>0</v>
      </c>
      <c r="EO242" s="5">
        <v>0</v>
      </c>
      <c r="EP242" s="10">
        <f t="shared" si="663"/>
        <v>0</v>
      </c>
      <c r="EQ242" s="8">
        <v>0</v>
      </c>
      <c r="ER242" s="5">
        <v>0</v>
      </c>
      <c r="ES242" s="10">
        <f t="shared" si="664"/>
        <v>0</v>
      </c>
      <c r="ET242" s="8">
        <v>0</v>
      </c>
      <c r="EU242" s="5">
        <v>0</v>
      </c>
      <c r="EV242" s="10">
        <f t="shared" si="665"/>
        <v>0</v>
      </c>
      <c r="EW242" s="8">
        <v>0</v>
      </c>
      <c r="EX242" s="5">
        <v>0</v>
      </c>
      <c r="EY242" s="10">
        <f t="shared" si="666"/>
        <v>0</v>
      </c>
      <c r="EZ242" s="90">
        <v>1.3600000000000001E-3</v>
      </c>
      <c r="FA242" s="5">
        <v>0.63900000000000001</v>
      </c>
      <c r="FB242" s="10">
        <f t="shared" si="667"/>
        <v>469852.94117647054</v>
      </c>
      <c r="FC242" s="90">
        <v>3.3000000000000002E-2</v>
      </c>
      <c r="FD242" s="5">
        <v>0.224</v>
      </c>
      <c r="FE242" s="10">
        <f t="shared" si="668"/>
        <v>6787.878787878788</v>
      </c>
      <c r="FF242" s="8">
        <v>0</v>
      </c>
      <c r="FG242" s="5">
        <v>0</v>
      </c>
      <c r="FH242" s="10">
        <f t="shared" si="669"/>
        <v>0</v>
      </c>
      <c r="FI242" s="15">
        <f t="shared" si="672"/>
        <v>1.24563</v>
      </c>
      <c r="FJ242" s="14">
        <f t="shared" si="673"/>
        <v>7.7549999999999999</v>
      </c>
    </row>
    <row r="243" spans="1:166" x14ac:dyDescent="0.3">
      <c r="A243" s="40">
        <v>2022</v>
      </c>
      <c r="B243" s="76" t="s">
        <v>5</v>
      </c>
      <c r="C243" s="8">
        <v>0</v>
      </c>
      <c r="D243" s="5">
        <v>0</v>
      </c>
      <c r="E243" s="10">
        <f>IF(C243=0,0,D243/C243*1000)</f>
        <v>0</v>
      </c>
      <c r="F243" s="8">
        <v>0</v>
      </c>
      <c r="G243" s="5">
        <v>0</v>
      </c>
      <c r="H243" s="10">
        <f>IF(F243=0,0,G243/F243*1000)</f>
        <v>0</v>
      </c>
      <c r="I243" s="8">
        <v>0</v>
      </c>
      <c r="J243" s="5">
        <v>0</v>
      </c>
      <c r="K243" s="10">
        <f t="shared" si="618"/>
        <v>0</v>
      </c>
      <c r="L243" s="8">
        <v>0</v>
      </c>
      <c r="M243" s="5">
        <v>0</v>
      </c>
      <c r="N243" s="10">
        <f t="shared" si="619"/>
        <v>0</v>
      </c>
      <c r="O243" s="8">
        <v>0</v>
      </c>
      <c r="P243" s="5">
        <v>0</v>
      </c>
      <c r="Q243" s="10">
        <f t="shared" si="620"/>
        <v>0</v>
      </c>
      <c r="R243" s="8">
        <v>0</v>
      </c>
      <c r="S243" s="5">
        <v>0</v>
      </c>
      <c r="T243" s="10">
        <f t="shared" si="621"/>
        <v>0</v>
      </c>
      <c r="U243" s="8">
        <v>0</v>
      </c>
      <c r="V243" s="5">
        <v>0</v>
      </c>
      <c r="W243" s="10">
        <f t="shared" si="622"/>
        <v>0</v>
      </c>
      <c r="X243" s="8">
        <v>0</v>
      </c>
      <c r="Y243" s="5">
        <v>0</v>
      </c>
      <c r="Z243" s="10">
        <f t="shared" si="623"/>
        <v>0</v>
      </c>
      <c r="AA243" s="8">
        <v>0</v>
      </c>
      <c r="AB243" s="5">
        <v>0</v>
      </c>
      <c r="AC243" s="10">
        <f t="shared" si="624"/>
        <v>0</v>
      </c>
      <c r="AD243" s="8">
        <v>0</v>
      </c>
      <c r="AE243" s="5">
        <v>0</v>
      </c>
      <c r="AF243" s="10">
        <f t="shared" si="625"/>
        <v>0</v>
      </c>
      <c r="AG243" s="8">
        <v>0</v>
      </c>
      <c r="AH243" s="5">
        <v>0</v>
      </c>
      <c r="AI243" s="10">
        <f t="shared" si="626"/>
        <v>0</v>
      </c>
      <c r="AJ243" s="8">
        <v>0</v>
      </c>
      <c r="AK243" s="5">
        <v>0</v>
      </c>
      <c r="AL243" s="10">
        <f t="shared" si="627"/>
        <v>0</v>
      </c>
      <c r="AM243" s="8">
        <v>0</v>
      </c>
      <c r="AN243" s="5">
        <v>0</v>
      </c>
      <c r="AO243" s="10">
        <f t="shared" si="628"/>
        <v>0</v>
      </c>
      <c r="AP243" s="90">
        <v>0.01</v>
      </c>
      <c r="AQ243" s="5">
        <v>0.255</v>
      </c>
      <c r="AR243" s="10">
        <f t="shared" si="629"/>
        <v>25500</v>
      </c>
      <c r="AS243" s="8">
        <v>0</v>
      </c>
      <c r="AT243" s="5">
        <v>0</v>
      </c>
      <c r="AU243" s="10">
        <f t="shared" si="630"/>
        <v>0</v>
      </c>
      <c r="AV243" s="8">
        <v>0</v>
      </c>
      <c r="AW243" s="5">
        <v>0</v>
      </c>
      <c r="AX243" s="10">
        <f t="shared" si="631"/>
        <v>0</v>
      </c>
      <c r="AY243" s="8">
        <v>0</v>
      </c>
      <c r="AZ243" s="5">
        <v>0</v>
      </c>
      <c r="BA243" s="10">
        <f t="shared" si="632"/>
        <v>0</v>
      </c>
      <c r="BB243" s="8">
        <v>0</v>
      </c>
      <c r="BC243" s="5">
        <v>0</v>
      </c>
      <c r="BD243" s="10">
        <f t="shared" si="633"/>
        <v>0</v>
      </c>
      <c r="BE243" s="8">
        <v>0</v>
      </c>
      <c r="BF243" s="5">
        <v>0</v>
      </c>
      <c r="BG243" s="10">
        <f t="shared" si="634"/>
        <v>0</v>
      </c>
      <c r="BH243" s="8">
        <v>0</v>
      </c>
      <c r="BI243" s="5">
        <v>0</v>
      </c>
      <c r="BJ243" s="10">
        <f t="shared" si="635"/>
        <v>0</v>
      </c>
      <c r="BK243" s="90">
        <v>0.18</v>
      </c>
      <c r="BL243" s="5">
        <v>7.2359999999999998</v>
      </c>
      <c r="BM243" s="10">
        <f t="shared" si="636"/>
        <v>40200</v>
      </c>
      <c r="BN243" s="8">
        <v>0</v>
      </c>
      <c r="BO243" s="5">
        <v>0</v>
      </c>
      <c r="BP243" s="10">
        <f t="shared" si="637"/>
        <v>0</v>
      </c>
      <c r="BQ243" s="8">
        <v>0</v>
      </c>
      <c r="BR243" s="5">
        <v>0</v>
      </c>
      <c r="BS243" s="10">
        <f t="shared" si="638"/>
        <v>0</v>
      </c>
      <c r="BT243" s="8">
        <v>0</v>
      </c>
      <c r="BU243" s="5">
        <v>0</v>
      </c>
      <c r="BV243" s="10">
        <f t="shared" si="639"/>
        <v>0</v>
      </c>
      <c r="BW243" s="8">
        <v>0</v>
      </c>
      <c r="BX243" s="5">
        <v>0</v>
      </c>
      <c r="BY243" s="10">
        <f t="shared" si="640"/>
        <v>0</v>
      </c>
      <c r="BZ243" s="8">
        <v>0</v>
      </c>
      <c r="CA243" s="5">
        <v>0</v>
      </c>
      <c r="CB243" s="10">
        <f t="shared" si="641"/>
        <v>0</v>
      </c>
      <c r="CC243" s="8">
        <v>0</v>
      </c>
      <c r="CD243" s="5">
        <v>0</v>
      </c>
      <c r="CE243" s="10">
        <f t="shared" si="642"/>
        <v>0</v>
      </c>
      <c r="CF243" s="8">
        <v>0</v>
      </c>
      <c r="CG243" s="5">
        <v>0</v>
      </c>
      <c r="CH243" s="10">
        <f t="shared" si="643"/>
        <v>0</v>
      </c>
      <c r="CI243" s="8">
        <v>0</v>
      </c>
      <c r="CJ243" s="5">
        <v>0</v>
      </c>
      <c r="CK243" s="10">
        <f t="shared" si="644"/>
        <v>0</v>
      </c>
      <c r="CL243" s="8">
        <v>0</v>
      </c>
      <c r="CM243" s="5">
        <v>0</v>
      </c>
      <c r="CN243" s="10">
        <f t="shared" si="645"/>
        <v>0</v>
      </c>
      <c r="CO243" s="8">
        <v>0</v>
      </c>
      <c r="CP243" s="5">
        <v>0</v>
      </c>
      <c r="CQ243" s="10">
        <f t="shared" si="646"/>
        <v>0</v>
      </c>
      <c r="CR243" s="90">
        <v>3.4420000000000002</v>
      </c>
      <c r="CS243" s="5">
        <v>106.11</v>
      </c>
      <c r="CT243" s="10">
        <f t="shared" si="647"/>
        <v>30828.006972690295</v>
      </c>
      <c r="CU243" s="8">
        <v>0</v>
      </c>
      <c r="CV243" s="5">
        <v>0</v>
      </c>
      <c r="CW243" s="10">
        <f t="shared" si="648"/>
        <v>0</v>
      </c>
      <c r="CX243" s="8">
        <v>0</v>
      </c>
      <c r="CY243" s="5">
        <v>0</v>
      </c>
      <c r="CZ243" s="10">
        <f t="shared" si="649"/>
        <v>0</v>
      </c>
      <c r="DA243" s="8">
        <v>0</v>
      </c>
      <c r="DB243" s="5">
        <v>0</v>
      </c>
      <c r="DC243" s="10">
        <f t="shared" si="650"/>
        <v>0</v>
      </c>
      <c r="DD243" s="8">
        <v>0</v>
      </c>
      <c r="DE243" s="5">
        <v>0</v>
      </c>
      <c r="DF243" s="10">
        <f t="shared" si="651"/>
        <v>0</v>
      </c>
      <c r="DG243" s="8">
        <v>0</v>
      </c>
      <c r="DH243" s="5">
        <v>0</v>
      </c>
      <c r="DI243" s="10">
        <f t="shared" si="652"/>
        <v>0</v>
      </c>
      <c r="DJ243" s="8">
        <v>0</v>
      </c>
      <c r="DK243" s="5">
        <v>0</v>
      </c>
      <c r="DL243" s="10">
        <f t="shared" si="653"/>
        <v>0</v>
      </c>
      <c r="DM243" s="8">
        <v>0</v>
      </c>
      <c r="DN243" s="5">
        <v>0</v>
      </c>
      <c r="DO243" s="10">
        <f t="shared" si="654"/>
        <v>0</v>
      </c>
      <c r="DP243" s="8">
        <v>0</v>
      </c>
      <c r="DQ243" s="5">
        <v>0</v>
      </c>
      <c r="DR243" s="10">
        <f t="shared" si="655"/>
        <v>0</v>
      </c>
      <c r="DS243" s="8">
        <v>0</v>
      </c>
      <c r="DT243" s="5">
        <v>0</v>
      </c>
      <c r="DU243" s="10">
        <f t="shared" si="656"/>
        <v>0</v>
      </c>
      <c r="DV243" s="8">
        <v>0</v>
      </c>
      <c r="DW243" s="5">
        <v>0</v>
      </c>
      <c r="DX243" s="10">
        <f t="shared" si="657"/>
        <v>0</v>
      </c>
      <c r="DY243" s="8">
        <v>0</v>
      </c>
      <c r="DZ243" s="5">
        <v>0</v>
      </c>
      <c r="EA243" s="10">
        <f t="shared" si="658"/>
        <v>0</v>
      </c>
      <c r="EB243" s="8">
        <v>0</v>
      </c>
      <c r="EC243" s="5">
        <v>0</v>
      </c>
      <c r="ED243" s="10">
        <f t="shared" si="659"/>
        <v>0</v>
      </c>
      <c r="EE243" s="8">
        <v>0</v>
      </c>
      <c r="EF243" s="5">
        <v>0</v>
      </c>
      <c r="EG243" s="10">
        <f t="shared" si="660"/>
        <v>0</v>
      </c>
      <c r="EH243" s="8">
        <v>0</v>
      </c>
      <c r="EI243" s="5">
        <v>0</v>
      </c>
      <c r="EJ243" s="10">
        <f t="shared" si="661"/>
        <v>0</v>
      </c>
      <c r="EK243" s="8">
        <v>0</v>
      </c>
      <c r="EL243" s="5">
        <v>0</v>
      </c>
      <c r="EM243" s="10">
        <f t="shared" si="662"/>
        <v>0</v>
      </c>
      <c r="EN243" s="8">
        <v>0</v>
      </c>
      <c r="EO243" s="5">
        <v>0</v>
      </c>
      <c r="EP243" s="10">
        <f t="shared" si="663"/>
        <v>0</v>
      </c>
      <c r="EQ243" s="8">
        <v>0</v>
      </c>
      <c r="ER243" s="5">
        <v>0</v>
      </c>
      <c r="ES243" s="10">
        <f t="shared" si="664"/>
        <v>0</v>
      </c>
      <c r="ET243" s="8">
        <v>0</v>
      </c>
      <c r="EU243" s="5">
        <v>0</v>
      </c>
      <c r="EV243" s="10">
        <f t="shared" si="665"/>
        <v>0</v>
      </c>
      <c r="EW243" s="8">
        <v>0</v>
      </c>
      <c r="EX243" s="5">
        <v>0</v>
      </c>
      <c r="EY243" s="10">
        <f t="shared" si="666"/>
        <v>0</v>
      </c>
      <c r="EZ243" s="90">
        <v>1.06413</v>
      </c>
      <c r="FA243" s="5">
        <v>53.128999999999998</v>
      </c>
      <c r="FB243" s="10">
        <f t="shared" si="667"/>
        <v>49927.170552470088</v>
      </c>
      <c r="FC243" s="90">
        <v>6.5000000000000002E-2</v>
      </c>
      <c r="FD243" s="5">
        <v>1.865</v>
      </c>
      <c r="FE243" s="10">
        <f t="shared" si="668"/>
        <v>28692.307692307691</v>
      </c>
      <c r="FF243" s="8">
        <v>0</v>
      </c>
      <c r="FG243" s="5">
        <v>0</v>
      </c>
      <c r="FH243" s="10">
        <f t="shared" si="669"/>
        <v>0</v>
      </c>
      <c r="FI243" s="15">
        <f t="shared" si="672"/>
        <v>4.7611300000000005</v>
      </c>
      <c r="FJ243" s="14">
        <f t="shared" si="673"/>
        <v>168.595</v>
      </c>
    </row>
    <row r="244" spans="1:166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674">IF(C244=0,0,D244/C244*1000)</f>
        <v>0</v>
      </c>
      <c r="F244" s="8">
        <v>0</v>
      </c>
      <c r="G244" s="5">
        <v>0</v>
      </c>
      <c r="H244" s="10">
        <f t="shared" ref="H244:H251" si="675">IF(F244=0,0,G244/F244*1000)</f>
        <v>0</v>
      </c>
      <c r="I244" s="8">
        <v>0</v>
      </c>
      <c r="J244" s="5">
        <v>0</v>
      </c>
      <c r="K244" s="10">
        <f t="shared" si="618"/>
        <v>0</v>
      </c>
      <c r="L244" s="8">
        <v>0</v>
      </c>
      <c r="M244" s="5">
        <v>0</v>
      </c>
      <c r="N244" s="10">
        <f t="shared" si="619"/>
        <v>0</v>
      </c>
      <c r="O244" s="8">
        <v>0</v>
      </c>
      <c r="P244" s="5">
        <v>0</v>
      </c>
      <c r="Q244" s="10">
        <f t="shared" si="620"/>
        <v>0</v>
      </c>
      <c r="R244" s="8">
        <v>0</v>
      </c>
      <c r="S244" s="5">
        <v>0</v>
      </c>
      <c r="T244" s="10">
        <f t="shared" si="621"/>
        <v>0</v>
      </c>
      <c r="U244" s="90">
        <v>5.0000000000000001E-3</v>
      </c>
      <c r="V244" s="5">
        <v>0.128</v>
      </c>
      <c r="W244" s="10">
        <f t="shared" si="622"/>
        <v>25600</v>
      </c>
      <c r="X244" s="8">
        <v>0</v>
      </c>
      <c r="Y244" s="5">
        <v>0</v>
      </c>
      <c r="Z244" s="10">
        <f t="shared" si="623"/>
        <v>0</v>
      </c>
      <c r="AA244" s="8">
        <v>0</v>
      </c>
      <c r="AB244" s="5">
        <v>0</v>
      </c>
      <c r="AC244" s="10">
        <f t="shared" si="624"/>
        <v>0</v>
      </c>
      <c r="AD244" s="8">
        <v>0</v>
      </c>
      <c r="AE244" s="5">
        <v>0</v>
      </c>
      <c r="AF244" s="10">
        <f t="shared" si="625"/>
        <v>0</v>
      </c>
      <c r="AG244" s="8">
        <v>0</v>
      </c>
      <c r="AH244" s="5">
        <v>0</v>
      </c>
      <c r="AI244" s="10">
        <f t="shared" si="626"/>
        <v>0</v>
      </c>
      <c r="AJ244" s="8">
        <v>0</v>
      </c>
      <c r="AK244" s="5">
        <v>0</v>
      </c>
      <c r="AL244" s="10">
        <f t="shared" si="627"/>
        <v>0</v>
      </c>
      <c r="AM244" s="8">
        <v>0</v>
      </c>
      <c r="AN244" s="5">
        <v>0</v>
      </c>
      <c r="AO244" s="10">
        <f t="shared" si="628"/>
        <v>0</v>
      </c>
      <c r="AP244" s="8">
        <v>0</v>
      </c>
      <c r="AQ244" s="5">
        <v>0</v>
      </c>
      <c r="AR244" s="10">
        <f t="shared" si="629"/>
        <v>0</v>
      </c>
      <c r="AS244" s="8">
        <v>0</v>
      </c>
      <c r="AT244" s="5">
        <v>0</v>
      </c>
      <c r="AU244" s="10">
        <f t="shared" si="630"/>
        <v>0</v>
      </c>
      <c r="AV244" s="8">
        <v>0</v>
      </c>
      <c r="AW244" s="5">
        <v>0</v>
      </c>
      <c r="AX244" s="10">
        <f t="shared" si="631"/>
        <v>0</v>
      </c>
      <c r="AY244" s="8">
        <v>0</v>
      </c>
      <c r="AZ244" s="5">
        <v>0</v>
      </c>
      <c r="BA244" s="10">
        <f t="shared" si="632"/>
        <v>0</v>
      </c>
      <c r="BB244" s="8">
        <v>0</v>
      </c>
      <c r="BC244" s="5">
        <v>0</v>
      </c>
      <c r="BD244" s="10">
        <f t="shared" si="633"/>
        <v>0</v>
      </c>
      <c r="BE244" s="90">
        <v>15</v>
      </c>
      <c r="BF244" s="5">
        <v>92.596000000000004</v>
      </c>
      <c r="BG244" s="10">
        <f t="shared" si="634"/>
        <v>6173.0666666666675</v>
      </c>
      <c r="BH244" s="8">
        <v>0</v>
      </c>
      <c r="BI244" s="5">
        <v>0</v>
      </c>
      <c r="BJ244" s="10">
        <f t="shared" si="635"/>
        <v>0</v>
      </c>
      <c r="BK244" s="8">
        <v>0</v>
      </c>
      <c r="BL244" s="5">
        <v>0</v>
      </c>
      <c r="BM244" s="10">
        <f t="shared" si="636"/>
        <v>0</v>
      </c>
      <c r="BN244" s="8">
        <v>0</v>
      </c>
      <c r="BO244" s="5">
        <v>0</v>
      </c>
      <c r="BP244" s="10">
        <f t="shared" si="637"/>
        <v>0</v>
      </c>
      <c r="BQ244" s="8">
        <v>0</v>
      </c>
      <c r="BR244" s="5">
        <v>0</v>
      </c>
      <c r="BS244" s="10">
        <f t="shared" si="638"/>
        <v>0</v>
      </c>
      <c r="BT244" s="8">
        <v>0</v>
      </c>
      <c r="BU244" s="5">
        <v>0</v>
      </c>
      <c r="BV244" s="10">
        <f t="shared" si="639"/>
        <v>0</v>
      </c>
      <c r="BW244" s="8">
        <v>0</v>
      </c>
      <c r="BX244" s="5">
        <v>0</v>
      </c>
      <c r="BY244" s="10">
        <f t="shared" si="640"/>
        <v>0</v>
      </c>
      <c r="BZ244" s="8">
        <v>0</v>
      </c>
      <c r="CA244" s="5">
        <v>0</v>
      </c>
      <c r="CB244" s="10">
        <f t="shared" si="641"/>
        <v>0</v>
      </c>
      <c r="CC244" s="8">
        <v>0</v>
      </c>
      <c r="CD244" s="5">
        <v>0</v>
      </c>
      <c r="CE244" s="10">
        <f t="shared" si="642"/>
        <v>0</v>
      </c>
      <c r="CF244" s="8">
        <v>0</v>
      </c>
      <c r="CG244" s="5">
        <v>0</v>
      </c>
      <c r="CH244" s="10">
        <f t="shared" si="643"/>
        <v>0</v>
      </c>
      <c r="CI244" s="8">
        <v>0</v>
      </c>
      <c r="CJ244" s="5">
        <v>0</v>
      </c>
      <c r="CK244" s="10">
        <f t="shared" si="644"/>
        <v>0</v>
      </c>
      <c r="CL244" s="8">
        <v>0</v>
      </c>
      <c r="CM244" s="5">
        <v>0</v>
      </c>
      <c r="CN244" s="10">
        <f t="shared" si="645"/>
        <v>0</v>
      </c>
      <c r="CO244" s="8">
        <v>0</v>
      </c>
      <c r="CP244" s="5">
        <v>0</v>
      </c>
      <c r="CQ244" s="10">
        <f t="shared" si="646"/>
        <v>0</v>
      </c>
      <c r="CR244" s="8">
        <v>0</v>
      </c>
      <c r="CS244" s="5">
        <v>0</v>
      </c>
      <c r="CT244" s="10">
        <f t="shared" si="647"/>
        <v>0</v>
      </c>
      <c r="CU244" s="8">
        <v>0</v>
      </c>
      <c r="CV244" s="5">
        <v>0</v>
      </c>
      <c r="CW244" s="10">
        <f t="shared" si="648"/>
        <v>0</v>
      </c>
      <c r="CX244" s="8">
        <v>0</v>
      </c>
      <c r="CY244" s="5">
        <v>0</v>
      </c>
      <c r="CZ244" s="10">
        <f t="shared" si="649"/>
        <v>0</v>
      </c>
      <c r="DA244" s="8">
        <v>0</v>
      </c>
      <c r="DB244" s="5">
        <v>0</v>
      </c>
      <c r="DC244" s="10">
        <f t="shared" si="650"/>
        <v>0</v>
      </c>
      <c r="DD244" s="8">
        <v>0</v>
      </c>
      <c r="DE244" s="5">
        <v>0</v>
      </c>
      <c r="DF244" s="10">
        <f t="shared" si="651"/>
        <v>0</v>
      </c>
      <c r="DG244" s="8">
        <v>0</v>
      </c>
      <c r="DH244" s="5">
        <v>0</v>
      </c>
      <c r="DI244" s="10">
        <f t="shared" si="652"/>
        <v>0</v>
      </c>
      <c r="DJ244" s="8">
        <v>0</v>
      </c>
      <c r="DK244" s="5">
        <v>0</v>
      </c>
      <c r="DL244" s="10">
        <f t="shared" si="653"/>
        <v>0</v>
      </c>
      <c r="DM244" s="8">
        <v>0</v>
      </c>
      <c r="DN244" s="5">
        <v>0</v>
      </c>
      <c r="DO244" s="10">
        <f t="shared" si="654"/>
        <v>0</v>
      </c>
      <c r="DP244" s="8">
        <v>0</v>
      </c>
      <c r="DQ244" s="5">
        <v>0</v>
      </c>
      <c r="DR244" s="10">
        <f t="shared" si="655"/>
        <v>0</v>
      </c>
      <c r="DS244" s="90">
        <v>1E-3</v>
      </c>
      <c r="DT244" s="5">
        <v>0.48899999999999999</v>
      </c>
      <c r="DU244" s="10">
        <f t="shared" si="656"/>
        <v>489000</v>
      </c>
      <c r="DV244" s="8">
        <v>0</v>
      </c>
      <c r="DW244" s="5">
        <v>0</v>
      </c>
      <c r="DX244" s="10">
        <f t="shared" si="657"/>
        <v>0</v>
      </c>
      <c r="DY244" s="8">
        <v>0</v>
      </c>
      <c r="DZ244" s="5">
        <v>0</v>
      </c>
      <c r="EA244" s="10">
        <f t="shared" si="658"/>
        <v>0</v>
      </c>
      <c r="EB244" s="8">
        <v>0</v>
      </c>
      <c r="EC244" s="5">
        <v>0</v>
      </c>
      <c r="ED244" s="10">
        <f t="shared" si="659"/>
        <v>0</v>
      </c>
      <c r="EE244" s="8">
        <v>0</v>
      </c>
      <c r="EF244" s="5">
        <v>0</v>
      </c>
      <c r="EG244" s="10">
        <f t="shared" si="660"/>
        <v>0</v>
      </c>
      <c r="EH244" s="8">
        <v>0</v>
      </c>
      <c r="EI244" s="5">
        <v>0</v>
      </c>
      <c r="EJ244" s="10">
        <f t="shared" si="661"/>
        <v>0</v>
      </c>
      <c r="EK244" s="8">
        <v>0</v>
      </c>
      <c r="EL244" s="5">
        <v>0</v>
      </c>
      <c r="EM244" s="10">
        <f t="shared" si="662"/>
        <v>0</v>
      </c>
      <c r="EN244" s="8">
        <v>0</v>
      </c>
      <c r="EO244" s="5">
        <v>0</v>
      </c>
      <c r="EP244" s="10">
        <f t="shared" si="663"/>
        <v>0</v>
      </c>
      <c r="EQ244" s="8">
        <v>0</v>
      </c>
      <c r="ER244" s="5">
        <v>0</v>
      </c>
      <c r="ES244" s="10">
        <f t="shared" si="664"/>
        <v>0</v>
      </c>
      <c r="ET244" s="8">
        <v>0</v>
      </c>
      <c r="EU244" s="5">
        <v>0</v>
      </c>
      <c r="EV244" s="10">
        <f t="shared" si="665"/>
        <v>0</v>
      </c>
      <c r="EW244" s="8">
        <v>0</v>
      </c>
      <c r="EX244" s="5">
        <v>0</v>
      </c>
      <c r="EY244" s="10">
        <f t="shared" si="666"/>
        <v>0</v>
      </c>
      <c r="EZ244" s="8">
        <v>0</v>
      </c>
      <c r="FA244" s="5">
        <v>0</v>
      </c>
      <c r="FB244" s="10">
        <f t="shared" si="667"/>
        <v>0</v>
      </c>
      <c r="FC244" s="90">
        <v>30.43</v>
      </c>
      <c r="FD244" s="5">
        <v>380.339</v>
      </c>
      <c r="FE244" s="10">
        <f t="shared" si="668"/>
        <v>12498.816956950379</v>
      </c>
      <c r="FF244" s="8">
        <v>0</v>
      </c>
      <c r="FG244" s="5">
        <v>0</v>
      </c>
      <c r="FH244" s="10">
        <f t="shared" si="669"/>
        <v>0</v>
      </c>
      <c r="FI244" s="15">
        <f t="shared" si="672"/>
        <v>45.436</v>
      </c>
      <c r="FJ244" s="14">
        <f t="shared" si="673"/>
        <v>473.55200000000002</v>
      </c>
    </row>
    <row r="245" spans="1:166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674"/>
        <v>0</v>
      </c>
      <c r="F245" s="8">
        <v>0</v>
      </c>
      <c r="G245" s="5">
        <v>0</v>
      </c>
      <c r="H245" s="10">
        <f t="shared" si="675"/>
        <v>0</v>
      </c>
      <c r="I245" s="8">
        <v>0</v>
      </c>
      <c r="J245" s="5">
        <v>0</v>
      </c>
      <c r="K245" s="10">
        <f t="shared" si="618"/>
        <v>0</v>
      </c>
      <c r="L245" s="8">
        <v>0</v>
      </c>
      <c r="M245" s="5">
        <v>0</v>
      </c>
      <c r="N245" s="10">
        <f t="shared" si="619"/>
        <v>0</v>
      </c>
      <c r="O245" s="8">
        <v>0</v>
      </c>
      <c r="P245" s="5">
        <v>0</v>
      </c>
      <c r="Q245" s="10">
        <f t="shared" si="620"/>
        <v>0</v>
      </c>
      <c r="R245" s="90">
        <v>3.0000000000000001E-3</v>
      </c>
      <c r="S245" s="5">
        <v>4.8000000000000001E-2</v>
      </c>
      <c r="T245" s="10">
        <f t="shared" si="621"/>
        <v>16000</v>
      </c>
      <c r="U245" s="8">
        <v>0</v>
      </c>
      <c r="V245" s="5">
        <v>0</v>
      </c>
      <c r="W245" s="10">
        <f t="shared" si="622"/>
        <v>0</v>
      </c>
      <c r="X245" s="8">
        <v>0</v>
      </c>
      <c r="Y245" s="5">
        <v>0</v>
      </c>
      <c r="Z245" s="10">
        <f t="shared" si="623"/>
        <v>0</v>
      </c>
      <c r="AA245" s="8">
        <v>0</v>
      </c>
      <c r="AB245" s="5">
        <v>0</v>
      </c>
      <c r="AC245" s="10">
        <f t="shared" si="624"/>
        <v>0</v>
      </c>
      <c r="AD245" s="8">
        <v>0</v>
      </c>
      <c r="AE245" s="5">
        <v>0</v>
      </c>
      <c r="AF245" s="10">
        <f t="shared" si="625"/>
        <v>0</v>
      </c>
      <c r="AG245" s="8">
        <v>0</v>
      </c>
      <c r="AH245" s="5">
        <v>0</v>
      </c>
      <c r="AI245" s="10">
        <f t="shared" si="626"/>
        <v>0</v>
      </c>
      <c r="AJ245" s="8">
        <v>0</v>
      </c>
      <c r="AK245" s="5">
        <v>0</v>
      </c>
      <c r="AL245" s="10">
        <f t="shared" si="627"/>
        <v>0</v>
      </c>
      <c r="AM245" s="8">
        <v>0</v>
      </c>
      <c r="AN245" s="5">
        <v>0</v>
      </c>
      <c r="AO245" s="10">
        <f t="shared" si="628"/>
        <v>0</v>
      </c>
      <c r="AP245" s="8">
        <v>0</v>
      </c>
      <c r="AQ245" s="5">
        <v>0</v>
      </c>
      <c r="AR245" s="10">
        <f t="shared" si="629"/>
        <v>0</v>
      </c>
      <c r="AS245" s="8">
        <v>0</v>
      </c>
      <c r="AT245" s="5">
        <v>0</v>
      </c>
      <c r="AU245" s="10">
        <f t="shared" si="630"/>
        <v>0</v>
      </c>
      <c r="AV245" s="8">
        <v>0</v>
      </c>
      <c r="AW245" s="5">
        <v>0</v>
      </c>
      <c r="AX245" s="10">
        <f t="shared" si="631"/>
        <v>0</v>
      </c>
      <c r="AY245" s="8">
        <v>0</v>
      </c>
      <c r="AZ245" s="5">
        <v>0</v>
      </c>
      <c r="BA245" s="10">
        <f t="shared" si="632"/>
        <v>0</v>
      </c>
      <c r="BB245" s="8">
        <v>0</v>
      </c>
      <c r="BC245" s="5">
        <v>0</v>
      </c>
      <c r="BD245" s="10">
        <f t="shared" si="633"/>
        <v>0</v>
      </c>
      <c r="BE245" s="90">
        <v>11.25</v>
      </c>
      <c r="BF245" s="5">
        <v>73.793999999999997</v>
      </c>
      <c r="BG245" s="10">
        <f t="shared" si="634"/>
        <v>6559.4666666666662</v>
      </c>
      <c r="BH245" s="8">
        <v>0</v>
      </c>
      <c r="BI245" s="5">
        <v>0</v>
      </c>
      <c r="BJ245" s="10">
        <f t="shared" si="635"/>
        <v>0</v>
      </c>
      <c r="BK245" s="8">
        <v>0</v>
      </c>
      <c r="BL245" s="5">
        <v>0</v>
      </c>
      <c r="BM245" s="10">
        <f t="shared" si="636"/>
        <v>0</v>
      </c>
      <c r="BN245" s="8">
        <v>0</v>
      </c>
      <c r="BO245" s="5">
        <v>0</v>
      </c>
      <c r="BP245" s="10">
        <f t="shared" si="637"/>
        <v>0</v>
      </c>
      <c r="BQ245" s="8">
        <v>0</v>
      </c>
      <c r="BR245" s="5">
        <v>0</v>
      </c>
      <c r="BS245" s="10">
        <f t="shared" si="638"/>
        <v>0</v>
      </c>
      <c r="BT245" s="8">
        <v>0</v>
      </c>
      <c r="BU245" s="5">
        <v>0</v>
      </c>
      <c r="BV245" s="10">
        <f t="shared" si="639"/>
        <v>0</v>
      </c>
      <c r="BW245" s="8">
        <v>0</v>
      </c>
      <c r="BX245" s="5">
        <v>0</v>
      </c>
      <c r="BY245" s="10">
        <f t="shared" si="640"/>
        <v>0</v>
      </c>
      <c r="BZ245" s="8">
        <v>0</v>
      </c>
      <c r="CA245" s="5">
        <v>0</v>
      </c>
      <c r="CB245" s="10">
        <f t="shared" si="641"/>
        <v>0</v>
      </c>
      <c r="CC245" s="8">
        <v>0</v>
      </c>
      <c r="CD245" s="5">
        <v>0</v>
      </c>
      <c r="CE245" s="10">
        <f t="shared" si="642"/>
        <v>0</v>
      </c>
      <c r="CF245" s="8">
        <v>0</v>
      </c>
      <c r="CG245" s="5">
        <v>0</v>
      </c>
      <c r="CH245" s="10">
        <f t="shared" si="643"/>
        <v>0</v>
      </c>
      <c r="CI245" s="8">
        <v>0</v>
      </c>
      <c r="CJ245" s="5">
        <v>0</v>
      </c>
      <c r="CK245" s="10">
        <f t="shared" si="644"/>
        <v>0</v>
      </c>
      <c r="CL245" s="8">
        <v>0</v>
      </c>
      <c r="CM245" s="5">
        <v>0</v>
      </c>
      <c r="CN245" s="10">
        <f t="shared" si="645"/>
        <v>0</v>
      </c>
      <c r="CO245" s="8">
        <v>0</v>
      </c>
      <c r="CP245" s="5">
        <v>0</v>
      </c>
      <c r="CQ245" s="10">
        <f t="shared" si="646"/>
        <v>0</v>
      </c>
      <c r="CR245" s="8">
        <v>0</v>
      </c>
      <c r="CS245" s="5">
        <v>0</v>
      </c>
      <c r="CT245" s="10">
        <f t="shared" si="647"/>
        <v>0</v>
      </c>
      <c r="CU245" s="8">
        <v>0</v>
      </c>
      <c r="CV245" s="5">
        <v>0</v>
      </c>
      <c r="CW245" s="10">
        <f t="shared" si="648"/>
        <v>0</v>
      </c>
      <c r="CX245" s="8">
        <v>0</v>
      </c>
      <c r="CY245" s="5">
        <v>0</v>
      </c>
      <c r="CZ245" s="10">
        <f t="shared" si="649"/>
        <v>0</v>
      </c>
      <c r="DA245" s="90">
        <v>1.523E-2</v>
      </c>
      <c r="DB245" s="5">
        <v>0.76300000000000001</v>
      </c>
      <c r="DC245" s="10">
        <f t="shared" si="650"/>
        <v>50098.489822718322</v>
      </c>
      <c r="DD245" s="8">
        <v>0</v>
      </c>
      <c r="DE245" s="5">
        <v>0</v>
      </c>
      <c r="DF245" s="10">
        <f t="shared" si="651"/>
        <v>0</v>
      </c>
      <c r="DG245" s="8">
        <v>0</v>
      </c>
      <c r="DH245" s="5">
        <v>0</v>
      </c>
      <c r="DI245" s="10">
        <f t="shared" si="652"/>
        <v>0</v>
      </c>
      <c r="DJ245" s="8">
        <v>0</v>
      </c>
      <c r="DK245" s="5">
        <v>0</v>
      </c>
      <c r="DL245" s="10">
        <f t="shared" si="653"/>
        <v>0</v>
      </c>
      <c r="DM245" s="8">
        <v>0</v>
      </c>
      <c r="DN245" s="5">
        <v>0</v>
      </c>
      <c r="DO245" s="10">
        <f t="shared" si="654"/>
        <v>0</v>
      </c>
      <c r="DP245" s="8">
        <v>0</v>
      </c>
      <c r="DQ245" s="5">
        <v>0</v>
      </c>
      <c r="DR245" s="10">
        <f t="shared" si="655"/>
        <v>0</v>
      </c>
      <c r="DS245" s="8">
        <v>0</v>
      </c>
      <c r="DT245" s="5">
        <v>0</v>
      </c>
      <c r="DU245" s="10">
        <f t="shared" si="656"/>
        <v>0</v>
      </c>
      <c r="DV245" s="8">
        <v>0</v>
      </c>
      <c r="DW245" s="5">
        <v>0</v>
      </c>
      <c r="DX245" s="10">
        <f t="shared" si="657"/>
        <v>0</v>
      </c>
      <c r="DY245" s="8">
        <v>0</v>
      </c>
      <c r="DZ245" s="5">
        <v>0</v>
      </c>
      <c r="EA245" s="10">
        <f t="shared" si="658"/>
        <v>0</v>
      </c>
      <c r="EB245" s="8">
        <v>0</v>
      </c>
      <c r="EC245" s="5">
        <v>0</v>
      </c>
      <c r="ED245" s="10">
        <f t="shared" si="659"/>
        <v>0</v>
      </c>
      <c r="EE245" s="8">
        <v>0</v>
      </c>
      <c r="EF245" s="5">
        <v>0</v>
      </c>
      <c r="EG245" s="10">
        <f t="shared" si="660"/>
        <v>0</v>
      </c>
      <c r="EH245" s="8">
        <v>0</v>
      </c>
      <c r="EI245" s="5">
        <v>0</v>
      </c>
      <c r="EJ245" s="10">
        <f t="shared" si="661"/>
        <v>0</v>
      </c>
      <c r="EK245" s="8">
        <v>0</v>
      </c>
      <c r="EL245" s="5">
        <v>0</v>
      </c>
      <c r="EM245" s="10">
        <f t="shared" si="662"/>
        <v>0</v>
      </c>
      <c r="EN245" s="90">
        <v>0.03</v>
      </c>
      <c r="EO245" s="5">
        <v>0.754</v>
      </c>
      <c r="EP245" s="10">
        <f t="shared" si="663"/>
        <v>25133.333333333332</v>
      </c>
      <c r="EQ245" s="8">
        <v>0</v>
      </c>
      <c r="ER245" s="5">
        <v>0</v>
      </c>
      <c r="ES245" s="10">
        <f t="shared" si="664"/>
        <v>0</v>
      </c>
      <c r="ET245" s="90">
        <v>1</v>
      </c>
      <c r="EU245" s="5">
        <v>1.9139999999999999</v>
      </c>
      <c r="EV245" s="10">
        <f t="shared" si="665"/>
        <v>1914</v>
      </c>
      <c r="EW245" s="8">
        <v>0</v>
      </c>
      <c r="EX245" s="5">
        <v>0</v>
      </c>
      <c r="EY245" s="10">
        <f t="shared" si="666"/>
        <v>0</v>
      </c>
      <c r="EZ245" s="90">
        <v>2.3599800000000002</v>
      </c>
      <c r="FA245" s="5">
        <v>42.540999999999997</v>
      </c>
      <c r="FB245" s="10">
        <f t="shared" si="667"/>
        <v>18026.000220340848</v>
      </c>
      <c r="FC245" s="8">
        <v>0</v>
      </c>
      <c r="FD245" s="5">
        <v>0</v>
      </c>
      <c r="FE245" s="10">
        <f t="shared" si="668"/>
        <v>0</v>
      </c>
      <c r="FF245" s="8">
        <v>0</v>
      </c>
      <c r="FG245" s="5">
        <v>0</v>
      </c>
      <c r="FH245" s="10">
        <f t="shared" si="669"/>
        <v>0</v>
      </c>
      <c r="FI245" s="15">
        <f t="shared" si="672"/>
        <v>14.65821</v>
      </c>
      <c r="FJ245" s="14">
        <f t="shared" si="673"/>
        <v>119.81400000000001</v>
      </c>
    </row>
    <row r="246" spans="1:166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674"/>
        <v>0</v>
      </c>
      <c r="F246" s="8">
        <v>0</v>
      </c>
      <c r="G246" s="5">
        <v>0</v>
      </c>
      <c r="H246" s="10">
        <f t="shared" si="675"/>
        <v>0</v>
      </c>
      <c r="I246" s="8">
        <v>0</v>
      </c>
      <c r="J246" s="5">
        <v>0</v>
      </c>
      <c r="K246" s="10">
        <f t="shared" si="618"/>
        <v>0</v>
      </c>
      <c r="L246" s="8">
        <v>0</v>
      </c>
      <c r="M246" s="5">
        <v>0</v>
      </c>
      <c r="N246" s="10">
        <f t="shared" si="619"/>
        <v>0</v>
      </c>
      <c r="O246" s="8">
        <v>0</v>
      </c>
      <c r="P246" s="5">
        <v>0</v>
      </c>
      <c r="Q246" s="10">
        <f t="shared" si="620"/>
        <v>0</v>
      </c>
      <c r="R246" s="8">
        <v>0</v>
      </c>
      <c r="S246" s="5">
        <v>0</v>
      </c>
      <c r="T246" s="10">
        <f t="shared" si="621"/>
        <v>0</v>
      </c>
      <c r="U246" s="8">
        <v>0</v>
      </c>
      <c r="V246" s="5">
        <v>0</v>
      </c>
      <c r="W246" s="10">
        <f t="shared" si="622"/>
        <v>0</v>
      </c>
      <c r="X246" s="90">
        <v>1</v>
      </c>
      <c r="Y246" s="5">
        <v>0.55200000000000005</v>
      </c>
      <c r="Z246" s="10">
        <f t="shared" si="623"/>
        <v>552</v>
      </c>
      <c r="AA246" s="8">
        <v>0</v>
      </c>
      <c r="AB246" s="5">
        <v>0</v>
      </c>
      <c r="AC246" s="10">
        <f t="shared" si="624"/>
        <v>0</v>
      </c>
      <c r="AD246" s="8">
        <v>0</v>
      </c>
      <c r="AE246" s="5">
        <v>0</v>
      </c>
      <c r="AF246" s="10">
        <f t="shared" si="625"/>
        <v>0</v>
      </c>
      <c r="AG246" s="8">
        <v>0</v>
      </c>
      <c r="AH246" s="5">
        <v>0</v>
      </c>
      <c r="AI246" s="10">
        <f t="shared" si="626"/>
        <v>0</v>
      </c>
      <c r="AJ246" s="8">
        <v>0</v>
      </c>
      <c r="AK246" s="5">
        <v>0</v>
      </c>
      <c r="AL246" s="10">
        <f t="shared" si="627"/>
        <v>0</v>
      </c>
      <c r="AM246" s="8">
        <v>0</v>
      </c>
      <c r="AN246" s="5">
        <v>0</v>
      </c>
      <c r="AO246" s="10">
        <f t="shared" si="628"/>
        <v>0</v>
      </c>
      <c r="AP246" s="8">
        <v>0</v>
      </c>
      <c r="AQ246" s="5">
        <v>0</v>
      </c>
      <c r="AR246" s="10">
        <f t="shared" si="629"/>
        <v>0</v>
      </c>
      <c r="AS246" s="8">
        <v>0</v>
      </c>
      <c r="AT246" s="5">
        <v>0</v>
      </c>
      <c r="AU246" s="10">
        <f t="shared" si="630"/>
        <v>0</v>
      </c>
      <c r="AV246" s="8">
        <v>0</v>
      </c>
      <c r="AW246" s="5">
        <v>0</v>
      </c>
      <c r="AX246" s="10">
        <f t="shared" si="631"/>
        <v>0</v>
      </c>
      <c r="AY246" s="8">
        <v>0</v>
      </c>
      <c r="AZ246" s="5">
        <v>0</v>
      </c>
      <c r="BA246" s="10">
        <f t="shared" si="632"/>
        <v>0</v>
      </c>
      <c r="BB246" s="8">
        <v>0</v>
      </c>
      <c r="BC246" s="5">
        <v>0</v>
      </c>
      <c r="BD246" s="10">
        <f t="shared" si="633"/>
        <v>0</v>
      </c>
      <c r="BE246" s="90">
        <v>2.75</v>
      </c>
      <c r="BF246" s="5">
        <v>35.984999999999999</v>
      </c>
      <c r="BG246" s="10">
        <f t="shared" si="634"/>
        <v>13085.454545454546</v>
      </c>
      <c r="BH246" s="8">
        <v>0</v>
      </c>
      <c r="BI246" s="5">
        <v>0</v>
      </c>
      <c r="BJ246" s="10">
        <f t="shared" si="635"/>
        <v>0</v>
      </c>
      <c r="BK246" s="8">
        <v>0</v>
      </c>
      <c r="BL246" s="5">
        <v>0</v>
      </c>
      <c r="BM246" s="10">
        <f t="shared" si="636"/>
        <v>0</v>
      </c>
      <c r="BN246" s="8">
        <v>0</v>
      </c>
      <c r="BO246" s="5">
        <v>0</v>
      </c>
      <c r="BP246" s="10">
        <f t="shared" si="637"/>
        <v>0</v>
      </c>
      <c r="BQ246" s="8">
        <v>0</v>
      </c>
      <c r="BR246" s="5">
        <v>0</v>
      </c>
      <c r="BS246" s="10">
        <f t="shared" si="638"/>
        <v>0</v>
      </c>
      <c r="BT246" s="8">
        <v>0</v>
      </c>
      <c r="BU246" s="5">
        <v>0</v>
      </c>
      <c r="BV246" s="10">
        <f t="shared" si="639"/>
        <v>0</v>
      </c>
      <c r="BW246" s="8">
        <v>0</v>
      </c>
      <c r="BX246" s="5">
        <v>0</v>
      </c>
      <c r="BY246" s="10">
        <f t="shared" si="640"/>
        <v>0</v>
      </c>
      <c r="BZ246" s="8">
        <v>0</v>
      </c>
      <c r="CA246" s="5">
        <v>0</v>
      </c>
      <c r="CB246" s="10">
        <f t="shared" si="641"/>
        <v>0</v>
      </c>
      <c r="CC246" s="8">
        <v>0</v>
      </c>
      <c r="CD246" s="5">
        <v>0</v>
      </c>
      <c r="CE246" s="10">
        <f t="shared" si="642"/>
        <v>0</v>
      </c>
      <c r="CF246" s="8">
        <v>0</v>
      </c>
      <c r="CG246" s="5">
        <v>0</v>
      </c>
      <c r="CH246" s="10">
        <f t="shared" si="643"/>
        <v>0</v>
      </c>
      <c r="CI246" s="8">
        <v>0</v>
      </c>
      <c r="CJ246" s="5">
        <v>0</v>
      </c>
      <c r="CK246" s="10">
        <f t="shared" si="644"/>
        <v>0</v>
      </c>
      <c r="CL246" s="8">
        <v>0</v>
      </c>
      <c r="CM246" s="5">
        <v>0</v>
      </c>
      <c r="CN246" s="10">
        <f t="shared" si="645"/>
        <v>0</v>
      </c>
      <c r="CO246" s="8">
        <v>0</v>
      </c>
      <c r="CP246" s="5">
        <v>0</v>
      </c>
      <c r="CQ246" s="10">
        <f t="shared" si="646"/>
        <v>0</v>
      </c>
      <c r="CR246" s="8">
        <v>0</v>
      </c>
      <c r="CS246" s="5">
        <v>0</v>
      </c>
      <c r="CT246" s="10">
        <f t="shared" si="647"/>
        <v>0</v>
      </c>
      <c r="CU246" s="8">
        <v>0</v>
      </c>
      <c r="CV246" s="5">
        <v>0</v>
      </c>
      <c r="CW246" s="10">
        <f t="shared" si="648"/>
        <v>0</v>
      </c>
      <c r="CX246" s="8">
        <v>0</v>
      </c>
      <c r="CY246" s="5">
        <v>0</v>
      </c>
      <c r="CZ246" s="10">
        <f t="shared" si="649"/>
        <v>0</v>
      </c>
      <c r="DA246" s="8">
        <v>0</v>
      </c>
      <c r="DB246" s="5">
        <v>0</v>
      </c>
      <c r="DC246" s="10">
        <f t="shared" si="650"/>
        <v>0</v>
      </c>
      <c r="DD246" s="8">
        <v>0</v>
      </c>
      <c r="DE246" s="5">
        <v>0</v>
      </c>
      <c r="DF246" s="10">
        <f t="shared" si="651"/>
        <v>0</v>
      </c>
      <c r="DG246" s="8">
        <v>0</v>
      </c>
      <c r="DH246" s="5">
        <v>0</v>
      </c>
      <c r="DI246" s="10">
        <f t="shared" si="652"/>
        <v>0</v>
      </c>
      <c r="DJ246" s="8">
        <v>0</v>
      </c>
      <c r="DK246" s="5">
        <v>0</v>
      </c>
      <c r="DL246" s="10">
        <f t="shared" si="653"/>
        <v>0</v>
      </c>
      <c r="DM246" s="8">
        <v>0</v>
      </c>
      <c r="DN246" s="5">
        <v>0</v>
      </c>
      <c r="DO246" s="10">
        <f t="shared" si="654"/>
        <v>0</v>
      </c>
      <c r="DP246" s="8">
        <v>0</v>
      </c>
      <c r="DQ246" s="5">
        <v>0</v>
      </c>
      <c r="DR246" s="10">
        <f t="shared" si="655"/>
        <v>0</v>
      </c>
      <c r="DS246" s="8">
        <v>0</v>
      </c>
      <c r="DT246" s="5">
        <v>0</v>
      </c>
      <c r="DU246" s="10">
        <f t="shared" si="656"/>
        <v>0</v>
      </c>
      <c r="DV246" s="8">
        <v>0</v>
      </c>
      <c r="DW246" s="5">
        <v>0</v>
      </c>
      <c r="DX246" s="10">
        <f t="shared" si="657"/>
        <v>0</v>
      </c>
      <c r="DY246" s="8">
        <v>0</v>
      </c>
      <c r="DZ246" s="5">
        <v>0</v>
      </c>
      <c r="EA246" s="10">
        <f t="shared" si="658"/>
        <v>0</v>
      </c>
      <c r="EB246" s="8">
        <v>0</v>
      </c>
      <c r="EC246" s="5">
        <v>0</v>
      </c>
      <c r="ED246" s="10">
        <f t="shared" si="659"/>
        <v>0</v>
      </c>
      <c r="EE246" s="8">
        <v>0</v>
      </c>
      <c r="EF246" s="5">
        <v>0</v>
      </c>
      <c r="EG246" s="10">
        <f t="shared" si="660"/>
        <v>0</v>
      </c>
      <c r="EH246" s="90">
        <v>1.7000000000000001E-2</v>
      </c>
      <c r="EI246" s="5">
        <v>0.25900000000000001</v>
      </c>
      <c r="EJ246" s="10">
        <f t="shared" si="661"/>
        <v>15235.294117647058</v>
      </c>
      <c r="EK246" s="8">
        <v>0</v>
      </c>
      <c r="EL246" s="5">
        <v>0</v>
      </c>
      <c r="EM246" s="10">
        <f t="shared" si="662"/>
        <v>0</v>
      </c>
      <c r="EN246" s="8">
        <v>0</v>
      </c>
      <c r="EO246" s="5">
        <v>0</v>
      </c>
      <c r="EP246" s="10">
        <f t="shared" si="663"/>
        <v>0</v>
      </c>
      <c r="EQ246" s="8">
        <v>0</v>
      </c>
      <c r="ER246" s="5">
        <v>0</v>
      </c>
      <c r="ES246" s="10">
        <f t="shared" si="664"/>
        <v>0</v>
      </c>
      <c r="ET246" s="8">
        <v>0</v>
      </c>
      <c r="EU246" s="5">
        <v>0</v>
      </c>
      <c r="EV246" s="10">
        <f t="shared" si="665"/>
        <v>0</v>
      </c>
      <c r="EW246" s="8">
        <v>0</v>
      </c>
      <c r="EX246" s="5">
        <v>0</v>
      </c>
      <c r="EY246" s="10">
        <f t="shared" si="666"/>
        <v>0</v>
      </c>
      <c r="EZ246" s="8">
        <v>0</v>
      </c>
      <c r="FA246" s="5">
        <v>0</v>
      </c>
      <c r="FB246" s="10">
        <f t="shared" si="667"/>
        <v>0</v>
      </c>
      <c r="FC246" s="8">
        <v>0</v>
      </c>
      <c r="FD246" s="5">
        <v>0</v>
      </c>
      <c r="FE246" s="10">
        <f t="shared" si="668"/>
        <v>0</v>
      </c>
      <c r="FF246" s="8">
        <v>0</v>
      </c>
      <c r="FG246" s="5">
        <v>0</v>
      </c>
      <c r="FH246" s="10">
        <f t="shared" si="669"/>
        <v>0</v>
      </c>
      <c r="FI246" s="15">
        <f t="shared" si="672"/>
        <v>3.7669999999999999</v>
      </c>
      <c r="FJ246" s="14">
        <f t="shared" si="673"/>
        <v>36.795999999999999</v>
      </c>
    </row>
    <row r="247" spans="1:166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674"/>
        <v>0</v>
      </c>
      <c r="F247" s="8">
        <v>0</v>
      </c>
      <c r="G247" s="5">
        <v>0</v>
      </c>
      <c r="H247" s="10">
        <f t="shared" si="675"/>
        <v>0</v>
      </c>
      <c r="I247" s="8">
        <v>0</v>
      </c>
      <c r="J247" s="5">
        <v>0</v>
      </c>
      <c r="K247" s="10">
        <f t="shared" si="618"/>
        <v>0</v>
      </c>
      <c r="L247" s="8">
        <v>0</v>
      </c>
      <c r="M247" s="5">
        <v>0</v>
      </c>
      <c r="N247" s="10">
        <f t="shared" si="619"/>
        <v>0</v>
      </c>
      <c r="O247" s="8">
        <v>0</v>
      </c>
      <c r="P247" s="5">
        <v>0</v>
      </c>
      <c r="Q247" s="10">
        <f t="shared" si="620"/>
        <v>0</v>
      </c>
      <c r="R247" s="8">
        <v>0</v>
      </c>
      <c r="S247" s="5">
        <v>0</v>
      </c>
      <c r="T247" s="10">
        <f t="shared" si="621"/>
        <v>0</v>
      </c>
      <c r="U247" s="8">
        <v>0</v>
      </c>
      <c r="V247" s="5">
        <v>0</v>
      </c>
      <c r="W247" s="10">
        <f t="shared" si="622"/>
        <v>0</v>
      </c>
      <c r="X247" s="90">
        <v>0.67</v>
      </c>
      <c r="Y247" s="5">
        <v>1.121</v>
      </c>
      <c r="Z247" s="10">
        <f t="shared" si="623"/>
        <v>1673.1343283582087</v>
      </c>
      <c r="AA247" s="8">
        <v>0</v>
      </c>
      <c r="AB247" s="5">
        <v>0</v>
      </c>
      <c r="AC247" s="10">
        <f t="shared" si="624"/>
        <v>0</v>
      </c>
      <c r="AD247" s="8">
        <v>0</v>
      </c>
      <c r="AE247" s="5">
        <v>0</v>
      </c>
      <c r="AF247" s="10">
        <f t="shared" si="625"/>
        <v>0</v>
      </c>
      <c r="AG247" s="8">
        <v>0</v>
      </c>
      <c r="AH247" s="5">
        <v>0</v>
      </c>
      <c r="AI247" s="10">
        <f t="shared" si="626"/>
        <v>0</v>
      </c>
      <c r="AJ247" s="8">
        <v>0</v>
      </c>
      <c r="AK247" s="5">
        <v>0</v>
      </c>
      <c r="AL247" s="10">
        <f t="shared" si="627"/>
        <v>0</v>
      </c>
      <c r="AM247" s="8">
        <v>0</v>
      </c>
      <c r="AN247" s="5">
        <v>0</v>
      </c>
      <c r="AO247" s="10">
        <f t="shared" si="628"/>
        <v>0</v>
      </c>
      <c r="AP247" s="8">
        <v>0</v>
      </c>
      <c r="AQ247" s="5">
        <v>0</v>
      </c>
      <c r="AR247" s="10">
        <f t="shared" si="629"/>
        <v>0</v>
      </c>
      <c r="AS247" s="8">
        <v>0</v>
      </c>
      <c r="AT247" s="5">
        <v>0</v>
      </c>
      <c r="AU247" s="10">
        <f t="shared" si="630"/>
        <v>0</v>
      </c>
      <c r="AV247" s="8">
        <v>0</v>
      </c>
      <c r="AW247" s="5">
        <v>0</v>
      </c>
      <c r="AX247" s="10">
        <f t="shared" si="631"/>
        <v>0</v>
      </c>
      <c r="AY247" s="8">
        <v>0</v>
      </c>
      <c r="AZ247" s="5">
        <v>0</v>
      </c>
      <c r="BA247" s="10">
        <f t="shared" si="632"/>
        <v>0</v>
      </c>
      <c r="BB247" s="8">
        <v>0</v>
      </c>
      <c r="BC247" s="5">
        <v>0</v>
      </c>
      <c r="BD247" s="10">
        <f t="shared" si="633"/>
        <v>0</v>
      </c>
      <c r="BE247" s="90">
        <v>0.6179</v>
      </c>
      <c r="BF247" s="5">
        <v>10.722</v>
      </c>
      <c r="BG247" s="10">
        <f t="shared" si="634"/>
        <v>17352.3223822625</v>
      </c>
      <c r="BH247" s="8">
        <v>0</v>
      </c>
      <c r="BI247" s="5">
        <v>0</v>
      </c>
      <c r="BJ247" s="10">
        <f t="shared" si="635"/>
        <v>0</v>
      </c>
      <c r="BK247" s="8">
        <v>0</v>
      </c>
      <c r="BL247" s="5">
        <v>0</v>
      </c>
      <c r="BM247" s="10">
        <f t="shared" si="636"/>
        <v>0</v>
      </c>
      <c r="BN247" s="8">
        <v>0</v>
      </c>
      <c r="BO247" s="5">
        <v>0</v>
      </c>
      <c r="BP247" s="10">
        <f t="shared" si="637"/>
        <v>0</v>
      </c>
      <c r="BQ247" s="8">
        <v>0</v>
      </c>
      <c r="BR247" s="5">
        <v>0</v>
      </c>
      <c r="BS247" s="10">
        <f t="shared" si="638"/>
        <v>0</v>
      </c>
      <c r="BT247" s="8">
        <v>0</v>
      </c>
      <c r="BU247" s="5">
        <v>0</v>
      </c>
      <c r="BV247" s="10">
        <f t="shared" si="639"/>
        <v>0</v>
      </c>
      <c r="BW247" s="8">
        <v>0</v>
      </c>
      <c r="BX247" s="5">
        <v>0</v>
      </c>
      <c r="BY247" s="10">
        <f t="shared" si="640"/>
        <v>0</v>
      </c>
      <c r="BZ247" s="8">
        <v>0</v>
      </c>
      <c r="CA247" s="5">
        <v>0</v>
      </c>
      <c r="CB247" s="10">
        <f t="shared" si="641"/>
        <v>0</v>
      </c>
      <c r="CC247" s="8">
        <v>0</v>
      </c>
      <c r="CD247" s="5">
        <v>0</v>
      </c>
      <c r="CE247" s="10">
        <f t="shared" si="642"/>
        <v>0</v>
      </c>
      <c r="CF247" s="8">
        <v>0</v>
      </c>
      <c r="CG247" s="5">
        <v>0</v>
      </c>
      <c r="CH247" s="10">
        <f t="shared" si="643"/>
        <v>0</v>
      </c>
      <c r="CI247" s="8">
        <v>0</v>
      </c>
      <c r="CJ247" s="5">
        <v>0</v>
      </c>
      <c r="CK247" s="10">
        <f t="shared" si="644"/>
        <v>0</v>
      </c>
      <c r="CL247" s="90">
        <v>1</v>
      </c>
      <c r="CM247" s="5">
        <v>18.763000000000002</v>
      </c>
      <c r="CN247" s="10">
        <f t="shared" si="645"/>
        <v>18763</v>
      </c>
      <c r="CO247" s="8">
        <v>0</v>
      </c>
      <c r="CP247" s="5">
        <v>0</v>
      </c>
      <c r="CQ247" s="10">
        <f t="shared" si="646"/>
        <v>0</v>
      </c>
      <c r="CR247" s="8">
        <v>0</v>
      </c>
      <c r="CS247" s="5">
        <v>0</v>
      </c>
      <c r="CT247" s="10">
        <f t="shared" si="647"/>
        <v>0</v>
      </c>
      <c r="CU247" s="8">
        <v>0</v>
      </c>
      <c r="CV247" s="5">
        <v>0</v>
      </c>
      <c r="CW247" s="10">
        <f t="shared" si="648"/>
        <v>0</v>
      </c>
      <c r="CX247" s="8">
        <v>0</v>
      </c>
      <c r="CY247" s="5">
        <v>0</v>
      </c>
      <c r="CZ247" s="10">
        <f t="shared" si="649"/>
        <v>0</v>
      </c>
      <c r="DA247" s="8">
        <v>0</v>
      </c>
      <c r="DB247" s="5">
        <v>0</v>
      </c>
      <c r="DC247" s="10">
        <f t="shared" si="650"/>
        <v>0</v>
      </c>
      <c r="DD247" s="8">
        <v>0</v>
      </c>
      <c r="DE247" s="5">
        <v>0</v>
      </c>
      <c r="DF247" s="10">
        <f t="shared" si="651"/>
        <v>0</v>
      </c>
      <c r="DG247" s="8">
        <v>0</v>
      </c>
      <c r="DH247" s="5">
        <v>0</v>
      </c>
      <c r="DI247" s="10">
        <f t="shared" si="652"/>
        <v>0</v>
      </c>
      <c r="DJ247" s="8">
        <v>0</v>
      </c>
      <c r="DK247" s="5">
        <v>0</v>
      </c>
      <c r="DL247" s="10">
        <f t="shared" si="653"/>
        <v>0</v>
      </c>
      <c r="DM247" s="90">
        <v>0.4</v>
      </c>
      <c r="DN247" s="5">
        <v>12.862</v>
      </c>
      <c r="DO247" s="10">
        <f t="shared" si="654"/>
        <v>32155</v>
      </c>
      <c r="DP247" s="8">
        <v>0</v>
      </c>
      <c r="DQ247" s="5">
        <v>0</v>
      </c>
      <c r="DR247" s="10">
        <f t="shared" si="655"/>
        <v>0</v>
      </c>
      <c r="DS247" s="8">
        <v>0</v>
      </c>
      <c r="DT247" s="5">
        <v>0</v>
      </c>
      <c r="DU247" s="10">
        <f t="shared" si="656"/>
        <v>0</v>
      </c>
      <c r="DV247" s="8">
        <v>0</v>
      </c>
      <c r="DW247" s="5">
        <v>0</v>
      </c>
      <c r="DX247" s="10">
        <f t="shared" si="657"/>
        <v>0</v>
      </c>
      <c r="DY247" s="8">
        <v>0</v>
      </c>
      <c r="DZ247" s="5">
        <v>0</v>
      </c>
      <c r="EA247" s="10">
        <f t="shared" si="658"/>
        <v>0</v>
      </c>
      <c r="EB247" s="8">
        <v>0</v>
      </c>
      <c r="EC247" s="5">
        <v>0</v>
      </c>
      <c r="ED247" s="10">
        <f t="shared" si="659"/>
        <v>0</v>
      </c>
      <c r="EE247" s="8">
        <v>0</v>
      </c>
      <c r="EF247" s="5">
        <v>0</v>
      </c>
      <c r="EG247" s="10">
        <f t="shared" si="660"/>
        <v>0</v>
      </c>
      <c r="EH247" s="8">
        <v>0</v>
      </c>
      <c r="EI247" s="5">
        <v>0</v>
      </c>
      <c r="EJ247" s="10">
        <f t="shared" si="661"/>
        <v>0</v>
      </c>
      <c r="EK247" s="8">
        <v>0</v>
      </c>
      <c r="EL247" s="5">
        <v>0</v>
      </c>
      <c r="EM247" s="10">
        <f t="shared" si="662"/>
        <v>0</v>
      </c>
      <c r="EN247" s="8">
        <v>0</v>
      </c>
      <c r="EO247" s="5">
        <v>0</v>
      </c>
      <c r="EP247" s="10">
        <f t="shared" si="663"/>
        <v>0</v>
      </c>
      <c r="EQ247" s="8">
        <v>0</v>
      </c>
      <c r="ER247" s="5">
        <v>0</v>
      </c>
      <c r="ES247" s="10">
        <f t="shared" si="664"/>
        <v>0</v>
      </c>
      <c r="ET247" s="8">
        <v>0</v>
      </c>
      <c r="EU247" s="5">
        <v>0</v>
      </c>
      <c r="EV247" s="10">
        <f t="shared" si="665"/>
        <v>0</v>
      </c>
      <c r="EW247" s="8">
        <v>0</v>
      </c>
      <c r="EX247" s="5">
        <v>0</v>
      </c>
      <c r="EY247" s="10">
        <f t="shared" si="666"/>
        <v>0</v>
      </c>
      <c r="EZ247" s="90">
        <v>2.3051500000000003</v>
      </c>
      <c r="FA247" s="5">
        <v>51.8</v>
      </c>
      <c r="FB247" s="10">
        <f t="shared" si="667"/>
        <v>22471.422683990189</v>
      </c>
      <c r="FC247" s="8">
        <v>0</v>
      </c>
      <c r="FD247" s="5">
        <v>0</v>
      </c>
      <c r="FE247" s="10">
        <f t="shared" si="668"/>
        <v>0</v>
      </c>
      <c r="FF247" s="8">
        <v>0</v>
      </c>
      <c r="FG247" s="5">
        <v>0</v>
      </c>
      <c r="FH247" s="10">
        <f t="shared" si="669"/>
        <v>0</v>
      </c>
      <c r="FI247" s="15">
        <f t="shared" si="672"/>
        <v>4.9930500000000002</v>
      </c>
      <c r="FJ247" s="14">
        <f t="shared" si="673"/>
        <v>95.268000000000001</v>
      </c>
    </row>
    <row r="248" spans="1:166" x14ac:dyDescent="0.3">
      <c r="A248" s="40">
        <v>2022</v>
      </c>
      <c r="B248" s="76" t="s">
        <v>10</v>
      </c>
      <c r="C248" s="90">
        <v>1E-3</v>
      </c>
      <c r="D248" s="5">
        <v>0.83599999999999997</v>
      </c>
      <c r="E248" s="74">
        <f t="shared" si="674"/>
        <v>836000</v>
      </c>
      <c r="F248" s="8">
        <v>0</v>
      </c>
      <c r="G248" s="5">
        <v>0</v>
      </c>
      <c r="H248" s="10">
        <f t="shared" si="675"/>
        <v>0</v>
      </c>
      <c r="I248" s="8">
        <v>0</v>
      </c>
      <c r="J248" s="5">
        <v>0</v>
      </c>
      <c r="K248" s="10">
        <f t="shared" si="618"/>
        <v>0</v>
      </c>
      <c r="L248" s="8">
        <v>0</v>
      </c>
      <c r="M248" s="5">
        <v>0</v>
      </c>
      <c r="N248" s="10">
        <f t="shared" si="619"/>
        <v>0</v>
      </c>
      <c r="O248" s="8">
        <v>0</v>
      </c>
      <c r="P248" s="5">
        <v>0</v>
      </c>
      <c r="Q248" s="10">
        <f t="shared" si="620"/>
        <v>0</v>
      </c>
      <c r="R248" s="8">
        <v>0</v>
      </c>
      <c r="S248" s="5">
        <v>0</v>
      </c>
      <c r="T248" s="10">
        <f t="shared" si="621"/>
        <v>0</v>
      </c>
      <c r="U248" s="8">
        <v>0</v>
      </c>
      <c r="V248" s="5">
        <v>0</v>
      </c>
      <c r="W248" s="10">
        <f t="shared" si="622"/>
        <v>0</v>
      </c>
      <c r="X248" s="8">
        <v>0</v>
      </c>
      <c r="Y248" s="5">
        <v>0</v>
      </c>
      <c r="Z248" s="10">
        <f t="shared" si="623"/>
        <v>0</v>
      </c>
      <c r="AA248" s="8">
        <v>0</v>
      </c>
      <c r="AB248" s="5">
        <v>0</v>
      </c>
      <c r="AC248" s="10">
        <f t="shared" si="624"/>
        <v>0</v>
      </c>
      <c r="AD248" s="8">
        <v>0</v>
      </c>
      <c r="AE248" s="5">
        <v>0</v>
      </c>
      <c r="AF248" s="10">
        <f t="shared" si="625"/>
        <v>0</v>
      </c>
      <c r="AG248" s="8">
        <v>0</v>
      </c>
      <c r="AH248" s="5">
        <v>0</v>
      </c>
      <c r="AI248" s="10">
        <f t="shared" si="626"/>
        <v>0</v>
      </c>
      <c r="AJ248" s="8">
        <v>0</v>
      </c>
      <c r="AK248" s="5">
        <v>0</v>
      </c>
      <c r="AL248" s="10">
        <f t="shared" si="627"/>
        <v>0</v>
      </c>
      <c r="AM248" s="8">
        <v>0</v>
      </c>
      <c r="AN248" s="5">
        <v>0</v>
      </c>
      <c r="AO248" s="10">
        <f t="shared" si="628"/>
        <v>0</v>
      </c>
      <c r="AP248" s="8">
        <v>0</v>
      </c>
      <c r="AQ248" s="5">
        <v>0</v>
      </c>
      <c r="AR248" s="10">
        <f t="shared" si="629"/>
        <v>0</v>
      </c>
      <c r="AS248" s="8">
        <v>0</v>
      </c>
      <c r="AT248" s="5">
        <v>0</v>
      </c>
      <c r="AU248" s="10">
        <f t="shared" si="630"/>
        <v>0</v>
      </c>
      <c r="AV248" s="8">
        <v>0</v>
      </c>
      <c r="AW248" s="5">
        <v>0</v>
      </c>
      <c r="AX248" s="10">
        <f t="shared" si="631"/>
        <v>0</v>
      </c>
      <c r="AY248" s="8">
        <v>0</v>
      </c>
      <c r="AZ248" s="5">
        <v>0</v>
      </c>
      <c r="BA248" s="10">
        <f t="shared" si="632"/>
        <v>0</v>
      </c>
      <c r="BB248" s="8">
        <v>0</v>
      </c>
      <c r="BC248" s="5">
        <v>0</v>
      </c>
      <c r="BD248" s="10">
        <f t="shared" si="633"/>
        <v>0</v>
      </c>
      <c r="BE248" s="90">
        <v>15.5</v>
      </c>
      <c r="BF248" s="5">
        <v>139.322</v>
      </c>
      <c r="BG248" s="10">
        <f t="shared" si="634"/>
        <v>8988.5161290322576</v>
      </c>
      <c r="BH248" s="8">
        <v>0</v>
      </c>
      <c r="BI248" s="5">
        <v>0</v>
      </c>
      <c r="BJ248" s="10">
        <f t="shared" si="635"/>
        <v>0</v>
      </c>
      <c r="BK248" s="90">
        <v>0.12211</v>
      </c>
      <c r="BL248" s="5">
        <v>5.9370000000000003</v>
      </c>
      <c r="BM248" s="10">
        <f t="shared" si="636"/>
        <v>48620.096634182293</v>
      </c>
      <c r="BN248" s="8">
        <v>0</v>
      </c>
      <c r="BO248" s="5">
        <v>0</v>
      </c>
      <c r="BP248" s="10">
        <f t="shared" si="637"/>
        <v>0</v>
      </c>
      <c r="BQ248" s="8">
        <v>0</v>
      </c>
      <c r="BR248" s="5">
        <v>0</v>
      </c>
      <c r="BS248" s="10">
        <f t="shared" si="638"/>
        <v>0</v>
      </c>
      <c r="BT248" s="8">
        <v>0</v>
      </c>
      <c r="BU248" s="5">
        <v>0</v>
      </c>
      <c r="BV248" s="10">
        <f t="shared" si="639"/>
        <v>0</v>
      </c>
      <c r="BW248" s="8">
        <v>0</v>
      </c>
      <c r="BX248" s="5">
        <v>0</v>
      </c>
      <c r="BY248" s="10">
        <f t="shared" si="640"/>
        <v>0</v>
      </c>
      <c r="BZ248" s="8">
        <v>0</v>
      </c>
      <c r="CA248" s="5">
        <v>0</v>
      </c>
      <c r="CB248" s="10">
        <f t="shared" si="641"/>
        <v>0</v>
      </c>
      <c r="CC248" s="8">
        <v>0</v>
      </c>
      <c r="CD248" s="5">
        <v>0</v>
      </c>
      <c r="CE248" s="10">
        <f t="shared" si="642"/>
        <v>0</v>
      </c>
      <c r="CF248" s="8">
        <v>0</v>
      </c>
      <c r="CG248" s="5">
        <v>0</v>
      </c>
      <c r="CH248" s="10">
        <f t="shared" si="643"/>
        <v>0</v>
      </c>
      <c r="CI248" s="8">
        <v>0</v>
      </c>
      <c r="CJ248" s="5">
        <v>0</v>
      </c>
      <c r="CK248" s="10">
        <f t="shared" si="644"/>
        <v>0</v>
      </c>
      <c r="CL248" s="8">
        <v>0</v>
      </c>
      <c r="CM248" s="5">
        <v>0</v>
      </c>
      <c r="CN248" s="10">
        <f t="shared" si="645"/>
        <v>0</v>
      </c>
      <c r="CO248" s="8">
        <v>0</v>
      </c>
      <c r="CP248" s="5">
        <v>0</v>
      </c>
      <c r="CQ248" s="10">
        <f t="shared" si="646"/>
        <v>0</v>
      </c>
      <c r="CR248" s="8">
        <v>0</v>
      </c>
      <c r="CS248" s="5">
        <v>0</v>
      </c>
      <c r="CT248" s="10">
        <f t="shared" si="647"/>
        <v>0</v>
      </c>
      <c r="CU248" s="8">
        <v>0</v>
      </c>
      <c r="CV248" s="5">
        <v>0</v>
      </c>
      <c r="CW248" s="10">
        <f t="shared" si="648"/>
        <v>0</v>
      </c>
      <c r="CX248" s="8">
        <v>0</v>
      </c>
      <c r="CY248" s="5">
        <v>0</v>
      </c>
      <c r="CZ248" s="10">
        <f t="shared" si="649"/>
        <v>0</v>
      </c>
      <c r="DA248" s="8">
        <v>0</v>
      </c>
      <c r="DB248" s="5">
        <v>0</v>
      </c>
      <c r="DC248" s="10">
        <f t="shared" si="650"/>
        <v>0</v>
      </c>
      <c r="DD248" s="8">
        <v>0</v>
      </c>
      <c r="DE248" s="5">
        <v>0</v>
      </c>
      <c r="DF248" s="10">
        <f t="shared" si="651"/>
        <v>0</v>
      </c>
      <c r="DG248" s="8">
        <v>0</v>
      </c>
      <c r="DH248" s="5">
        <v>0</v>
      </c>
      <c r="DI248" s="10">
        <f t="shared" si="652"/>
        <v>0</v>
      </c>
      <c r="DJ248" s="8">
        <v>0</v>
      </c>
      <c r="DK248" s="5">
        <v>0</v>
      </c>
      <c r="DL248" s="10">
        <f t="shared" si="653"/>
        <v>0</v>
      </c>
      <c r="DM248" s="8">
        <v>0</v>
      </c>
      <c r="DN248" s="5">
        <v>0</v>
      </c>
      <c r="DO248" s="10">
        <f t="shared" si="654"/>
        <v>0</v>
      </c>
      <c r="DP248" s="8">
        <v>0</v>
      </c>
      <c r="DQ248" s="5">
        <v>0</v>
      </c>
      <c r="DR248" s="10">
        <f t="shared" si="655"/>
        <v>0</v>
      </c>
      <c r="DS248" s="8">
        <v>0</v>
      </c>
      <c r="DT248" s="5">
        <v>0</v>
      </c>
      <c r="DU248" s="10">
        <f t="shared" si="656"/>
        <v>0</v>
      </c>
      <c r="DV248" s="8">
        <v>0</v>
      </c>
      <c r="DW248" s="5">
        <v>0</v>
      </c>
      <c r="DX248" s="10">
        <f t="shared" si="657"/>
        <v>0</v>
      </c>
      <c r="DY248" s="8">
        <v>0</v>
      </c>
      <c r="DZ248" s="5">
        <v>0</v>
      </c>
      <c r="EA248" s="10">
        <f t="shared" si="658"/>
        <v>0</v>
      </c>
      <c r="EB248" s="8">
        <v>0</v>
      </c>
      <c r="EC248" s="5">
        <v>0</v>
      </c>
      <c r="ED248" s="10">
        <f t="shared" si="659"/>
        <v>0</v>
      </c>
      <c r="EE248" s="8">
        <v>0</v>
      </c>
      <c r="EF248" s="5">
        <v>0</v>
      </c>
      <c r="EG248" s="10">
        <f t="shared" si="660"/>
        <v>0</v>
      </c>
      <c r="EH248" s="8">
        <v>0</v>
      </c>
      <c r="EI248" s="5">
        <v>0</v>
      </c>
      <c r="EJ248" s="10">
        <f t="shared" si="661"/>
        <v>0</v>
      </c>
      <c r="EK248" s="8">
        <v>0</v>
      </c>
      <c r="EL248" s="5">
        <v>0</v>
      </c>
      <c r="EM248" s="10">
        <f t="shared" si="662"/>
        <v>0</v>
      </c>
      <c r="EN248" s="8">
        <v>0</v>
      </c>
      <c r="EO248" s="5">
        <v>0</v>
      </c>
      <c r="EP248" s="10">
        <f t="shared" si="663"/>
        <v>0</v>
      </c>
      <c r="EQ248" s="8">
        <v>0</v>
      </c>
      <c r="ER248" s="5">
        <v>0</v>
      </c>
      <c r="ES248" s="10">
        <f t="shared" si="664"/>
        <v>0</v>
      </c>
      <c r="ET248" s="8">
        <v>0</v>
      </c>
      <c r="EU248" s="5">
        <v>0</v>
      </c>
      <c r="EV248" s="10">
        <f t="shared" si="665"/>
        <v>0</v>
      </c>
      <c r="EW248" s="8">
        <v>0</v>
      </c>
      <c r="EX248" s="5">
        <v>0</v>
      </c>
      <c r="EY248" s="10">
        <f t="shared" si="666"/>
        <v>0</v>
      </c>
      <c r="EZ248" s="8">
        <v>0</v>
      </c>
      <c r="FA248" s="5">
        <v>0</v>
      </c>
      <c r="FB248" s="10">
        <f t="shared" si="667"/>
        <v>0</v>
      </c>
      <c r="FC248" s="8">
        <v>0</v>
      </c>
      <c r="FD248" s="5">
        <v>0</v>
      </c>
      <c r="FE248" s="10">
        <f t="shared" si="668"/>
        <v>0</v>
      </c>
      <c r="FF248" s="8">
        <v>0</v>
      </c>
      <c r="FG248" s="5">
        <v>0</v>
      </c>
      <c r="FH248" s="10">
        <f t="shared" si="669"/>
        <v>0</v>
      </c>
      <c r="FI248" s="15">
        <f t="shared" si="672"/>
        <v>15.623109999999999</v>
      </c>
      <c r="FJ248" s="14">
        <f t="shared" si="673"/>
        <v>146.09500000000003</v>
      </c>
    </row>
    <row r="249" spans="1:166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674"/>
        <v>0</v>
      </c>
      <c r="F249" s="8">
        <v>0</v>
      </c>
      <c r="G249" s="5">
        <v>0</v>
      </c>
      <c r="H249" s="10">
        <f t="shared" si="675"/>
        <v>0</v>
      </c>
      <c r="I249" s="8">
        <v>0</v>
      </c>
      <c r="J249" s="5">
        <v>0</v>
      </c>
      <c r="K249" s="10">
        <f t="shared" si="618"/>
        <v>0</v>
      </c>
      <c r="L249" s="8">
        <v>0</v>
      </c>
      <c r="M249" s="5">
        <v>0</v>
      </c>
      <c r="N249" s="10">
        <f t="shared" si="619"/>
        <v>0</v>
      </c>
      <c r="O249" s="8">
        <v>0</v>
      </c>
      <c r="P249" s="5">
        <v>0</v>
      </c>
      <c r="Q249" s="10">
        <f t="shared" si="620"/>
        <v>0</v>
      </c>
      <c r="R249" s="8">
        <v>0</v>
      </c>
      <c r="S249" s="5">
        <v>0</v>
      </c>
      <c r="T249" s="10">
        <f t="shared" si="621"/>
        <v>0</v>
      </c>
      <c r="U249" s="8">
        <v>0</v>
      </c>
      <c r="V249" s="5">
        <v>0</v>
      </c>
      <c r="W249" s="10">
        <f t="shared" si="622"/>
        <v>0</v>
      </c>
      <c r="X249" s="8">
        <v>0</v>
      </c>
      <c r="Y249" s="5">
        <v>0</v>
      </c>
      <c r="Z249" s="10">
        <f t="shared" si="623"/>
        <v>0</v>
      </c>
      <c r="AA249" s="8">
        <v>0</v>
      </c>
      <c r="AB249" s="5">
        <v>0</v>
      </c>
      <c r="AC249" s="10">
        <f t="shared" si="624"/>
        <v>0</v>
      </c>
      <c r="AD249" s="8">
        <v>0</v>
      </c>
      <c r="AE249" s="5">
        <v>0</v>
      </c>
      <c r="AF249" s="10">
        <f t="shared" si="625"/>
        <v>0</v>
      </c>
      <c r="AG249" s="8">
        <v>0</v>
      </c>
      <c r="AH249" s="5">
        <v>0</v>
      </c>
      <c r="AI249" s="10">
        <f t="shared" si="626"/>
        <v>0</v>
      </c>
      <c r="AJ249" s="90">
        <v>1E-3</v>
      </c>
      <c r="AK249" s="5">
        <v>0.02</v>
      </c>
      <c r="AL249" s="10">
        <f t="shared" si="627"/>
        <v>20000</v>
      </c>
      <c r="AM249" s="8">
        <v>0</v>
      </c>
      <c r="AN249" s="5">
        <v>0</v>
      </c>
      <c r="AO249" s="10">
        <f t="shared" si="628"/>
        <v>0</v>
      </c>
      <c r="AP249" s="8">
        <v>0</v>
      </c>
      <c r="AQ249" s="5">
        <v>0</v>
      </c>
      <c r="AR249" s="10">
        <f t="shared" si="629"/>
        <v>0</v>
      </c>
      <c r="AS249" s="8">
        <v>0</v>
      </c>
      <c r="AT249" s="5">
        <v>0</v>
      </c>
      <c r="AU249" s="10">
        <f t="shared" si="630"/>
        <v>0</v>
      </c>
      <c r="AV249" s="8">
        <v>0</v>
      </c>
      <c r="AW249" s="5">
        <v>0</v>
      </c>
      <c r="AX249" s="10">
        <f t="shared" si="631"/>
        <v>0</v>
      </c>
      <c r="AY249" s="8">
        <v>0</v>
      </c>
      <c r="AZ249" s="5">
        <v>0</v>
      </c>
      <c r="BA249" s="10">
        <f t="shared" si="632"/>
        <v>0</v>
      </c>
      <c r="BB249" s="8">
        <v>0</v>
      </c>
      <c r="BC249" s="5">
        <v>0</v>
      </c>
      <c r="BD249" s="10">
        <f t="shared" si="633"/>
        <v>0</v>
      </c>
      <c r="BE249" s="90">
        <v>20</v>
      </c>
      <c r="BF249" s="5">
        <v>124.688</v>
      </c>
      <c r="BG249" s="10">
        <f t="shared" si="634"/>
        <v>6234.4</v>
      </c>
      <c r="BH249" s="8">
        <v>0</v>
      </c>
      <c r="BI249" s="5">
        <v>0</v>
      </c>
      <c r="BJ249" s="10">
        <f t="shared" si="635"/>
        <v>0</v>
      </c>
      <c r="BK249" s="8">
        <v>0</v>
      </c>
      <c r="BL249" s="5">
        <v>0</v>
      </c>
      <c r="BM249" s="10">
        <f t="shared" si="636"/>
        <v>0</v>
      </c>
      <c r="BN249" s="8">
        <v>0</v>
      </c>
      <c r="BO249" s="5">
        <v>0</v>
      </c>
      <c r="BP249" s="10">
        <f t="shared" si="637"/>
        <v>0</v>
      </c>
      <c r="BQ249" s="8">
        <v>0</v>
      </c>
      <c r="BR249" s="5">
        <v>0</v>
      </c>
      <c r="BS249" s="10">
        <f t="shared" si="638"/>
        <v>0</v>
      </c>
      <c r="BT249" s="8">
        <v>0</v>
      </c>
      <c r="BU249" s="5">
        <v>0</v>
      </c>
      <c r="BV249" s="10">
        <f t="shared" si="639"/>
        <v>0</v>
      </c>
      <c r="BW249" s="8">
        <v>0</v>
      </c>
      <c r="BX249" s="5">
        <v>0</v>
      </c>
      <c r="BY249" s="10">
        <f t="shared" si="640"/>
        <v>0</v>
      </c>
      <c r="BZ249" s="8">
        <v>0</v>
      </c>
      <c r="CA249" s="5">
        <v>0</v>
      </c>
      <c r="CB249" s="10">
        <f t="shared" si="641"/>
        <v>0</v>
      </c>
      <c r="CC249" s="8">
        <v>0</v>
      </c>
      <c r="CD249" s="5">
        <v>0</v>
      </c>
      <c r="CE249" s="10">
        <f t="shared" si="642"/>
        <v>0</v>
      </c>
      <c r="CF249" s="90">
        <v>0.25</v>
      </c>
      <c r="CG249" s="5">
        <v>0.35299999999999998</v>
      </c>
      <c r="CH249" s="10">
        <f t="shared" si="643"/>
        <v>1412</v>
      </c>
      <c r="CI249" s="8">
        <v>0</v>
      </c>
      <c r="CJ249" s="5">
        <v>0</v>
      </c>
      <c r="CK249" s="10">
        <f t="shared" si="644"/>
        <v>0</v>
      </c>
      <c r="CL249" s="8">
        <v>0</v>
      </c>
      <c r="CM249" s="5">
        <v>0</v>
      </c>
      <c r="CN249" s="10">
        <f t="shared" si="645"/>
        <v>0</v>
      </c>
      <c r="CO249" s="8">
        <v>0</v>
      </c>
      <c r="CP249" s="5">
        <v>0</v>
      </c>
      <c r="CQ249" s="10">
        <f t="shared" si="646"/>
        <v>0</v>
      </c>
      <c r="CR249" s="8">
        <v>0</v>
      </c>
      <c r="CS249" s="5">
        <v>0</v>
      </c>
      <c r="CT249" s="10">
        <f t="shared" si="647"/>
        <v>0</v>
      </c>
      <c r="CU249" s="8">
        <v>0</v>
      </c>
      <c r="CV249" s="5">
        <v>0</v>
      </c>
      <c r="CW249" s="10">
        <f t="shared" si="648"/>
        <v>0</v>
      </c>
      <c r="CX249" s="8">
        <v>0</v>
      </c>
      <c r="CY249" s="5">
        <v>0</v>
      </c>
      <c r="CZ249" s="10">
        <f t="shared" si="649"/>
        <v>0</v>
      </c>
      <c r="DA249" s="8">
        <v>0</v>
      </c>
      <c r="DB249" s="5">
        <v>0</v>
      </c>
      <c r="DC249" s="10">
        <f t="shared" si="650"/>
        <v>0</v>
      </c>
      <c r="DD249" s="8">
        <v>0</v>
      </c>
      <c r="DE249" s="5">
        <v>0</v>
      </c>
      <c r="DF249" s="10">
        <f t="shared" si="651"/>
        <v>0</v>
      </c>
      <c r="DG249" s="8">
        <v>0</v>
      </c>
      <c r="DH249" s="5">
        <v>0</v>
      </c>
      <c r="DI249" s="10">
        <f t="shared" si="652"/>
        <v>0</v>
      </c>
      <c r="DJ249" s="8">
        <v>0</v>
      </c>
      <c r="DK249" s="5">
        <v>0</v>
      </c>
      <c r="DL249" s="10">
        <f t="shared" si="653"/>
        <v>0</v>
      </c>
      <c r="DM249" s="8">
        <v>0</v>
      </c>
      <c r="DN249" s="5">
        <v>0</v>
      </c>
      <c r="DO249" s="10">
        <f t="shared" si="654"/>
        <v>0</v>
      </c>
      <c r="DP249" s="8">
        <v>0</v>
      </c>
      <c r="DQ249" s="5">
        <v>0</v>
      </c>
      <c r="DR249" s="10">
        <f t="shared" si="655"/>
        <v>0</v>
      </c>
      <c r="DS249" s="8">
        <v>0</v>
      </c>
      <c r="DT249" s="5">
        <v>0</v>
      </c>
      <c r="DU249" s="10">
        <f t="shared" si="656"/>
        <v>0</v>
      </c>
      <c r="DV249" s="8">
        <v>0</v>
      </c>
      <c r="DW249" s="5">
        <v>0</v>
      </c>
      <c r="DX249" s="10">
        <f t="shared" si="657"/>
        <v>0</v>
      </c>
      <c r="DY249" s="8">
        <v>0</v>
      </c>
      <c r="DZ249" s="5">
        <v>0</v>
      </c>
      <c r="EA249" s="10">
        <f t="shared" si="658"/>
        <v>0</v>
      </c>
      <c r="EB249" s="8">
        <v>0</v>
      </c>
      <c r="EC249" s="5">
        <v>0</v>
      </c>
      <c r="ED249" s="10">
        <f t="shared" si="659"/>
        <v>0</v>
      </c>
      <c r="EE249" s="8">
        <v>0</v>
      </c>
      <c r="EF249" s="5">
        <v>0</v>
      </c>
      <c r="EG249" s="10">
        <f t="shared" si="660"/>
        <v>0</v>
      </c>
      <c r="EH249" s="8">
        <v>0</v>
      </c>
      <c r="EI249" s="5">
        <v>0</v>
      </c>
      <c r="EJ249" s="10">
        <f t="shared" si="661"/>
        <v>0</v>
      </c>
      <c r="EK249" s="8">
        <v>0</v>
      </c>
      <c r="EL249" s="5">
        <v>0</v>
      </c>
      <c r="EM249" s="10">
        <f t="shared" si="662"/>
        <v>0</v>
      </c>
      <c r="EN249" s="8">
        <v>0</v>
      </c>
      <c r="EO249" s="5">
        <v>0</v>
      </c>
      <c r="EP249" s="10">
        <f t="shared" si="663"/>
        <v>0</v>
      </c>
      <c r="EQ249" s="8">
        <v>0</v>
      </c>
      <c r="ER249" s="5">
        <v>0</v>
      </c>
      <c r="ES249" s="10">
        <f t="shared" si="664"/>
        <v>0</v>
      </c>
      <c r="ET249" s="8">
        <v>0</v>
      </c>
      <c r="EU249" s="5">
        <v>0</v>
      </c>
      <c r="EV249" s="10">
        <f t="shared" si="665"/>
        <v>0</v>
      </c>
      <c r="EW249" s="8">
        <v>0</v>
      </c>
      <c r="EX249" s="5">
        <v>0</v>
      </c>
      <c r="EY249" s="10">
        <f t="shared" si="666"/>
        <v>0</v>
      </c>
      <c r="EZ249" s="8">
        <v>0</v>
      </c>
      <c r="FA249" s="5">
        <v>0</v>
      </c>
      <c r="FB249" s="10">
        <f t="shared" si="667"/>
        <v>0</v>
      </c>
      <c r="FC249" s="8">
        <v>0</v>
      </c>
      <c r="FD249" s="5">
        <v>0</v>
      </c>
      <c r="FE249" s="10">
        <f t="shared" si="668"/>
        <v>0</v>
      </c>
      <c r="FF249" s="8">
        <v>0</v>
      </c>
      <c r="FG249" s="5">
        <v>0</v>
      </c>
      <c r="FH249" s="10">
        <f t="shared" si="669"/>
        <v>0</v>
      </c>
      <c r="FI249" s="15">
        <f t="shared" si="672"/>
        <v>20.251000000000001</v>
      </c>
      <c r="FJ249" s="14">
        <f t="shared" si="673"/>
        <v>125.06099999999999</v>
      </c>
    </row>
    <row r="250" spans="1:166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674"/>
        <v>0</v>
      </c>
      <c r="F250" s="8">
        <v>0</v>
      </c>
      <c r="G250" s="5">
        <v>0</v>
      </c>
      <c r="H250" s="10">
        <f t="shared" si="675"/>
        <v>0</v>
      </c>
      <c r="I250" s="8">
        <v>0</v>
      </c>
      <c r="J250" s="5">
        <v>0</v>
      </c>
      <c r="K250" s="10">
        <f t="shared" si="618"/>
        <v>0</v>
      </c>
      <c r="L250" s="8">
        <v>0</v>
      </c>
      <c r="M250" s="5">
        <v>0</v>
      </c>
      <c r="N250" s="10">
        <f t="shared" si="619"/>
        <v>0</v>
      </c>
      <c r="O250" s="8">
        <v>0</v>
      </c>
      <c r="P250" s="5">
        <v>0</v>
      </c>
      <c r="Q250" s="10">
        <f t="shared" si="620"/>
        <v>0</v>
      </c>
      <c r="R250" s="8">
        <v>0</v>
      </c>
      <c r="S250" s="5">
        <v>0</v>
      </c>
      <c r="T250" s="10">
        <f t="shared" si="621"/>
        <v>0</v>
      </c>
      <c r="U250" s="8">
        <v>0</v>
      </c>
      <c r="V250" s="5">
        <v>0</v>
      </c>
      <c r="W250" s="10">
        <f t="shared" si="622"/>
        <v>0</v>
      </c>
      <c r="X250" s="8">
        <v>0</v>
      </c>
      <c r="Y250" s="5">
        <v>0</v>
      </c>
      <c r="Z250" s="10">
        <f t="shared" si="623"/>
        <v>0</v>
      </c>
      <c r="AA250" s="8">
        <v>0</v>
      </c>
      <c r="AB250" s="5">
        <v>0</v>
      </c>
      <c r="AC250" s="10">
        <f t="shared" si="624"/>
        <v>0</v>
      </c>
      <c r="AD250" s="8">
        <v>0</v>
      </c>
      <c r="AE250" s="5">
        <v>0</v>
      </c>
      <c r="AF250" s="10">
        <f t="shared" si="625"/>
        <v>0</v>
      </c>
      <c r="AG250" s="8">
        <v>0</v>
      </c>
      <c r="AH250" s="5">
        <v>0</v>
      </c>
      <c r="AI250" s="10">
        <f t="shared" si="626"/>
        <v>0</v>
      </c>
      <c r="AJ250" s="8">
        <v>0</v>
      </c>
      <c r="AK250" s="5">
        <v>0</v>
      </c>
      <c r="AL250" s="10">
        <f t="shared" si="627"/>
        <v>0</v>
      </c>
      <c r="AM250" s="8">
        <v>0</v>
      </c>
      <c r="AN250" s="5">
        <v>0</v>
      </c>
      <c r="AO250" s="10">
        <f t="shared" si="628"/>
        <v>0</v>
      </c>
      <c r="AP250" s="8">
        <v>0</v>
      </c>
      <c r="AQ250" s="5">
        <v>0</v>
      </c>
      <c r="AR250" s="10">
        <f t="shared" si="629"/>
        <v>0</v>
      </c>
      <c r="AS250" s="8">
        <v>0</v>
      </c>
      <c r="AT250" s="5">
        <v>0</v>
      </c>
      <c r="AU250" s="10">
        <f t="shared" si="630"/>
        <v>0</v>
      </c>
      <c r="AV250" s="8">
        <v>0</v>
      </c>
      <c r="AW250" s="5">
        <v>0</v>
      </c>
      <c r="AX250" s="10">
        <f t="shared" si="631"/>
        <v>0</v>
      </c>
      <c r="AY250" s="8">
        <v>0</v>
      </c>
      <c r="AZ250" s="5">
        <v>0</v>
      </c>
      <c r="BA250" s="10">
        <f t="shared" si="632"/>
        <v>0</v>
      </c>
      <c r="BB250" s="8">
        <v>0</v>
      </c>
      <c r="BC250" s="5">
        <v>0</v>
      </c>
      <c r="BD250" s="10">
        <f t="shared" si="633"/>
        <v>0</v>
      </c>
      <c r="BE250" s="8">
        <v>0</v>
      </c>
      <c r="BF250" s="5">
        <v>0</v>
      </c>
      <c r="BG250" s="10">
        <f t="shared" si="634"/>
        <v>0</v>
      </c>
      <c r="BH250" s="8">
        <v>0</v>
      </c>
      <c r="BI250" s="5">
        <v>0</v>
      </c>
      <c r="BJ250" s="10">
        <f t="shared" si="635"/>
        <v>0</v>
      </c>
      <c r="BK250" s="8">
        <v>0</v>
      </c>
      <c r="BL250" s="5">
        <v>0</v>
      </c>
      <c r="BM250" s="10">
        <f t="shared" si="636"/>
        <v>0</v>
      </c>
      <c r="BN250" s="8">
        <v>0</v>
      </c>
      <c r="BO250" s="5">
        <v>0</v>
      </c>
      <c r="BP250" s="10">
        <f t="shared" si="637"/>
        <v>0</v>
      </c>
      <c r="BQ250" s="8">
        <v>0</v>
      </c>
      <c r="BR250" s="5">
        <v>0</v>
      </c>
      <c r="BS250" s="10">
        <f t="shared" si="638"/>
        <v>0</v>
      </c>
      <c r="BT250" s="8">
        <v>0</v>
      </c>
      <c r="BU250" s="5">
        <v>0</v>
      </c>
      <c r="BV250" s="10">
        <f t="shared" si="639"/>
        <v>0</v>
      </c>
      <c r="BW250" s="8">
        <v>0</v>
      </c>
      <c r="BX250" s="5">
        <v>0</v>
      </c>
      <c r="BY250" s="10">
        <f t="shared" si="640"/>
        <v>0</v>
      </c>
      <c r="BZ250" s="8">
        <v>0</v>
      </c>
      <c r="CA250" s="5">
        <v>0</v>
      </c>
      <c r="CB250" s="10">
        <f t="shared" si="641"/>
        <v>0</v>
      </c>
      <c r="CC250" s="8">
        <v>0</v>
      </c>
      <c r="CD250" s="5">
        <v>0</v>
      </c>
      <c r="CE250" s="10">
        <f t="shared" si="642"/>
        <v>0</v>
      </c>
      <c r="CF250" s="8">
        <v>0</v>
      </c>
      <c r="CG250" s="5">
        <v>0</v>
      </c>
      <c r="CH250" s="10">
        <f t="shared" si="643"/>
        <v>0</v>
      </c>
      <c r="CI250" s="8">
        <v>0</v>
      </c>
      <c r="CJ250" s="5">
        <v>0</v>
      </c>
      <c r="CK250" s="10">
        <f t="shared" si="644"/>
        <v>0</v>
      </c>
      <c r="CL250" s="8">
        <v>0</v>
      </c>
      <c r="CM250" s="5">
        <v>0</v>
      </c>
      <c r="CN250" s="10">
        <f t="shared" si="645"/>
        <v>0</v>
      </c>
      <c r="CO250" s="8">
        <v>0</v>
      </c>
      <c r="CP250" s="5">
        <v>0</v>
      </c>
      <c r="CQ250" s="10">
        <f t="shared" si="646"/>
        <v>0</v>
      </c>
      <c r="CR250" s="8">
        <v>0</v>
      </c>
      <c r="CS250" s="5">
        <v>0</v>
      </c>
      <c r="CT250" s="10">
        <f t="shared" si="647"/>
        <v>0</v>
      </c>
      <c r="CU250" s="8">
        <v>0</v>
      </c>
      <c r="CV250" s="5">
        <v>0</v>
      </c>
      <c r="CW250" s="10">
        <f t="shared" si="648"/>
        <v>0</v>
      </c>
      <c r="CX250" s="8">
        <v>0</v>
      </c>
      <c r="CY250" s="5">
        <v>0</v>
      </c>
      <c r="CZ250" s="10">
        <f t="shared" si="649"/>
        <v>0</v>
      </c>
      <c r="DA250" s="8">
        <v>0</v>
      </c>
      <c r="DB250" s="5">
        <v>0</v>
      </c>
      <c r="DC250" s="10">
        <f t="shared" si="650"/>
        <v>0</v>
      </c>
      <c r="DD250" s="8">
        <v>0</v>
      </c>
      <c r="DE250" s="5">
        <v>0</v>
      </c>
      <c r="DF250" s="10">
        <f t="shared" si="651"/>
        <v>0</v>
      </c>
      <c r="DG250" s="8">
        <v>0</v>
      </c>
      <c r="DH250" s="5">
        <v>0</v>
      </c>
      <c r="DI250" s="10">
        <f t="shared" si="652"/>
        <v>0</v>
      </c>
      <c r="DJ250" s="8">
        <v>0</v>
      </c>
      <c r="DK250" s="5">
        <v>0</v>
      </c>
      <c r="DL250" s="10">
        <f t="shared" si="653"/>
        <v>0</v>
      </c>
      <c r="DM250" s="8">
        <v>0</v>
      </c>
      <c r="DN250" s="5">
        <v>0</v>
      </c>
      <c r="DO250" s="10">
        <f t="shared" si="654"/>
        <v>0</v>
      </c>
      <c r="DP250" s="8">
        <v>0</v>
      </c>
      <c r="DQ250" s="5">
        <v>0</v>
      </c>
      <c r="DR250" s="10">
        <f t="shared" si="655"/>
        <v>0</v>
      </c>
      <c r="DS250" s="8">
        <v>0</v>
      </c>
      <c r="DT250" s="5">
        <v>0</v>
      </c>
      <c r="DU250" s="10">
        <f t="shared" si="656"/>
        <v>0</v>
      </c>
      <c r="DV250" s="8">
        <v>0</v>
      </c>
      <c r="DW250" s="5">
        <v>0</v>
      </c>
      <c r="DX250" s="10">
        <f t="shared" si="657"/>
        <v>0</v>
      </c>
      <c r="DY250" s="8">
        <v>0</v>
      </c>
      <c r="DZ250" s="5">
        <v>0</v>
      </c>
      <c r="EA250" s="10">
        <f t="shared" si="658"/>
        <v>0</v>
      </c>
      <c r="EB250" s="8">
        <v>0</v>
      </c>
      <c r="EC250" s="5">
        <v>0</v>
      </c>
      <c r="ED250" s="10">
        <f t="shared" si="659"/>
        <v>0</v>
      </c>
      <c r="EE250" s="8">
        <v>0</v>
      </c>
      <c r="EF250" s="5">
        <v>0</v>
      </c>
      <c r="EG250" s="10">
        <f t="shared" si="660"/>
        <v>0</v>
      </c>
      <c r="EH250" s="8">
        <v>0</v>
      </c>
      <c r="EI250" s="5">
        <v>0</v>
      </c>
      <c r="EJ250" s="10">
        <f t="shared" si="661"/>
        <v>0</v>
      </c>
      <c r="EK250" s="8">
        <v>0</v>
      </c>
      <c r="EL250" s="5">
        <v>0</v>
      </c>
      <c r="EM250" s="10">
        <f t="shared" si="662"/>
        <v>0</v>
      </c>
      <c r="EN250" s="8">
        <v>0</v>
      </c>
      <c r="EO250" s="5">
        <v>0</v>
      </c>
      <c r="EP250" s="10">
        <f t="shared" si="663"/>
        <v>0</v>
      </c>
      <c r="EQ250" s="8">
        <v>0</v>
      </c>
      <c r="ER250" s="5">
        <v>0</v>
      </c>
      <c r="ES250" s="10">
        <f t="shared" si="664"/>
        <v>0</v>
      </c>
      <c r="ET250" s="8">
        <v>0</v>
      </c>
      <c r="EU250" s="5">
        <v>0</v>
      </c>
      <c r="EV250" s="10">
        <f t="shared" si="665"/>
        <v>0</v>
      </c>
      <c r="EW250" s="8">
        <v>0</v>
      </c>
      <c r="EX250" s="5">
        <v>0</v>
      </c>
      <c r="EY250" s="10">
        <f t="shared" si="666"/>
        <v>0</v>
      </c>
      <c r="EZ250" s="8">
        <v>0</v>
      </c>
      <c r="FA250" s="5">
        <v>0</v>
      </c>
      <c r="FB250" s="10">
        <f t="shared" si="667"/>
        <v>0</v>
      </c>
      <c r="FC250" s="8">
        <v>0</v>
      </c>
      <c r="FD250" s="5">
        <v>0</v>
      </c>
      <c r="FE250" s="10">
        <f t="shared" si="668"/>
        <v>0</v>
      </c>
      <c r="FF250" s="8">
        <v>0</v>
      </c>
      <c r="FG250" s="5">
        <v>0</v>
      </c>
      <c r="FH250" s="10">
        <f t="shared" si="669"/>
        <v>0</v>
      </c>
      <c r="FI250" s="15">
        <f t="shared" si="672"/>
        <v>0</v>
      </c>
      <c r="FJ250" s="14">
        <f t="shared" si="673"/>
        <v>0</v>
      </c>
    </row>
    <row r="251" spans="1:166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674"/>
        <v>0</v>
      </c>
      <c r="F251" s="8">
        <v>0</v>
      </c>
      <c r="G251" s="5">
        <v>0</v>
      </c>
      <c r="H251" s="10">
        <f t="shared" si="675"/>
        <v>0</v>
      </c>
      <c r="I251" s="8">
        <v>0</v>
      </c>
      <c r="J251" s="5">
        <v>0</v>
      </c>
      <c r="K251" s="10">
        <f t="shared" si="618"/>
        <v>0</v>
      </c>
      <c r="L251" s="8">
        <v>0</v>
      </c>
      <c r="M251" s="5">
        <v>0</v>
      </c>
      <c r="N251" s="10">
        <f t="shared" si="619"/>
        <v>0</v>
      </c>
      <c r="O251" s="8">
        <v>0</v>
      </c>
      <c r="P251" s="5">
        <v>0</v>
      </c>
      <c r="Q251" s="10">
        <f t="shared" si="620"/>
        <v>0</v>
      </c>
      <c r="R251" s="8">
        <v>0</v>
      </c>
      <c r="S251" s="5">
        <v>0</v>
      </c>
      <c r="T251" s="10">
        <f t="shared" si="621"/>
        <v>0</v>
      </c>
      <c r="U251" s="8">
        <v>0</v>
      </c>
      <c r="V251" s="5">
        <v>0</v>
      </c>
      <c r="W251" s="10">
        <f t="shared" si="622"/>
        <v>0</v>
      </c>
      <c r="X251" s="90">
        <v>7.4999999999999997E-2</v>
      </c>
      <c r="Y251" s="5">
        <v>4.5999999999999999E-2</v>
      </c>
      <c r="Z251" s="10">
        <f t="shared" si="623"/>
        <v>613.33333333333337</v>
      </c>
      <c r="AA251" s="8">
        <v>0</v>
      </c>
      <c r="AB251" s="5">
        <v>0</v>
      </c>
      <c r="AC251" s="10">
        <f t="shared" si="624"/>
        <v>0</v>
      </c>
      <c r="AD251" s="8">
        <v>0</v>
      </c>
      <c r="AE251" s="5">
        <v>0</v>
      </c>
      <c r="AF251" s="10">
        <f t="shared" si="625"/>
        <v>0</v>
      </c>
      <c r="AG251" s="8">
        <v>0</v>
      </c>
      <c r="AH251" s="5">
        <v>0</v>
      </c>
      <c r="AI251" s="10">
        <f t="shared" si="626"/>
        <v>0</v>
      </c>
      <c r="AJ251" s="8">
        <v>0</v>
      </c>
      <c r="AK251" s="5">
        <v>0</v>
      </c>
      <c r="AL251" s="10">
        <f t="shared" si="627"/>
        <v>0</v>
      </c>
      <c r="AM251" s="8">
        <v>0</v>
      </c>
      <c r="AN251" s="5">
        <v>0</v>
      </c>
      <c r="AO251" s="10">
        <f t="shared" si="628"/>
        <v>0</v>
      </c>
      <c r="AP251" s="8">
        <v>0</v>
      </c>
      <c r="AQ251" s="5">
        <v>0</v>
      </c>
      <c r="AR251" s="10">
        <f t="shared" si="629"/>
        <v>0</v>
      </c>
      <c r="AS251" s="8">
        <v>0</v>
      </c>
      <c r="AT251" s="5">
        <v>0</v>
      </c>
      <c r="AU251" s="10">
        <f t="shared" si="630"/>
        <v>0</v>
      </c>
      <c r="AV251" s="8">
        <v>0</v>
      </c>
      <c r="AW251" s="5">
        <v>0</v>
      </c>
      <c r="AX251" s="10">
        <f t="shared" si="631"/>
        <v>0</v>
      </c>
      <c r="AY251" s="8">
        <v>0</v>
      </c>
      <c r="AZ251" s="5">
        <v>0</v>
      </c>
      <c r="BA251" s="10">
        <f t="shared" si="632"/>
        <v>0</v>
      </c>
      <c r="BB251" s="8">
        <v>0</v>
      </c>
      <c r="BC251" s="5">
        <v>0</v>
      </c>
      <c r="BD251" s="10">
        <f t="shared" si="633"/>
        <v>0</v>
      </c>
      <c r="BE251" s="8">
        <v>0</v>
      </c>
      <c r="BF251" s="5">
        <v>0</v>
      </c>
      <c r="BG251" s="10">
        <f t="shared" si="634"/>
        <v>0</v>
      </c>
      <c r="BH251" s="8">
        <v>0</v>
      </c>
      <c r="BI251" s="5">
        <v>0</v>
      </c>
      <c r="BJ251" s="10">
        <f t="shared" si="635"/>
        <v>0</v>
      </c>
      <c r="BK251" s="8">
        <v>0</v>
      </c>
      <c r="BL251" s="5">
        <v>0</v>
      </c>
      <c r="BM251" s="10">
        <f t="shared" si="636"/>
        <v>0</v>
      </c>
      <c r="BN251" s="8">
        <v>0</v>
      </c>
      <c r="BO251" s="5">
        <v>0</v>
      </c>
      <c r="BP251" s="10">
        <f t="shared" si="637"/>
        <v>0</v>
      </c>
      <c r="BQ251" s="8">
        <v>0</v>
      </c>
      <c r="BR251" s="5">
        <v>0</v>
      </c>
      <c r="BS251" s="10">
        <f t="shared" si="638"/>
        <v>0</v>
      </c>
      <c r="BT251" s="8">
        <v>0</v>
      </c>
      <c r="BU251" s="5">
        <v>0</v>
      </c>
      <c r="BV251" s="10">
        <f t="shared" si="639"/>
        <v>0</v>
      </c>
      <c r="BW251" s="8">
        <v>0</v>
      </c>
      <c r="BX251" s="5">
        <v>0</v>
      </c>
      <c r="BY251" s="10">
        <f t="shared" si="640"/>
        <v>0</v>
      </c>
      <c r="BZ251" s="8">
        <v>0</v>
      </c>
      <c r="CA251" s="5">
        <v>0</v>
      </c>
      <c r="CB251" s="10">
        <f t="shared" si="641"/>
        <v>0</v>
      </c>
      <c r="CC251" s="8">
        <v>0</v>
      </c>
      <c r="CD251" s="5">
        <v>0</v>
      </c>
      <c r="CE251" s="10">
        <f t="shared" si="642"/>
        <v>0</v>
      </c>
      <c r="CF251" s="8">
        <v>0</v>
      </c>
      <c r="CG251" s="5">
        <v>0</v>
      </c>
      <c r="CH251" s="10">
        <f t="shared" si="643"/>
        <v>0</v>
      </c>
      <c r="CI251" s="8">
        <v>0</v>
      </c>
      <c r="CJ251" s="5">
        <v>0</v>
      </c>
      <c r="CK251" s="10">
        <f t="shared" si="644"/>
        <v>0</v>
      </c>
      <c r="CL251" s="8">
        <v>0</v>
      </c>
      <c r="CM251" s="5">
        <v>0</v>
      </c>
      <c r="CN251" s="10">
        <f t="shared" si="645"/>
        <v>0</v>
      </c>
      <c r="CO251" s="8">
        <v>0</v>
      </c>
      <c r="CP251" s="5">
        <v>0</v>
      </c>
      <c r="CQ251" s="10">
        <f t="shared" si="646"/>
        <v>0</v>
      </c>
      <c r="CR251" s="8">
        <v>0</v>
      </c>
      <c r="CS251" s="5">
        <v>0</v>
      </c>
      <c r="CT251" s="10">
        <f t="shared" si="647"/>
        <v>0</v>
      </c>
      <c r="CU251" s="8">
        <v>0</v>
      </c>
      <c r="CV251" s="5">
        <v>0</v>
      </c>
      <c r="CW251" s="10">
        <f t="shared" si="648"/>
        <v>0</v>
      </c>
      <c r="CX251" s="8">
        <v>0</v>
      </c>
      <c r="CY251" s="5">
        <v>0</v>
      </c>
      <c r="CZ251" s="10">
        <f t="shared" si="649"/>
        <v>0</v>
      </c>
      <c r="DA251" s="90">
        <v>0.1</v>
      </c>
      <c r="DB251" s="5">
        <v>1.6319999999999999</v>
      </c>
      <c r="DC251" s="10">
        <f t="shared" si="650"/>
        <v>16319.999999999996</v>
      </c>
      <c r="DD251" s="8">
        <v>0</v>
      </c>
      <c r="DE251" s="5">
        <v>0</v>
      </c>
      <c r="DF251" s="10">
        <f t="shared" si="651"/>
        <v>0</v>
      </c>
      <c r="DG251" s="8">
        <v>0</v>
      </c>
      <c r="DH251" s="5">
        <v>0</v>
      </c>
      <c r="DI251" s="10">
        <f t="shared" si="652"/>
        <v>0</v>
      </c>
      <c r="DJ251" s="8">
        <v>0</v>
      </c>
      <c r="DK251" s="5">
        <v>0</v>
      </c>
      <c r="DL251" s="10">
        <f t="shared" si="653"/>
        <v>0</v>
      </c>
      <c r="DM251" s="8">
        <v>0</v>
      </c>
      <c r="DN251" s="5">
        <v>0</v>
      </c>
      <c r="DO251" s="10">
        <f t="shared" si="654"/>
        <v>0</v>
      </c>
      <c r="DP251" s="8">
        <v>0</v>
      </c>
      <c r="DQ251" s="5">
        <v>0</v>
      </c>
      <c r="DR251" s="10">
        <f t="shared" si="655"/>
        <v>0</v>
      </c>
      <c r="DS251" s="8">
        <v>0</v>
      </c>
      <c r="DT251" s="5">
        <v>0</v>
      </c>
      <c r="DU251" s="10">
        <f t="shared" si="656"/>
        <v>0</v>
      </c>
      <c r="DV251" s="8">
        <v>0</v>
      </c>
      <c r="DW251" s="5">
        <v>0</v>
      </c>
      <c r="DX251" s="10">
        <f t="shared" si="657"/>
        <v>0</v>
      </c>
      <c r="DY251" s="8">
        <v>0</v>
      </c>
      <c r="DZ251" s="5">
        <v>0</v>
      </c>
      <c r="EA251" s="10">
        <f t="shared" si="658"/>
        <v>0</v>
      </c>
      <c r="EB251" s="8">
        <v>0</v>
      </c>
      <c r="EC251" s="5">
        <v>0</v>
      </c>
      <c r="ED251" s="10">
        <f t="shared" si="659"/>
        <v>0</v>
      </c>
      <c r="EE251" s="8">
        <v>0</v>
      </c>
      <c r="EF251" s="5">
        <v>0</v>
      </c>
      <c r="EG251" s="10">
        <f t="shared" si="660"/>
        <v>0</v>
      </c>
      <c r="EH251" s="8">
        <v>0</v>
      </c>
      <c r="EI251" s="5">
        <v>0</v>
      </c>
      <c r="EJ251" s="10">
        <f t="shared" si="661"/>
        <v>0</v>
      </c>
      <c r="EK251" s="8">
        <v>0</v>
      </c>
      <c r="EL251" s="5">
        <v>0</v>
      </c>
      <c r="EM251" s="10">
        <f t="shared" si="662"/>
        <v>0</v>
      </c>
      <c r="EN251" s="8">
        <v>0</v>
      </c>
      <c r="EO251" s="5">
        <v>0</v>
      </c>
      <c r="EP251" s="10">
        <f t="shared" si="663"/>
        <v>0</v>
      </c>
      <c r="EQ251" s="8">
        <v>0</v>
      </c>
      <c r="ER251" s="5">
        <v>0</v>
      </c>
      <c r="ES251" s="10">
        <f t="shared" si="664"/>
        <v>0</v>
      </c>
      <c r="ET251" s="8">
        <v>0</v>
      </c>
      <c r="EU251" s="5">
        <v>0</v>
      </c>
      <c r="EV251" s="10">
        <f t="shared" si="665"/>
        <v>0</v>
      </c>
      <c r="EW251" s="8">
        <v>0</v>
      </c>
      <c r="EX251" s="5">
        <v>0</v>
      </c>
      <c r="EY251" s="10">
        <f t="shared" si="666"/>
        <v>0</v>
      </c>
      <c r="EZ251" s="8">
        <v>0</v>
      </c>
      <c r="FA251" s="5">
        <v>0</v>
      </c>
      <c r="FB251" s="10">
        <f t="shared" si="667"/>
        <v>0</v>
      </c>
      <c r="FC251" s="8">
        <v>0</v>
      </c>
      <c r="FD251" s="5">
        <v>0</v>
      </c>
      <c r="FE251" s="10">
        <f t="shared" si="668"/>
        <v>0</v>
      </c>
      <c r="FF251" s="8">
        <v>0</v>
      </c>
      <c r="FG251" s="5">
        <v>0</v>
      </c>
      <c r="FH251" s="10">
        <f t="shared" si="669"/>
        <v>0</v>
      </c>
      <c r="FI251" s="15">
        <f t="shared" si="672"/>
        <v>0.17499999999999999</v>
      </c>
      <c r="FJ251" s="14">
        <f t="shared" si="673"/>
        <v>1.6779999999999999</v>
      </c>
    </row>
    <row r="252" spans="1:166" ht="15" thickBot="1" x14ac:dyDescent="0.35">
      <c r="A252" s="37"/>
      <c r="B252" s="82" t="s">
        <v>14</v>
      </c>
      <c r="C252" s="31">
        <f t="shared" ref="C252:D252" si="676">SUM(C240:C251)</f>
        <v>1E-3</v>
      </c>
      <c r="D252" s="24">
        <f t="shared" si="676"/>
        <v>0.83599999999999997</v>
      </c>
      <c r="E252" s="26"/>
      <c r="F252" s="31">
        <f t="shared" ref="F252:G252" si="677">SUM(F240:F251)</f>
        <v>0</v>
      </c>
      <c r="G252" s="24">
        <f t="shared" si="677"/>
        <v>0</v>
      </c>
      <c r="H252" s="26"/>
      <c r="I252" s="31">
        <f t="shared" ref="I252:J252" si="678">SUM(I240:I251)</f>
        <v>0</v>
      </c>
      <c r="J252" s="24">
        <f t="shared" si="678"/>
        <v>0</v>
      </c>
      <c r="K252" s="26"/>
      <c r="L252" s="31">
        <f t="shared" ref="L252:M252" si="679">SUM(L240:L251)</f>
        <v>0</v>
      </c>
      <c r="M252" s="24">
        <f t="shared" si="679"/>
        <v>0</v>
      </c>
      <c r="N252" s="26"/>
      <c r="O252" s="31">
        <f t="shared" ref="O252:P252" si="680">SUM(O240:O251)</f>
        <v>0</v>
      </c>
      <c r="P252" s="24">
        <f t="shared" si="680"/>
        <v>0</v>
      </c>
      <c r="Q252" s="26"/>
      <c r="R252" s="31">
        <f t="shared" ref="R252:S252" si="681">SUM(R240:R251)</f>
        <v>125.003</v>
      </c>
      <c r="S252" s="24">
        <f t="shared" si="681"/>
        <v>964.35799999999995</v>
      </c>
      <c r="T252" s="26"/>
      <c r="U252" s="31">
        <f t="shared" ref="U252:V252" si="682">SUM(U240:U251)</f>
        <v>5.0000000000000001E-3</v>
      </c>
      <c r="V252" s="24">
        <f t="shared" si="682"/>
        <v>0.128</v>
      </c>
      <c r="W252" s="26"/>
      <c r="X252" s="31">
        <f t="shared" ref="X252:Y252" si="683">SUM(X240:X251)</f>
        <v>1.7449999999999999</v>
      </c>
      <c r="Y252" s="24">
        <f t="shared" si="683"/>
        <v>1.7190000000000001</v>
      </c>
      <c r="Z252" s="26"/>
      <c r="AA252" s="31">
        <f t="shared" ref="AA252:AB252" si="684">SUM(AA240:AA251)</f>
        <v>0</v>
      </c>
      <c r="AB252" s="24">
        <f t="shared" si="684"/>
        <v>0</v>
      </c>
      <c r="AC252" s="26"/>
      <c r="AD252" s="31">
        <f t="shared" ref="AD252:AE252" si="685">SUM(AD240:AD251)</f>
        <v>0</v>
      </c>
      <c r="AE252" s="24">
        <f t="shared" si="685"/>
        <v>0</v>
      </c>
      <c r="AF252" s="26"/>
      <c r="AG252" s="31">
        <f t="shared" ref="AG252:AH252" si="686">SUM(AG240:AG251)</f>
        <v>0</v>
      </c>
      <c r="AH252" s="24">
        <f t="shared" si="686"/>
        <v>0</v>
      </c>
      <c r="AI252" s="26"/>
      <c r="AJ252" s="31">
        <f t="shared" ref="AJ252:AK252" si="687">SUM(AJ240:AJ251)</f>
        <v>1E-3</v>
      </c>
      <c r="AK252" s="24">
        <f t="shared" si="687"/>
        <v>0.02</v>
      </c>
      <c r="AL252" s="26"/>
      <c r="AM252" s="31">
        <f t="shared" ref="AM252:AN252" si="688">SUM(AM240:AM251)</f>
        <v>0</v>
      </c>
      <c r="AN252" s="24">
        <f t="shared" si="688"/>
        <v>0</v>
      </c>
      <c r="AO252" s="26"/>
      <c r="AP252" s="31">
        <f t="shared" ref="AP252:AQ252" si="689">SUM(AP240:AP251)</f>
        <v>1.2200000000000001E-2</v>
      </c>
      <c r="AQ252" s="24">
        <f t="shared" si="689"/>
        <v>0.38</v>
      </c>
      <c r="AR252" s="26"/>
      <c r="AS252" s="31">
        <f t="shared" ref="AS252:AT252" si="690">SUM(AS240:AS251)</f>
        <v>0</v>
      </c>
      <c r="AT252" s="24">
        <f t="shared" si="690"/>
        <v>0</v>
      </c>
      <c r="AU252" s="26"/>
      <c r="AV252" s="31">
        <f t="shared" ref="AV252:AW252" si="691">SUM(AV240:AV251)</f>
        <v>0</v>
      </c>
      <c r="AW252" s="24">
        <f t="shared" si="691"/>
        <v>0</v>
      </c>
      <c r="AX252" s="26"/>
      <c r="AY252" s="31">
        <f t="shared" ref="AY252:AZ252" si="692">SUM(AY240:AY251)</f>
        <v>0</v>
      </c>
      <c r="AZ252" s="24">
        <f t="shared" si="692"/>
        <v>0</v>
      </c>
      <c r="BA252" s="26"/>
      <c r="BB252" s="31">
        <f t="shared" ref="BB252:BC252" si="693">SUM(BB240:BB251)</f>
        <v>0</v>
      </c>
      <c r="BC252" s="24">
        <f t="shared" si="693"/>
        <v>0</v>
      </c>
      <c r="BD252" s="26"/>
      <c r="BE252" s="31">
        <f t="shared" ref="BE252:BF252" si="694">SUM(BE240:BE251)</f>
        <v>87.567900000000009</v>
      </c>
      <c r="BF252" s="24">
        <f t="shared" si="694"/>
        <v>640.03800000000001</v>
      </c>
      <c r="BG252" s="26"/>
      <c r="BH252" s="31">
        <f t="shared" ref="BH252:BI252" si="695">SUM(BH240:BH251)</f>
        <v>0</v>
      </c>
      <c r="BI252" s="24">
        <f t="shared" si="695"/>
        <v>0</v>
      </c>
      <c r="BJ252" s="26"/>
      <c r="BK252" s="31">
        <f t="shared" ref="BK252:BL252" si="696">SUM(BK240:BK251)</f>
        <v>1.37338</v>
      </c>
      <c r="BL252" s="24">
        <f t="shared" si="696"/>
        <v>28.84</v>
      </c>
      <c r="BM252" s="26"/>
      <c r="BN252" s="31">
        <f t="shared" ref="BN252:BO252" si="697">SUM(BN240:BN251)</f>
        <v>0</v>
      </c>
      <c r="BO252" s="24">
        <f t="shared" si="697"/>
        <v>0</v>
      </c>
      <c r="BP252" s="26"/>
      <c r="BQ252" s="31">
        <f t="shared" ref="BQ252:BR252" si="698">SUM(BQ240:BQ251)</f>
        <v>0</v>
      </c>
      <c r="BR252" s="24">
        <f t="shared" si="698"/>
        <v>0</v>
      </c>
      <c r="BS252" s="26"/>
      <c r="BT252" s="31">
        <f t="shared" ref="BT252:BU252" si="699">SUM(BT240:BT251)</f>
        <v>0</v>
      </c>
      <c r="BU252" s="24">
        <f t="shared" si="699"/>
        <v>0</v>
      </c>
      <c r="BV252" s="26"/>
      <c r="BW252" s="31">
        <f t="shared" ref="BW252:BX252" si="700">SUM(BW240:BW251)</f>
        <v>0</v>
      </c>
      <c r="BX252" s="24">
        <f t="shared" si="700"/>
        <v>0</v>
      </c>
      <c r="BY252" s="26"/>
      <c r="BZ252" s="31">
        <f t="shared" ref="BZ252:CA252" si="701">SUM(BZ240:BZ251)</f>
        <v>0</v>
      </c>
      <c r="CA252" s="24">
        <f t="shared" si="701"/>
        <v>0</v>
      </c>
      <c r="CB252" s="26"/>
      <c r="CC252" s="31">
        <f t="shared" ref="CC252:CD252" si="702">SUM(CC240:CC251)</f>
        <v>0</v>
      </c>
      <c r="CD252" s="24">
        <f t="shared" si="702"/>
        <v>0</v>
      </c>
      <c r="CE252" s="26"/>
      <c r="CF252" s="31">
        <f t="shared" ref="CF252:CG252" si="703">SUM(CF240:CF251)</f>
        <v>0.25</v>
      </c>
      <c r="CG252" s="24">
        <f t="shared" si="703"/>
        <v>0.35299999999999998</v>
      </c>
      <c r="CH252" s="26"/>
      <c r="CI252" s="31">
        <f t="shared" ref="CI252:CJ252" si="704">SUM(CI240:CI251)</f>
        <v>0.01</v>
      </c>
      <c r="CJ252" s="24">
        <f t="shared" si="704"/>
        <v>1.4999999999999999E-2</v>
      </c>
      <c r="CK252" s="26"/>
      <c r="CL252" s="31">
        <f t="shared" ref="CL252:CM252" si="705">SUM(CL240:CL251)</f>
        <v>1</v>
      </c>
      <c r="CM252" s="24">
        <f t="shared" si="705"/>
        <v>18.763000000000002</v>
      </c>
      <c r="CN252" s="26"/>
      <c r="CO252" s="31">
        <f t="shared" ref="CO252:CP252" si="706">SUM(CO240:CO251)</f>
        <v>0</v>
      </c>
      <c r="CP252" s="24">
        <f t="shared" si="706"/>
        <v>0</v>
      </c>
      <c r="CQ252" s="26"/>
      <c r="CR252" s="31">
        <f t="shared" ref="CR252:CS252" si="707">SUM(CR240:CR251)</f>
        <v>3.4430000000000001</v>
      </c>
      <c r="CS252" s="24">
        <f t="shared" si="707"/>
        <v>106.14400000000001</v>
      </c>
      <c r="CT252" s="26"/>
      <c r="CU252" s="31">
        <f t="shared" ref="CU252:CV252" si="708">SUM(CU240:CU251)</f>
        <v>0</v>
      </c>
      <c r="CV252" s="24">
        <f t="shared" si="708"/>
        <v>0</v>
      </c>
      <c r="CW252" s="26"/>
      <c r="CX252" s="31">
        <f t="shared" ref="CX252:CY252" si="709">SUM(CX240:CX251)</f>
        <v>0</v>
      </c>
      <c r="CY252" s="24">
        <f t="shared" si="709"/>
        <v>0</v>
      </c>
      <c r="CZ252" s="26"/>
      <c r="DA252" s="31">
        <f t="shared" ref="DA252:DB252" si="710">SUM(DA240:DA251)</f>
        <v>0.11523</v>
      </c>
      <c r="DB252" s="24">
        <f t="shared" si="710"/>
        <v>2.395</v>
      </c>
      <c r="DC252" s="26"/>
      <c r="DD252" s="31">
        <f t="shared" ref="DD252:DE252" si="711">SUM(DD240:DD251)</f>
        <v>0</v>
      </c>
      <c r="DE252" s="24">
        <f t="shared" si="711"/>
        <v>0</v>
      </c>
      <c r="DF252" s="26"/>
      <c r="DG252" s="31">
        <f t="shared" ref="DG252:DH252" si="712">SUM(DG240:DG251)</f>
        <v>0</v>
      </c>
      <c r="DH252" s="24">
        <f t="shared" si="712"/>
        <v>0</v>
      </c>
      <c r="DI252" s="26"/>
      <c r="DJ252" s="31">
        <f t="shared" ref="DJ252:DK252" si="713">SUM(DJ240:DJ251)</f>
        <v>0</v>
      </c>
      <c r="DK252" s="24">
        <f t="shared" si="713"/>
        <v>0</v>
      </c>
      <c r="DL252" s="26"/>
      <c r="DM252" s="31">
        <f t="shared" ref="DM252:DN252" si="714">SUM(DM240:DM251)</f>
        <v>0.60000000000000009</v>
      </c>
      <c r="DN252" s="24">
        <f t="shared" si="714"/>
        <v>19.542999999999999</v>
      </c>
      <c r="DO252" s="26"/>
      <c r="DP252" s="31">
        <f t="shared" ref="DP252:DQ252" si="715">SUM(DP240:DP251)</f>
        <v>0</v>
      </c>
      <c r="DQ252" s="24">
        <f t="shared" si="715"/>
        <v>0</v>
      </c>
      <c r="DR252" s="26"/>
      <c r="DS252" s="31">
        <f t="shared" ref="DS252:DT252" si="716">SUM(DS240:DS251)</f>
        <v>1E-3</v>
      </c>
      <c r="DT252" s="24">
        <f t="shared" si="716"/>
        <v>0.48899999999999999</v>
      </c>
      <c r="DU252" s="26"/>
      <c r="DV252" s="31">
        <f t="shared" ref="DV252:DW252" si="717">SUM(DV240:DV251)</f>
        <v>0</v>
      </c>
      <c r="DW252" s="24">
        <f t="shared" si="717"/>
        <v>0</v>
      </c>
      <c r="DX252" s="26"/>
      <c r="DY252" s="31">
        <f t="shared" ref="DY252:DZ252" si="718">SUM(DY240:DY251)</f>
        <v>0</v>
      </c>
      <c r="DZ252" s="24">
        <f t="shared" si="718"/>
        <v>0</v>
      </c>
      <c r="EA252" s="26"/>
      <c r="EB252" s="31">
        <f t="shared" ref="EB252:EC252" si="719">SUM(EB240:EB251)</f>
        <v>0</v>
      </c>
      <c r="EC252" s="24">
        <f t="shared" si="719"/>
        <v>0</v>
      </c>
      <c r="ED252" s="26"/>
      <c r="EE252" s="31">
        <f t="shared" ref="EE252:EF252" si="720">SUM(EE240:EE251)</f>
        <v>0</v>
      </c>
      <c r="EF252" s="24">
        <f t="shared" si="720"/>
        <v>0</v>
      </c>
      <c r="EG252" s="26"/>
      <c r="EH252" s="31">
        <f t="shared" ref="EH252:EI252" si="721">SUM(EH240:EH251)</f>
        <v>0.16699999999999998</v>
      </c>
      <c r="EI252" s="24">
        <f t="shared" si="721"/>
        <v>0.92200000000000004</v>
      </c>
      <c r="EJ252" s="26"/>
      <c r="EK252" s="31">
        <f t="shared" ref="EK252:EL252" si="722">SUM(EK240:EK251)</f>
        <v>0</v>
      </c>
      <c r="EL252" s="24">
        <f t="shared" si="722"/>
        <v>0</v>
      </c>
      <c r="EM252" s="26"/>
      <c r="EN252" s="31">
        <f t="shared" ref="EN252:EO252" si="723">SUM(EN240:EN251)</f>
        <v>4.4999999999999998E-2</v>
      </c>
      <c r="EO252" s="24">
        <f t="shared" si="723"/>
        <v>0.82799999999999996</v>
      </c>
      <c r="EP252" s="26"/>
      <c r="EQ252" s="31">
        <f t="shared" ref="EQ252:ER252" si="724">SUM(EQ240:EQ251)</f>
        <v>0</v>
      </c>
      <c r="ER252" s="24">
        <f t="shared" si="724"/>
        <v>0</v>
      </c>
      <c r="ES252" s="26"/>
      <c r="ET252" s="31">
        <f t="shared" ref="ET252:EU252" si="725">SUM(ET240:ET251)</f>
        <v>1</v>
      </c>
      <c r="EU252" s="24">
        <f t="shared" si="725"/>
        <v>1.9139999999999999</v>
      </c>
      <c r="EV252" s="26"/>
      <c r="EW252" s="31">
        <f t="shared" ref="EW252:EX252" si="726">SUM(EW240:EW251)</f>
        <v>0</v>
      </c>
      <c r="EX252" s="24">
        <f t="shared" si="726"/>
        <v>0</v>
      </c>
      <c r="EY252" s="26"/>
      <c r="EZ252" s="31">
        <f t="shared" ref="EZ252:FA252" si="727">SUM(EZ240:EZ251)</f>
        <v>24.259619999999998</v>
      </c>
      <c r="FA252" s="24">
        <f t="shared" si="727"/>
        <v>382.524</v>
      </c>
      <c r="FB252" s="26"/>
      <c r="FC252" s="31">
        <f t="shared" ref="FC252:FD252" si="728">SUM(FC240:FC251)</f>
        <v>30.527999999999999</v>
      </c>
      <c r="FD252" s="24">
        <f t="shared" si="728"/>
        <v>382.428</v>
      </c>
      <c r="FE252" s="26"/>
      <c r="FF252" s="31">
        <f t="shared" ref="FF252:FG252" si="729">SUM(FF240:FF251)</f>
        <v>0</v>
      </c>
      <c r="FG252" s="24">
        <f t="shared" si="729"/>
        <v>0</v>
      </c>
      <c r="FH252" s="26"/>
      <c r="FI252" s="25">
        <f t="shared" si="672"/>
        <v>277.12733000000003</v>
      </c>
      <c r="FJ252" s="26">
        <f t="shared" si="673"/>
        <v>2552.6369999999997</v>
      </c>
    </row>
    <row r="253" spans="1:166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730">IF(F253=0,0,G253/F253*1000)</f>
        <v>0</v>
      </c>
      <c r="I253" s="8">
        <v>0</v>
      </c>
      <c r="J253" s="5">
        <v>0</v>
      </c>
      <c r="K253" s="10">
        <f t="shared" ref="K253:K264" si="731">IF(I253=0,0,J253/I253*1000)</f>
        <v>0</v>
      </c>
      <c r="L253" s="8">
        <v>0</v>
      </c>
      <c r="M253" s="5">
        <v>0</v>
      </c>
      <c r="N253" s="10">
        <f t="shared" ref="N253:N264" si="732">IF(L253=0,0,M253/L253*1000)</f>
        <v>0</v>
      </c>
      <c r="O253" s="8">
        <v>0</v>
      </c>
      <c r="P253" s="5">
        <v>0</v>
      </c>
      <c r="Q253" s="10">
        <f t="shared" ref="Q253:Q264" si="733">IF(O253=0,0,P253/O253*1000)</f>
        <v>0</v>
      </c>
      <c r="R253" s="90">
        <v>5.0000000000000001E-3</v>
      </c>
      <c r="S253" s="5">
        <v>1.7999999999999999E-2</v>
      </c>
      <c r="T253" s="10">
        <f t="shared" ref="T253:T264" si="734">IF(R253=0,0,S253/R253*1000)</f>
        <v>3599.9999999999995</v>
      </c>
      <c r="U253" s="8">
        <v>0</v>
      </c>
      <c r="V253" s="5">
        <v>0</v>
      </c>
      <c r="W253" s="10">
        <f t="shared" ref="W253:W264" si="735">IF(U253=0,0,V253/U253*1000)</f>
        <v>0</v>
      </c>
      <c r="X253" s="8">
        <v>0</v>
      </c>
      <c r="Y253" s="5">
        <v>0</v>
      </c>
      <c r="Z253" s="10">
        <f t="shared" ref="Z253:Z264" si="736">IF(X253=0,0,Y253/X253*1000)</f>
        <v>0</v>
      </c>
      <c r="AA253" s="8">
        <v>0</v>
      </c>
      <c r="AB253" s="5">
        <v>0</v>
      </c>
      <c r="AC253" s="10">
        <f t="shared" ref="AC253:AC264" si="737">IF(AA253=0,0,AB253/AA253*1000)</f>
        <v>0</v>
      </c>
      <c r="AD253" s="8">
        <v>0</v>
      </c>
      <c r="AE253" s="5">
        <v>0</v>
      </c>
      <c r="AF253" s="10">
        <f t="shared" ref="AF253:AF264" si="738">IF(AD253=0,0,AE253/AD253*1000)</f>
        <v>0</v>
      </c>
      <c r="AG253" s="8">
        <v>0</v>
      </c>
      <c r="AH253" s="5">
        <v>0</v>
      </c>
      <c r="AI253" s="10">
        <f t="shared" ref="AI253:AI264" si="739">IF(AG253=0,0,AH253/AG253*1000)</f>
        <v>0</v>
      </c>
      <c r="AJ253" s="8">
        <v>0</v>
      </c>
      <c r="AK253" s="5">
        <v>0</v>
      </c>
      <c r="AL253" s="10">
        <f t="shared" ref="AL253:AL264" si="740">IF(AJ253=0,0,AK253/AJ253*1000)</f>
        <v>0</v>
      </c>
      <c r="AM253" s="8">
        <v>0</v>
      </c>
      <c r="AN253" s="5">
        <v>0</v>
      </c>
      <c r="AO253" s="10">
        <f t="shared" ref="AO253:AO264" si="741">IF(AM253=0,0,AN253/AM253*1000)</f>
        <v>0</v>
      </c>
      <c r="AP253" s="8">
        <v>0</v>
      </c>
      <c r="AQ253" s="5">
        <v>0</v>
      </c>
      <c r="AR253" s="10">
        <f t="shared" ref="AR253:AR264" si="742">IF(AP253=0,0,AQ253/AP253*1000)</f>
        <v>0</v>
      </c>
      <c r="AS253" s="8">
        <v>0</v>
      </c>
      <c r="AT253" s="5">
        <v>0</v>
      </c>
      <c r="AU253" s="10">
        <f t="shared" ref="AU253:AU264" si="743">IF(AS253=0,0,AT253/AS253*1000)</f>
        <v>0</v>
      </c>
      <c r="AV253" s="8">
        <v>0</v>
      </c>
      <c r="AW253" s="5">
        <v>0</v>
      </c>
      <c r="AX253" s="10">
        <f t="shared" ref="AX253:AX264" si="744">IF(AV253=0,0,AW253/AV253*1000)</f>
        <v>0</v>
      </c>
      <c r="AY253" s="8">
        <v>0</v>
      </c>
      <c r="AZ253" s="5">
        <v>0</v>
      </c>
      <c r="BA253" s="10">
        <f t="shared" ref="BA253:BA264" si="745">IF(AY253=0,0,AZ253/AY253*1000)</f>
        <v>0</v>
      </c>
      <c r="BB253" s="8">
        <v>0</v>
      </c>
      <c r="BC253" s="5">
        <v>0</v>
      </c>
      <c r="BD253" s="10">
        <f t="shared" ref="BD253:BD264" si="746">IF(BB253=0,0,BC253/BB253*1000)</f>
        <v>0</v>
      </c>
      <c r="BE253" s="8">
        <v>0</v>
      </c>
      <c r="BF253" s="5">
        <v>0</v>
      </c>
      <c r="BG253" s="10">
        <f t="shared" ref="BG253:BG264" si="747">IF(BE253=0,0,BF253/BE253*1000)</f>
        <v>0</v>
      </c>
      <c r="BH253" s="8">
        <v>0</v>
      </c>
      <c r="BI253" s="5">
        <v>0</v>
      </c>
      <c r="BJ253" s="10">
        <f t="shared" ref="BJ253:BJ264" si="748">IF(BH253=0,0,BI253/BH253*1000)</f>
        <v>0</v>
      </c>
      <c r="BK253" s="90">
        <v>5.5999999999999999E-3</v>
      </c>
      <c r="BL253" s="5">
        <v>1.2999999999999999E-2</v>
      </c>
      <c r="BM253" s="10">
        <f t="shared" ref="BM253:BM264" si="749">IF(BK253=0,0,BL253/BK253*1000)</f>
        <v>2321.4285714285711</v>
      </c>
      <c r="BN253" s="8">
        <v>0</v>
      </c>
      <c r="BO253" s="5">
        <v>0</v>
      </c>
      <c r="BP253" s="10">
        <f t="shared" ref="BP253:BP264" si="750">IF(BN253=0,0,BO253/BN253*1000)</f>
        <v>0</v>
      </c>
      <c r="BQ253" s="8">
        <v>0</v>
      </c>
      <c r="BR253" s="5">
        <v>0</v>
      </c>
      <c r="BS253" s="10">
        <f t="shared" ref="BS253:BS264" si="751">IF(BQ253=0,0,BR253/BQ253*1000)</f>
        <v>0</v>
      </c>
      <c r="BT253" s="8">
        <v>0</v>
      </c>
      <c r="BU253" s="5">
        <v>0</v>
      </c>
      <c r="BV253" s="10">
        <f t="shared" ref="BV253:BV264" si="752">IF(BT253=0,0,BU253/BT253*1000)</f>
        <v>0</v>
      </c>
      <c r="BW253" s="8">
        <v>0</v>
      </c>
      <c r="BX253" s="5">
        <v>0</v>
      </c>
      <c r="BY253" s="10">
        <f t="shared" ref="BY253:BY264" si="753">IF(BW253=0,0,BX253/BW253*1000)</f>
        <v>0</v>
      </c>
      <c r="BZ253" s="8">
        <v>0</v>
      </c>
      <c r="CA253" s="5">
        <v>0</v>
      </c>
      <c r="CB253" s="10">
        <f t="shared" ref="CB253:CB264" si="754">IF(BZ253=0,0,CA253/BZ253*1000)</f>
        <v>0</v>
      </c>
      <c r="CC253" s="8">
        <v>0</v>
      </c>
      <c r="CD253" s="5">
        <v>0</v>
      </c>
      <c r="CE253" s="10">
        <f t="shared" ref="CE253:CE264" si="755">IF(CC253=0,0,CD253/CC253*1000)</f>
        <v>0</v>
      </c>
      <c r="CF253" s="8">
        <v>0</v>
      </c>
      <c r="CG253" s="5">
        <v>0</v>
      </c>
      <c r="CH253" s="10">
        <f t="shared" ref="CH253:CH264" si="756">IF(CF253=0,0,CG253/CF253*1000)</f>
        <v>0</v>
      </c>
      <c r="CI253" s="8">
        <v>0</v>
      </c>
      <c r="CJ253" s="5">
        <v>0</v>
      </c>
      <c r="CK253" s="10">
        <f t="shared" ref="CK253:CK264" si="757">IF(CI253=0,0,CJ253/CI253*1000)</f>
        <v>0</v>
      </c>
      <c r="CL253" s="8">
        <v>0</v>
      </c>
      <c r="CM253" s="5">
        <v>0</v>
      </c>
      <c r="CN253" s="10">
        <f t="shared" ref="CN253:CN264" si="758">IF(CL253=0,0,CM253/CL253*1000)</f>
        <v>0</v>
      </c>
      <c r="CO253" s="8">
        <v>0</v>
      </c>
      <c r="CP253" s="5">
        <v>0</v>
      </c>
      <c r="CQ253" s="10">
        <f t="shared" ref="CQ253:CQ264" si="759">IF(CO253=0,0,CP253/CO253*1000)</f>
        <v>0</v>
      </c>
      <c r="CR253" s="90">
        <v>2.5000000000000001E-3</v>
      </c>
      <c r="CS253" s="5">
        <v>0.05</v>
      </c>
      <c r="CT253" s="10">
        <f t="shared" ref="CT253:CT264" si="760">IF(CR253=0,0,CS253/CR253*1000)</f>
        <v>20000</v>
      </c>
      <c r="CU253" s="8">
        <v>0</v>
      </c>
      <c r="CV253" s="5">
        <v>0</v>
      </c>
      <c r="CW253" s="10">
        <f t="shared" ref="CW253:CW264" si="761">IF(CU253=0,0,CV253/CU253*1000)</f>
        <v>0</v>
      </c>
      <c r="CX253" s="8">
        <v>0</v>
      </c>
      <c r="CY253" s="5">
        <v>0</v>
      </c>
      <c r="CZ253" s="10">
        <f t="shared" ref="CZ253:CZ264" si="762">IF(CX253=0,0,CY253/CX253*1000)</f>
        <v>0</v>
      </c>
      <c r="DA253" s="8">
        <v>0</v>
      </c>
      <c r="DB253" s="5">
        <v>0</v>
      </c>
      <c r="DC253" s="10">
        <f t="shared" ref="DC253:DC264" si="763">IF(DA253=0,0,DB253/DA253*1000)</f>
        <v>0</v>
      </c>
      <c r="DD253" s="8">
        <v>0</v>
      </c>
      <c r="DE253" s="5">
        <v>0</v>
      </c>
      <c r="DF253" s="10">
        <f t="shared" ref="DF253:DF264" si="764">IF(DD253=0,0,DE253/DD253*1000)</f>
        <v>0</v>
      </c>
      <c r="DG253" s="8">
        <v>0</v>
      </c>
      <c r="DH253" s="5">
        <v>0</v>
      </c>
      <c r="DI253" s="10">
        <f t="shared" ref="DI253:DI264" si="765">IF(DG253=0,0,DH253/DG253*1000)</f>
        <v>0</v>
      </c>
      <c r="DJ253" s="8">
        <v>0</v>
      </c>
      <c r="DK253" s="5">
        <v>0</v>
      </c>
      <c r="DL253" s="10">
        <f t="shared" ref="DL253:DL264" si="766">IF(DJ253=0,0,DK253/DJ253*1000)</f>
        <v>0</v>
      </c>
      <c r="DM253" s="8">
        <v>0</v>
      </c>
      <c r="DN253" s="5">
        <v>0</v>
      </c>
      <c r="DO253" s="10">
        <f t="shared" ref="DO253:DO264" si="767">IF(DM253=0,0,DN253/DM253*1000)</f>
        <v>0</v>
      </c>
      <c r="DP253" s="8">
        <v>0</v>
      </c>
      <c r="DQ253" s="5">
        <v>0</v>
      </c>
      <c r="DR253" s="10">
        <f t="shared" ref="DR253:DR264" si="768">IF(DP253=0,0,DQ253/DP253*1000)</f>
        <v>0</v>
      </c>
      <c r="DS253" s="8">
        <v>0</v>
      </c>
      <c r="DT253" s="5">
        <v>0</v>
      </c>
      <c r="DU253" s="10">
        <f t="shared" ref="DU253:DU264" si="769">IF(DS253=0,0,DT253/DS253*1000)</f>
        <v>0</v>
      </c>
      <c r="DV253" s="8">
        <v>0</v>
      </c>
      <c r="DW253" s="5">
        <v>0</v>
      </c>
      <c r="DX253" s="10">
        <f t="shared" ref="DX253:DX264" si="770">IF(DV253=0,0,DW253/DV253*1000)</f>
        <v>0</v>
      </c>
      <c r="DY253" s="8">
        <v>0</v>
      </c>
      <c r="DZ253" s="5">
        <v>0</v>
      </c>
      <c r="EA253" s="10">
        <f t="shared" ref="EA253:EA264" si="771">IF(DY253=0,0,DZ253/DY253*1000)</f>
        <v>0</v>
      </c>
      <c r="EB253" s="8">
        <v>0</v>
      </c>
      <c r="EC253" s="5">
        <v>0</v>
      </c>
      <c r="ED253" s="10">
        <f t="shared" ref="ED253:ED264" si="772">IF(EB253=0,0,EC253/EB253*1000)</f>
        <v>0</v>
      </c>
      <c r="EE253" s="8">
        <v>0</v>
      </c>
      <c r="EF253" s="5">
        <v>0</v>
      </c>
      <c r="EG253" s="10">
        <f t="shared" ref="EG253:EG264" si="773">IF(EE253=0,0,EF253/EE253*1000)</f>
        <v>0</v>
      </c>
      <c r="EH253" s="8">
        <v>0</v>
      </c>
      <c r="EI253" s="5">
        <v>0</v>
      </c>
      <c r="EJ253" s="10">
        <f t="shared" ref="EJ253:EJ264" si="774">IF(EH253=0,0,EI253/EH253*1000)</f>
        <v>0</v>
      </c>
      <c r="EK253" s="8">
        <v>0</v>
      </c>
      <c r="EL253" s="5">
        <v>0</v>
      </c>
      <c r="EM253" s="10">
        <f t="shared" ref="EM253:EM264" si="775">IF(EK253=0,0,EL253/EK253*1000)</f>
        <v>0</v>
      </c>
      <c r="EN253" s="90">
        <v>1.4999999999999999E-2</v>
      </c>
      <c r="EO253" s="5">
        <v>0.27700000000000002</v>
      </c>
      <c r="EP253" s="10">
        <f t="shared" ref="EP253:EP264" si="776">IF(EN253=0,0,EO253/EN253*1000)</f>
        <v>18466.666666666668</v>
      </c>
      <c r="EQ253" s="8">
        <v>0</v>
      </c>
      <c r="ER253" s="5">
        <v>0</v>
      </c>
      <c r="ES253" s="10">
        <f t="shared" ref="ES253:ES264" si="777">IF(EQ253=0,0,ER253/EQ253*1000)</f>
        <v>0</v>
      </c>
      <c r="ET253" s="8">
        <v>0</v>
      </c>
      <c r="EU253" s="5">
        <v>0</v>
      </c>
      <c r="EV253" s="10">
        <f t="shared" ref="EV253:EV264" si="778">IF(ET253=0,0,EU253/ET253*1000)</f>
        <v>0</v>
      </c>
      <c r="EW253" s="8">
        <v>0</v>
      </c>
      <c r="EX253" s="5">
        <v>0</v>
      </c>
      <c r="EY253" s="10">
        <f t="shared" ref="EY253:EY264" si="779">IF(EW253=0,0,EX253/EW253*1000)</f>
        <v>0</v>
      </c>
      <c r="EZ253" s="8">
        <v>0</v>
      </c>
      <c r="FA253" s="5">
        <v>0</v>
      </c>
      <c r="FB253" s="10">
        <f t="shared" ref="FB253:FB264" si="780">IF(EZ253=0,0,FA253/EZ253*1000)</f>
        <v>0</v>
      </c>
      <c r="FC253" s="8">
        <v>0</v>
      </c>
      <c r="FD253" s="5">
        <v>0</v>
      </c>
      <c r="FE253" s="10">
        <f t="shared" ref="FE253:FE264" si="781">IF(FC253=0,0,FD253/FC253*1000)</f>
        <v>0</v>
      </c>
      <c r="FF253" s="90">
        <v>3.3599999999999997E-3</v>
      </c>
      <c r="FG253" s="5">
        <v>3.4000000000000002E-2</v>
      </c>
      <c r="FH253" s="10">
        <f t="shared" ref="FH253:FH264" si="782">IF(FF253=0,0,FG253/FF253*1000)</f>
        <v>10119.04761904762</v>
      </c>
      <c r="FI253" s="15">
        <f>SUMIF($C$5:$FH$5,"Ton",C253:FH253)</f>
        <v>3.1460000000000002E-2</v>
      </c>
      <c r="FJ253" s="14">
        <f>SUMIF($C$5:$FH$5,"F*",C253:FH253)</f>
        <v>0.39200000000000002</v>
      </c>
    </row>
    <row r="254" spans="1:166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783">IF(C254=0,0,D254/C254*1000)</f>
        <v>0</v>
      </c>
      <c r="F254" s="8">
        <v>0</v>
      </c>
      <c r="G254" s="5">
        <v>0</v>
      </c>
      <c r="H254" s="10">
        <f t="shared" si="730"/>
        <v>0</v>
      </c>
      <c r="I254" s="8">
        <v>0</v>
      </c>
      <c r="J254" s="5">
        <v>0</v>
      </c>
      <c r="K254" s="10">
        <f t="shared" si="731"/>
        <v>0</v>
      </c>
      <c r="L254" s="8">
        <v>0</v>
      </c>
      <c r="M254" s="5">
        <v>0</v>
      </c>
      <c r="N254" s="10">
        <f t="shared" si="732"/>
        <v>0</v>
      </c>
      <c r="O254" s="8">
        <v>0</v>
      </c>
      <c r="P254" s="5">
        <v>0</v>
      </c>
      <c r="Q254" s="10">
        <f t="shared" si="733"/>
        <v>0</v>
      </c>
      <c r="R254" s="8">
        <v>0</v>
      </c>
      <c r="S254" s="5">
        <v>0</v>
      </c>
      <c r="T254" s="10">
        <f t="shared" si="734"/>
        <v>0</v>
      </c>
      <c r="U254" s="8">
        <v>0</v>
      </c>
      <c r="V254" s="5">
        <v>0</v>
      </c>
      <c r="W254" s="10">
        <f t="shared" si="735"/>
        <v>0</v>
      </c>
      <c r="X254" s="90">
        <v>0.5</v>
      </c>
      <c r="Y254" s="5">
        <v>2.5209999999999999</v>
      </c>
      <c r="Z254" s="10">
        <f t="shared" si="736"/>
        <v>5042</v>
      </c>
      <c r="AA254" s="8">
        <v>0</v>
      </c>
      <c r="AB254" s="5">
        <v>0</v>
      </c>
      <c r="AC254" s="10">
        <f t="shared" si="737"/>
        <v>0</v>
      </c>
      <c r="AD254" s="8">
        <v>0</v>
      </c>
      <c r="AE254" s="5">
        <v>0</v>
      </c>
      <c r="AF254" s="10">
        <f t="shared" si="738"/>
        <v>0</v>
      </c>
      <c r="AG254" s="8">
        <v>0</v>
      </c>
      <c r="AH254" s="5">
        <v>0</v>
      </c>
      <c r="AI254" s="10">
        <f t="shared" si="739"/>
        <v>0</v>
      </c>
      <c r="AJ254" s="8">
        <v>0</v>
      </c>
      <c r="AK254" s="5">
        <v>0</v>
      </c>
      <c r="AL254" s="10">
        <f t="shared" si="740"/>
        <v>0</v>
      </c>
      <c r="AM254" s="8">
        <v>0</v>
      </c>
      <c r="AN254" s="5">
        <v>0</v>
      </c>
      <c r="AO254" s="10">
        <f t="shared" si="741"/>
        <v>0</v>
      </c>
      <c r="AP254" s="8">
        <v>0</v>
      </c>
      <c r="AQ254" s="5">
        <v>0</v>
      </c>
      <c r="AR254" s="10">
        <f t="shared" si="742"/>
        <v>0</v>
      </c>
      <c r="AS254" s="8">
        <v>0</v>
      </c>
      <c r="AT254" s="5">
        <v>0</v>
      </c>
      <c r="AU254" s="10">
        <f t="shared" si="743"/>
        <v>0</v>
      </c>
      <c r="AV254" s="8">
        <v>0</v>
      </c>
      <c r="AW254" s="5">
        <v>0</v>
      </c>
      <c r="AX254" s="10">
        <f t="shared" si="744"/>
        <v>0</v>
      </c>
      <c r="AY254" s="8">
        <v>0</v>
      </c>
      <c r="AZ254" s="5">
        <v>0</v>
      </c>
      <c r="BA254" s="10">
        <f t="shared" si="745"/>
        <v>0</v>
      </c>
      <c r="BB254" s="8">
        <v>0</v>
      </c>
      <c r="BC254" s="5">
        <v>0</v>
      </c>
      <c r="BD254" s="10">
        <f t="shared" si="746"/>
        <v>0</v>
      </c>
      <c r="BE254" s="90">
        <v>23</v>
      </c>
      <c r="BF254" s="5">
        <v>133.518</v>
      </c>
      <c r="BG254" s="10">
        <f t="shared" si="747"/>
        <v>5805.130434782609</v>
      </c>
      <c r="BH254" s="8">
        <v>0</v>
      </c>
      <c r="BI254" s="5">
        <v>0</v>
      </c>
      <c r="BJ254" s="10">
        <f t="shared" si="748"/>
        <v>0</v>
      </c>
      <c r="BK254" s="8">
        <v>0</v>
      </c>
      <c r="BL254" s="5">
        <v>0</v>
      </c>
      <c r="BM254" s="10">
        <f t="shared" si="749"/>
        <v>0</v>
      </c>
      <c r="BN254" s="8">
        <v>0</v>
      </c>
      <c r="BO254" s="5">
        <v>0</v>
      </c>
      <c r="BP254" s="10">
        <f t="shared" si="750"/>
        <v>0</v>
      </c>
      <c r="BQ254" s="8">
        <v>0</v>
      </c>
      <c r="BR254" s="5">
        <v>0</v>
      </c>
      <c r="BS254" s="10">
        <f t="shared" si="751"/>
        <v>0</v>
      </c>
      <c r="BT254" s="8">
        <v>0</v>
      </c>
      <c r="BU254" s="5">
        <v>0</v>
      </c>
      <c r="BV254" s="10">
        <f t="shared" si="752"/>
        <v>0</v>
      </c>
      <c r="BW254" s="8">
        <v>0</v>
      </c>
      <c r="BX254" s="5">
        <v>0</v>
      </c>
      <c r="BY254" s="10">
        <f t="shared" si="753"/>
        <v>0</v>
      </c>
      <c r="BZ254" s="8">
        <v>0</v>
      </c>
      <c r="CA254" s="5">
        <v>0</v>
      </c>
      <c r="CB254" s="10">
        <f t="shared" si="754"/>
        <v>0</v>
      </c>
      <c r="CC254" s="8">
        <v>0</v>
      </c>
      <c r="CD254" s="5">
        <v>0</v>
      </c>
      <c r="CE254" s="10">
        <f t="shared" si="755"/>
        <v>0</v>
      </c>
      <c r="CF254" s="8">
        <v>0</v>
      </c>
      <c r="CG254" s="5">
        <v>0</v>
      </c>
      <c r="CH254" s="10">
        <f t="shared" si="756"/>
        <v>0</v>
      </c>
      <c r="CI254" s="8">
        <v>0</v>
      </c>
      <c r="CJ254" s="5">
        <v>0</v>
      </c>
      <c r="CK254" s="10">
        <f t="shared" si="757"/>
        <v>0</v>
      </c>
      <c r="CL254" s="8">
        <v>0</v>
      </c>
      <c r="CM254" s="5">
        <v>0</v>
      </c>
      <c r="CN254" s="10">
        <f t="shared" si="758"/>
        <v>0</v>
      </c>
      <c r="CO254" s="8">
        <v>0</v>
      </c>
      <c r="CP254" s="5">
        <v>0</v>
      </c>
      <c r="CQ254" s="10">
        <f t="shared" si="759"/>
        <v>0</v>
      </c>
      <c r="CR254" s="8">
        <v>0</v>
      </c>
      <c r="CS254" s="5">
        <v>0</v>
      </c>
      <c r="CT254" s="10">
        <f t="shared" si="760"/>
        <v>0</v>
      </c>
      <c r="CU254" s="8">
        <v>0</v>
      </c>
      <c r="CV254" s="5">
        <v>0</v>
      </c>
      <c r="CW254" s="10">
        <f t="shared" si="761"/>
        <v>0</v>
      </c>
      <c r="CX254" s="8">
        <v>0</v>
      </c>
      <c r="CY254" s="5">
        <v>0</v>
      </c>
      <c r="CZ254" s="10">
        <f t="shared" si="762"/>
        <v>0</v>
      </c>
      <c r="DA254" s="8">
        <v>0</v>
      </c>
      <c r="DB254" s="5">
        <v>0</v>
      </c>
      <c r="DC254" s="10">
        <f t="shared" si="763"/>
        <v>0</v>
      </c>
      <c r="DD254" s="8">
        <v>0</v>
      </c>
      <c r="DE254" s="5">
        <v>0</v>
      </c>
      <c r="DF254" s="10">
        <f t="shared" si="764"/>
        <v>0</v>
      </c>
      <c r="DG254" s="8">
        <v>0</v>
      </c>
      <c r="DH254" s="5">
        <v>0</v>
      </c>
      <c r="DI254" s="10">
        <f t="shared" si="765"/>
        <v>0</v>
      </c>
      <c r="DJ254" s="8">
        <v>0</v>
      </c>
      <c r="DK254" s="5">
        <v>0</v>
      </c>
      <c r="DL254" s="10">
        <f t="shared" si="766"/>
        <v>0</v>
      </c>
      <c r="DM254" s="8">
        <v>0</v>
      </c>
      <c r="DN254" s="5">
        <v>0</v>
      </c>
      <c r="DO254" s="10">
        <f t="shared" si="767"/>
        <v>0</v>
      </c>
      <c r="DP254" s="8">
        <v>0</v>
      </c>
      <c r="DQ254" s="5">
        <v>0</v>
      </c>
      <c r="DR254" s="10">
        <f t="shared" si="768"/>
        <v>0</v>
      </c>
      <c r="DS254" s="8">
        <v>0</v>
      </c>
      <c r="DT254" s="5">
        <v>0</v>
      </c>
      <c r="DU254" s="10">
        <f t="shared" si="769"/>
        <v>0</v>
      </c>
      <c r="DV254" s="8">
        <v>0</v>
      </c>
      <c r="DW254" s="5">
        <v>0</v>
      </c>
      <c r="DX254" s="10">
        <f t="shared" si="770"/>
        <v>0</v>
      </c>
      <c r="DY254" s="8">
        <v>0</v>
      </c>
      <c r="DZ254" s="5">
        <v>0</v>
      </c>
      <c r="EA254" s="10">
        <f t="shared" si="771"/>
        <v>0</v>
      </c>
      <c r="EB254" s="8">
        <v>0</v>
      </c>
      <c r="EC254" s="5">
        <v>0</v>
      </c>
      <c r="ED254" s="10">
        <f t="shared" si="772"/>
        <v>0</v>
      </c>
      <c r="EE254" s="8">
        <v>0</v>
      </c>
      <c r="EF254" s="5">
        <v>0</v>
      </c>
      <c r="EG254" s="10">
        <f t="shared" si="773"/>
        <v>0</v>
      </c>
      <c r="EH254" s="8">
        <v>0</v>
      </c>
      <c r="EI254" s="5">
        <v>0</v>
      </c>
      <c r="EJ254" s="10">
        <f t="shared" si="774"/>
        <v>0</v>
      </c>
      <c r="EK254" s="8">
        <v>0</v>
      </c>
      <c r="EL254" s="5">
        <v>0</v>
      </c>
      <c r="EM254" s="10">
        <f t="shared" si="775"/>
        <v>0</v>
      </c>
      <c r="EN254" s="8">
        <v>0</v>
      </c>
      <c r="EO254" s="5">
        <v>0</v>
      </c>
      <c r="EP254" s="10">
        <f t="shared" si="776"/>
        <v>0</v>
      </c>
      <c r="EQ254" s="8">
        <v>0</v>
      </c>
      <c r="ER254" s="5">
        <v>0</v>
      </c>
      <c r="ES254" s="10">
        <f t="shared" si="777"/>
        <v>0</v>
      </c>
      <c r="ET254" s="8">
        <v>0</v>
      </c>
      <c r="EU254" s="5">
        <v>0</v>
      </c>
      <c r="EV254" s="10">
        <f t="shared" si="778"/>
        <v>0</v>
      </c>
      <c r="EW254" s="8">
        <v>0</v>
      </c>
      <c r="EX254" s="5">
        <v>0</v>
      </c>
      <c r="EY254" s="10">
        <f t="shared" si="779"/>
        <v>0</v>
      </c>
      <c r="EZ254" s="8">
        <v>0</v>
      </c>
      <c r="FA254" s="5">
        <v>0</v>
      </c>
      <c r="FB254" s="10">
        <f t="shared" si="780"/>
        <v>0</v>
      </c>
      <c r="FC254" s="90">
        <v>0.18</v>
      </c>
      <c r="FD254" s="5">
        <v>0.997</v>
      </c>
      <c r="FE254" s="10">
        <f t="shared" si="781"/>
        <v>5538.8888888888887</v>
      </c>
      <c r="FF254" s="8">
        <v>0</v>
      </c>
      <c r="FG254" s="5">
        <v>0</v>
      </c>
      <c r="FH254" s="10">
        <f t="shared" si="782"/>
        <v>0</v>
      </c>
      <c r="FI254" s="15">
        <f t="shared" ref="FI254:FI265" si="784">SUMIF($C$5:$FH$5,"Ton",C254:FH254)</f>
        <v>23.68</v>
      </c>
      <c r="FJ254" s="14">
        <f t="shared" ref="FJ254:FJ265" si="785">SUMIF($C$5:$FH$5,"F*",C254:FH254)</f>
        <v>137.036</v>
      </c>
    </row>
    <row r="255" spans="1:166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783"/>
        <v>0</v>
      </c>
      <c r="F255" s="8">
        <v>0</v>
      </c>
      <c r="G255" s="5">
        <v>0</v>
      </c>
      <c r="H255" s="10">
        <f t="shared" si="730"/>
        <v>0</v>
      </c>
      <c r="I255" s="8">
        <v>0</v>
      </c>
      <c r="J255" s="5">
        <v>0</v>
      </c>
      <c r="K255" s="10">
        <f t="shared" si="731"/>
        <v>0</v>
      </c>
      <c r="L255" s="8">
        <v>0</v>
      </c>
      <c r="M255" s="5">
        <v>0</v>
      </c>
      <c r="N255" s="10">
        <f t="shared" si="732"/>
        <v>0</v>
      </c>
      <c r="O255" s="8">
        <v>0</v>
      </c>
      <c r="P255" s="5">
        <v>0</v>
      </c>
      <c r="Q255" s="10">
        <f t="shared" si="733"/>
        <v>0</v>
      </c>
      <c r="R255" s="8">
        <v>0</v>
      </c>
      <c r="S255" s="5">
        <v>0</v>
      </c>
      <c r="T255" s="10">
        <f t="shared" si="734"/>
        <v>0</v>
      </c>
      <c r="U255" s="8">
        <v>0</v>
      </c>
      <c r="V255" s="5">
        <v>0</v>
      </c>
      <c r="W255" s="10">
        <f t="shared" si="735"/>
        <v>0</v>
      </c>
      <c r="X255" s="8">
        <v>0</v>
      </c>
      <c r="Y255" s="5">
        <v>0</v>
      </c>
      <c r="Z255" s="10">
        <f t="shared" si="736"/>
        <v>0</v>
      </c>
      <c r="AA255" s="8">
        <v>0</v>
      </c>
      <c r="AB255" s="5">
        <v>0</v>
      </c>
      <c r="AC255" s="10">
        <f t="shared" si="737"/>
        <v>0</v>
      </c>
      <c r="AD255" s="8">
        <v>0</v>
      </c>
      <c r="AE255" s="5">
        <v>0</v>
      </c>
      <c r="AF255" s="10">
        <f t="shared" si="738"/>
        <v>0</v>
      </c>
      <c r="AG255" s="8">
        <v>0</v>
      </c>
      <c r="AH255" s="5">
        <v>0</v>
      </c>
      <c r="AI255" s="10">
        <f t="shared" si="739"/>
        <v>0</v>
      </c>
      <c r="AJ255" s="8">
        <v>0</v>
      </c>
      <c r="AK255" s="5">
        <v>0</v>
      </c>
      <c r="AL255" s="10">
        <f t="shared" si="740"/>
        <v>0</v>
      </c>
      <c r="AM255" s="8">
        <v>0</v>
      </c>
      <c r="AN255" s="5">
        <v>0</v>
      </c>
      <c r="AO255" s="10">
        <f t="shared" si="741"/>
        <v>0</v>
      </c>
      <c r="AP255" s="8">
        <v>0</v>
      </c>
      <c r="AQ255" s="5">
        <v>0</v>
      </c>
      <c r="AR255" s="10">
        <f t="shared" si="742"/>
        <v>0</v>
      </c>
      <c r="AS255" s="8">
        <v>0</v>
      </c>
      <c r="AT255" s="5">
        <v>0</v>
      </c>
      <c r="AU255" s="10">
        <f t="shared" si="743"/>
        <v>0</v>
      </c>
      <c r="AV255" s="8">
        <v>0</v>
      </c>
      <c r="AW255" s="5">
        <v>0</v>
      </c>
      <c r="AX255" s="10">
        <f t="shared" si="744"/>
        <v>0</v>
      </c>
      <c r="AY255" s="8">
        <v>0</v>
      </c>
      <c r="AZ255" s="5">
        <v>0</v>
      </c>
      <c r="BA255" s="10">
        <f t="shared" si="745"/>
        <v>0</v>
      </c>
      <c r="BB255" s="8">
        <v>0</v>
      </c>
      <c r="BC255" s="5">
        <v>0</v>
      </c>
      <c r="BD255" s="10">
        <f t="shared" si="746"/>
        <v>0</v>
      </c>
      <c r="BE255" s="8">
        <v>0</v>
      </c>
      <c r="BF255" s="5">
        <v>0</v>
      </c>
      <c r="BG255" s="10">
        <f t="shared" si="747"/>
        <v>0</v>
      </c>
      <c r="BH255" s="8">
        <v>0</v>
      </c>
      <c r="BI255" s="5">
        <v>0</v>
      </c>
      <c r="BJ255" s="10">
        <f t="shared" si="748"/>
        <v>0</v>
      </c>
      <c r="BK255" s="8">
        <v>0</v>
      </c>
      <c r="BL255" s="5">
        <v>0</v>
      </c>
      <c r="BM255" s="10">
        <f t="shared" si="749"/>
        <v>0</v>
      </c>
      <c r="BN255" s="8">
        <v>0</v>
      </c>
      <c r="BO255" s="5">
        <v>0</v>
      </c>
      <c r="BP255" s="10">
        <f t="shared" si="750"/>
        <v>0</v>
      </c>
      <c r="BQ255" s="8">
        <v>0</v>
      </c>
      <c r="BR255" s="5">
        <v>0</v>
      </c>
      <c r="BS255" s="10">
        <f t="shared" si="751"/>
        <v>0</v>
      </c>
      <c r="BT255" s="8">
        <v>0</v>
      </c>
      <c r="BU255" s="5">
        <v>0</v>
      </c>
      <c r="BV255" s="10">
        <f t="shared" si="752"/>
        <v>0</v>
      </c>
      <c r="BW255" s="8">
        <v>0</v>
      </c>
      <c r="BX255" s="5">
        <v>0</v>
      </c>
      <c r="BY255" s="10">
        <f t="shared" si="753"/>
        <v>0</v>
      </c>
      <c r="BZ255" s="8">
        <v>0</v>
      </c>
      <c r="CA255" s="5">
        <v>0</v>
      </c>
      <c r="CB255" s="10">
        <f t="shared" si="754"/>
        <v>0</v>
      </c>
      <c r="CC255" s="8">
        <v>0</v>
      </c>
      <c r="CD255" s="5">
        <v>0</v>
      </c>
      <c r="CE255" s="10">
        <f t="shared" si="755"/>
        <v>0</v>
      </c>
      <c r="CF255" s="8">
        <v>0</v>
      </c>
      <c r="CG255" s="5">
        <v>0</v>
      </c>
      <c r="CH255" s="10">
        <f t="shared" si="756"/>
        <v>0</v>
      </c>
      <c r="CI255" s="8">
        <v>0</v>
      </c>
      <c r="CJ255" s="5">
        <v>0</v>
      </c>
      <c r="CK255" s="10">
        <f t="shared" si="757"/>
        <v>0</v>
      </c>
      <c r="CL255" s="8">
        <v>0</v>
      </c>
      <c r="CM255" s="5">
        <v>0</v>
      </c>
      <c r="CN255" s="10">
        <f t="shared" si="758"/>
        <v>0</v>
      </c>
      <c r="CO255" s="8">
        <v>0</v>
      </c>
      <c r="CP255" s="5">
        <v>0</v>
      </c>
      <c r="CQ255" s="10">
        <f t="shared" si="759"/>
        <v>0</v>
      </c>
      <c r="CR255" s="8">
        <v>0</v>
      </c>
      <c r="CS255" s="5">
        <v>0</v>
      </c>
      <c r="CT255" s="10">
        <f t="shared" si="760"/>
        <v>0</v>
      </c>
      <c r="CU255" s="8">
        <v>0</v>
      </c>
      <c r="CV255" s="5">
        <v>0</v>
      </c>
      <c r="CW255" s="10">
        <f t="shared" si="761"/>
        <v>0</v>
      </c>
      <c r="CX255" s="8">
        <v>0</v>
      </c>
      <c r="CY255" s="5">
        <v>0</v>
      </c>
      <c r="CZ255" s="10">
        <f t="shared" si="762"/>
        <v>0</v>
      </c>
      <c r="DA255" s="8">
        <v>0</v>
      </c>
      <c r="DB255" s="5">
        <v>0</v>
      </c>
      <c r="DC255" s="10">
        <f t="shared" si="763"/>
        <v>0</v>
      </c>
      <c r="DD255" s="8">
        <v>0</v>
      </c>
      <c r="DE255" s="5">
        <v>0</v>
      </c>
      <c r="DF255" s="10">
        <f t="shared" si="764"/>
        <v>0</v>
      </c>
      <c r="DG255" s="8">
        <v>0</v>
      </c>
      <c r="DH255" s="5">
        <v>0</v>
      </c>
      <c r="DI255" s="10">
        <f t="shared" si="765"/>
        <v>0</v>
      </c>
      <c r="DJ255" s="8">
        <v>0</v>
      </c>
      <c r="DK255" s="5">
        <v>0</v>
      </c>
      <c r="DL255" s="10">
        <f t="shared" si="766"/>
        <v>0</v>
      </c>
      <c r="DM255" s="8">
        <v>0</v>
      </c>
      <c r="DN255" s="5">
        <v>0</v>
      </c>
      <c r="DO255" s="10">
        <f t="shared" si="767"/>
        <v>0</v>
      </c>
      <c r="DP255" s="8">
        <v>0</v>
      </c>
      <c r="DQ255" s="5">
        <v>0</v>
      </c>
      <c r="DR255" s="10">
        <f t="shared" si="768"/>
        <v>0</v>
      </c>
      <c r="DS255" s="8">
        <v>0</v>
      </c>
      <c r="DT255" s="5">
        <v>0</v>
      </c>
      <c r="DU255" s="10">
        <f t="shared" si="769"/>
        <v>0</v>
      </c>
      <c r="DV255" s="8">
        <v>0</v>
      </c>
      <c r="DW255" s="5">
        <v>0</v>
      </c>
      <c r="DX255" s="10">
        <f t="shared" si="770"/>
        <v>0</v>
      </c>
      <c r="DY255" s="8">
        <v>0</v>
      </c>
      <c r="DZ255" s="5">
        <v>0</v>
      </c>
      <c r="EA255" s="10">
        <f t="shared" si="771"/>
        <v>0</v>
      </c>
      <c r="EB255" s="8">
        <v>0</v>
      </c>
      <c r="EC255" s="5">
        <v>0</v>
      </c>
      <c r="ED255" s="10">
        <f t="shared" si="772"/>
        <v>0</v>
      </c>
      <c r="EE255" s="8">
        <v>0</v>
      </c>
      <c r="EF255" s="5">
        <v>0</v>
      </c>
      <c r="EG255" s="10">
        <f t="shared" si="773"/>
        <v>0</v>
      </c>
      <c r="EH255" s="8">
        <v>0</v>
      </c>
      <c r="EI255" s="5">
        <v>0</v>
      </c>
      <c r="EJ255" s="10">
        <f t="shared" si="774"/>
        <v>0</v>
      </c>
      <c r="EK255" s="8">
        <v>0</v>
      </c>
      <c r="EL255" s="5">
        <v>0</v>
      </c>
      <c r="EM255" s="10">
        <f t="shared" si="775"/>
        <v>0</v>
      </c>
      <c r="EN255" s="8">
        <v>0</v>
      </c>
      <c r="EO255" s="5">
        <v>0</v>
      </c>
      <c r="EP255" s="10">
        <f t="shared" si="776"/>
        <v>0</v>
      </c>
      <c r="EQ255" s="8">
        <v>0</v>
      </c>
      <c r="ER255" s="5">
        <v>0</v>
      </c>
      <c r="ES255" s="10">
        <f t="shared" si="777"/>
        <v>0</v>
      </c>
      <c r="ET255" s="8">
        <v>0</v>
      </c>
      <c r="EU255" s="5">
        <v>0</v>
      </c>
      <c r="EV255" s="10">
        <f t="shared" si="778"/>
        <v>0</v>
      </c>
      <c r="EW255" s="8">
        <v>0</v>
      </c>
      <c r="EX255" s="5">
        <v>0</v>
      </c>
      <c r="EY255" s="10">
        <f t="shared" si="779"/>
        <v>0</v>
      </c>
      <c r="EZ255" s="90">
        <v>4.4999999999999997E-3</v>
      </c>
      <c r="FA255" s="5">
        <v>3.6999999999999998E-2</v>
      </c>
      <c r="FB255" s="10">
        <f t="shared" si="780"/>
        <v>8222.2222222222226</v>
      </c>
      <c r="FC255" s="90">
        <v>4.82</v>
      </c>
      <c r="FD255" s="5">
        <v>5.351</v>
      </c>
      <c r="FE255" s="10">
        <f t="shared" si="781"/>
        <v>1110.1659751037344</v>
      </c>
      <c r="FF255" s="8">
        <v>0</v>
      </c>
      <c r="FG255" s="5">
        <v>0</v>
      </c>
      <c r="FH255" s="10">
        <f t="shared" si="782"/>
        <v>0</v>
      </c>
      <c r="FI255" s="15">
        <f t="shared" si="784"/>
        <v>4.8245000000000005</v>
      </c>
      <c r="FJ255" s="14">
        <f t="shared" si="785"/>
        <v>5.3879999999999999</v>
      </c>
    </row>
    <row r="256" spans="1:166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730"/>
        <v>0</v>
      </c>
      <c r="I256" s="8">
        <v>0</v>
      </c>
      <c r="J256" s="5">
        <v>0</v>
      </c>
      <c r="K256" s="10">
        <f t="shared" si="731"/>
        <v>0</v>
      </c>
      <c r="L256" s="8">
        <v>0</v>
      </c>
      <c r="M256" s="5">
        <v>0</v>
      </c>
      <c r="N256" s="10">
        <f t="shared" si="732"/>
        <v>0</v>
      </c>
      <c r="O256" s="8">
        <v>0</v>
      </c>
      <c r="P256" s="5">
        <v>0</v>
      </c>
      <c r="Q256" s="10">
        <f t="shared" si="733"/>
        <v>0</v>
      </c>
      <c r="R256" s="8">
        <v>0</v>
      </c>
      <c r="S256" s="5">
        <v>0</v>
      </c>
      <c r="T256" s="10">
        <f t="shared" si="734"/>
        <v>0</v>
      </c>
      <c r="U256" s="8">
        <v>0</v>
      </c>
      <c r="V256" s="5">
        <v>0</v>
      </c>
      <c r="W256" s="10">
        <f t="shared" si="735"/>
        <v>0</v>
      </c>
      <c r="X256" s="8">
        <v>0</v>
      </c>
      <c r="Y256" s="5">
        <v>0</v>
      </c>
      <c r="Z256" s="10">
        <f t="shared" si="736"/>
        <v>0</v>
      </c>
      <c r="AA256" s="8">
        <v>0</v>
      </c>
      <c r="AB256" s="5">
        <v>0</v>
      </c>
      <c r="AC256" s="10">
        <f t="shared" si="737"/>
        <v>0</v>
      </c>
      <c r="AD256" s="8">
        <v>0</v>
      </c>
      <c r="AE256" s="5">
        <v>0</v>
      </c>
      <c r="AF256" s="10">
        <f t="shared" si="738"/>
        <v>0</v>
      </c>
      <c r="AG256" s="8">
        <v>0</v>
      </c>
      <c r="AH256" s="5">
        <v>0</v>
      </c>
      <c r="AI256" s="10">
        <f t="shared" si="739"/>
        <v>0</v>
      </c>
      <c r="AJ256" s="8">
        <v>0</v>
      </c>
      <c r="AK256" s="5">
        <v>0</v>
      </c>
      <c r="AL256" s="10">
        <f t="shared" si="740"/>
        <v>0</v>
      </c>
      <c r="AM256" s="8">
        <v>0</v>
      </c>
      <c r="AN256" s="5">
        <v>0</v>
      </c>
      <c r="AO256" s="10">
        <f t="shared" si="741"/>
        <v>0</v>
      </c>
      <c r="AP256" s="8">
        <v>0</v>
      </c>
      <c r="AQ256" s="5">
        <v>0</v>
      </c>
      <c r="AR256" s="10">
        <f t="shared" si="742"/>
        <v>0</v>
      </c>
      <c r="AS256" s="8">
        <v>0</v>
      </c>
      <c r="AT256" s="5">
        <v>0</v>
      </c>
      <c r="AU256" s="10">
        <f t="shared" si="743"/>
        <v>0</v>
      </c>
      <c r="AV256" s="8">
        <v>0</v>
      </c>
      <c r="AW256" s="5">
        <v>0</v>
      </c>
      <c r="AX256" s="10">
        <f t="shared" si="744"/>
        <v>0</v>
      </c>
      <c r="AY256" s="8">
        <v>0</v>
      </c>
      <c r="AZ256" s="5">
        <v>0</v>
      </c>
      <c r="BA256" s="10">
        <f t="shared" si="745"/>
        <v>0</v>
      </c>
      <c r="BB256" s="8">
        <v>0</v>
      </c>
      <c r="BC256" s="5">
        <v>0</v>
      </c>
      <c r="BD256" s="10">
        <f t="shared" si="746"/>
        <v>0</v>
      </c>
      <c r="BE256" s="90">
        <v>9.4967800000000011</v>
      </c>
      <c r="BF256" s="5">
        <v>111.75</v>
      </c>
      <c r="BG256" s="10">
        <f t="shared" si="747"/>
        <v>11767.146338021937</v>
      </c>
      <c r="BH256" s="8">
        <v>0</v>
      </c>
      <c r="BI256" s="5">
        <v>0</v>
      </c>
      <c r="BJ256" s="10">
        <f t="shared" si="748"/>
        <v>0</v>
      </c>
      <c r="BK256" s="8">
        <v>0</v>
      </c>
      <c r="BL256" s="5">
        <v>0</v>
      </c>
      <c r="BM256" s="10">
        <f t="shared" si="749"/>
        <v>0</v>
      </c>
      <c r="BN256" s="8">
        <v>0</v>
      </c>
      <c r="BO256" s="5">
        <v>0</v>
      </c>
      <c r="BP256" s="10">
        <f t="shared" si="750"/>
        <v>0</v>
      </c>
      <c r="BQ256" s="8">
        <v>0</v>
      </c>
      <c r="BR256" s="5">
        <v>0</v>
      </c>
      <c r="BS256" s="10">
        <f t="shared" si="751"/>
        <v>0</v>
      </c>
      <c r="BT256" s="8">
        <v>0</v>
      </c>
      <c r="BU256" s="5">
        <v>0</v>
      </c>
      <c r="BV256" s="10">
        <f t="shared" si="752"/>
        <v>0</v>
      </c>
      <c r="BW256" s="8">
        <v>0</v>
      </c>
      <c r="BX256" s="5">
        <v>0</v>
      </c>
      <c r="BY256" s="10">
        <f t="shared" si="753"/>
        <v>0</v>
      </c>
      <c r="BZ256" s="8">
        <v>0</v>
      </c>
      <c r="CA256" s="5">
        <v>0</v>
      </c>
      <c r="CB256" s="10">
        <f t="shared" si="754"/>
        <v>0</v>
      </c>
      <c r="CC256" s="8">
        <v>0</v>
      </c>
      <c r="CD256" s="5">
        <v>0</v>
      </c>
      <c r="CE256" s="10">
        <f t="shared" si="755"/>
        <v>0</v>
      </c>
      <c r="CF256" s="8">
        <v>0</v>
      </c>
      <c r="CG256" s="5">
        <v>0</v>
      </c>
      <c r="CH256" s="10">
        <f t="shared" si="756"/>
        <v>0</v>
      </c>
      <c r="CI256" s="8">
        <v>0</v>
      </c>
      <c r="CJ256" s="5">
        <v>0</v>
      </c>
      <c r="CK256" s="10">
        <f t="shared" si="757"/>
        <v>0</v>
      </c>
      <c r="CL256" s="8">
        <v>0</v>
      </c>
      <c r="CM256" s="5">
        <v>0</v>
      </c>
      <c r="CN256" s="10">
        <f t="shared" si="758"/>
        <v>0</v>
      </c>
      <c r="CO256" s="8">
        <v>0</v>
      </c>
      <c r="CP256" s="5">
        <v>0</v>
      </c>
      <c r="CQ256" s="10">
        <f t="shared" si="759"/>
        <v>0</v>
      </c>
      <c r="CR256" s="8">
        <v>0</v>
      </c>
      <c r="CS256" s="5">
        <v>0</v>
      </c>
      <c r="CT256" s="10">
        <f t="shared" si="760"/>
        <v>0</v>
      </c>
      <c r="CU256" s="8">
        <v>0</v>
      </c>
      <c r="CV256" s="5">
        <v>0</v>
      </c>
      <c r="CW256" s="10">
        <f t="shared" si="761"/>
        <v>0</v>
      </c>
      <c r="CX256" s="8">
        <v>0</v>
      </c>
      <c r="CY256" s="5">
        <v>0</v>
      </c>
      <c r="CZ256" s="10">
        <f t="shared" si="762"/>
        <v>0</v>
      </c>
      <c r="DA256" s="8">
        <v>0</v>
      </c>
      <c r="DB256" s="5">
        <v>0</v>
      </c>
      <c r="DC256" s="10">
        <f t="shared" si="763"/>
        <v>0</v>
      </c>
      <c r="DD256" s="8">
        <v>0</v>
      </c>
      <c r="DE256" s="5">
        <v>0</v>
      </c>
      <c r="DF256" s="10">
        <f t="shared" si="764"/>
        <v>0</v>
      </c>
      <c r="DG256" s="8">
        <v>0</v>
      </c>
      <c r="DH256" s="5">
        <v>0</v>
      </c>
      <c r="DI256" s="10">
        <f t="shared" si="765"/>
        <v>0</v>
      </c>
      <c r="DJ256" s="8">
        <v>0</v>
      </c>
      <c r="DK256" s="5">
        <v>0</v>
      </c>
      <c r="DL256" s="10">
        <f t="shared" si="766"/>
        <v>0</v>
      </c>
      <c r="DM256" s="8">
        <v>0</v>
      </c>
      <c r="DN256" s="5">
        <v>0</v>
      </c>
      <c r="DO256" s="10">
        <f t="shared" si="767"/>
        <v>0</v>
      </c>
      <c r="DP256" s="8">
        <v>0</v>
      </c>
      <c r="DQ256" s="5">
        <v>0</v>
      </c>
      <c r="DR256" s="10">
        <f t="shared" si="768"/>
        <v>0</v>
      </c>
      <c r="DS256" s="8">
        <v>0</v>
      </c>
      <c r="DT256" s="5">
        <v>0</v>
      </c>
      <c r="DU256" s="10">
        <f t="shared" si="769"/>
        <v>0</v>
      </c>
      <c r="DV256" s="8">
        <v>0</v>
      </c>
      <c r="DW256" s="5">
        <v>0</v>
      </c>
      <c r="DX256" s="10">
        <f t="shared" si="770"/>
        <v>0</v>
      </c>
      <c r="DY256" s="8">
        <v>0</v>
      </c>
      <c r="DZ256" s="5">
        <v>0</v>
      </c>
      <c r="EA256" s="10">
        <f t="shared" si="771"/>
        <v>0</v>
      </c>
      <c r="EB256" s="8">
        <v>0</v>
      </c>
      <c r="EC256" s="5">
        <v>0</v>
      </c>
      <c r="ED256" s="10">
        <f t="shared" si="772"/>
        <v>0</v>
      </c>
      <c r="EE256" s="8">
        <v>0</v>
      </c>
      <c r="EF256" s="5">
        <v>0</v>
      </c>
      <c r="EG256" s="10">
        <f t="shared" si="773"/>
        <v>0</v>
      </c>
      <c r="EH256" s="8">
        <v>0</v>
      </c>
      <c r="EI256" s="5">
        <v>0</v>
      </c>
      <c r="EJ256" s="10">
        <f t="shared" si="774"/>
        <v>0</v>
      </c>
      <c r="EK256" s="8">
        <v>0</v>
      </c>
      <c r="EL256" s="5">
        <v>0</v>
      </c>
      <c r="EM256" s="10">
        <f t="shared" si="775"/>
        <v>0</v>
      </c>
      <c r="EN256" s="8">
        <v>0</v>
      </c>
      <c r="EO256" s="5">
        <v>0</v>
      </c>
      <c r="EP256" s="10">
        <f t="shared" si="776"/>
        <v>0</v>
      </c>
      <c r="EQ256" s="8">
        <v>0</v>
      </c>
      <c r="ER256" s="5">
        <v>0</v>
      </c>
      <c r="ES256" s="10">
        <f t="shared" si="777"/>
        <v>0</v>
      </c>
      <c r="ET256" s="8">
        <v>0</v>
      </c>
      <c r="EU256" s="5">
        <v>0</v>
      </c>
      <c r="EV256" s="10">
        <f t="shared" si="778"/>
        <v>0</v>
      </c>
      <c r="EW256" s="8">
        <v>0</v>
      </c>
      <c r="EX256" s="5">
        <v>0</v>
      </c>
      <c r="EY256" s="10">
        <f t="shared" si="779"/>
        <v>0</v>
      </c>
      <c r="EZ256" s="8">
        <v>0</v>
      </c>
      <c r="FA256" s="5">
        <v>0</v>
      </c>
      <c r="FB256" s="10">
        <f t="shared" si="780"/>
        <v>0</v>
      </c>
      <c r="FC256" s="8">
        <v>0</v>
      </c>
      <c r="FD256" s="5">
        <v>0</v>
      </c>
      <c r="FE256" s="10">
        <f t="shared" si="781"/>
        <v>0</v>
      </c>
      <c r="FF256" s="8">
        <v>0</v>
      </c>
      <c r="FG256" s="5">
        <v>0</v>
      </c>
      <c r="FH256" s="10">
        <f t="shared" si="782"/>
        <v>0</v>
      </c>
      <c r="FI256" s="15">
        <f t="shared" si="784"/>
        <v>9.4967800000000011</v>
      </c>
      <c r="FJ256" s="14">
        <f t="shared" si="785"/>
        <v>111.75</v>
      </c>
    </row>
    <row r="257" spans="1:166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786">IF(C257=0,0,D257/C257*1000)</f>
        <v>0</v>
      </c>
      <c r="F257" s="8">
        <v>0</v>
      </c>
      <c r="G257" s="5">
        <v>0</v>
      </c>
      <c r="H257" s="10">
        <f t="shared" si="730"/>
        <v>0</v>
      </c>
      <c r="I257" s="8">
        <v>0</v>
      </c>
      <c r="J257" s="5">
        <v>0</v>
      </c>
      <c r="K257" s="10">
        <f t="shared" si="731"/>
        <v>0</v>
      </c>
      <c r="L257" s="8">
        <v>0</v>
      </c>
      <c r="M257" s="5">
        <v>0</v>
      </c>
      <c r="N257" s="10">
        <f t="shared" si="732"/>
        <v>0</v>
      </c>
      <c r="O257" s="8">
        <v>0</v>
      </c>
      <c r="P257" s="5">
        <v>0</v>
      </c>
      <c r="Q257" s="10">
        <f t="shared" si="733"/>
        <v>0</v>
      </c>
      <c r="R257" s="8">
        <v>0</v>
      </c>
      <c r="S257" s="5">
        <v>0</v>
      </c>
      <c r="T257" s="10">
        <f t="shared" si="734"/>
        <v>0</v>
      </c>
      <c r="U257" s="90">
        <v>1.32E-2</v>
      </c>
      <c r="V257" s="5">
        <v>0.32400000000000001</v>
      </c>
      <c r="W257" s="10">
        <f t="shared" si="735"/>
        <v>24545.454545454548</v>
      </c>
      <c r="X257" s="8">
        <v>0</v>
      </c>
      <c r="Y257" s="5">
        <v>0</v>
      </c>
      <c r="Z257" s="10">
        <f t="shared" si="736"/>
        <v>0</v>
      </c>
      <c r="AA257" s="8">
        <v>0</v>
      </c>
      <c r="AB257" s="5">
        <v>0</v>
      </c>
      <c r="AC257" s="10">
        <f t="shared" si="737"/>
        <v>0</v>
      </c>
      <c r="AD257" s="8">
        <v>0</v>
      </c>
      <c r="AE257" s="5">
        <v>0</v>
      </c>
      <c r="AF257" s="10">
        <f t="shared" si="738"/>
        <v>0</v>
      </c>
      <c r="AG257" s="8">
        <v>0</v>
      </c>
      <c r="AH257" s="5">
        <v>0</v>
      </c>
      <c r="AI257" s="10">
        <f t="shared" si="739"/>
        <v>0</v>
      </c>
      <c r="AJ257" s="8">
        <v>0</v>
      </c>
      <c r="AK257" s="5">
        <v>0</v>
      </c>
      <c r="AL257" s="10">
        <f t="shared" si="740"/>
        <v>0</v>
      </c>
      <c r="AM257" s="90">
        <v>7.2999999999999996E-4</v>
      </c>
      <c r="AN257" s="5">
        <v>0.58199999999999996</v>
      </c>
      <c r="AO257" s="10">
        <f t="shared" si="741"/>
        <v>797260.27397260268</v>
      </c>
      <c r="AP257" s="8">
        <v>0</v>
      </c>
      <c r="AQ257" s="5">
        <v>0</v>
      </c>
      <c r="AR257" s="10">
        <f t="shared" si="742"/>
        <v>0</v>
      </c>
      <c r="AS257" s="8">
        <v>0</v>
      </c>
      <c r="AT257" s="5">
        <v>0</v>
      </c>
      <c r="AU257" s="10">
        <f t="shared" si="743"/>
        <v>0</v>
      </c>
      <c r="AV257" s="8">
        <v>0</v>
      </c>
      <c r="AW257" s="5">
        <v>0</v>
      </c>
      <c r="AX257" s="10">
        <f t="shared" si="744"/>
        <v>0</v>
      </c>
      <c r="AY257" s="8">
        <v>0</v>
      </c>
      <c r="AZ257" s="5">
        <v>0</v>
      </c>
      <c r="BA257" s="10">
        <f t="shared" si="745"/>
        <v>0</v>
      </c>
      <c r="BB257" s="8">
        <v>0</v>
      </c>
      <c r="BC257" s="5">
        <v>0</v>
      </c>
      <c r="BD257" s="10">
        <f t="shared" si="746"/>
        <v>0</v>
      </c>
      <c r="BE257" s="90">
        <v>42.5</v>
      </c>
      <c r="BF257" s="5">
        <v>209.50299999999999</v>
      </c>
      <c r="BG257" s="10">
        <f t="shared" si="747"/>
        <v>4929.482352941176</v>
      </c>
      <c r="BH257" s="8">
        <v>0</v>
      </c>
      <c r="BI257" s="5">
        <v>0</v>
      </c>
      <c r="BJ257" s="10">
        <f t="shared" si="748"/>
        <v>0</v>
      </c>
      <c r="BK257" s="8">
        <v>0</v>
      </c>
      <c r="BL257" s="5">
        <v>0</v>
      </c>
      <c r="BM257" s="10">
        <f t="shared" si="749"/>
        <v>0</v>
      </c>
      <c r="BN257" s="8">
        <v>0</v>
      </c>
      <c r="BO257" s="5">
        <v>0</v>
      </c>
      <c r="BP257" s="10">
        <f t="shared" si="750"/>
        <v>0</v>
      </c>
      <c r="BQ257" s="8">
        <v>0</v>
      </c>
      <c r="BR257" s="5">
        <v>0</v>
      </c>
      <c r="BS257" s="10">
        <f t="shared" si="751"/>
        <v>0</v>
      </c>
      <c r="BT257" s="8">
        <v>0</v>
      </c>
      <c r="BU257" s="5">
        <v>0</v>
      </c>
      <c r="BV257" s="10">
        <f t="shared" si="752"/>
        <v>0</v>
      </c>
      <c r="BW257" s="8">
        <v>0</v>
      </c>
      <c r="BX257" s="5">
        <v>0</v>
      </c>
      <c r="BY257" s="10">
        <f t="shared" si="753"/>
        <v>0</v>
      </c>
      <c r="BZ257" s="8">
        <v>0</v>
      </c>
      <c r="CA257" s="5">
        <v>0</v>
      </c>
      <c r="CB257" s="10">
        <f t="shared" si="754"/>
        <v>0</v>
      </c>
      <c r="CC257" s="8">
        <v>0</v>
      </c>
      <c r="CD257" s="5">
        <v>0</v>
      </c>
      <c r="CE257" s="10">
        <f t="shared" si="755"/>
        <v>0</v>
      </c>
      <c r="CF257" s="8">
        <v>0</v>
      </c>
      <c r="CG257" s="5">
        <v>0</v>
      </c>
      <c r="CH257" s="10">
        <f t="shared" si="756"/>
        <v>0</v>
      </c>
      <c r="CI257" s="8">
        <v>0</v>
      </c>
      <c r="CJ257" s="5">
        <v>0</v>
      </c>
      <c r="CK257" s="10">
        <f t="shared" si="757"/>
        <v>0</v>
      </c>
      <c r="CL257" s="8">
        <v>0</v>
      </c>
      <c r="CM257" s="5">
        <v>0</v>
      </c>
      <c r="CN257" s="10">
        <f t="shared" si="758"/>
        <v>0</v>
      </c>
      <c r="CO257" s="90">
        <v>0.02</v>
      </c>
      <c r="CP257" s="5">
        <v>6.8000000000000005E-2</v>
      </c>
      <c r="CQ257" s="10">
        <f t="shared" si="759"/>
        <v>3400.0000000000005</v>
      </c>
      <c r="CR257" s="90">
        <v>3.4399999999999999E-3</v>
      </c>
      <c r="CS257" s="5">
        <v>2.5000000000000001E-2</v>
      </c>
      <c r="CT257" s="10">
        <f t="shared" si="760"/>
        <v>7267.4418604651164</v>
      </c>
      <c r="CU257" s="8">
        <v>0</v>
      </c>
      <c r="CV257" s="5">
        <v>0</v>
      </c>
      <c r="CW257" s="10">
        <f t="shared" si="761"/>
        <v>0</v>
      </c>
      <c r="CX257" s="8">
        <v>0</v>
      </c>
      <c r="CY257" s="5">
        <v>0</v>
      </c>
      <c r="CZ257" s="10">
        <f t="shared" si="762"/>
        <v>0</v>
      </c>
      <c r="DA257" s="8">
        <v>0</v>
      </c>
      <c r="DB257" s="5">
        <v>0</v>
      </c>
      <c r="DC257" s="10">
        <f t="shared" si="763"/>
        <v>0</v>
      </c>
      <c r="DD257" s="8">
        <v>0</v>
      </c>
      <c r="DE257" s="5">
        <v>0</v>
      </c>
      <c r="DF257" s="10">
        <f t="shared" si="764"/>
        <v>0</v>
      </c>
      <c r="DG257" s="8">
        <v>0</v>
      </c>
      <c r="DH257" s="5">
        <v>0</v>
      </c>
      <c r="DI257" s="10">
        <f t="shared" si="765"/>
        <v>0</v>
      </c>
      <c r="DJ257" s="8">
        <v>0</v>
      </c>
      <c r="DK257" s="5">
        <v>0</v>
      </c>
      <c r="DL257" s="10">
        <f t="shared" si="766"/>
        <v>0</v>
      </c>
      <c r="DM257" s="8">
        <v>0</v>
      </c>
      <c r="DN257" s="5">
        <v>0</v>
      </c>
      <c r="DO257" s="10">
        <f t="shared" si="767"/>
        <v>0</v>
      </c>
      <c r="DP257" s="8">
        <v>0</v>
      </c>
      <c r="DQ257" s="5">
        <v>0</v>
      </c>
      <c r="DR257" s="10">
        <f t="shared" si="768"/>
        <v>0</v>
      </c>
      <c r="DS257" s="8">
        <v>0</v>
      </c>
      <c r="DT257" s="5">
        <v>0</v>
      </c>
      <c r="DU257" s="10">
        <f t="shared" si="769"/>
        <v>0</v>
      </c>
      <c r="DV257" s="8">
        <v>0</v>
      </c>
      <c r="DW257" s="5">
        <v>0</v>
      </c>
      <c r="DX257" s="10">
        <f t="shared" si="770"/>
        <v>0</v>
      </c>
      <c r="DY257" s="8">
        <v>0</v>
      </c>
      <c r="DZ257" s="5">
        <v>0</v>
      </c>
      <c r="EA257" s="10">
        <f t="shared" si="771"/>
        <v>0</v>
      </c>
      <c r="EB257" s="8">
        <v>0</v>
      </c>
      <c r="EC257" s="5">
        <v>0</v>
      </c>
      <c r="ED257" s="10">
        <f t="shared" si="772"/>
        <v>0</v>
      </c>
      <c r="EE257" s="8">
        <v>0</v>
      </c>
      <c r="EF257" s="5">
        <v>0</v>
      </c>
      <c r="EG257" s="10">
        <f t="shared" si="773"/>
        <v>0</v>
      </c>
      <c r="EH257" s="8">
        <v>0</v>
      </c>
      <c r="EI257" s="5">
        <v>0</v>
      </c>
      <c r="EJ257" s="10">
        <f t="shared" si="774"/>
        <v>0</v>
      </c>
      <c r="EK257" s="8">
        <v>0</v>
      </c>
      <c r="EL257" s="5">
        <v>0</v>
      </c>
      <c r="EM257" s="10">
        <f t="shared" si="775"/>
        <v>0</v>
      </c>
      <c r="EN257" s="8">
        <v>0</v>
      </c>
      <c r="EO257" s="5">
        <v>0</v>
      </c>
      <c r="EP257" s="10">
        <f t="shared" si="776"/>
        <v>0</v>
      </c>
      <c r="EQ257" s="8">
        <v>0</v>
      </c>
      <c r="ER257" s="5">
        <v>0</v>
      </c>
      <c r="ES257" s="10">
        <f t="shared" si="777"/>
        <v>0</v>
      </c>
      <c r="ET257" s="8">
        <v>0</v>
      </c>
      <c r="EU257" s="5">
        <v>0</v>
      </c>
      <c r="EV257" s="10">
        <f t="shared" si="778"/>
        <v>0</v>
      </c>
      <c r="EW257" s="90">
        <v>6.9999999999999999E-4</v>
      </c>
      <c r="EX257" s="5">
        <v>0.36199999999999999</v>
      </c>
      <c r="EY257" s="10">
        <f t="shared" si="779"/>
        <v>517142.8571428571</v>
      </c>
      <c r="EZ257" s="90">
        <v>3.4657100000000001</v>
      </c>
      <c r="FA257" s="5">
        <v>68.930000000000007</v>
      </c>
      <c r="FB257" s="10">
        <f t="shared" si="780"/>
        <v>19889.142484512555</v>
      </c>
      <c r="FC257" s="8">
        <v>0</v>
      </c>
      <c r="FD257" s="5">
        <v>0</v>
      </c>
      <c r="FE257" s="10">
        <f t="shared" si="781"/>
        <v>0</v>
      </c>
      <c r="FF257" s="8">
        <v>0</v>
      </c>
      <c r="FG257" s="5">
        <v>0</v>
      </c>
      <c r="FH257" s="10">
        <f t="shared" si="782"/>
        <v>0</v>
      </c>
      <c r="FI257" s="15">
        <f t="shared" si="784"/>
        <v>46.003780000000006</v>
      </c>
      <c r="FJ257" s="14">
        <f t="shared" si="785"/>
        <v>279.79399999999998</v>
      </c>
    </row>
    <row r="258" spans="1:166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786"/>
        <v>0</v>
      </c>
      <c r="F258" s="8">
        <v>0</v>
      </c>
      <c r="G258" s="5">
        <v>0</v>
      </c>
      <c r="H258" s="10">
        <f t="shared" si="730"/>
        <v>0</v>
      </c>
      <c r="I258" s="8">
        <v>0</v>
      </c>
      <c r="J258" s="5">
        <v>0</v>
      </c>
      <c r="K258" s="10">
        <f t="shared" si="731"/>
        <v>0</v>
      </c>
      <c r="L258" s="8">
        <v>0</v>
      </c>
      <c r="M258" s="5">
        <v>0</v>
      </c>
      <c r="N258" s="10">
        <f t="shared" si="732"/>
        <v>0</v>
      </c>
      <c r="O258" s="8">
        <v>0</v>
      </c>
      <c r="P258" s="5">
        <v>0</v>
      </c>
      <c r="Q258" s="10">
        <f t="shared" si="733"/>
        <v>0</v>
      </c>
      <c r="R258" s="8">
        <v>0</v>
      </c>
      <c r="S258" s="5">
        <v>0</v>
      </c>
      <c r="T258" s="10">
        <f t="shared" si="734"/>
        <v>0</v>
      </c>
      <c r="U258" s="8">
        <v>0</v>
      </c>
      <c r="V258" s="5">
        <v>0</v>
      </c>
      <c r="W258" s="10">
        <f t="shared" si="735"/>
        <v>0</v>
      </c>
      <c r="X258" s="8">
        <v>0</v>
      </c>
      <c r="Y258" s="5">
        <v>0</v>
      </c>
      <c r="Z258" s="10">
        <f t="shared" si="736"/>
        <v>0</v>
      </c>
      <c r="AA258" s="8">
        <v>0</v>
      </c>
      <c r="AB258" s="5">
        <v>0</v>
      </c>
      <c r="AC258" s="10">
        <f t="shared" si="737"/>
        <v>0</v>
      </c>
      <c r="AD258" s="8">
        <v>0</v>
      </c>
      <c r="AE258" s="5">
        <v>0</v>
      </c>
      <c r="AF258" s="10">
        <f t="shared" si="738"/>
        <v>0</v>
      </c>
      <c r="AG258" s="8">
        <v>0</v>
      </c>
      <c r="AH258" s="5">
        <v>0</v>
      </c>
      <c r="AI258" s="10">
        <f t="shared" si="739"/>
        <v>0</v>
      </c>
      <c r="AJ258" s="8">
        <v>0</v>
      </c>
      <c r="AK258" s="5">
        <v>0</v>
      </c>
      <c r="AL258" s="10">
        <f t="shared" si="740"/>
        <v>0</v>
      </c>
      <c r="AM258" s="8">
        <v>0</v>
      </c>
      <c r="AN258" s="5">
        <v>0</v>
      </c>
      <c r="AO258" s="10">
        <f t="shared" si="741"/>
        <v>0</v>
      </c>
      <c r="AP258" s="8">
        <v>0</v>
      </c>
      <c r="AQ258" s="5">
        <v>0</v>
      </c>
      <c r="AR258" s="10">
        <f t="shared" si="742"/>
        <v>0</v>
      </c>
      <c r="AS258" s="8">
        <v>0</v>
      </c>
      <c r="AT258" s="5">
        <v>0</v>
      </c>
      <c r="AU258" s="10">
        <f t="shared" si="743"/>
        <v>0</v>
      </c>
      <c r="AV258" s="8">
        <v>0</v>
      </c>
      <c r="AW258" s="5">
        <v>0</v>
      </c>
      <c r="AX258" s="10">
        <f t="shared" si="744"/>
        <v>0</v>
      </c>
      <c r="AY258" s="8">
        <v>0</v>
      </c>
      <c r="AZ258" s="5">
        <v>0</v>
      </c>
      <c r="BA258" s="10">
        <f t="shared" si="745"/>
        <v>0</v>
      </c>
      <c r="BB258" s="8">
        <v>0</v>
      </c>
      <c r="BC258" s="5">
        <v>0</v>
      </c>
      <c r="BD258" s="10">
        <f t="shared" si="746"/>
        <v>0</v>
      </c>
      <c r="BE258" s="90">
        <v>12</v>
      </c>
      <c r="BF258" s="5">
        <v>91.504000000000005</v>
      </c>
      <c r="BG258" s="10">
        <f t="shared" si="747"/>
        <v>7625.3333333333339</v>
      </c>
      <c r="BH258" s="8">
        <v>0</v>
      </c>
      <c r="BI258" s="5">
        <v>0</v>
      </c>
      <c r="BJ258" s="10">
        <f t="shared" si="748"/>
        <v>0</v>
      </c>
      <c r="BK258" s="8">
        <v>0</v>
      </c>
      <c r="BL258" s="5">
        <v>0</v>
      </c>
      <c r="BM258" s="10">
        <f t="shared" si="749"/>
        <v>0</v>
      </c>
      <c r="BN258" s="8">
        <v>0</v>
      </c>
      <c r="BO258" s="5">
        <v>0</v>
      </c>
      <c r="BP258" s="10">
        <f t="shared" si="750"/>
        <v>0</v>
      </c>
      <c r="BQ258" s="8">
        <v>0</v>
      </c>
      <c r="BR258" s="5">
        <v>0</v>
      </c>
      <c r="BS258" s="10">
        <f t="shared" si="751"/>
        <v>0</v>
      </c>
      <c r="BT258" s="8">
        <v>0</v>
      </c>
      <c r="BU258" s="5">
        <v>0</v>
      </c>
      <c r="BV258" s="10">
        <f t="shared" si="752"/>
        <v>0</v>
      </c>
      <c r="BW258" s="8">
        <v>0</v>
      </c>
      <c r="BX258" s="5">
        <v>0</v>
      </c>
      <c r="BY258" s="10">
        <f t="shared" si="753"/>
        <v>0</v>
      </c>
      <c r="BZ258" s="8">
        <v>0</v>
      </c>
      <c r="CA258" s="5">
        <v>0</v>
      </c>
      <c r="CB258" s="10">
        <f t="shared" si="754"/>
        <v>0</v>
      </c>
      <c r="CC258" s="8">
        <v>0</v>
      </c>
      <c r="CD258" s="5">
        <v>0</v>
      </c>
      <c r="CE258" s="10">
        <f t="shared" si="755"/>
        <v>0</v>
      </c>
      <c r="CF258" s="8">
        <v>0</v>
      </c>
      <c r="CG258" s="5">
        <v>0</v>
      </c>
      <c r="CH258" s="10">
        <f t="shared" si="756"/>
        <v>0</v>
      </c>
      <c r="CI258" s="8">
        <v>0</v>
      </c>
      <c r="CJ258" s="5">
        <v>0</v>
      </c>
      <c r="CK258" s="10">
        <f t="shared" si="757"/>
        <v>0</v>
      </c>
      <c r="CL258" s="8">
        <v>0</v>
      </c>
      <c r="CM258" s="5">
        <v>0</v>
      </c>
      <c r="CN258" s="10">
        <f t="shared" si="758"/>
        <v>0</v>
      </c>
      <c r="CO258" s="8">
        <v>0</v>
      </c>
      <c r="CP258" s="5">
        <v>0</v>
      </c>
      <c r="CQ258" s="10">
        <f t="shared" si="759"/>
        <v>0</v>
      </c>
      <c r="CR258" s="8">
        <v>0</v>
      </c>
      <c r="CS258" s="5">
        <v>0</v>
      </c>
      <c r="CT258" s="10">
        <f t="shared" si="760"/>
        <v>0</v>
      </c>
      <c r="CU258" s="8">
        <v>0</v>
      </c>
      <c r="CV258" s="5">
        <v>0</v>
      </c>
      <c r="CW258" s="10">
        <f t="shared" si="761"/>
        <v>0</v>
      </c>
      <c r="CX258" s="8">
        <v>0</v>
      </c>
      <c r="CY258" s="5">
        <v>0</v>
      </c>
      <c r="CZ258" s="10">
        <f t="shared" si="762"/>
        <v>0</v>
      </c>
      <c r="DA258" s="8">
        <v>0</v>
      </c>
      <c r="DB258" s="5">
        <v>0</v>
      </c>
      <c r="DC258" s="10">
        <f t="shared" si="763"/>
        <v>0</v>
      </c>
      <c r="DD258" s="8">
        <v>0</v>
      </c>
      <c r="DE258" s="5">
        <v>0</v>
      </c>
      <c r="DF258" s="10">
        <f t="shared" si="764"/>
        <v>0</v>
      </c>
      <c r="DG258" s="8">
        <v>0</v>
      </c>
      <c r="DH258" s="5">
        <v>0</v>
      </c>
      <c r="DI258" s="10">
        <f t="shared" si="765"/>
        <v>0</v>
      </c>
      <c r="DJ258" s="8">
        <v>0</v>
      </c>
      <c r="DK258" s="5">
        <v>0</v>
      </c>
      <c r="DL258" s="10">
        <f t="shared" si="766"/>
        <v>0</v>
      </c>
      <c r="DM258" s="8">
        <v>0</v>
      </c>
      <c r="DN258" s="5">
        <v>0</v>
      </c>
      <c r="DO258" s="10">
        <f t="shared" si="767"/>
        <v>0</v>
      </c>
      <c r="DP258" s="8">
        <v>0</v>
      </c>
      <c r="DQ258" s="5">
        <v>0</v>
      </c>
      <c r="DR258" s="10">
        <f t="shared" si="768"/>
        <v>0</v>
      </c>
      <c r="DS258" s="8">
        <v>0</v>
      </c>
      <c r="DT258" s="5">
        <v>0</v>
      </c>
      <c r="DU258" s="10">
        <f t="shared" si="769"/>
        <v>0</v>
      </c>
      <c r="DV258" s="8">
        <v>0</v>
      </c>
      <c r="DW258" s="5">
        <v>0</v>
      </c>
      <c r="DX258" s="10">
        <f t="shared" si="770"/>
        <v>0</v>
      </c>
      <c r="DY258" s="8">
        <v>0</v>
      </c>
      <c r="DZ258" s="5">
        <v>0</v>
      </c>
      <c r="EA258" s="10">
        <f t="shared" si="771"/>
        <v>0</v>
      </c>
      <c r="EB258" s="8">
        <v>0</v>
      </c>
      <c r="EC258" s="5">
        <v>0</v>
      </c>
      <c r="ED258" s="10">
        <f t="shared" si="772"/>
        <v>0</v>
      </c>
      <c r="EE258" s="8">
        <v>0</v>
      </c>
      <c r="EF258" s="5">
        <v>0</v>
      </c>
      <c r="EG258" s="10">
        <f t="shared" si="773"/>
        <v>0</v>
      </c>
      <c r="EH258" s="8">
        <v>0</v>
      </c>
      <c r="EI258" s="5">
        <v>0</v>
      </c>
      <c r="EJ258" s="10">
        <f t="shared" si="774"/>
        <v>0</v>
      </c>
      <c r="EK258" s="8">
        <v>0</v>
      </c>
      <c r="EL258" s="5">
        <v>0</v>
      </c>
      <c r="EM258" s="10">
        <f t="shared" si="775"/>
        <v>0</v>
      </c>
      <c r="EN258" s="8">
        <v>0</v>
      </c>
      <c r="EO258" s="5">
        <v>0</v>
      </c>
      <c r="EP258" s="10">
        <f t="shared" si="776"/>
        <v>0</v>
      </c>
      <c r="EQ258" s="8">
        <v>0</v>
      </c>
      <c r="ER258" s="5">
        <v>0</v>
      </c>
      <c r="ES258" s="10">
        <f t="shared" si="777"/>
        <v>0</v>
      </c>
      <c r="ET258" s="8">
        <v>0</v>
      </c>
      <c r="EU258" s="5">
        <v>0</v>
      </c>
      <c r="EV258" s="10">
        <f t="shared" si="778"/>
        <v>0</v>
      </c>
      <c r="EW258" s="8">
        <v>0</v>
      </c>
      <c r="EX258" s="5">
        <v>0</v>
      </c>
      <c r="EY258" s="10">
        <f t="shared" si="779"/>
        <v>0</v>
      </c>
      <c r="EZ258" s="8">
        <v>0</v>
      </c>
      <c r="FA258" s="5">
        <v>0</v>
      </c>
      <c r="FB258" s="10">
        <f t="shared" si="780"/>
        <v>0</v>
      </c>
      <c r="FC258" s="90">
        <v>0.03</v>
      </c>
      <c r="FD258" s="5">
        <v>1.1439999999999999</v>
      </c>
      <c r="FE258" s="10">
        <f t="shared" si="781"/>
        <v>38133.333333333336</v>
      </c>
      <c r="FF258" s="8">
        <v>0</v>
      </c>
      <c r="FG258" s="5">
        <v>0</v>
      </c>
      <c r="FH258" s="10">
        <f t="shared" si="782"/>
        <v>0</v>
      </c>
      <c r="FI258" s="15">
        <f t="shared" si="784"/>
        <v>12.03</v>
      </c>
      <c r="FJ258" s="14">
        <f t="shared" si="785"/>
        <v>92.64800000000001</v>
      </c>
    </row>
    <row r="259" spans="1:166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786"/>
        <v>0</v>
      </c>
      <c r="F259" s="8">
        <v>0</v>
      </c>
      <c r="G259" s="5">
        <v>0</v>
      </c>
      <c r="H259" s="10">
        <f t="shared" si="730"/>
        <v>0</v>
      </c>
      <c r="I259" s="8">
        <v>0</v>
      </c>
      <c r="J259" s="5">
        <v>0</v>
      </c>
      <c r="K259" s="10">
        <f t="shared" si="731"/>
        <v>0</v>
      </c>
      <c r="L259" s="8">
        <v>0</v>
      </c>
      <c r="M259" s="5">
        <v>0</v>
      </c>
      <c r="N259" s="10">
        <f t="shared" si="732"/>
        <v>0</v>
      </c>
      <c r="O259" s="8">
        <v>0</v>
      </c>
      <c r="P259" s="5">
        <v>0</v>
      </c>
      <c r="Q259" s="10">
        <f t="shared" si="733"/>
        <v>0</v>
      </c>
      <c r="R259" s="8">
        <v>0</v>
      </c>
      <c r="S259" s="5">
        <v>0</v>
      </c>
      <c r="T259" s="10">
        <f t="shared" si="734"/>
        <v>0</v>
      </c>
      <c r="U259" s="8">
        <v>0</v>
      </c>
      <c r="V259" s="5">
        <v>0</v>
      </c>
      <c r="W259" s="10">
        <f t="shared" si="735"/>
        <v>0</v>
      </c>
      <c r="X259" s="8">
        <v>0</v>
      </c>
      <c r="Y259" s="5">
        <v>0</v>
      </c>
      <c r="Z259" s="10">
        <f t="shared" si="736"/>
        <v>0</v>
      </c>
      <c r="AA259" s="8">
        <v>0</v>
      </c>
      <c r="AB259" s="5">
        <v>0</v>
      </c>
      <c r="AC259" s="10">
        <f t="shared" si="737"/>
        <v>0</v>
      </c>
      <c r="AD259" s="8">
        <v>0</v>
      </c>
      <c r="AE259" s="5">
        <v>0</v>
      </c>
      <c r="AF259" s="10">
        <f t="shared" si="738"/>
        <v>0</v>
      </c>
      <c r="AG259" s="8">
        <v>0</v>
      </c>
      <c r="AH259" s="5">
        <v>0</v>
      </c>
      <c r="AI259" s="10">
        <f t="shared" si="739"/>
        <v>0</v>
      </c>
      <c r="AJ259" s="8">
        <v>0</v>
      </c>
      <c r="AK259" s="5">
        <v>0</v>
      </c>
      <c r="AL259" s="10">
        <f t="shared" si="740"/>
        <v>0</v>
      </c>
      <c r="AM259" s="8">
        <v>0</v>
      </c>
      <c r="AN259" s="5">
        <v>0</v>
      </c>
      <c r="AO259" s="10">
        <f t="shared" si="741"/>
        <v>0</v>
      </c>
      <c r="AP259" s="8">
        <v>0</v>
      </c>
      <c r="AQ259" s="5">
        <v>0</v>
      </c>
      <c r="AR259" s="10">
        <f t="shared" si="742"/>
        <v>0</v>
      </c>
      <c r="AS259" s="8">
        <v>0</v>
      </c>
      <c r="AT259" s="5">
        <v>0</v>
      </c>
      <c r="AU259" s="10">
        <f t="shared" si="743"/>
        <v>0</v>
      </c>
      <c r="AV259" s="8">
        <v>0</v>
      </c>
      <c r="AW259" s="5">
        <v>0</v>
      </c>
      <c r="AX259" s="10">
        <f t="shared" si="744"/>
        <v>0</v>
      </c>
      <c r="AY259" s="8">
        <v>0</v>
      </c>
      <c r="AZ259" s="5">
        <v>0</v>
      </c>
      <c r="BA259" s="10">
        <f t="shared" si="745"/>
        <v>0</v>
      </c>
      <c r="BB259" s="8">
        <v>0</v>
      </c>
      <c r="BC259" s="5">
        <v>0</v>
      </c>
      <c r="BD259" s="10">
        <f t="shared" si="746"/>
        <v>0</v>
      </c>
      <c r="BE259" s="8">
        <v>0</v>
      </c>
      <c r="BF259" s="5">
        <v>0</v>
      </c>
      <c r="BG259" s="10">
        <f t="shared" si="747"/>
        <v>0</v>
      </c>
      <c r="BH259" s="8">
        <v>0</v>
      </c>
      <c r="BI259" s="5">
        <v>0</v>
      </c>
      <c r="BJ259" s="10">
        <f t="shared" si="748"/>
        <v>0</v>
      </c>
      <c r="BK259" s="8">
        <v>0</v>
      </c>
      <c r="BL259" s="5">
        <v>0</v>
      </c>
      <c r="BM259" s="10">
        <f t="shared" si="749"/>
        <v>0</v>
      </c>
      <c r="BN259" s="8">
        <v>0</v>
      </c>
      <c r="BO259" s="5">
        <v>0</v>
      </c>
      <c r="BP259" s="10">
        <f t="shared" si="750"/>
        <v>0</v>
      </c>
      <c r="BQ259" s="8">
        <v>0</v>
      </c>
      <c r="BR259" s="5">
        <v>0</v>
      </c>
      <c r="BS259" s="10">
        <f t="shared" si="751"/>
        <v>0</v>
      </c>
      <c r="BT259" s="8">
        <v>0</v>
      </c>
      <c r="BU259" s="5">
        <v>0</v>
      </c>
      <c r="BV259" s="10">
        <f t="shared" si="752"/>
        <v>0</v>
      </c>
      <c r="BW259" s="8">
        <v>0</v>
      </c>
      <c r="BX259" s="5">
        <v>0</v>
      </c>
      <c r="BY259" s="10">
        <f t="shared" si="753"/>
        <v>0</v>
      </c>
      <c r="BZ259" s="8">
        <v>0</v>
      </c>
      <c r="CA259" s="5">
        <v>0</v>
      </c>
      <c r="CB259" s="10">
        <f t="shared" si="754"/>
        <v>0</v>
      </c>
      <c r="CC259" s="8">
        <v>0</v>
      </c>
      <c r="CD259" s="5">
        <v>0</v>
      </c>
      <c r="CE259" s="10">
        <f t="shared" si="755"/>
        <v>0</v>
      </c>
      <c r="CF259" s="8">
        <v>0</v>
      </c>
      <c r="CG259" s="5">
        <v>0</v>
      </c>
      <c r="CH259" s="10">
        <f t="shared" si="756"/>
        <v>0</v>
      </c>
      <c r="CI259" s="8">
        <v>0</v>
      </c>
      <c r="CJ259" s="5">
        <v>0</v>
      </c>
      <c r="CK259" s="10">
        <f t="shared" si="757"/>
        <v>0</v>
      </c>
      <c r="CL259" s="8">
        <v>0</v>
      </c>
      <c r="CM259" s="5">
        <v>0</v>
      </c>
      <c r="CN259" s="10">
        <f t="shared" si="758"/>
        <v>0</v>
      </c>
      <c r="CO259" s="8">
        <v>0</v>
      </c>
      <c r="CP259" s="5">
        <v>0</v>
      </c>
      <c r="CQ259" s="10">
        <f t="shared" si="759"/>
        <v>0</v>
      </c>
      <c r="CR259" s="8">
        <v>0</v>
      </c>
      <c r="CS259" s="5">
        <v>0</v>
      </c>
      <c r="CT259" s="10">
        <f t="shared" si="760"/>
        <v>0</v>
      </c>
      <c r="CU259" s="8">
        <v>0</v>
      </c>
      <c r="CV259" s="5">
        <v>0</v>
      </c>
      <c r="CW259" s="10">
        <f t="shared" si="761"/>
        <v>0</v>
      </c>
      <c r="CX259" s="8">
        <v>0</v>
      </c>
      <c r="CY259" s="5">
        <v>0</v>
      </c>
      <c r="CZ259" s="10">
        <f t="shared" si="762"/>
        <v>0</v>
      </c>
      <c r="DA259" s="8">
        <v>0</v>
      </c>
      <c r="DB259" s="5">
        <v>0</v>
      </c>
      <c r="DC259" s="10">
        <f t="shared" si="763"/>
        <v>0</v>
      </c>
      <c r="DD259" s="8">
        <v>0</v>
      </c>
      <c r="DE259" s="5">
        <v>0</v>
      </c>
      <c r="DF259" s="10">
        <f t="shared" si="764"/>
        <v>0</v>
      </c>
      <c r="DG259" s="8">
        <v>0</v>
      </c>
      <c r="DH259" s="5">
        <v>0</v>
      </c>
      <c r="DI259" s="10">
        <f t="shared" si="765"/>
        <v>0</v>
      </c>
      <c r="DJ259" s="8">
        <v>0</v>
      </c>
      <c r="DK259" s="5">
        <v>0</v>
      </c>
      <c r="DL259" s="10">
        <f t="shared" si="766"/>
        <v>0</v>
      </c>
      <c r="DM259" s="8">
        <v>0</v>
      </c>
      <c r="DN259" s="5">
        <v>0</v>
      </c>
      <c r="DO259" s="10">
        <f t="shared" si="767"/>
        <v>0</v>
      </c>
      <c r="DP259" s="8">
        <v>0</v>
      </c>
      <c r="DQ259" s="5">
        <v>0</v>
      </c>
      <c r="DR259" s="10">
        <f t="shared" si="768"/>
        <v>0</v>
      </c>
      <c r="DS259" s="8">
        <v>0</v>
      </c>
      <c r="DT259" s="5">
        <v>0</v>
      </c>
      <c r="DU259" s="10">
        <f t="shared" si="769"/>
        <v>0</v>
      </c>
      <c r="DV259" s="8">
        <v>0</v>
      </c>
      <c r="DW259" s="5">
        <v>0</v>
      </c>
      <c r="DX259" s="10">
        <f t="shared" si="770"/>
        <v>0</v>
      </c>
      <c r="DY259" s="8">
        <v>0</v>
      </c>
      <c r="DZ259" s="5">
        <v>0</v>
      </c>
      <c r="EA259" s="10">
        <f t="shared" si="771"/>
        <v>0</v>
      </c>
      <c r="EB259" s="8">
        <v>0</v>
      </c>
      <c r="EC259" s="5">
        <v>0</v>
      </c>
      <c r="ED259" s="10">
        <f t="shared" si="772"/>
        <v>0</v>
      </c>
      <c r="EE259" s="8">
        <v>0</v>
      </c>
      <c r="EF259" s="5">
        <v>0</v>
      </c>
      <c r="EG259" s="10">
        <f t="shared" si="773"/>
        <v>0</v>
      </c>
      <c r="EH259" s="8">
        <v>0</v>
      </c>
      <c r="EI259" s="5">
        <v>0</v>
      </c>
      <c r="EJ259" s="10">
        <f t="shared" si="774"/>
        <v>0</v>
      </c>
      <c r="EK259" s="8">
        <v>0</v>
      </c>
      <c r="EL259" s="5">
        <v>0</v>
      </c>
      <c r="EM259" s="10">
        <f t="shared" si="775"/>
        <v>0</v>
      </c>
      <c r="EN259" s="8">
        <v>0</v>
      </c>
      <c r="EO259" s="5">
        <v>0</v>
      </c>
      <c r="EP259" s="10">
        <f t="shared" si="776"/>
        <v>0</v>
      </c>
      <c r="EQ259" s="8">
        <v>0</v>
      </c>
      <c r="ER259" s="5">
        <v>0</v>
      </c>
      <c r="ES259" s="10">
        <f t="shared" si="777"/>
        <v>0</v>
      </c>
      <c r="ET259" s="8">
        <v>0</v>
      </c>
      <c r="EU259" s="5">
        <v>0</v>
      </c>
      <c r="EV259" s="10">
        <f t="shared" si="778"/>
        <v>0</v>
      </c>
      <c r="EW259" s="8">
        <v>0</v>
      </c>
      <c r="EX259" s="5">
        <v>0</v>
      </c>
      <c r="EY259" s="10">
        <f t="shared" si="779"/>
        <v>0</v>
      </c>
      <c r="EZ259" s="8">
        <v>0</v>
      </c>
      <c r="FA259" s="5">
        <v>0</v>
      </c>
      <c r="FB259" s="10">
        <f t="shared" si="780"/>
        <v>0</v>
      </c>
      <c r="FC259" s="8">
        <v>0</v>
      </c>
      <c r="FD259" s="5">
        <v>0</v>
      </c>
      <c r="FE259" s="10">
        <f t="shared" si="781"/>
        <v>0</v>
      </c>
      <c r="FF259" s="8">
        <v>0</v>
      </c>
      <c r="FG259" s="5">
        <v>0</v>
      </c>
      <c r="FH259" s="10">
        <f t="shared" si="782"/>
        <v>0</v>
      </c>
      <c r="FI259" s="15">
        <f t="shared" si="784"/>
        <v>0</v>
      </c>
      <c r="FJ259" s="14">
        <f t="shared" si="785"/>
        <v>0</v>
      </c>
    </row>
    <row r="260" spans="1:166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786"/>
        <v>0</v>
      </c>
      <c r="F260" s="8">
        <v>0</v>
      </c>
      <c r="G260" s="5">
        <v>0</v>
      </c>
      <c r="H260" s="10">
        <f t="shared" si="730"/>
        <v>0</v>
      </c>
      <c r="I260" s="8">
        <v>0</v>
      </c>
      <c r="J260" s="5">
        <v>0</v>
      </c>
      <c r="K260" s="10">
        <f t="shared" si="731"/>
        <v>0</v>
      </c>
      <c r="L260" s="8">
        <v>0</v>
      </c>
      <c r="M260" s="5">
        <v>0</v>
      </c>
      <c r="N260" s="10">
        <f t="shared" si="732"/>
        <v>0</v>
      </c>
      <c r="O260" s="8">
        <v>0</v>
      </c>
      <c r="P260" s="5">
        <v>0</v>
      </c>
      <c r="Q260" s="10">
        <f t="shared" si="733"/>
        <v>0</v>
      </c>
      <c r="R260" s="8">
        <v>0</v>
      </c>
      <c r="S260" s="5">
        <v>0</v>
      </c>
      <c r="T260" s="10">
        <f t="shared" si="734"/>
        <v>0</v>
      </c>
      <c r="U260" s="8">
        <v>0</v>
      </c>
      <c r="V260" s="5">
        <v>0</v>
      </c>
      <c r="W260" s="10">
        <f t="shared" si="735"/>
        <v>0</v>
      </c>
      <c r="X260" s="8">
        <v>0</v>
      </c>
      <c r="Y260" s="5">
        <v>0</v>
      </c>
      <c r="Z260" s="10">
        <f t="shared" si="736"/>
        <v>0</v>
      </c>
      <c r="AA260" s="8">
        <v>0</v>
      </c>
      <c r="AB260" s="5">
        <v>0</v>
      </c>
      <c r="AC260" s="10">
        <f t="shared" si="737"/>
        <v>0</v>
      </c>
      <c r="AD260" s="8">
        <v>0</v>
      </c>
      <c r="AE260" s="5">
        <v>0</v>
      </c>
      <c r="AF260" s="10">
        <f t="shared" si="738"/>
        <v>0</v>
      </c>
      <c r="AG260" s="8">
        <v>0</v>
      </c>
      <c r="AH260" s="5">
        <v>0</v>
      </c>
      <c r="AI260" s="10">
        <f t="shared" si="739"/>
        <v>0</v>
      </c>
      <c r="AJ260" s="8">
        <v>0</v>
      </c>
      <c r="AK260" s="5">
        <v>0</v>
      </c>
      <c r="AL260" s="10">
        <f t="shared" si="740"/>
        <v>0</v>
      </c>
      <c r="AM260" s="8">
        <v>0</v>
      </c>
      <c r="AN260" s="5">
        <v>0</v>
      </c>
      <c r="AO260" s="10">
        <f t="shared" si="741"/>
        <v>0</v>
      </c>
      <c r="AP260" s="8">
        <v>0</v>
      </c>
      <c r="AQ260" s="5">
        <v>0</v>
      </c>
      <c r="AR260" s="10">
        <f t="shared" si="742"/>
        <v>0</v>
      </c>
      <c r="AS260" s="8">
        <v>0</v>
      </c>
      <c r="AT260" s="5">
        <v>0</v>
      </c>
      <c r="AU260" s="10">
        <f t="shared" si="743"/>
        <v>0</v>
      </c>
      <c r="AV260" s="8">
        <v>0</v>
      </c>
      <c r="AW260" s="5">
        <v>0</v>
      </c>
      <c r="AX260" s="10">
        <f t="shared" si="744"/>
        <v>0</v>
      </c>
      <c r="AY260" s="8">
        <v>0</v>
      </c>
      <c r="AZ260" s="5">
        <v>0</v>
      </c>
      <c r="BA260" s="10">
        <f t="shared" si="745"/>
        <v>0</v>
      </c>
      <c r="BB260" s="8">
        <v>0</v>
      </c>
      <c r="BC260" s="5">
        <v>0</v>
      </c>
      <c r="BD260" s="10">
        <f t="shared" si="746"/>
        <v>0</v>
      </c>
      <c r="BE260" s="8">
        <v>0</v>
      </c>
      <c r="BF260" s="5">
        <v>0</v>
      </c>
      <c r="BG260" s="10">
        <f t="shared" si="747"/>
        <v>0</v>
      </c>
      <c r="BH260" s="8">
        <v>0</v>
      </c>
      <c r="BI260" s="5">
        <v>0</v>
      </c>
      <c r="BJ260" s="10">
        <f t="shared" si="748"/>
        <v>0</v>
      </c>
      <c r="BK260" s="8">
        <v>0</v>
      </c>
      <c r="BL260" s="5">
        <v>0</v>
      </c>
      <c r="BM260" s="10">
        <f t="shared" si="749"/>
        <v>0</v>
      </c>
      <c r="BN260" s="8">
        <v>0</v>
      </c>
      <c r="BO260" s="5">
        <v>0</v>
      </c>
      <c r="BP260" s="10">
        <f t="shared" si="750"/>
        <v>0</v>
      </c>
      <c r="BQ260" s="8">
        <v>0</v>
      </c>
      <c r="BR260" s="5">
        <v>0</v>
      </c>
      <c r="BS260" s="10">
        <f t="shared" si="751"/>
        <v>0</v>
      </c>
      <c r="BT260" s="8">
        <v>0</v>
      </c>
      <c r="BU260" s="5">
        <v>0</v>
      </c>
      <c r="BV260" s="10">
        <f t="shared" si="752"/>
        <v>0</v>
      </c>
      <c r="BW260" s="8">
        <v>0</v>
      </c>
      <c r="BX260" s="5">
        <v>0</v>
      </c>
      <c r="BY260" s="10">
        <f t="shared" si="753"/>
        <v>0</v>
      </c>
      <c r="BZ260" s="8">
        <v>0</v>
      </c>
      <c r="CA260" s="5">
        <v>0</v>
      </c>
      <c r="CB260" s="10">
        <f t="shared" si="754"/>
        <v>0</v>
      </c>
      <c r="CC260" s="8">
        <v>0</v>
      </c>
      <c r="CD260" s="5">
        <v>0</v>
      </c>
      <c r="CE260" s="10">
        <f t="shared" si="755"/>
        <v>0</v>
      </c>
      <c r="CF260" s="8">
        <v>0</v>
      </c>
      <c r="CG260" s="5">
        <v>0</v>
      </c>
      <c r="CH260" s="10">
        <f t="shared" si="756"/>
        <v>0</v>
      </c>
      <c r="CI260" s="8">
        <v>0</v>
      </c>
      <c r="CJ260" s="5">
        <v>0</v>
      </c>
      <c r="CK260" s="10">
        <f t="shared" si="757"/>
        <v>0</v>
      </c>
      <c r="CL260" s="8">
        <v>0</v>
      </c>
      <c r="CM260" s="5">
        <v>0</v>
      </c>
      <c r="CN260" s="10">
        <f t="shared" si="758"/>
        <v>0</v>
      </c>
      <c r="CO260" s="8">
        <v>0</v>
      </c>
      <c r="CP260" s="5">
        <v>0</v>
      </c>
      <c r="CQ260" s="10">
        <f t="shared" si="759"/>
        <v>0</v>
      </c>
      <c r="CR260" s="8">
        <v>0</v>
      </c>
      <c r="CS260" s="5">
        <v>0</v>
      </c>
      <c r="CT260" s="10">
        <f t="shared" si="760"/>
        <v>0</v>
      </c>
      <c r="CU260" s="8">
        <v>0</v>
      </c>
      <c r="CV260" s="5">
        <v>0</v>
      </c>
      <c r="CW260" s="10">
        <f t="shared" si="761"/>
        <v>0</v>
      </c>
      <c r="CX260" s="8">
        <v>0</v>
      </c>
      <c r="CY260" s="5">
        <v>0</v>
      </c>
      <c r="CZ260" s="10">
        <f t="shared" si="762"/>
        <v>0</v>
      </c>
      <c r="DA260" s="8">
        <v>0</v>
      </c>
      <c r="DB260" s="5">
        <v>0</v>
      </c>
      <c r="DC260" s="10">
        <f t="shared" si="763"/>
        <v>0</v>
      </c>
      <c r="DD260" s="8">
        <v>0</v>
      </c>
      <c r="DE260" s="5">
        <v>0</v>
      </c>
      <c r="DF260" s="10">
        <f t="shared" si="764"/>
        <v>0</v>
      </c>
      <c r="DG260" s="8">
        <v>0</v>
      </c>
      <c r="DH260" s="5">
        <v>0</v>
      </c>
      <c r="DI260" s="10">
        <f t="shared" si="765"/>
        <v>0</v>
      </c>
      <c r="DJ260" s="8">
        <v>0</v>
      </c>
      <c r="DK260" s="5">
        <v>0</v>
      </c>
      <c r="DL260" s="10">
        <f t="shared" si="766"/>
        <v>0</v>
      </c>
      <c r="DM260" s="8">
        <v>0</v>
      </c>
      <c r="DN260" s="5">
        <v>0</v>
      </c>
      <c r="DO260" s="10">
        <f t="shared" si="767"/>
        <v>0</v>
      </c>
      <c r="DP260" s="8">
        <v>0</v>
      </c>
      <c r="DQ260" s="5">
        <v>0</v>
      </c>
      <c r="DR260" s="10">
        <f t="shared" si="768"/>
        <v>0</v>
      </c>
      <c r="DS260" s="8">
        <v>0</v>
      </c>
      <c r="DT260" s="5">
        <v>0</v>
      </c>
      <c r="DU260" s="10">
        <f t="shared" si="769"/>
        <v>0</v>
      </c>
      <c r="DV260" s="8">
        <v>0</v>
      </c>
      <c r="DW260" s="5">
        <v>0</v>
      </c>
      <c r="DX260" s="10">
        <f t="shared" si="770"/>
        <v>0</v>
      </c>
      <c r="DY260" s="8">
        <v>0</v>
      </c>
      <c r="DZ260" s="5">
        <v>0</v>
      </c>
      <c r="EA260" s="10">
        <f t="shared" si="771"/>
        <v>0</v>
      </c>
      <c r="EB260" s="8">
        <v>0</v>
      </c>
      <c r="EC260" s="5">
        <v>0</v>
      </c>
      <c r="ED260" s="10">
        <f t="shared" si="772"/>
        <v>0</v>
      </c>
      <c r="EE260" s="8">
        <v>0</v>
      </c>
      <c r="EF260" s="5">
        <v>0</v>
      </c>
      <c r="EG260" s="10">
        <f t="shared" si="773"/>
        <v>0</v>
      </c>
      <c r="EH260" s="8">
        <v>0</v>
      </c>
      <c r="EI260" s="5">
        <v>0</v>
      </c>
      <c r="EJ260" s="10">
        <f t="shared" si="774"/>
        <v>0</v>
      </c>
      <c r="EK260" s="8">
        <v>0</v>
      </c>
      <c r="EL260" s="5">
        <v>0</v>
      </c>
      <c r="EM260" s="10">
        <f t="shared" si="775"/>
        <v>0</v>
      </c>
      <c r="EN260" s="8">
        <v>0</v>
      </c>
      <c r="EO260" s="5">
        <v>0</v>
      </c>
      <c r="EP260" s="10">
        <f t="shared" si="776"/>
        <v>0</v>
      </c>
      <c r="EQ260" s="8">
        <v>0</v>
      </c>
      <c r="ER260" s="5">
        <v>0</v>
      </c>
      <c r="ES260" s="10">
        <f t="shared" si="777"/>
        <v>0</v>
      </c>
      <c r="ET260" s="8">
        <v>0</v>
      </c>
      <c r="EU260" s="5">
        <v>0</v>
      </c>
      <c r="EV260" s="10">
        <f t="shared" si="778"/>
        <v>0</v>
      </c>
      <c r="EW260" s="8">
        <v>0</v>
      </c>
      <c r="EX260" s="5">
        <v>0</v>
      </c>
      <c r="EY260" s="10">
        <f t="shared" si="779"/>
        <v>0</v>
      </c>
      <c r="EZ260" s="8">
        <v>0</v>
      </c>
      <c r="FA260" s="5">
        <v>0</v>
      </c>
      <c r="FB260" s="10">
        <f t="shared" si="780"/>
        <v>0</v>
      </c>
      <c r="FC260" s="8">
        <v>0</v>
      </c>
      <c r="FD260" s="5">
        <v>0</v>
      </c>
      <c r="FE260" s="10">
        <f t="shared" si="781"/>
        <v>0</v>
      </c>
      <c r="FF260" s="8">
        <v>0</v>
      </c>
      <c r="FG260" s="5">
        <v>0</v>
      </c>
      <c r="FH260" s="10">
        <f t="shared" si="782"/>
        <v>0</v>
      </c>
      <c r="FI260" s="15">
        <f t="shared" si="784"/>
        <v>0</v>
      </c>
      <c r="FJ260" s="14">
        <f t="shared" si="785"/>
        <v>0</v>
      </c>
    </row>
    <row r="261" spans="1:166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786"/>
        <v>0</v>
      </c>
      <c r="F261" s="8">
        <v>0</v>
      </c>
      <c r="G261" s="5">
        <v>0</v>
      </c>
      <c r="H261" s="10">
        <f t="shared" si="730"/>
        <v>0</v>
      </c>
      <c r="I261" s="8">
        <v>0</v>
      </c>
      <c r="J261" s="5">
        <v>0</v>
      </c>
      <c r="K261" s="10">
        <f t="shared" si="731"/>
        <v>0</v>
      </c>
      <c r="L261" s="8">
        <v>0</v>
      </c>
      <c r="M261" s="5">
        <v>0</v>
      </c>
      <c r="N261" s="10">
        <f t="shared" si="732"/>
        <v>0</v>
      </c>
      <c r="O261" s="8">
        <v>0</v>
      </c>
      <c r="P261" s="5">
        <v>0</v>
      </c>
      <c r="Q261" s="10">
        <f t="shared" si="733"/>
        <v>0</v>
      </c>
      <c r="R261" s="8">
        <v>0</v>
      </c>
      <c r="S261" s="5">
        <v>0</v>
      </c>
      <c r="T261" s="10">
        <f t="shared" si="734"/>
        <v>0</v>
      </c>
      <c r="U261" s="8">
        <v>0</v>
      </c>
      <c r="V261" s="5">
        <v>0</v>
      </c>
      <c r="W261" s="10">
        <f t="shared" si="735"/>
        <v>0</v>
      </c>
      <c r="X261" s="8">
        <v>0</v>
      </c>
      <c r="Y261" s="5">
        <v>0</v>
      </c>
      <c r="Z261" s="10">
        <f t="shared" si="736"/>
        <v>0</v>
      </c>
      <c r="AA261" s="8">
        <v>0</v>
      </c>
      <c r="AB261" s="5">
        <v>0</v>
      </c>
      <c r="AC261" s="10">
        <f t="shared" si="737"/>
        <v>0</v>
      </c>
      <c r="AD261" s="8">
        <v>0</v>
      </c>
      <c r="AE261" s="5">
        <v>0</v>
      </c>
      <c r="AF261" s="10">
        <f t="shared" si="738"/>
        <v>0</v>
      </c>
      <c r="AG261" s="8">
        <v>0</v>
      </c>
      <c r="AH261" s="5">
        <v>0</v>
      </c>
      <c r="AI261" s="10">
        <f t="shared" si="739"/>
        <v>0</v>
      </c>
      <c r="AJ261" s="8">
        <v>0</v>
      </c>
      <c r="AK261" s="5">
        <v>0</v>
      </c>
      <c r="AL261" s="10">
        <f t="shared" si="740"/>
        <v>0</v>
      </c>
      <c r="AM261" s="8">
        <v>0</v>
      </c>
      <c r="AN261" s="5">
        <v>0</v>
      </c>
      <c r="AO261" s="10">
        <f t="shared" si="741"/>
        <v>0</v>
      </c>
      <c r="AP261" s="8">
        <v>0</v>
      </c>
      <c r="AQ261" s="5">
        <v>0</v>
      </c>
      <c r="AR261" s="10">
        <f t="shared" si="742"/>
        <v>0</v>
      </c>
      <c r="AS261" s="8">
        <v>0</v>
      </c>
      <c r="AT261" s="5">
        <v>0</v>
      </c>
      <c r="AU261" s="10">
        <f t="shared" si="743"/>
        <v>0</v>
      </c>
      <c r="AV261" s="8">
        <v>0</v>
      </c>
      <c r="AW261" s="5">
        <v>0</v>
      </c>
      <c r="AX261" s="10">
        <f t="shared" si="744"/>
        <v>0</v>
      </c>
      <c r="AY261" s="8">
        <v>0</v>
      </c>
      <c r="AZ261" s="5">
        <v>0</v>
      </c>
      <c r="BA261" s="10">
        <f t="shared" si="745"/>
        <v>0</v>
      </c>
      <c r="BB261" s="8">
        <v>0</v>
      </c>
      <c r="BC261" s="5">
        <v>0</v>
      </c>
      <c r="BD261" s="10">
        <f t="shared" si="746"/>
        <v>0</v>
      </c>
      <c r="BE261" s="8">
        <v>0</v>
      </c>
      <c r="BF261" s="5">
        <v>0</v>
      </c>
      <c r="BG261" s="10">
        <f t="shared" si="747"/>
        <v>0</v>
      </c>
      <c r="BH261" s="8">
        <v>0</v>
      </c>
      <c r="BI261" s="5">
        <v>0</v>
      </c>
      <c r="BJ261" s="10">
        <f t="shared" si="748"/>
        <v>0</v>
      </c>
      <c r="BK261" s="8">
        <v>0</v>
      </c>
      <c r="BL261" s="5">
        <v>0</v>
      </c>
      <c r="BM261" s="10">
        <f t="shared" si="749"/>
        <v>0</v>
      </c>
      <c r="BN261" s="8">
        <v>0</v>
      </c>
      <c r="BO261" s="5">
        <v>0</v>
      </c>
      <c r="BP261" s="10">
        <f t="shared" si="750"/>
        <v>0</v>
      </c>
      <c r="BQ261" s="8">
        <v>0</v>
      </c>
      <c r="BR261" s="5">
        <v>0</v>
      </c>
      <c r="BS261" s="10">
        <f t="shared" si="751"/>
        <v>0</v>
      </c>
      <c r="BT261" s="8">
        <v>0</v>
      </c>
      <c r="BU261" s="5">
        <v>0</v>
      </c>
      <c r="BV261" s="10">
        <f t="shared" si="752"/>
        <v>0</v>
      </c>
      <c r="BW261" s="8">
        <v>0</v>
      </c>
      <c r="BX261" s="5">
        <v>0</v>
      </c>
      <c r="BY261" s="10">
        <f t="shared" si="753"/>
        <v>0</v>
      </c>
      <c r="BZ261" s="8">
        <v>0</v>
      </c>
      <c r="CA261" s="5">
        <v>0</v>
      </c>
      <c r="CB261" s="10">
        <f t="shared" si="754"/>
        <v>0</v>
      </c>
      <c r="CC261" s="8">
        <v>0</v>
      </c>
      <c r="CD261" s="5">
        <v>0</v>
      </c>
      <c r="CE261" s="10">
        <f t="shared" si="755"/>
        <v>0</v>
      </c>
      <c r="CF261" s="8">
        <v>0</v>
      </c>
      <c r="CG261" s="5">
        <v>0</v>
      </c>
      <c r="CH261" s="10">
        <f t="shared" si="756"/>
        <v>0</v>
      </c>
      <c r="CI261" s="8">
        <v>0</v>
      </c>
      <c r="CJ261" s="5">
        <v>0</v>
      </c>
      <c r="CK261" s="10">
        <f t="shared" si="757"/>
        <v>0</v>
      </c>
      <c r="CL261" s="8">
        <v>0</v>
      </c>
      <c r="CM261" s="5">
        <v>0</v>
      </c>
      <c r="CN261" s="10">
        <f t="shared" si="758"/>
        <v>0</v>
      </c>
      <c r="CO261" s="8">
        <v>0</v>
      </c>
      <c r="CP261" s="5">
        <v>0</v>
      </c>
      <c r="CQ261" s="10">
        <f t="shared" si="759"/>
        <v>0</v>
      </c>
      <c r="CR261" s="8">
        <v>0</v>
      </c>
      <c r="CS261" s="5">
        <v>0</v>
      </c>
      <c r="CT261" s="10">
        <f t="shared" si="760"/>
        <v>0</v>
      </c>
      <c r="CU261" s="8">
        <v>0</v>
      </c>
      <c r="CV261" s="5">
        <v>0</v>
      </c>
      <c r="CW261" s="10">
        <f t="shared" si="761"/>
        <v>0</v>
      </c>
      <c r="CX261" s="8">
        <v>0</v>
      </c>
      <c r="CY261" s="5">
        <v>0</v>
      </c>
      <c r="CZ261" s="10">
        <f t="shared" si="762"/>
        <v>0</v>
      </c>
      <c r="DA261" s="8">
        <v>0</v>
      </c>
      <c r="DB261" s="5">
        <v>0</v>
      </c>
      <c r="DC261" s="10">
        <f t="shared" si="763"/>
        <v>0</v>
      </c>
      <c r="DD261" s="8">
        <v>0</v>
      </c>
      <c r="DE261" s="5">
        <v>0</v>
      </c>
      <c r="DF261" s="10">
        <f t="shared" si="764"/>
        <v>0</v>
      </c>
      <c r="DG261" s="8">
        <v>0</v>
      </c>
      <c r="DH261" s="5">
        <v>0</v>
      </c>
      <c r="DI261" s="10">
        <f t="shared" si="765"/>
        <v>0</v>
      </c>
      <c r="DJ261" s="8">
        <v>0</v>
      </c>
      <c r="DK261" s="5">
        <v>0</v>
      </c>
      <c r="DL261" s="10">
        <f t="shared" si="766"/>
        <v>0</v>
      </c>
      <c r="DM261" s="8">
        <v>0</v>
      </c>
      <c r="DN261" s="5">
        <v>0</v>
      </c>
      <c r="DO261" s="10">
        <f t="shared" si="767"/>
        <v>0</v>
      </c>
      <c r="DP261" s="8">
        <v>0</v>
      </c>
      <c r="DQ261" s="5">
        <v>0</v>
      </c>
      <c r="DR261" s="10">
        <f t="shared" si="768"/>
        <v>0</v>
      </c>
      <c r="DS261" s="8">
        <v>0</v>
      </c>
      <c r="DT261" s="5">
        <v>0</v>
      </c>
      <c r="DU261" s="10">
        <f t="shared" si="769"/>
        <v>0</v>
      </c>
      <c r="DV261" s="8">
        <v>0</v>
      </c>
      <c r="DW261" s="5">
        <v>0</v>
      </c>
      <c r="DX261" s="10">
        <f t="shared" si="770"/>
        <v>0</v>
      </c>
      <c r="DY261" s="8">
        <v>0</v>
      </c>
      <c r="DZ261" s="5">
        <v>0</v>
      </c>
      <c r="EA261" s="10">
        <f t="shared" si="771"/>
        <v>0</v>
      </c>
      <c r="EB261" s="8">
        <v>0</v>
      </c>
      <c r="EC261" s="5">
        <v>0</v>
      </c>
      <c r="ED261" s="10">
        <f t="shared" si="772"/>
        <v>0</v>
      </c>
      <c r="EE261" s="8">
        <v>0</v>
      </c>
      <c r="EF261" s="5">
        <v>0</v>
      </c>
      <c r="EG261" s="10">
        <f t="shared" si="773"/>
        <v>0</v>
      </c>
      <c r="EH261" s="8">
        <v>0</v>
      </c>
      <c r="EI261" s="5">
        <v>0</v>
      </c>
      <c r="EJ261" s="10">
        <f t="shared" si="774"/>
        <v>0</v>
      </c>
      <c r="EK261" s="8">
        <v>0</v>
      </c>
      <c r="EL261" s="5">
        <v>0</v>
      </c>
      <c r="EM261" s="10">
        <f t="shared" si="775"/>
        <v>0</v>
      </c>
      <c r="EN261" s="8">
        <v>0</v>
      </c>
      <c r="EO261" s="5">
        <v>0</v>
      </c>
      <c r="EP261" s="10">
        <f t="shared" si="776"/>
        <v>0</v>
      </c>
      <c r="EQ261" s="8">
        <v>0</v>
      </c>
      <c r="ER261" s="5">
        <v>0</v>
      </c>
      <c r="ES261" s="10">
        <f t="shared" si="777"/>
        <v>0</v>
      </c>
      <c r="ET261" s="8">
        <v>0</v>
      </c>
      <c r="EU261" s="5">
        <v>0</v>
      </c>
      <c r="EV261" s="10">
        <f t="shared" si="778"/>
        <v>0</v>
      </c>
      <c r="EW261" s="8">
        <v>0</v>
      </c>
      <c r="EX261" s="5">
        <v>0</v>
      </c>
      <c r="EY261" s="10">
        <f t="shared" si="779"/>
        <v>0</v>
      </c>
      <c r="EZ261" s="8">
        <v>0</v>
      </c>
      <c r="FA261" s="5">
        <v>0</v>
      </c>
      <c r="FB261" s="10">
        <f t="shared" si="780"/>
        <v>0</v>
      </c>
      <c r="FC261" s="8">
        <v>0</v>
      </c>
      <c r="FD261" s="5">
        <v>0</v>
      </c>
      <c r="FE261" s="10">
        <f t="shared" si="781"/>
        <v>0</v>
      </c>
      <c r="FF261" s="8">
        <v>0</v>
      </c>
      <c r="FG261" s="5">
        <v>0</v>
      </c>
      <c r="FH261" s="10">
        <f t="shared" si="782"/>
        <v>0</v>
      </c>
      <c r="FI261" s="15">
        <f t="shared" si="784"/>
        <v>0</v>
      </c>
      <c r="FJ261" s="14">
        <f t="shared" si="785"/>
        <v>0</v>
      </c>
    </row>
    <row r="262" spans="1:166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786"/>
        <v>0</v>
      </c>
      <c r="F262" s="8">
        <v>0</v>
      </c>
      <c r="G262" s="5">
        <v>0</v>
      </c>
      <c r="H262" s="10">
        <f t="shared" si="730"/>
        <v>0</v>
      </c>
      <c r="I262" s="8">
        <v>0</v>
      </c>
      <c r="J262" s="5">
        <v>0</v>
      </c>
      <c r="K262" s="10">
        <f t="shared" si="731"/>
        <v>0</v>
      </c>
      <c r="L262" s="8">
        <v>0</v>
      </c>
      <c r="M262" s="5">
        <v>0</v>
      </c>
      <c r="N262" s="10">
        <f t="shared" si="732"/>
        <v>0</v>
      </c>
      <c r="O262" s="8">
        <v>0</v>
      </c>
      <c r="P262" s="5">
        <v>0</v>
      </c>
      <c r="Q262" s="10">
        <f t="shared" si="733"/>
        <v>0</v>
      </c>
      <c r="R262" s="8">
        <v>0</v>
      </c>
      <c r="S262" s="5">
        <v>0</v>
      </c>
      <c r="T262" s="10">
        <f t="shared" si="734"/>
        <v>0</v>
      </c>
      <c r="U262" s="8">
        <v>0</v>
      </c>
      <c r="V262" s="5">
        <v>0</v>
      </c>
      <c r="W262" s="10">
        <f t="shared" si="735"/>
        <v>0</v>
      </c>
      <c r="X262" s="8">
        <v>0</v>
      </c>
      <c r="Y262" s="5">
        <v>0</v>
      </c>
      <c r="Z262" s="10">
        <f t="shared" si="736"/>
        <v>0</v>
      </c>
      <c r="AA262" s="8">
        <v>0</v>
      </c>
      <c r="AB262" s="5">
        <v>0</v>
      </c>
      <c r="AC262" s="10">
        <f t="shared" si="737"/>
        <v>0</v>
      </c>
      <c r="AD262" s="8">
        <v>0</v>
      </c>
      <c r="AE262" s="5">
        <v>0</v>
      </c>
      <c r="AF262" s="10">
        <f t="shared" si="738"/>
        <v>0</v>
      </c>
      <c r="AG262" s="8">
        <v>0</v>
      </c>
      <c r="AH262" s="5">
        <v>0</v>
      </c>
      <c r="AI262" s="10">
        <f t="shared" si="739"/>
        <v>0</v>
      </c>
      <c r="AJ262" s="8">
        <v>0</v>
      </c>
      <c r="AK262" s="5">
        <v>0</v>
      </c>
      <c r="AL262" s="10">
        <f t="shared" si="740"/>
        <v>0</v>
      </c>
      <c r="AM262" s="8">
        <v>0</v>
      </c>
      <c r="AN262" s="5">
        <v>0</v>
      </c>
      <c r="AO262" s="10">
        <f t="shared" si="741"/>
        <v>0</v>
      </c>
      <c r="AP262" s="8">
        <v>0</v>
      </c>
      <c r="AQ262" s="5">
        <v>0</v>
      </c>
      <c r="AR262" s="10">
        <f t="shared" si="742"/>
        <v>0</v>
      </c>
      <c r="AS262" s="8">
        <v>0</v>
      </c>
      <c r="AT262" s="5">
        <v>0</v>
      </c>
      <c r="AU262" s="10">
        <f t="shared" si="743"/>
        <v>0</v>
      </c>
      <c r="AV262" s="8">
        <v>0</v>
      </c>
      <c r="AW262" s="5">
        <v>0</v>
      </c>
      <c r="AX262" s="10">
        <f t="shared" si="744"/>
        <v>0</v>
      </c>
      <c r="AY262" s="8">
        <v>0</v>
      </c>
      <c r="AZ262" s="5">
        <v>0</v>
      </c>
      <c r="BA262" s="10">
        <f t="shared" si="745"/>
        <v>0</v>
      </c>
      <c r="BB262" s="8">
        <v>0</v>
      </c>
      <c r="BC262" s="5">
        <v>0</v>
      </c>
      <c r="BD262" s="10">
        <f t="shared" si="746"/>
        <v>0</v>
      </c>
      <c r="BE262" s="8">
        <v>0</v>
      </c>
      <c r="BF262" s="5">
        <v>0</v>
      </c>
      <c r="BG262" s="10">
        <f t="shared" si="747"/>
        <v>0</v>
      </c>
      <c r="BH262" s="8">
        <v>0</v>
      </c>
      <c r="BI262" s="5">
        <v>0</v>
      </c>
      <c r="BJ262" s="10">
        <f t="shared" si="748"/>
        <v>0</v>
      </c>
      <c r="BK262" s="8">
        <v>0</v>
      </c>
      <c r="BL262" s="5">
        <v>0</v>
      </c>
      <c r="BM262" s="10">
        <f t="shared" si="749"/>
        <v>0</v>
      </c>
      <c r="BN262" s="8">
        <v>0</v>
      </c>
      <c r="BO262" s="5">
        <v>0</v>
      </c>
      <c r="BP262" s="10">
        <f t="shared" si="750"/>
        <v>0</v>
      </c>
      <c r="BQ262" s="8">
        <v>0</v>
      </c>
      <c r="BR262" s="5">
        <v>0</v>
      </c>
      <c r="BS262" s="10">
        <f t="shared" si="751"/>
        <v>0</v>
      </c>
      <c r="BT262" s="8">
        <v>0</v>
      </c>
      <c r="BU262" s="5">
        <v>0</v>
      </c>
      <c r="BV262" s="10">
        <f t="shared" si="752"/>
        <v>0</v>
      </c>
      <c r="BW262" s="8">
        <v>0</v>
      </c>
      <c r="BX262" s="5">
        <v>0</v>
      </c>
      <c r="BY262" s="10">
        <f t="shared" si="753"/>
        <v>0</v>
      </c>
      <c r="BZ262" s="8">
        <v>0</v>
      </c>
      <c r="CA262" s="5">
        <v>0</v>
      </c>
      <c r="CB262" s="10">
        <f t="shared" si="754"/>
        <v>0</v>
      </c>
      <c r="CC262" s="8">
        <v>0</v>
      </c>
      <c r="CD262" s="5">
        <v>0</v>
      </c>
      <c r="CE262" s="10">
        <f t="shared" si="755"/>
        <v>0</v>
      </c>
      <c r="CF262" s="8">
        <v>0</v>
      </c>
      <c r="CG262" s="5">
        <v>0</v>
      </c>
      <c r="CH262" s="10">
        <f t="shared" si="756"/>
        <v>0</v>
      </c>
      <c r="CI262" s="8">
        <v>0</v>
      </c>
      <c r="CJ262" s="5">
        <v>0</v>
      </c>
      <c r="CK262" s="10">
        <f t="shared" si="757"/>
        <v>0</v>
      </c>
      <c r="CL262" s="8">
        <v>0</v>
      </c>
      <c r="CM262" s="5">
        <v>0</v>
      </c>
      <c r="CN262" s="10">
        <f t="shared" si="758"/>
        <v>0</v>
      </c>
      <c r="CO262" s="8">
        <v>0</v>
      </c>
      <c r="CP262" s="5">
        <v>0</v>
      </c>
      <c r="CQ262" s="10">
        <f t="shared" si="759"/>
        <v>0</v>
      </c>
      <c r="CR262" s="8">
        <v>0</v>
      </c>
      <c r="CS262" s="5">
        <v>0</v>
      </c>
      <c r="CT262" s="10">
        <f t="shared" si="760"/>
        <v>0</v>
      </c>
      <c r="CU262" s="8">
        <v>0</v>
      </c>
      <c r="CV262" s="5">
        <v>0</v>
      </c>
      <c r="CW262" s="10">
        <f t="shared" si="761"/>
        <v>0</v>
      </c>
      <c r="CX262" s="8">
        <v>0</v>
      </c>
      <c r="CY262" s="5">
        <v>0</v>
      </c>
      <c r="CZ262" s="10">
        <f t="shared" si="762"/>
        <v>0</v>
      </c>
      <c r="DA262" s="8">
        <v>0</v>
      </c>
      <c r="DB262" s="5">
        <v>0</v>
      </c>
      <c r="DC262" s="10">
        <f t="shared" si="763"/>
        <v>0</v>
      </c>
      <c r="DD262" s="8">
        <v>0</v>
      </c>
      <c r="DE262" s="5">
        <v>0</v>
      </c>
      <c r="DF262" s="10">
        <f t="shared" si="764"/>
        <v>0</v>
      </c>
      <c r="DG262" s="8">
        <v>0</v>
      </c>
      <c r="DH262" s="5">
        <v>0</v>
      </c>
      <c r="DI262" s="10">
        <f t="shared" si="765"/>
        <v>0</v>
      </c>
      <c r="DJ262" s="8">
        <v>0</v>
      </c>
      <c r="DK262" s="5">
        <v>0</v>
      </c>
      <c r="DL262" s="10">
        <f t="shared" si="766"/>
        <v>0</v>
      </c>
      <c r="DM262" s="8">
        <v>0</v>
      </c>
      <c r="DN262" s="5">
        <v>0</v>
      </c>
      <c r="DO262" s="10">
        <f t="shared" si="767"/>
        <v>0</v>
      </c>
      <c r="DP262" s="8">
        <v>0</v>
      </c>
      <c r="DQ262" s="5">
        <v>0</v>
      </c>
      <c r="DR262" s="10">
        <f t="shared" si="768"/>
        <v>0</v>
      </c>
      <c r="DS262" s="8">
        <v>0</v>
      </c>
      <c r="DT262" s="5">
        <v>0</v>
      </c>
      <c r="DU262" s="10">
        <f t="shared" si="769"/>
        <v>0</v>
      </c>
      <c r="DV262" s="8">
        <v>0</v>
      </c>
      <c r="DW262" s="5">
        <v>0</v>
      </c>
      <c r="DX262" s="10">
        <f t="shared" si="770"/>
        <v>0</v>
      </c>
      <c r="DY262" s="8">
        <v>0</v>
      </c>
      <c r="DZ262" s="5">
        <v>0</v>
      </c>
      <c r="EA262" s="10">
        <f t="shared" si="771"/>
        <v>0</v>
      </c>
      <c r="EB262" s="8">
        <v>0</v>
      </c>
      <c r="EC262" s="5">
        <v>0</v>
      </c>
      <c r="ED262" s="10">
        <f t="shared" si="772"/>
        <v>0</v>
      </c>
      <c r="EE262" s="8">
        <v>0</v>
      </c>
      <c r="EF262" s="5">
        <v>0</v>
      </c>
      <c r="EG262" s="10">
        <f t="shared" si="773"/>
        <v>0</v>
      </c>
      <c r="EH262" s="8">
        <v>0</v>
      </c>
      <c r="EI262" s="5">
        <v>0</v>
      </c>
      <c r="EJ262" s="10">
        <f t="shared" si="774"/>
        <v>0</v>
      </c>
      <c r="EK262" s="8">
        <v>0</v>
      </c>
      <c r="EL262" s="5">
        <v>0</v>
      </c>
      <c r="EM262" s="10">
        <f t="shared" si="775"/>
        <v>0</v>
      </c>
      <c r="EN262" s="8">
        <v>0</v>
      </c>
      <c r="EO262" s="5">
        <v>0</v>
      </c>
      <c r="EP262" s="10">
        <f t="shared" si="776"/>
        <v>0</v>
      </c>
      <c r="EQ262" s="8">
        <v>0</v>
      </c>
      <c r="ER262" s="5">
        <v>0</v>
      </c>
      <c r="ES262" s="10">
        <f t="shared" si="777"/>
        <v>0</v>
      </c>
      <c r="ET262" s="8">
        <v>0</v>
      </c>
      <c r="EU262" s="5">
        <v>0</v>
      </c>
      <c r="EV262" s="10">
        <f t="shared" si="778"/>
        <v>0</v>
      </c>
      <c r="EW262" s="8">
        <v>0</v>
      </c>
      <c r="EX262" s="5">
        <v>0</v>
      </c>
      <c r="EY262" s="10">
        <f t="shared" si="779"/>
        <v>0</v>
      </c>
      <c r="EZ262" s="8">
        <v>0</v>
      </c>
      <c r="FA262" s="5">
        <v>0</v>
      </c>
      <c r="FB262" s="10">
        <f t="shared" si="780"/>
        <v>0</v>
      </c>
      <c r="FC262" s="8">
        <v>0</v>
      </c>
      <c r="FD262" s="5">
        <v>0</v>
      </c>
      <c r="FE262" s="10">
        <f t="shared" si="781"/>
        <v>0</v>
      </c>
      <c r="FF262" s="8">
        <v>0</v>
      </c>
      <c r="FG262" s="5">
        <v>0</v>
      </c>
      <c r="FH262" s="10">
        <f t="shared" si="782"/>
        <v>0</v>
      </c>
      <c r="FI262" s="15">
        <f t="shared" si="784"/>
        <v>0</v>
      </c>
      <c r="FJ262" s="14">
        <f t="shared" si="785"/>
        <v>0</v>
      </c>
    </row>
    <row r="263" spans="1:166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786"/>
        <v>0</v>
      </c>
      <c r="F263" s="8">
        <v>0</v>
      </c>
      <c r="G263" s="5">
        <v>0</v>
      </c>
      <c r="H263" s="10">
        <f t="shared" si="730"/>
        <v>0</v>
      </c>
      <c r="I263" s="8">
        <v>0</v>
      </c>
      <c r="J263" s="5">
        <v>0</v>
      </c>
      <c r="K263" s="10">
        <f t="shared" si="731"/>
        <v>0</v>
      </c>
      <c r="L263" s="8">
        <v>0</v>
      </c>
      <c r="M263" s="5">
        <v>0</v>
      </c>
      <c r="N263" s="10">
        <f t="shared" si="732"/>
        <v>0</v>
      </c>
      <c r="O263" s="8">
        <v>0</v>
      </c>
      <c r="P263" s="5">
        <v>0</v>
      </c>
      <c r="Q263" s="10">
        <f t="shared" si="733"/>
        <v>0</v>
      </c>
      <c r="R263" s="8">
        <v>0</v>
      </c>
      <c r="S263" s="5">
        <v>0</v>
      </c>
      <c r="T263" s="10">
        <f t="shared" si="734"/>
        <v>0</v>
      </c>
      <c r="U263" s="8">
        <v>0</v>
      </c>
      <c r="V263" s="5">
        <v>0</v>
      </c>
      <c r="W263" s="10">
        <f t="shared" si="735"/>
        <v>0</v>
      </c>
      <c r="X263" s="8">
        <v>0</v>
      </c>
      <c r="Y263" s="5">
        <v>0</v>
      </c>
      <c r="Z263" s="10">
        <f t="shared" si="736"/>
        <v>0</v>
      </c>
      <c r="AA263" s="8">
        <v>0</v>
      </c>
      <c r="AB263" s="5">
        <v>0</v>
      </c>
      <c r="AC263" s="10">
        <f t="shared" si="737"/>
        <v>0</v>
      </c>
      <c r="AD263" s="8">
        <v>0</v>
      </c>
      <c r="AE263" s="5">
        <v>0</v>
      </c>
      <c r="AF263" s="10">
        <f t="shared" si="738"/>
        <v>0</v>
      </c>
      <c r="AG263" s="8">
        <v>0</v>
      </c>
      <c r="AH263" s="5">
        <v>0</v>
      </c>
      <c r="AI263" s="10">
        <f t="shared" si="739"/>
        <v>0</v>
      </c>
      <c r="AJ263" s="8">
        <v>0</v>
      </c>
      <c r="AK263" s="5">
        <v>0</v>
      </c>
      <c r="AL263" s="10">
        <f t="shared" si="740"/>
        <v>0</v>
      </c>
      <c r="AM263" s="8">
        <v>0</v>
      </c>
      <c r="AN263" s="5">
        <v>0</v>
      </c>
      <c r="AO263" s="10">
        <f t="shared" si="741"/>
        <v>0</v>
      </c>
      <c r="AP263" s="8">
        <v>0</v>
      </c>
      <c r="AQ263" s="5">
        <v>0</v>
      </c>
      <c r="AR263" s="10">
        <f t="shared" si="742"/>
        <v>0</v>
      </c>
      <c r="AS263" s="8">
        <v>0</v>
      </c>
      <c r="AT263" s="5">
        <v>0</v>
      </c>
      <c r="AU263" s="10">
        <f t="shared" si="743"/>
        <v>0</v>
      </c>
      <c r="AV263" s="8">
        <v>0</v>
      </c>
      <c r="AW263" s="5">
        <v>0</v>
      </c>
      <c r="AX263" s="10">
        <f t="shared" si="744"/>
        <v>0</v>
      </c>
      <c r="AY263" s="8">
        <v>0</v>
      </c>
      <c r="AZ263" s="5">
        <v>0</v>
      </c>
      <c r="BA263" s="10">
        <f t="shared" si="745"/>
        <v>0</v>
      </c>
      <c r="BB263" s="8">
        <v>0</v>
      </c>
      <c r="BC263" s="5">
        <v>0</v>
      </c>
      <c r="BD263" s="10">
        <f t="shared" si="746"/>
        <v>0</v>
      </c>
      <c r="BE263" s="8">
        <v>0</v>
      </c>
      <c r="BF263" s="5">
        <v>0</v>
      </c>
      <c r="BG263" s="10">
        <f t="shared" si="747"/>
        <v>0</v>
      </c>
      <c r="BH263" s="8">
        <v>0</v>
      </c>
      <c r="BI263" s="5">
        <v>0</v>
      </c>
      <c r="BJ263" s="10">
        <f t="shared" si="748"/>
        <v>0</v>
      </c>
      <c r="BK263" s="8">
        <v>0</v>
      </c>
      <c r="BL263" s="5">
        <v>0</v>
      </c>
      <c r="BM263" s="10">
        <f t="shared" si="749"/>
        <v>0</v>
      </c>
      <c r="BN263" s="8">
        <v>0</v>
      </c>
      <c r="BO263" s="5">
        <v>0</v>
      </c>
      <c r="BP263" s="10">
        <f t="shared" si="750"/>
        <v>0</v>
      </c>
      <c r="BQ263" s="8">
        <v>0</v>
      </c>
      <c r="BR263" s="5">
        <v>0</v>
      </c>
      <c r="BS263" s="10">
        <f t="shared" si="751"/>
        <v>0</v>
      </c>
      <c r="BT263" s="8">
        <v>0</v>
      </c>
      <c r="BU263" s="5">
        <v>0</v>
      </c>
      <c r="BV263" s="10">
        <f t="shared" si="752"/>
        <v>0</v>
      </c>
      <c r="BW263" s="8">
        <v>0</v>
      </c>
      <c r="BX263" s="5">
        <v>0</v>
      </c>
      <c r="BY263" s="10">
        <f t="shared" si="753"/>
        <v>0</v>
      </c>
      <c r="BZ263" s="8">
        <v>0</v>
      </c>
      <c r="CA263" s="5">
        <v>0</v>
      </c>
      <c r="CB263" s="10">
        <f t="shared" si="754"/>
        <v>0</v>
      </c>
      <c r="CC263" s="8">
        <v>0</v>
      </c>
      <c r="CD263" s="5">
        <v>0</v>
      </c>
      <c r="CE263" s="10">
        <f t="shared" si="755"/>
        <v>0</v>
      </c>
      <c r="CF263" s="8">
        <v>0</v>
      </c>
      <c r="CG263" s="5">
        <v>0</v>
      </c>
      <c r="CH263" s="10">
        <f t="shared" si="756"/>
        <v>0</v>
      </c>
      <c r="CI263" s="8">
        <v>0</v>
      </c>
      <c r="CJ263" s="5">
        <v>0</v>
      </c>
      <c r="CK263" s="10">
        <f t="shared" si="757"/>
        <v>0</v>
      </c>
      <c r="CL263" s="8">
        <v>0</v>
      </c>
      <c r="CM263" s="5">
        <v>0</v>
      </c>
      <c r="CN263" s="10">
        <f t="shared" si="758"/>
        <v>0</v>
      </c>
      <c r="CO263" s="8">
        <v>0</v>
      </c>
      <c r="CP263" s="5">
        <v>0</v>
      </c>
      <c r="CQ263" s="10">
        <f t="shared" si="759"/>
        <v>0</v>
      </c>
      <c r="CR263" s="8">
        <v>0</v>
      </c>
      <c r="CS263" s="5">
        <v>0</v>
      </c>
      <c r="CT263" s="10">
        <f t="shared" si="760"/>
        <v>0</v>
      </c>
      <c r="CU263" s="8">
        <v>0</v>
      </c>
      <c r="CV263" s="5">
        <v>0</v>
      </c>
      <c r="CW263" s="10">
        <f t="shared" si="761"/>
        <v>0</v>
      </c>
      <c r="CX263" s="8">
        <v>0</v>
      </c>
      <c r="CY263" s="5">
        <v>0</v>
      </c>
      <c r="CZ263" s="10">
        <f t="shared" si="762"/>
        <v>0</v>
      </c>
      <c r="DA263" s="8">
        <v>0</v>
      </c>
      <c r="DB263" s="5">
        <v>0</v>
      </c>
      <c r="DC263" s="10">
        <f t="shared" si="763"/>
        <v>0</v>
      </c>
      <c r="DD263" s="8">
        <v>0</v>
      </c>
      <c r="DE263" s="5">
        <v>0</v>
      </c>
      <c r="DF263" s="10">
        <f t="shared" si="764"/>
        <v>0</v>
      </c>
      <c r="DG263" s="8">
        <v>0</v>
      </c>
      <c r="DH263" s="5">
        <v>0</v>
      </c>
      <c r="DI263" s="10">
        <f t="shared" si="765"/>
        <v>0</v>
      </c>
      <c r="DJ263" s="8">
        <v>0</v>
      </c>
      <c r="DK263" s="5">
        <v>0</v>
      </c>
      <c r="DL263" s="10">
        <f t="shared" si="766"/>
        <v>0</v>
      </c>
      <c r="DM263" s="8">
        <v>0</v>
      </c>
      <c r="DN263" s="5">
        <v>0</v>
      </c>
      <c r="DO263" s="10">
        <f t="shared" si="767"/>
        <v>0</v>
      </c>
      <c r="DP263" s="8">
        <v>0</v>
      </c>
      <c r="DQ263" s="5">
        <v>0</v>
      </c>
      <c r="DR263" s="10">
        <f t="shared" si="768"/>
        <v>0</v>
      </c>
      <c r="DS263" s="8">
        <v>0</v>
      </c>
      <c r="DT263" s="5">
        <v>0</v>
      </c>
      <c r="DU263" s="10">
        <f t="shared" si="769"/>
        <v>0</v>
      </c>
      <c r="DV263" s="8">
        <v>0</v>
      </c>
      <c r="DW263" s="5">
        <v>0</v>
      </c>
      <c r="DX263" s="10">
        <f t="shared" si="770"/>
        <v>0</v>
      </c>
      <c r="DY263" s="8">
        <v>0</v>
      </c>
      <c r="DZ263" s="5">
        <v>0</v>
      </c>
      <c r="EA263" s="10">
        <f t="shared" si="771"/>
        <v>0</v>
      </c>
      <c r="EB263" s="8">
        <v>0</v>
      </c>
      <c r="EC263" s="5">
        <v>0</v>
      </c>
      <c r="ED263" s="10">
        <f t="shared" si="772"/>
        <v>0</v>
      </c>
      <c r="EE263" s="8">
        <v>0</v>
      </c>
      <c r="EF263" s="5">
        <v>0</v>
      </c>
      <c r="EG263" s="10">
        <f t="shared" si="773"/>
        <v>0</v>
      </c>
      <c r="EH263" s="8">
        <v>0</v>
      </c>
      <c r="EI263" s="5">
        <v>0</v>
      </c>
      <c r="EJ263" s="10">
        <f t="shared" si="774"/>
        <v>0</v>
      </c>
      <c r="EK263" s="8">
        <v>0</v>
      </c>
      <c r="EL263" s="5">
        <v>0</v>
      </c>
      <c r="EM263" s="10">
        <f t="shared" si="775"/>
        <v>0</v>
      </c>
      <c r="EN263" s="8">
        <v>0</v>
      </c>
      <c r="EO263" s="5">
        <v>0</v>
      </c>
      <c r="EP263" s="10">
        <f t="shared" si="776"/>
        <v>0</v>
      </c>
      <c r="EQ263" s="8">
        <v>0</v>
      </c>
      <c r="ER263" s="5">
        <v>0</v>
      </c>
      <c r="ES263" s="10">
        <f t="shared" si="777"/>
        <v>0</v>
      </c>
      <c r="ET263" s="8">
        <v>0</v>
      </c>
      <c r="EU263" s="5">
        <v>0</v>
      </c>
      <c r="EV263" s="10">
        <f t="shared" si="778"/>
        <v>0</v>
      </c>
      <c r="EW263" s="8">
        <v>0</v>
      </c>
      <c r="EX263" s="5">
        <v>0</v>
      </c>
      <c r="EY263" s="10">
        <f t="shared" si="779"/>
        <v>0</v>
      </c>
      <c r="EZ263" s="8">
        <v>0</v>
      </c>
      <c r="FA263" s="5">
        <v>0</v>
      </c>
      <c r="FB263" s="10">
        <f t="shared" si="780"/>
        <v>0</v>
      </c>
      <c r="FC263" s="8">
        <v>0</v>
      </c>
      <c r="FD263" s="5">
        <v>0</v>
      </c>
      <c r="FE263" s="10">
        <f t="shared" si="781"/>
        <v>0</v>
      </c>
      <c r="FF263" s="8">
        <v>0</v>
      </c>
      <c r="FG263" s="5">
        <v>0</v>
      </c>
      <c r="FH263" s="10">
        <f t="shared" si="782"/>
        <v>0</v>
      </c>
      <c r="FI263" s="15">
        <f t="shared" si="784"/>
        <v>0</v>
      </c>
      <c r="FJ263" s="14">
        <f t="shared" si="785"/>
        <v>0</v>
      </c>
    </row>
    <row r="264" spans="1:166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786"/>
        <v>0</v>
      </c>
      <c r="F264" s="8">
        <v>0</v>
      </c>
      <c r="G264" s="5">
        <v>0</v>
      </c>
      <c r="H264" s="10">
        <f t="shared" si="730"/>
        <v>0</v>
      </c>
      <c r="I264" s="8">
        <v>0</v>
      </c>
      <c r="J264" s="5">
        <v>0</v>
      </c>
      <c r="K264" s="10">
        <f t="shared" si="731"/>
        <v>0</v>
      </c>
      <c r="L264" s="8">
        <v>0</v>
      </c>
      <c r="M264" s="5">
        <v>0</v>
      </c>
      <c r="N264" s="10">
        <f t="shared" si="732"/>
        <v>0</v>
      </c>
      <c r="O264" s="8">
        <v>0</v>
      </c>
      <c r="P264" s="5">
        <v>0</v>
      </c>
      <c r="Q264" s="10">
        <f t="shared" si="733"/>
        <v>0</v>
      </c>
      <c r="R264" s="8">
        <v>0</v>
      </c>
      <c r="S264" s="5">
        <v>0</v>
      </c>
      <c r="T264" s="10">
        <f t="shared" si="734"/>
        <v>0</v>
      </c>
      <c r="U264" s="8">
        <v>0</v>
      </c>
      <c r="V264" s="5">
        <v>0</v>
      </c>
      <c r="W264" s="10">
        <f t="shared" si="735"/>
        <v>0</v>
      </c>
      <c r="X264" s="8">
        <v>0</v>
      </c>
      <c r="Y264" s="5">
        <v>0</v>
      </c>
      <c r="Z264" s="10">
        <f t="shared" si="736"/>
        <v>0</v>
      </c>
      <c r="AA264" s="8">
        <v>0</v>
      </c>
      <c r="AB264" s="5">
        <v>0</v>
      </c>
      <c r="AC264" s="10">
        <f t="shared" si="737"/>
        <v>0</v>
      </c>
      <c r="AD264" s="8">
        <v>0</v>
      </c>
      <c r="AE264" s="5">
        <v>0</v>
      </c>
      <c r="AF264" s="10">
        <f t="shared" si="738"/>
        <v>0</v>
      </c>
      <c r="AG264" s="8">
        <v>0</v>
      </c>
      <c r="AH264" s="5">
        <v>0</v>
      </c>
      <c r="AI264" s="10">
        <f t="shared" si="739"/>
        <v>0</v>
      </c>
      <c r="AJ264" s="8">
        <v>0</v>
      </c>
      <c r="AK264" s="5">
        <v>0</v>
      </c>
      <c r="AL264" s="10">
        <f t="shared" si="740"/>
        <v>0</v>
      </c>
      <c r="AM264" s="8">
        <v>0</v>
      </c>
      <c r="AN264" s="5">
        <v>0</v>
      </c>
      <c r="AO264" s="10">
        <f t="shared" si="741"/>
        <v>0</v>
      </c>
      <c r="AP264" s="8">
        <v>0</v>
      </c>
      <c r="AQ264" s="5">
        <v>0</v>
      </c>
      <c r="AR264" s="10">
        <f t="shared" si="742"/>
        <v>0</v>
      </c>
      <c r="AS264" s="8">
        <v>0</v>
      </c>
      <c r="AT264" s="5">
        <v>0</v>
      </c>
      <c r="AU264" s="10">
        <f t="shared" si="743"/>
        <v>0</v>
      </c>
      <c r="AV264" s="8">
        <v>0</v>
      </c>
      <c r="AW264" s="5">
        <v>0</v>
      </c>
      <c r="AX264" s="10">
        <f t="shared" si="744"/>
        <v>0</v>
      </c>
      <c r="AY264" s="8">
        <v>0</v>
      </c>
      <c r="AZ264" s="5">
        <v>0</v>
      </c>
      <c r="BA264" s="10">
        <f t="shared" si="745"/>
        <v>0</v>
      </c>
      <c r="BB264" s="8">
        <v>0</v>
      </c>
      <c r="BC264" s="5">
        <v>0</v>
      </c>
      <c r="BD264" s="10">
        <f t="shared" si="746"/>
        <v>0</v>
      </c>
      <c r="BE264" s="8">
        <v>0</v>
      </c>
      <c r="BF264" s="5">
        <v>0</v>
      </c>
      <c r="BG264" s="10">
        <f t="shared" si="747"/>
        <v>0</v>
      </c>
      <c r="BH264" s="8">
        <v>0</v>
      </c>
      <c r="BI264" s="5">
        <v>0</v>
      </c>
      <c r="BJ264" s="10">
        <f t="shared" si="748"/>
        <v>0</v>
      </c>
      <c r="BK264" s="8">
        <v>0</v>
      </c>
      <c r="BL264" s="5">
        <v>0</v>
      </c>
      <c r="BM264" s="10">
        <f t="shared" si="749"/>
        <v>0</v>
      </c>
      <c r="BN264" s="8">
        <v>0</v>
      </c>
      <c r="BO264" s="5">
        <v>0</v>
      </c>
      <c r="BP264" s="10">
        <f t="shared" si="750"/>
        <v>0</v>
      </c>
      <c r="BQ264" s="8">
        <v>0</v>
      </c>
      <c r="BR264" s="5">
        <v>0</v>
      </c>
      <c r="BS264" s="10">
        <f t="shared" si="751"/>
        <v>0</v>
      </c>
      <c r="BT264" s="8">
        <v>0</v>
      </c>
      <c r="BU264" s="5">
        <v>0</v>
      </c>
      <c r="BV264" s="10">
        <f t="shared" si="752"/>
        <v>0</v>
      </c>
      <c r="BW264" s="8">
        <v>0</v>
      </c>
      <c r="BX264" s="5">
        <v>0</v>
      </c>
      <c r="BY264" s="10">
        <f t="shared" si="753"/>
        <v>0</v>
      </c>
      <c r="BZ264" s="8">
        <v>0</v>
      </c>
      <c r="CA264" s="5">
        <v>0</v>
      </c>
      <c r="CB264" s="10">
        <f t="shared" si="754"/>
        <v>0</v>
      </c>
      <c r="CC264" s="8">
        <v>0</v>
      </c>
      <c r="CD264" s="5">
        <v>0</v>
      </c>
      <c r="CE264" s="10">
        <f t="shared" si="755"/>
        <v>0</v>
      </c>
      <c r="CF264" s="8">
        <v>0</v>
      </c>
      <c r="CG264" s="5">
        <v>0</v>
      </c>
      <c r="CH264" s="10">
        <f t="shared" si="756"/>
        <v>0</v>
      </c>
      <c r="CI264" s="8">
        <v>0</v>
      </c>
      <c r="CJ264" s="5">
        <v>0</v>
      </c>
      <c r="CK264" s="10">
        <f t="shared" si="757"/>
        <v>0</v>
      </c>
      <c r="CL264" s="8">
        <v>0</v>
      </c>
      <c r="CM264" s="5">
        <v>0</v>
      </c>
      <c r="CN264" s="10">
        <f t="shared" si="758"/>
        <v>0</v>
      </c>
      <c r="CO264" s="8">
        <v>0</v>
      </c>
      <c r="CP264" s="5">
        <v>0</v>
      </c>
      <c r="CQ264" s="10">
        <f t="shared" si="759"/>
        <v>0</v>
      </c>
      <c r="CR264" s="8">
        <v>0</v>
      </c>
      <c r="CS264" s="5">
        <v>0</v>
      </c>
      <c r="CT264" s="10">
        <f t="shared" si="760"/>
        <v>0</v>
      </c>
      <c r="CU264" s="8">
        <v>0</v>
      </c>
      <c r="CV264" s="5">
        <v>0</v>
      </c>
      <c r="CW264" s="10">
        <f t="shared" si="761"/>
        <v>0</v>
      </c>
      <c r="CX264" s="8">
        <v>0</v>
      </c>
      <c r="CY264" s="5">
        <v>0</v>
      </c>
      <c r="CZ264" s="10">
        <f t="shared" si="762"/>
        <v>0</v>
      </c>
      <c r="DA264" s="8">
        <v>0</v>
      </c>
      <c r="DB264" s="5">
        <v>0</v>
      </c>
      <c r="DC264" s="10">
        <f t="shared" si="763"/>
        <v>0</v>
      </c>
      <c r="DD264" s="8">
        <v>0</v>
      </c>
      <c r="DE264" s="5">
        <v>0</v>
      </c>
      <c r="DF264" s="10">
        <f t="shared" si="764"/>
        <v>0</v>
      </c>
      <c r="DG264" s="8">
        <v>0</v>
      </c>
      <c r="DH264" s="5">
        <v>0</v>
      </c>
      <c r="DI264" s="10">
        <f t="shared" si="765"/>
        <v>0</v>
      </c>
      <c r="DJ264" s="8">
        <v>0</v>
      </c>
      <c r="DK264" s="5">
        <v>0</v>
      </c>
      <c r="DL264" s="10">
        <f t="shared" si="766"/>
        <v>0</v>
      </c>
      <c r="DM264" s="8">
        <v>0</v>
      </c>
      <c r="DN264" s="5">
        <v>0</v>
      </c>
      <c r="DO264" s="10">
        <f t="shared" si="767"/>
        <v>0</v>
      </c>
      <c r="DP264" s="8">
        <v>0</v>
      </c>
      <c r="DQ264" s="5">
        <v>0</v>
      </c>
      <c r="DR264" s="10">
        <f t="shared" si="768"/>
        <v>0</v>
      </c>
      <c r="DS264" s="8">
        <v>0</v>
      </c>
      <c r="DT264" s="5">
        <v>0</v>
      </c>
      <c r="DU264" s="10">
        <f t="shared" si="769"/>
        <v>0</v>
      </c>
      <c r="DV264" s="8">
        <v>0</v>
      </c>
      <c r="DW264" s="5">
        <v>0</v>
      </c>
      <c r="DX264" s="10">
        <f t="shared" si="770"/>
        <v>0</v>
      </c>
      <c r="DY264" s="8">
        <v>0</v>
      </c>
      <c r="DZ264" s="5">
        <v>0</v>
      </c>
      <c r="EA264" s="10">
        <f t="shared" si="771"/>
        <v>0</v>
      </c>
      <c r="EB264" s="8">
        <v>0</v>
      </c>
      <c r="EC264" s="5">
        <v>0</v>
      </c>
      <c r="ED264" s="10">
        <f t="shared" si="772"/>
        <v>0</v>
      </c>
      <c r="EE264" s="8">
        <v>0</v>
      </c>
      <c r="EF264" s="5">
        <v>0</v>
      </c>
      <c r="EG264" s="10">
        <f t="shared" si="773"/>
        <v>0</v>
      </c>
      <c r="EH264" s="8">
        <v>0</v>
      </c>
      <c r="EI264" s="5">
        <v>0</v>
      </c>
      <c r="EJ264" s="10">
        <f t="shared" si="774"/>
        <v>0</v>
      </c>
      <c r="EK264" s="8">
        <v>0</v>
      </c>
      <c r="EL264" s="5">
        <v>0</v>
      </c>
      <c r="EM264" s="10">
        <f t="shared" si="775"/>
        <v>0</v>
      </c>
      <c r="EN264" s="8">
        <v>0</v>
      </c>
      <c r="EO264" s="5">
        <v>0</v>
      </c>
      <c r="EP264" s="10">
        <f t="shared" si="776"/>
        <v>0</v>
      </c>
      <c r="EQ264" s="8">
        <v>0</v>
      </c>
      <c r="ER264" s="5">
        <v>0</v>
      </c>
      <c r="ES264" s="10">
        <f t="shared" si="777"/>
        <v>0</v>
      </c>
      <c r="ET264" s="8">
        <v>0</v>
      </c>
      <c r="EU264" s="5">
        <v>0</v>
      </c>
      <c r="EV264" s="10">
        <f t="shared" si="778"/>
        <v>0</v>
      </c>
      <c r="EW264" s="8">
        <v>0</v>
      </c>
      <c r="EX264" s="5">
        <v>0</v>
      </c>
      <c r="EY264" s="10">
        <f t="shared" si="779"/>
        <v>0</v>
      </c>
      <c r="EZ264" s="8">
        <v>0</v>
      </c>
      <c r="FA264" s="5">
        <v>0</v>
      </c>
      <c r="FB264" s="10">
        <f t="shared" si="780"/>
        <v>0</v>
      </c>
      <c r="FC264" s="8">
        <v>0</v>
      </c>
      <c r="FD264" s="5">
        <v>0</v>
      </c>
      <c r="FE264" s="10">
        <f t="shared" si="781"/>
        <v>0</v>
      </c>
      <c r="FF264" s="8">
        <v>0</v>
      </c>
      <c r="FG264" s="5">
        <v>0</v>
      </c>
      <c r="FH264" s="10">
        <f t="shared" si="782"/>
        <v>0</v>
      </c>
      <c r="FI264" s="15">
        <f t="shared" si="784"/>
        <v>0</v>
      </c>
      <c r="FJ264" s="14">
        <f t="shared" si="785"/>
        <v>0</v>
      </c>
    </row>
    <row r="265" spans="1:166" ht="15" thickBot="1" x14ac:dyDescent="0.35">
      <c r="A265" s="37"/>
      <c r="B265" s="82" t="s">
        <v>14</v>
      </c>
      <c r="C265" s="31">
        <f t="shared" ref="C265:D265" si="787">SUM(C253:C264)</f>
        <v>0</v>
      </c>
      <c r="D265" s="24">
        <f t="shared" si="787"/>
        <v>0</v>
      </c>
      <c r="E265" s="26"/>
      <c r="F265" s="31">
        <f t="shared" ref="F265:G265" si="788">SUM(F253:F264)</f>
        <v>0</v>
      </c>
      <c r="G265" s="24">
        <f t="shared" si="788"/>
        <v>0</v>
      </c>
      <c r="H265" s="26"/>
      <c r="I265" s="31">
        <f t="shared" ref="I265:J265" si="789">SUM(I253:I264)</f>
        <v>0</v>
      </c>
      <c r="J265" s="24">
        <f t="shared" si="789"/>
        <v>0</v>
      </c>
      <c r="K265" s="26"/>
      <c r="L265" s="31">
        <f t="shared" ref="L265:M265" si="790">SUM(L253:L264)</f>
        <v>0</v>
      </c>
      <c r="M265" s="24">
        <f t="shared" si="790"/>
        <v>0</v>
      </c>
      <c r="N265" s="26"/>
      <c r="O265" s="31">
        <f t="shared" ref="O265:P265" si="791">SUM(O253:O264)</f>
        <v>0</v>
      </c>
      <c r="P265" s="24">
        <f t="shared" si="791"/>
        <v>0</v>
      </c>
      <c r="Q265" s="26"/>
      <c r="R265" s="31">
        <f t="shared" ref="R265:S265" si="792">SUM(R253:R264)</f>
        <v>5.0000000000000001E-3</v>
      </c>
      <c r="S265" s="24">
        <f t="shared" si="792"/>
        <v>1.7999999999999999E-2</v>
      </c>
      <c r="T265" s="26"/>
      <c r="U265" s="31">
        <f t="shared" ref="U265:V265" si="793">SUM(U253:U264)</f>
        <v>1.32E-2</v>
      </c>
      <c r="V265" s="24">
        <f t="shared" si="793"/>
        <v>0.32400000000000001</v>
      </c>
      <c r="W265" s="26"/>
      <c r="X265" s="31">
        <f t="shared" ref="X265:Y265" si="794">SUM(X253:X264)</f>
        <v>0.5</v>
      </c>
      <c r="Y265" s="24">
        <f t="shared" si="794"/>
        <v>2.5209999999999999</v>
      </c>
      <c r="Z265" s="26"/>
      <c r="AA265" s="31">
        <f t="shared" ref="AA265:AB265" si="795">SUM(AA253:AA264)</f>
        <v>0</v>
      </c>
      <c r="AB265" s="24">
        <f t="shared" si="795"/>
        <v>0</v>
      </c>
      <c r="AC265" s="26"/>
      <c r="AD265" s="31">
        <f t="shared" ref="AD265:AE265" si="796">SUM(AD253:AD264)</f>
        <v>0</v>
      </c>
      <c r="AE265" s="24">
        <f t="shared" si="796"/>
        <v>0</v>
      </c>
      <c r="AF265" s="26"/>
      <c r="AG265" s="31">
        <f t="shared" ref="AG265:AH265" si="797">SUM(AG253:AG264)</f>
        <v>0</v>
      </c>
      <c r="AH265" s="24">
        <f t="shared" si="797"/>
        <v>0</v>
      </c>
      <c r="AI265" s="26"/>
      <c r="AJ265" s="31">
        <f t="shared" ref="AJ265:AK265" si="798">SUM(AJ253:AJ264)</f>
        <v>0</v>
      </c>
      <c r="AK265" s="24">
        <f t="shared" si="798"/>
        <v>0</v>
      </c>
      <c r="AL265" s="26"/>
      <c r="AM265" s="31">
        <f t="shared" ref="AM265:AN265" si="799">SUM(AM253:AM264)</f>
        <v>7.2999999999999996E-4</v>
      </c>
      <c r="AN265" s="24">
        <f t="shared" si="799"/>
        <v>0.58199999999999996</v>
      </c>
      <c r="AO265" s="26"/>
      <c r="AP265" s="31">
        <f t="shared" ref="AP265:AQ265" si="800">SUM(AP253:AP264)</f>
        <v>0</v>
      </c>
      <c r="AQ265" s="24">
        <f t="shared" si="800"/>
        <v>0</v>
      </c>
      <c r="AR265" s="26"/>
      <c r="AS265" s="31">
        <f t="shared" ref="AS265:AT265" si="801">SUM(AS253:AS264)</f>
        <v>0</v>
      </c>
      <c r="AT265" s="24">
        <f t="shared" si="801"/>
        <v>0</v>
      </c>
      <c r="AU265" s="26"/>
      <c r="AV265" s="31">
        <f t="shared" ref="AV265:AW265" si="802">SUM(AV253:AV264)</f>
        <v>0</v>
      </c>
      <c r="AW265" s="24">
        <f t="shared" si="802"/>
        <v>0</v>
      </c>
      <c r="AX265" s="26"/>
      <c r="AY265" s="31">
        <f t="shared" ref="AY265:AZ265" si="803">SUM(AY253:AY264)</f>
        <v>0</v>
      </c>
      <c r="AZ265" s="24">
        <f t="shared" si="803"/>
        <v>0</v>
      </c>
      <c r="BA265" s="26"/>
      <c r="BB265" s="31">
        <f t="shared" ref="BB265:BC265" si="804">SUM(BB253:BB264)</f>
        <v>0</v>
      </c>
      <c r="BC265" s="24">
        <f t="shared" si="804"/>
        <v>0</v>
      </c>
      <c r="BD265" s="26"/>
      <c r="BE265" s="31">
        <f t="shared" ref="BE265:BF265" si="805">SUM(BE253:BE264)</f>
        <v>86.996780000000001</v>
      </c>
      <c r="BF265" s="24">
        <f t="shared" si="805"/>
        <v>546.27499999999998</v>
      </c>
      <c r="BG265" s="26"/>
      <c r="BH265" s="31">
        <f t="shared" ref="BH265:BI265" si="806">SUM(BH253:BH264)</f>
        <v>0</v>
      </c>
      <c r="BI265" s="24">
        <f t="shared" si="806"/>
        <v>0</v>
      </c>
      <c r="BJ265" s="26"/>
      <c r="BK265" s="31">
        <f t="shared" ref="BK265:BL265" si="807">SUM(BK253:BK264)</f>
        <v>5.5999999999999999E-3</v>
      </c>
      <c r="BL265" s="24">
        <f t="shared" si="807"/>
        <v>1.2999999999999999E-2</v>
      </c>
      <c r="BM265" s="26"/>
      <c r="BN265" s="31">
        <f t="shared" ref="BN265:BO265" si="808">SUM(BN253:BN264)</f>
        <v>0</v>
      </c>
      <c r="BO265" s="24">
        <f t="shared" si="808"/>
        <v>0</v>
      </c>
      <c r="BP265" s="26"/>
      <c r="BQ265" s="31">
        <f t="shared" ref="BQ265:BR265" si="809">SUM(BQ253:BQ264)</f>
        <v>0</v>
      </c>
      <c r="BR265" s="24">
        <f t="shared" si="809"/>
        <v>0</v>
      </c>
      <c r="BS265" s="26"/>
      <c r="BT265" s="31">
        <f t="shared" ref="BT265:BU265" si="810">SUM(BT253:BT264)</f>
        <v>0</v>
      </c>
      <c r="BU265" s="24">
        <f t="shared" si="810"/>
        <v>0</v>
      </c>
      <c r="BV265" s="26"/>
      <c r="BW265" s="31">
        <f t="shared" ref="BW265:BX265" si="811">SUM(BW253:BW264)</f>
        <v>0</v>
      </c>
      <c r="BX265" s="24">
        <f t="shared" si="811"/>
        <v>0</v>
      </c>
      <c r="BY265" s="26"/>
      <c r="BZ265" s="31">
        <f t="shared" ref="BZ265:CA265" si="812">SUM(BZ253:BZ264)</f>
        <v>0</v>
      </c>
      <c r="CA265" s="24">
        <f t="shared" si="812"/>
        <v>0</v>
      </c>
      <c r="CB265" s="26"/>
      <c r="CC265" s="31">
        <f t="shared" ref="CC265:CD265" si="813">SUM(CC253:CC264)</f>
        <v>0</v>
      </c>
      <c r="CD265" s="24">
        <f t="shared" si="813"/>
        <v>0</v>
      </c>
      <c r="CE265" s="26"/>
      <c r="CF265" s="31">
        <f t="shared" ref="CF265:CG265" si="814">SUM(CF253:CF264)</f>
        <v>0</v>
      </c>
      <c r="CG265" s="24">
        <f t="shared" si="814"/>
        <v>0</v>
      </c>
      <c r="CH265" s="26"/>
      <c r="CI265" s="31">
        <f t="shared" ref="CI265:CJ265" si="815">SUM(CI253:CI264)</f>
        <v>0</v>
      </c>
      <c r="CJ265" s="24">
        <f t="shared" si="815"/>
        <v>0</v>
      </c>
      <c r="CK265" s="26"/>
      <c r="CL265" s="31">
        <f t="shared" ref="CL265:CM265" si="816">SUM(CL253:CL264)</f>
        <v>0</v>
      </c>
      <c r="CM265" s="24">
        <f t="shared" si="816"/>
        <v>0</v>
      </c>
      <c r="CN265" s="26"/>
      <c r="CO265" s="31">
        <f t="shared" ref="CO265:CP265" si="817">SUM(CO253:CO264)</f>
        <v>0.02</v>
      </c>
      <c r="CP265" s="24">
        <f t="shared" si="817"/>
        <v>6.8000000000000005E-2</v>
      </c>
      <c r="CQ265" s="26"/>
      <c r="CR265" s="31">
        <f t="shared" ref="CR265:CS265" si="818">SUM(CR253:CR264)</f>
        <v>5.94E-3</v>
      </c>
      <c r="CS265" s="24">
        <f t="shared" si="818"/>
        <v>7.5000000000000011E-2</v>
      </c>
      <c r="CT265" s="26"/>
      <c r="CU265" s="31">
        <f t="shared" ref="CU265:CV265" si="819">SUM(CU253:CU264)</f>
        <v>0</v>
      </c>
      <c r="CV265" s="24">
        <f t="shared" si="819"/>
        <v>0</v>
      </c>
      <c r="CW265" s="26"/>
      <c r="CX265" s="31">
        <f t="shared" ref="CX265:CY265" si="820">SUM(CX253:CX264)</f>
        <v>0</v>
      </c>
      <c r="CY265" s="24">
        <f t="shared" si="820"/>
        <v>0</v>
      </c>
      <c r="CZ265" s="26"/>
      <c r="DA265" s="31">
        <f t="shared" ref="DA265:DB265" si="821">SUM(DA253:DA264)</f>
        <v>0</v>
      </c>
      <c r="DB265" s="24">
        <f t="shared" si="821"/>
        <v>0</v>
      </c>
      <c r="DC265" s="26"/>
      <c r="DD265" s="31">
        <f t="shared" ref="DD265:DE265" si="822">SUM(DD253:DD264)</f>
        <v>0</v>
      </c>
      <c r="DE265" s="24">
        <f t="shared" si="822"/>
        <v>0</v>
      </c>
      <c r="DF265" s="26"/>
      <c r="DG265" s="31">
        <f t="shared" ref="DG265:DH265" si="823">SUM(DG253:DG264)</f>
        <v>0</v>
      </c>
      <c r="DH265" s="24">
        <f t="shared" si="823"/>
        <v>0</v>
      </c>
      <c r="DI265" s="26"/>
      <c r="DJ265" s="31">
        <f t="shared" ref="DJ265:DK265" si="824">SUM(DJ253:DJ264)</f>
        <v>0</v>
      </c>
      <c r="DK265" s="24">
        <f t="shared" si="824"/>
        <v>0</v>
      </c>
      <c r="DL265" s="26"/>
      <c r="DM265" s="31">
        <f t="shared" ref="DM265:DN265" si="825">SUM(DM253:DM264)</f>
        <v>0</v>
      </c>
      <c r="DN265" s="24">
        <f t="shared" si="825"/>
        <v>0</v>
      </c>
      <c r="DO265" s="26"/>
      <c r="DP265" s="31">
        <f t="shared" ref="DP265:DQ265" si="826">SUM(DP253:DP264)</f>
        <v>0</v>
      </c>
      <c r="DQ265" s="24">
        <f t="shared" si="826"/>
        <v>0</v>
      </c>
      <c r="DR265" s="26"/>
      <c r="DS265" s="31">
        <f t="shared" ref="DS265:DT265" si="827">SUM(DS253:DS264)</f>
        <v>0</v>
      </c>
      <c r="DT265" s="24">
        <f t="shared" si="827"/>
        <v>0</v>
      </c>
      <c r="DU265" s="26"/>
      <c r="DV265" s="31">
        <f t="shared" ref="DV265:DW265" si="828">SUM(DV253:DV264)</f>
        <v>0</v>
      </c>
      <c r="DW265" s="24">
        <f t="shared" si="828"/>
        <v>0</v>
      </c>
      <c r="DX265" s="26"/>
      <c r="DY265" s="31">
        <f t="shared" ref="DY265:DZ265" si="829">SUM(DY253:DY264)</f>
        <v>0</v>
      </c>
      <c r="DZ265" s="24">
        <f t="shared" si="829"/>
        <v>0</v>
      </c>
      <c r="EA265" s="26"/>
      <c r="EB265" s="31">
        <f t="shared" ref="EB265:EC265" si="830">SUM(EB253:EB264)</f>
        <v>0</v>
      </c>
      <c r="EC265" s="24">
        <f t="shared" si="830"/>
        <v>0</v>
      </c>
      <c r="ED265" s="26"/>
      <c r="EE265" s="31">
        <f t="shared" ref="EE265:EF265" si="831">SUM(EE253:EE264)</f>
        <v>0</v>
      </c>
      <c r="EF265" s="24">
        <f t="shared" si="831"/>
        <v>0</v>
      </c>
      <c r="EG265" s="26"/>
      <c r="EH265" s="31">
        <f t="shared" ref="EH265:EI265" si="832">SUM(EH253:EH264)</f>
        <v>0</v>
      </c>
      <c r="EI265" s="24">
        <f t="shared" si="832"/>
        <v>0</v>
      </c>
      <c r="EJ265" s="26"/>
      <c r="EK265" s="31">
        <f t="shared" ref="EK265:EL265" si="833">SUM(EK253:EK264)</f>
        <v>0</v>
      </c>
      <c r="EL265" s="24">
        <f t="shared" si="833"/>
        <v>0</v>
      </c>
      <c r="EM265" s="26"/>
      <c r="EN265" s="31">
        <f t="shared" ref="EN265:EO265" si="834">SUM(EN253:EN264)</f>
        <v>1.4999999999999999E-2</v>
      </c>
      <c r="EO265" s="24">
        <f t="shared" si="834"/>
        <v>0.27700000000000002</v>
      </c>
      <c r="EP265" s="26"/>
      <c r="EQ265" s="31">
        <f t="shared" ref="EQ265:ER265" si="835">SUM(EQ253:EQ264)</f>
        <v>0</v>
      </c>
      <c r="ER265" s="24">
        <f t="shared" si="835"/>
        <v>0</v>
      </c>
      <c r="ES265" s="26"/>
      <c r="ET265" s="31">
        <f t="shared" ref="ET265:EU265" si="836">SUM(ET253:ET264)</f>
        <v>0</v>
      </c>
      <c r="EU265" s="24">
        <f t="shared" si="836"/>
        <v>0</v>
      </c>
      <c r="EV265" s="26"/>
      <c r="EW265" s="31">
        <f t="shared" ref="EW265:EX265" si="837">SUM(EW253:EW264)</f>
        <v>6.9999999999999999E-4</v>
      </c>
      <c r="EX265" s="24">
        <f t="shared" si="837"/>
        <v>0.36199999999999999</v>
      </c>
      <c r="EY265" s="26"/>
      <c r="EZ265" s="31">
        <f t="shared" ref="EZ265:FA265" si="838">SUM(EZ253:EZ264)</f>
        <v>3.4702100000000002</v>
      </c>
      <c r="FA265" s="24">
        <f t="shared" si="838"/>
        <v>68.967000000000013</v>
      </c>
      <c r="FB265" s="26"/>
      <c r="FC265" s="31">
        <f t="shared" ref="FC265:FD265" si="839">SUM(FC253:FC264)</f>
        <v>5.03</v>
      </c>
      <c r="FD265" s="24">
        <f t="shared" si="839"/>
        <v>7.492</v>
      </c>
      <c r="FE265" s="26"/>
      <c r="FF265" s="31">
        <f t="shared" ref="FF265:FG265" si="840">SUM(FF253:FF264)</f>
        <v>3.3599999999999997E-3</v>
      </c>
      <c r="FG265" s="24">
        <f t="shared" si="840"/>
        <v>3.4000000000000002E-2</v>
      </c>
      <c r="FH265" s="26"/>
      <c r="FI265" s="25">
        <f t="shared" si="784"/>
        <v>96.066519999999983</v>
      </c>
      <c r="FJ265" s="26">
        <f t="shared" si="785"/>
        <v>627.00800000000004</v>
      </c>
    </row>
  </sheetData>
  <mergeCells count="57">
    <mergeCell ref="FF4:FH4"/>
    <mergeCell ref="ET4:EV4"/>
    <mergeCell ref="EZ4:FB4"/>
    <mergeCell ref="EW4:EY4"/>
    <mergeCell ref="FC4:FE4"/>
    <mergeCell ref="BW4:BY4"/>
    <mergeCell ref="BZ4:CB4"/>
    <mergeCell ref="DY4:EA4"/>
    <mergeCell ref="CF4:CH4"/>
    <mergeCell ref="DS4:DU4"/>
    <mergeCell ref="CX4:CZ4"/>
    <mergeCell ref="DM4:DO4"/>
    <mergeCell ref="DJ4:DL4"/>
    <mergeCell ref="CU4:CW4"/>
    <mergeCell ref="CR4:CT4"/>
    <mergeCell ref="CC4:CE4"/>
    <mergeCell ref="EQ4:ES4"/>
    <mergeCell ref="CI4:CK4"/>
    <mergeCell ref="CL4:CN4"/>
    <mergeCell ref="CO4:CQ4"/>
    <mergeCell ref="DA4:DC4"/>
    <mergeCell ref="DD4:DF4"/>
    <mergeCell ref="EN4:EP4"/>
    <mergeCell ref="EK4:EM4"/>
    <mergeCell ref="EH4:EJ4"/>
    <mergeCell ref="A4:B4"/>
    <mergeCell ref="AA4:AC4"/>
    <mergeCell ref="DG4:DI4"/>
    <mergeCell ref="DV4:DX4"/>
    <mergeCell ref="EE4:EG4"/>
    <mergeCell ref="EB4:ED4"/>
    <mergeCell ref="DP4:DR4"/>
    <mergeCell ref="AD4:AF4"/>
    <mergeCell ref="AY4:BA4"/>
    <mergeCell ref="AG4:AI4"/>
    <mergeCell ref="BB4:BD4"/>
    <mergeCell ref="AJ4:AL4"/>
    <mergeCell ref="AM4:AO4"/>
    <mergeCell ref="X4:Z4"/>
    <mergeCell ref="L4:N4"/>
    <mergeCell ref="O4:Q4"/>
    <mergeCell ref="C3:E3"/>
    <mergeCell ref="C4:E4"/>
    <mergeCell ref="U4:W4"/>
    <mergeCell ref="F4:H4"/>
    <mergeCell ref="I4:K4"/>
    <mergeCell ref="R4:T4"/>
    <mergeCell ref="F3:H3"/>
    <mergeCell ref="AP4:AR4"/>
    <mergeCell ref="AS4:AU4"/>
    <mergeCell ref="AV4:AX4"/>
    <mergeCell ref="BT4:BV4"/>
    <mergeCell ref="BE4:BG4"/>
    <mergeCell ref="BH4:BJ4"/>
    <mergeCell ref="BK4:BM4"/>
    <mergeCell ref="BN4:BP4"/>
    <mergeCell ref="BQ4:B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E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13.5546875" defaultRowHeight="14.4" x14ac:dyDescent="0.3"/>
  <cols>
    <col min="1" max="1" width="8.6640625" customWidth="1"/>
    <col min="2" max="2" width="11.5546875" style="2" customWidth="1"/>
    <col min="3" max="3" width="10.88671875" style="9" bestFit="1" customWidth="1"/>
    <col min="4" max="4" width="12" style="6" customWidth="1"/>
    <col min="5" max="5" width="12.33203125" style="4" customWidth="1"/>
    <col min="6" max="6" width="10.5546875" style="9" customWidth="1"/>
    <col min="7" max="7" width="10.5546875" style="6" customWidth="1"/>
    <col min="8" max="8" width="9.88671875" style="4" bestFit="1" customWidth="1"/>
    <col min="9" max="9" width="9.109375" style="9" customWidth="1"/>
    <col min="10" max="10" width="10.33203125" style="6" bestFit="1" customWidth="1"/>
    <col min="11" max="11" width="10.33203125" style="4" customWidth="1"/>
    <col min="12" max="12" width="9.109375" style="9" customWidth="1"/>
    <col min="13" max="13" width="10.33203125" style="6" bestFit="1" customWidth="1"/>
    <col min="14" max="14" width="9.109375" style="4" customWidth="1"/>
    <col min="15" max="15" width="11.109375" style="9" customWidth="1"/>
    <col min="16" max="16" width="10.33203125" style="6" bestFit="1" customWidth="1"/>
    <col min="17" max="17" width="10.44140625" style="4" customWidth="1"/>
    <col min="18" max="18" width="9.88671875" style="9" bestFit="1" customWidth="1"/>
    <col min="19" max="19" width="10.33203125" style="6" bestFit="1" customWidth="1"/>
    <col min="20" max="20" width="11" style="4" customWidth="1"/>
    <col min="21" max="21" width="9.109375" style="9" customWidth="1"/>
    <col min="22" max="22" width="10.33203125" style="6" bestFit="1" customWidth="1"/>
    <col min="23" max="23" width="10.33203125" style="4" customWidth="1"/>
    <col min="24" max="24" width="9.109375" style="9" customWidth="1"/>
    <col min="25" max="25" width="10.33203125" style="6" bestFit="1" customWidth="1"/>
    <col min="26" max="26" width="9.109375" style="4" customWidth="1"/>
    <col min="27" max="27" width="9.109375" style="9" customWidth="1"/>
    <col min="28" max="28" width="10.33203125" style="6" bestFit="1" customWidth="1"/>
    <col min="29" max="29" width="11.6640625" style="4" customWidth="1"/>
    <col min="30" max="30" width="9.109375" style="9" customWidth="1"/>
    <col min="31" max="31" width="10.33203125" style="6" customWidth="1"/>
    <col min="32" max="32" width="9.109375" style="4" customWidth="1"/>
    <col min="33" max="33" width="9.88671875" style="9" customWidth="1"/>
    <col min="34" max="34" width="10.33203125" style="6" customWidth="1"/>
    <col min="35" max="35" width="11.5546875" style="4" bestFit="1" customWidth="1"/>
    <col min="36" max="36" width="10.6640625" style="9" customWidth="1"/>
    <col min="37" max="37" width="10.33203125" style="6" bestFit="1" customWidth="1"/>
    <col min="38" max="38" width="11.109375" style="4" customWidth="1"/>
    <col min="39" max="39" width="9.109375" style="9" customWidth="1"/>
    <col min="40" max="40" width="10.33203125" style="6" customWidth="1"/>
    <col min="41" max="41" width="9.88671875" style="4" bestFit="1" customWidth="1"/>
    <col min="42" max="42" width="9.109375" style="9" customWidth="1"/>
    <col min="43" max="43" width="10.33203125" style="6" customWidth="1"/>
    <col min="44" max="44" width="9.109375" style="4" customWidth="1"/>
    <col min="45" max="47" width="9.6640625" customWidth="1"/>
    <col min="48" max="48" width="9.109375" style="9" customWidth="1"/>
    <col min="49" max="49" width="10.33203125" style="6" customWidth="1"/>
    <col min="50" max="50" width="9.109375" style="4" customWidth="1"/>
    <col min="51" max="51" width="9.109375" style="9" customWidth="1"/>
    <col min="52" max="52" width="10.33203125" style="6" customWidth="1"/>
    <col min="53" max="53" width="10.33203125" style="4" customWidth="1"/>
    <col min="54" max="54" width="9.88671875" style="4" customWidth="1"/>
    <col min="55" max="55" width="10.33203125" style="4" customWidth="1"/>
    <col min="56" max="56" width="10.6640625" style="4" customWidth="1"/>
    <col min="57" max="57" width="9.109375" style="9" customWidth="1"/>
    <col min="58" max="58" width="10.33203125" style="6" customWidth="1"/>
    <col min="59" max="59" width="9.88671875" style="4" bestFit="1" customWidth="1"/>
    <col min="60" max="60" width="9.109375" style="9" customWidth="1"/>
    <col min="61" max="61" width="10.33203125" style="6" customWidth="1"/>
    <col min="62" max="62" width="11.33203125" style="4" customWidth="1"/>
    <col min="63" max="63" width="9.109375" style="9" customWidth="1"/>
    <col min="64" max="64" width="10.33203125" style="6" customWidth="1"/>
    <col min="65" max="65" width="10.88671875" style="4" bestFit="1" customWidth="1"/>
    <col min="66" max="66" width="9.109375" style="9" customWidth="1"/>
    <col min="67" max="67" width="10.33203125" style="6" customWidth="1"/>
    <col min="68" max="68" width="10.88671875" style="4" bestFit="1" customWidth="1"/>
    <col min="69" max="69" width="9.109375" style="9" customWidth="1"/>
    <col min="70" max="70" width="10.33203125" style="6" customWidth="1"/>
    <col min="71" max="71" width="9.109375" style="4" customWidth="1"/>
    <col min="72" max="72" width="9.109375" style="9" customWidth="1"/>
    <col min="73" max="73" width="10.33203125" style="6" customWidth="1"/>
    <col min="74" max="74" width="9.88671875" style="4" bestFit="1" customWidth="1"/>
    <col min="75" max="75" width="9.109375" style="9" customWidth="1"/>
    <col min="76" max="76" width="10.33203125" style="6" customWidth="1"/>
    <col min="77" max="77" width="9.109375" style="4" customWidth="1"/>
    <col min="78" max="78" width="9.109375" style="9" customWidth="1"/>
    <col min="79" max="79" width="10.33203125" style="6" customWidth="1"/>
    <col min="80" max="80" width="9.109375" style="4" customWidth="1"/>
    <col min="81" max="81" width="9.109375" style="9" customWidth="1"/>
    <col min="82" max="82" width="10.33203125" style="6" customWidth="1"/>
    <col min="83" max="83" width="9.6640625" style="4" customWidth="1"/>
    <col min="84" max="84" width="12.33203125" style="9" customWidth="1"/>
    <col min="85" max="85" width="10.33203125" style="6" customWidth="1"/>
    <col min="86" max="86" width="11.44140625" style="4" customWidth="1"/>
    <col min="87" max="87" width="9.109375" style="9" customWidth="1"/>
    <col min="88" max="88" width="10.33203125" style="6" customWidth="1"/>
    <col min="89" max="89" width="9.109375" style="4" customWidth="1"/>
    <col min="90" max="90" width="9.109375" style="9" customWidth="1"/>
    <col min="91" max="91" width="10.33203125" style="6" customWidth="1"/>
    <col min="92" max="92" width="9.88671875" style="4" bestFit="1" customWidth="1"/>
    <col min="93" max="93" width="10.88671875" style="9" bestFit="1" customWidth="1"/>
    <col min="94" max="94" width="10" style="6" customWidth="1"/>
    <col min="95" max="95" width="9.33203125" style="4" customWidth="1"/>
    <col min="96" max="96" width="9.109375" style="9" customWidth="1"/>
    <col min="97" max="97" width="10.33203125" style="6" customWidth="1"/>
    <col min="98" max="98" width="9.88671875" style="4" bestFit="1" customWidth="1"/>
    <col min="99" max="99" width="9.109375" style="9" customWidth="1"/>
    <col min="100" max="100" width="10.33203125" style="6" customWidth="1"/>
    <col min="101" max="101" width="9.88671875" style="4" bestFit="1" customWidth="1"/>
    <col min="102" max="102" width="9.5546875" style="9" customWidth="1"/>
    <col min="103" max="103" width="10.33203125" style="6" customWidth="1"/>
    <col min="104" max="104" width="9.88671875" style="4" bestFit="1" customWidth="1"/>
    <col min="105" max="105" width="9.109375" style="9" customWidth="1"/>
    <col min="106" max="106" width="10.33203125" style="6" customWidth="1"/>
    <col min="107" max="107" width="9.109375" style="4" customWidth="1"/>
    <col min="108" max="108" width="9.109375" style="9" customWidth="1"/>
    <col min="109" max="109" width="10.33203125" style="6" customWidth="1"/>
    <col min="110" max="110" width="9.109375" style="4" customWidth="1"/>
    <col min="111" max="111" width="10.88671875" style="9" bestFit="1" customWidth="1"/>
    <col min="112" max="112" width="10.5546875" style="6" customWidth="1"/>
    <col min="113" max="113" width="10.6640625" style="4" customWidth="1"/>
    <col min="114" max="114" width="9.109375" style="9" customWidth="1"/>
    <col min="115" max="115" width="10.33203125" style="6" customWidth="1"/>
    <col min="116" max="116" width="9.88671875" style="4" bestFit="1" customWidth="1"/>
    <col min="117" max="117" width="11.44140625" style="9" customWidth="1"/>
    <col min="118" max="118" width="10.33203125" style="6" customWidth="1"/>
    <col min="119" max="119" width="11" style="4" customWidth="1"/>
    <col min="120" max="120" width="11.44140625" style="9" customWidth="1"/>
    <col min="121" max="121" width="10.33203125" style="6" customWidth="1"/>
    <col min="122" max="122" width="11" style="4" customWidth="1"/>
    <col min="123" max="123" width="9.88671875" style="9" customWidth="1"/>
    <col min="124" max="124" width="10.33203125" style="6" customWidth="1"/>
    <col min="125" max="125" width="9.88671875" style="4" bestFit="1" customWidth="1"/>
    <col min="126" max="126" width="9.88671875" style="9" customWidth="1"/>
    <col min="127" max="127" width="10.44140625" style="6" customWidth="1"/>
    <col min="128" max="128" width="9.6640625" style="4" customWidth="1"/>
    <col min="129" max="129" width="9.88671875" style="9" customWidth="1"/>
    <col min="130" max="130" width="10.44140625" style="6" customWidth="1"/>
    <col min="131" max="131" width="9.6640625" style="4" customWidth="1"/>
    <col min="132" max="132" width="9.109375" style="9" customWidth="1"/>
    <col min="133" max="133" width="10.33203125" style="6" customWidth="1"/>
    <col min="134" max="134" width="11" style="4" customWidth="1"/>
    <col min="135" max="135" width="9.109375" style="9" customWidth="1"/>
    <col min="136" max="136" width="10.33203125" style="6" customWidth="1"/>
    <col min="137" max="137" width="9.109375" style="4" customWidth="1"/>
    <col min="138" max="138" width="9.109375" style="9" customWidth="1"/>
    <col min="139" max="139" width="10.33203125" style="6" customWidth="1"/>
    <col min="140" max="140" width="9.109375" style="4" customWidth="1"/>
    <col min="141" max="141" width="10.6640625" style="9" customWidth="1"/>
    <col min="142" max="142" width="11.88671875" style="6" customWidth="1"/>
    <col min="143" max="143" width="10.5546875" style="4" customWidth="1"/>
    <col min="144" max="144" width="9.88671875" style="9" bestFit="1" customWidth="1"/>
    <col min="145" max="145" width="10.44140625" style="6" customWidth="1"/>
    <col min="146" max="146" width="10" style="4" customWidth="1"/>
    <col min="147" max="147" width="9.6640625" style="9" bestFit="1" customWidth="1"/>
    <col min="148" max="148" width="10.33203125" style="6" customWidth="1"/>
    <col min="149" max="149" width="10" style="4" customWidth="1"/>
    <col min="150" max="150" width="9.109375" style="9" customWidth="1"/>
    <col min="151" max="151" width="10.33203125" style="6" customWidth="1"/>
    <col min="152" max="152" width="10.44140625" style="4" customWidth="1"/>
    <col min="153" max="153" width="9.109375" style="9" customWidth="1"/>
    <col min="154" max="154" width="10.33203125" style="6" customWidth="1"/>
    <col min="155" max="155" width="9.109375" style="4" customWidth="1"/>
    <col min="156" max="156" width="9.109375" style="9" customWidth="1"/>
    <col min="157" max="157" width="10.33203125" style="6" customWidth="1"/>
    <col min="158" max="158" width="10.33203125" style="4" customWidth="1"/>
    <col min="159" max="159" width="9.109375" style="9" customWidth="1"/>
    <col min="160" max="160" width="10.33203125" style="6" customWidth="1"/>
    <col min="161" max="161" width="9.109375" style="4" customWidth="1"/>
    <col min="162" max="162" width="9.109375" style="9" customWidth="1"/>
    <col min="163" max="163" width="10.33203125" style="6" customWidth="1"/>
    <col min="164" max="164" width="9.109375" style="4" customWidth="1"/>
    <col min="165" max="165" width="9.109375" style="9" customWidth="1"/>
    <col min="166" max="166" width="10.33203125" style="6" customWidth="1"/>
    <col min="167" max="167" width="9.109375" style="4" customWidth="1"/>
    <col min="168" max="168" width="9.109375" style="9" customWidth="1"/>
    <col min="169" max="169" width="10.33203125" style="6" customWidth="1"/>
    <col min="170" max="170" width="9.109375" style="4" customWidth="1"/>
    <col min="171" max="171" width="9.109375" style="9" customWidth="1"/>
    <col min="172" max="172" width="10.33203125" style="6" customWidth="1"/>
    <col min="173" max="173" width="9.88671875" style="4" bestFit="1" customWidth="1"/>
    <col min="174" max="174" width="9.109375" style="9" customWidth="1"/>
    <col min="175" max="175" width="10.33203125" style="6" customWidth="1"/>
    <col min="176" max="176" width="9.88671875" style="4" bestFit="1" customWidth="1"/>
    <col min="177" max="177" width="9.109375" style="9" customWidth="1"/>
    <col min="178" max="178" width="10.33203125" style="6" customWidth="1"/>
    <col min="179" max="179" width="9.88671875" style="4" bestFit="1" customWidth="1"/>
    <col min="180" max="180" width="9.109375" style="9" customWidth="1"/>
    <col min="181" max="181" width="10.88671875" style="6" customWidth="1"/>
    <col min="182" max="182" width="12.44140625" style="4" bestFit="1" customWidth="1"/>
    <col min="183" max="183" width="9.109375" style="9" customWidth="1"/>
    <col min="184" max="184" width="10.88671875" style="6" customWidth="1"/>
    <col min="185" max="185" width="12.44140625" style="4" bestFit="1" customWidth="1"/>
    <col min="186" max="186" width="9.109375" style="9" customWidth="1"/>
    <col min="187" max="187" width="10.88671875" style="6" customWidth="1"/>
    <col min="188" max="188" width="12.44140625" style="4" bestFit="1" customWidth="1"/>
    <col min="189" max="189" width="11.44140625" style="9" customWidth="1"/>
    <col min="190" max="190" width="11" style="6" customWidth="1"/>
    <col min="191" max="191" width="10.33203125" style="4" customWidth="1"/>
    <col min="192" max="192" width="9.109375" style="9" customWidth="1"/>
    <col min="193" max="193" width="10.33203125" style="6" customWidth="1"/>
    <col min="194" max="194" width="9.88671875" style="4" bestFit="1" customWidth="1"/>
    <col min="195" max="195" width="9.109375" style="9" customWidth="1"/>
    <col min="196" max="196" width="10.33203125" style="6" customWidth="1"/>
    <col min="197" max="197" width="9.109375" style="4" customWidth="1"/>
    <col min="198" max="198" width="9.109375" style="9" customWidth="1"/>
    <col min="199" max="199" width="10.33203125" style="6" customWidth="1"/>
    <col min="200" max="200" width="11.109375" style="4" customWidth="1"/>
    <col min="201" max="201" width="9.109375" style="9" customWidth="1"/>
    <col min="202" max="202" width="10.33203125" style="6" customWidth="1"/>
    <col min="203" max="203" width="9.109375" style="4" customWidth="1"/>
    <col min="204" max="204" width="9.109375" style="9" customWidth="1"/>
    <col min="205" max="205" width="10.33203125" style="6" bestFit="1" customWidth="1"/>
    <col min="206" max="206" width="11.33203125" style="4" customWidth="1"/>
    <col min="207" max="207" width="9.109375" style="9" customWidth="1"/>
    <col min="208" max="208" width="10.33203125" style="6" customWidth="1"/>
    <col min="209" max="209" width="11.109375" style="4" customWidth="1"/>
    <col min="210" max="210" width="9.109375" style="9" customWidth="1"/>
    <col min="211" max="211" width="10.33203125" style="6" customWidth="1"/>
    <col min="212" max="212" width="9.109375" style="4" customWidth="1"/>
    <col min="213" max="213" width="9.109375" style="9" customWidth="1"/>
    <col min="214" max="214" width="10.33203125" style="6" customWidth="1"/>
    <col min="215" max="215" width="9.109375" style="4" customWidth="1"/>
    <col min="216" max="216" width="9.109375" style="9" customWidth="1"/>
    <col min="217" max="217" width="10.33203125" style="6" customWidth="1"/>
    <col min="218" max="218" width="9.109375" style="4" customWidth="1"/>
    <col min="219" max="219" width="9.109375" style="9" customWidth="1"/>
    <col min="220" max="220" width="10.33203125" style="6" customWidth="1"/>
    <col min="221" max="221" width="9.109375" style="4" customWidth="1"/>
    <col min="222" max="222" width="9.109375" style="9" customWidth="1"/>
    <col min="223" max="223" width="10.33203125" style="6" customWidth="1"/>
    <col min="224" max="224" width="9.109375" style="4" customWidth="1"/>
    <col min="225" max="225" width="9.109375" style="9" customWidth="1"/>
    <col min="226" max="226" width="10.33203125" style="6" customWidth="1"/>
    <col min="227" max="227" width="11.88671875" style="4" customWidth="1"/>
    <col min="228" max="228" width="9.109375" style="9" customWidth="1"/>
    <col min="229" max="229" width="10.33203125" style="6" customWidth="1"/>
    <col min="230" max="230" width="9.109375" style="4" customWidth="1"/>
    <col min="231" max="231" width="9.109375" style="9" customWidth="1"/>
    <col min="232" max="232" width="10.33203125" style="6" customWidth="1"/>
    <col min="233" max="233" width="9.109375" style="4" customWidth="1"/>
    <col min="234" max="234" width="9.109375" style="9" customWidth="1"/>
    <col min="235" max="235" width="10.33203125" style="6" customWidth="1"/>
    <col min="236" max="236" width="9.109375" style="4" customWidth="1"/>
    <col min="237" max="237" width="9.109375" style="9" customWidth="1"/>
    <col min="238" max="238" width="10.33203125" style="6" customWidth="1"/>
    <col min="239" max="239" width="9.109375" style="4" customWidth="1"/>
    <col min="240" max="240" width="9.109375" style="9" customWidth="1"/>
    <col min="241" max="241" width="10.33203125" style="6" customWidth="1"/>
    <col min="242" max="242" width="11.44140625" style="4" customWidth="1"/>
    <col min="243" max="243" width="9.33203125" style="9" customWidth="1"/>
    <col min="244" max="244" width="10.44140625" style="6" customWidth="1"/>
    <col min="245" max="245" width="10.88671875" style="4" bestFit="1" customWidth="1"/>
    <col min="246" max="246" width="9.109375" style="9" customWidth="1"/>
    <col min="247" max="247" width="10.33203125" style="6" customWidth="1"/>
    <col min="248" max="248" width="9.88671875" style="4" bestFit="1" customWidth="1"/>
    <col min="249" max="249" width="9.88671875" style="9" bestFit="1" customWidth="1"/>
    <col min="250" max="250" width="10.33203125" style="6" customWidth="1"/>
    <col min="251" max="251" width="10.5546875" style="4" customWidth="1"/>
    <col min="252" max="252" width="9.88671875" style="4" customWidth="1"/>
    <col min="253" max="253" width="10.5546875" style="4" customWidth="1"/>
    <col min="254" max="255" width="9.88671875" style="4" customWidth="1"/>
    <col min="256" max="256" width="10.5546875" style="4" customWidth="1"/>
    <col min="257" max="257" width="9.88671875" style="4" customWidth="1"/>
    <col min="258" max="258" width="9.109375" style="9" customWidth="1"/>
    <col min="259" max="259" width="10.33203125" style="6" bestFit="1" customWidth="1"/>
    <col min="260" max="260" width="10.5546875" style="4" customWidth="1"/>
    <col min="261" max="261" width="10.88671875" style="9" bestFit="1" customWidth="1"/>
    <col min="262" max="262" width="11" style="6" customWidth="1"/>
    <col min="263" max="263" width="11" style="4" customWidth="1"/>
    <col min="264" max="264" width="12.44140625" style="9" customWidth="1"/>
    <col min="265" max="265" width="13.88671875" style="6" customWidth="1"/>
  </cols>
  <sheetData>
    <row r="1" spans="1:265" s="41" customFormat="1" ht="9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V1" s="43"/>
      <c r="AW1" s="44"/>
      <c r="AX1" s="45"/>
      <c r="AY1" s="43"/>
      <c r="AZ1" s="44"/>
      <c r="BA1" s="45"/>
      <c r="BB1" s="45"/>
      <c r="BC1" s="45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3"/>
      <c r="CV1" s="44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C1" s="43"/>
      <c r="FD1" s="44"/>
      <c r="FE1" s="45"/>
      <c r="FF1" s="43"/>
      <c r="FG1" s="44"/>
      <c r="FH1" s="45"/>
      <c r="FI1" s="43"/>
      <c r="FJ1" s="44"/>
      <c r="FK1" s="45"/>
      <c r="FL1" s="43"/>
      <c r="FM1" s="44"/>
      <c r="FN1" s="45"/>
      <c r="FO1" s="43"/>
      <c r="FP1" s="44"/>
      <c r="FQ1" s="45"/>
      <c r="FR1" s="43"/>
      <c r="FS1" s="44"/>
      <c r="FT1" s="45"/>
      <c r="FU1" s="43"/>
      <c r="FV1" s="44"/>
      <c r="FW1" s="45"/>
      <c r="FX1" s="43"/>
      <c r="FY1" s="44"/>
      <c r="FZ1" s="45"/>
      <c r="GA1" s="43"/>
      <c r="GB1" s="44"/>
      <c r="GC1" s="45"/>
      <c r="GD1" s="43"/>
      <c r="GE1" s="44"/>
      <c r="GF1" s="45"/>
      <c r="GG1" s="43"/>
      <c r="GH1" s="44"/>
      <c r="GI1" s="45"/>
      <c r="GJ1" s="43"/>
      <c r="GK1" s="44"/>
      <c r="GL1" s="45"/>
      <c r="GM1" s="43"/>
      <c r="GN1" s="44"/>
      <c r="GO1" s="45"/>
      <c r="GP1" s="43"/>
      <c r="GQ1" s="44"/>
      <c r="GR1" s="45"/>
      <c r="GS1" s="43"/>
      <c r="GT1" s="44"/>
      <c r="GU1" s="45"/>
      <c r="GV1" s="43"/>
      <c r="GW1" s="44"/>
      <c r="GX1" s="45"/>
      <c r="GY1" s="43"/>
      <c r="GZ1" s="44"/>
      <c r="HA1" s="45"/>
      <c r="HB1" s="43"/>
      <c r="HC1" s="44"/>
      <c r="HD1" s="45"/>
      <c r="HE1" s="43"/>
      <c r="HF1" s="44"/>
      <c r="HG1" s="45"/>
      <c r="HH1" s="43"/>
      <c r="HI1" s="44"/>
      <c r="HJ1" s="45"/>
      <c r="HK1" s="43"/>
      <c r="HL1" s="44"/>
      <c r="HM1" s="45"/>
      <c r="HN1" s="43"/>
      <c r="HO1" s="44"/>
      <c r="HP1" s="45"/>
      <c r="HQ1" s="43"/>
      <c r="HR1" s="44"/>
      <c r="HS1" s="45"/>
      <c r="HT1" s="43"/>
      <c r="HU1" s="44"/>
      <c r="HV1" s="45"/>
      <c r="HW1" s="43"/>
      <c r="HX1" s="44"/>
      <c r="HY1" s="45"/>
      <c r="HZ1" s="43"/>
      <c r="IA1" s="44"/>
      <c r="IB1" s="45"/>
      <c r="IC1" s="43"/>
      <c r="ID1" s="44"/>
      <c r="IE1" s="45"/>
      <c r="IF1" s="43"/>
      <c r="IG1" s="44"/>
      <c r="IH1" s="45"/>
      <c r="II1" s="43"/>
      <c r="IJ1" s="44"/>
      <c r="IK1" s="45"/>
      <c r="IL1" s="43"/>
      <c r="IM1" s="44"/>
      <c r="IN1" s="45"/>
      <c r="IO1" s="43"/>
      <c r="IP1" s="44"/>
      <c r="IQ1" s="45"/>
      <c r="IR1" s="45"/>
      <c r="IS1" s="45"/>
      <c r="IT1" s="45"/>
      <c r="IU1" s="45"/>
      <c r="IV1" s="45"/>
      <c r="IW1" s="45"/>
      <c r="IX1" s="43"/>
      <c r="IY1" s="44"/>
      <c r="IZ1" s="45"/>
      <c r="JA1" s="43"/>
      <c r="JB1" s="44"/>
      <c r="JC1" s="45"/>
      <c r="JD1" s="43"/>
      <c r="JE1" s="44"/>
    </row>
    <row r="2" spans="1:265" s="46" customFormat="1" ht="19.5" customHeight="1" x14ac:dyDescent="0.4">
      <c r="B2" s="47" t="s">
        <v>83</v>
      </c>
      <c r="C2" s="117" t="s">
        <v>132</v>
      </c>
      <c r="D2" s="117"/>
      <c r="E2" s="117"/>
      <c r="F2" s="117"/>
      <c r="G2" s="117"/>
      <c r="H2" s="117"/>
      <c r="I2" s="93"/>
      <c r="J2" s="94"/>
      <c r="K2" s="95"/>
      <c r="L2" s="93"/>
      <c r="M2" s="94"/>
      <c r="N2" s="95"/>
      <c r="O2" s="93"/>
      <c r="P2" s="94"/>
      <c r="Q2" s="96"/>
      <c r="R2" s="50"/>
      <c r="S2" s="51"/>
      <c r="T2" s="49"/>
      <c r="U2" s="50"/>
      <c r="V2" s="51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V2" s="50"/>
      <c r="AW2" s="51"/>
      <c r="AX2" s="49"/>
      <c r="AY2" s="50"/>
      <c r="AZ2" s="51"/>
      <c r="BA2" s="49"/>
      <c r="BB2" s="49"/>
      <c r="BC2" s="49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50"/>
      <c r="CV2" s="51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C2" s="50"/>
      <c r="FD2" s="51"/>
      <c r="FE2" s="49"/>
      <c r="FF2" s="50"/>
      <c r="FG2" s="51"/>
      <c r="FH2" s="49"/>
      <c r="FI2" s="50"/>
      <c r="FJ2" s="51"/>
      <c r="FK2" s="49"/>
      <c r="FL2" s="50"/>
      <c r="FM2" s="51"/>
      <c r="FN2" s="49"/>
      <c r="FO2" s="50"/>
      <c r="FP2" s="51"/>
      <c r="FQ2" s="49"/>
      <c r="FR2" s="50"/>
      <c r="FS2" s="51"/>
      <c r="FT2" s="49"/>
      <c r="FU2" s="50"/>
      <c r="FV2" s="51"/>
      <c r="FW2" s="49"/>
      <c r="FX2" s="50"/>
      <c r="FY2" s="51"/>
      <c r="FZ2" s="49"/>
      <c r="GA2" s="50"/>
      <c r="GB2" s="51"/>
      <c r="GC2" s="49"/>
      <c r="GD2" s="50"/>
      <c r="GE2" s="51"/>
      <c r="GF2" s="49"/>
      <c r="GG2" s="50"/>
      <c r="GH2" s="51"/>
      <c r="GI2" s="49"/>
      <c r="GJ2" s="50"/>
      <c r="GK2" s="51"/>
      <c r="GL2" s="49"/>
      <c r="GM2" s="50"/>
      <c r="GN2" s="51"/>
      <c r="GO2" s="49"/>
      <c r="GP2" s="50"/>
      <c r="GQ2" s="51"/>
      <c r="GR2" s="49"/>
      <c r="GS2" s="50"/>
      <c r="GT2" s="51"/>
      <c r="GU2" s="49"/>
      <c r="GV2" s="50"/>
      <c r="GW2" s="51"/>
      <c r="GX2" s="49"/>
      <c r="GY2" s="50"/>
      <c r="GZ2" s="51"/>
      <c r="HA2" s="49"/>
      <c r="HB2" s="50"/>
      <c r="HC2" s="51"/>
      <c r="HD2" s="49"/>
      <c r="HE2" s="50"/>
      <c r="HF2" s="51"/>
      <c r="HG2" s="49"/>
      <c r="HH2" s="50"/>
      <c r="HI2" s="51"/>
      <c r="HJ2" s="49"/>
      <c r="HK2" s="50"/>
      <c r="HL2" s="51"/>
      <c r="HM2" s="49"/>
      <c r="HN2" s="50"/>
      <c r="HO2" s="51"/>
      <c r="HP2" s="49"/>
      <c r="HQ2" s="50"/>
      <c r="HR2" s="51"/>
      <c r="HS2" s="49"/>
      <c r="HT2" s="50"/>
      <c r="HU2" s="51"/>
      <c r="HV2" s="49"/>
      <c r="HW2" s="50"/>
      <c r="HX2" s="51"/>
      <c r="HY2" s="49"/>
      <c r="HZ2" s="50"/>
      <c r="IA2" s="51"/>
      <c r="IB2" s="49"/>
      <c r="IC2" s="50"/>
      <c r="ID2" s="51"/>
      <c r="IE2" s="49"/>
      <c r="IF2" s="50"/>
      <c r="IG2" s="51"/>
      <c r="IH2" s="49"/>
      <c r="II2" s="50"/>
      <c r="IJ2" s="51"/>
      <c r="IK2" s="49"/>
      <c r="IL2" s="50"/>
      <c r="IM2" s="51"/>
      <c r="IN2" s="49"/>
      <c r="IO2" s="50"/>
      <c r="IP2" s="51"/>
      <c r="IQ2" s="49"/>
      <c r="IR2" s="49"/>
      <c r="IS2" s="49"/>
      <c r="IT2" s="49"/>
      <c r="IU2" s="49"/>
      <c r="IV2" s="49"/>
      <c r="IW2" s="49"/>
      <c r="IX2" s="50"/>
      <c r="IY2" s="51"/>
      <c r="IZ2" s="49"/>
      <c r="JA2" s="50"/>
      <c r="JB2" s="51"/>
      <c r="JC2" s="49"/>
      <c r="JD2" s="50"/>
      <c r="JE2" s="51"/>
    </row>
    <row r="3" spans="1:265" s="52" customFormat="1" ht="15" customHeight="1" thickBot="1" x14ac:dyDescent="0.35">
      <c r="B3" s="53"/>
      <c r="C3" s="97" t="s">
        <v>133</v>
      </c>
      <c r="D3" s="57"/>
      <c r="E3" s="58"/>
      <c r="F3" s="54"/>
      <c r="G3" s="55"/>
      <c r="H3" s="56"/>
      <c r="I3" s="54"/>
      <c r="J3" s="57"/>
      <c r="K3" s="58"/>
      <c r="L3" s="54"/>
      <c r="M3" s="57"/>
      <c r="N3" s="58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V3" s="54"/>
      <c r="AW3" s="55"/>
      <c r="AX3" s="56"/>
      <c r="AY3" s="54"/>
      <c r="AZ3" s="55"/>
      <c r="BA3" s="56"/>
      <c r="BB3" s="56"/>
      <c r="BC3" s="56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4"/>
      <c r="CV3" s="55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C3" s="54"/>
      <c r="FD3" s="55"/>
      <c r="FE3" s="56"/>
      <c r="FF3" s="54"/>
      <c r="FG3" s="55"/>
      <c r="FH3" s="56"/>
      <c r="FI3" s="54"/>
      <c r="FJ3" s="55"/>
      <c r="FK3" s="56"/>
      <c r="FL3" s="54"/>
      <c r="FM3" s="55"/>
      <c r="FN3" s="56"/>
      <c r="FO3" s="54"/>
      <c r="FP3" s="55"/>
      <c r="FQ3" s="56"/>
      <c r="FR3" s="54"/>
      <c r="FS3" s="55"/>
      <c r="FT3" s="56"/>
      <c r="FU3" s="54"/>
      <c r="FV3" s="55"/>
      <c r="FW3" s="56"/>
      <c r="FX3" s="54"/>
      <c r="FY3" s="55"/>
      <c r="FZ3" s="56"/>
      <c r="GA3" s="54"/>
      <c r="GB3" s="55"/>
      <c r="GC3" s="56"/>
      <c r="GD3" s="54"/>
      <c r="GE3" s="55"/>
      <c r="GF3" s="56"/>
      <c r="GG3" s="54"/>
      <c r="GH3" s="55"/>
      <c r="GI3" s="56"/>
      <c r="GJ3" s="54"/>
      <c r="GK3" s="55"/>
      <c r="GL3" s="56"/>
      <c r="GM3" s="54"/>
      <c r="GN3" s="55"/>
      <c r="GO3" s="56"/>
      <c r="GP3" s="54"/>
      <c r="GQ3" s="55"/>
      <c r="GR3" s="56"/>
      <c r="GS3" s="54"/>
      <c r="GT3" s="55"/>
      <c r="GU3" s="56"/>
      <c r="GV3" s="54"/>
      <c r="GW3" s="55"/>
      <c r="GX3" s="56"/>
      <c r="GY3" s="54"/>
      <c r="GZ3" s="55"/>
      <c r="HA3" s="56"/>
      <c r="HB3" s="54"/>
      <c r="HC3" s="55"/>
      <c r="HD3" s="56"/>
      <c r="HE3" s="54"/>
      <c r="HF3" s="55"/>
      <c r="HG3" s="56"/>
      <c r="HH3" s="54"/>
      <c r="HI3" s="55"/>
      <c r="HJ3" s="56"/>
      <c r="HK3" s="54"/>
      <c r="HL3" s="55"/>
      <c r="HM3" s="56"/>
      <c r="HN3" s="54"/>
      <c r="HO3" s="55"/>
      <c r="HP3" s="56"/>
      <c r="HQ3" s="54"/>
      <c r="HR3" s="55"/>
      <c r="HS3" s="56"/>
      <c r="HT3" s="54"/>
      <c r="HU3" s="55"/>
      <c r="HV3" s="56"/>
      <c r="HW3" s="54"/>
      <c r="HX3" s="55"/>
      <c r="HY3" s="56"/>
      <c r="HZ3" s="54"/>
      <c r="IA3" s="55"/>
      <c r="IB3" s="56"/>
      <c r="IC3" s="54"/>
      <c r="ID3" s="55"/>
      <c r="IE3" s="56"/>
      <c r="IF3" s="54"/>
      <c r="IG3" s="55"/>
      <c r="IH3" s="56"/>
      <c r="II3" s="54"/>
      <c r="IJ3" s="55"/>
      <c r="IK3" s="56"/>
      <c r="IL3" s="54"/>
      <c r="IM3" s="55"/>
      <c r="IN3" s="56"/>
      <c r="IO3" s="54"/>
      <c r="IP3" s="55"/>
      <c r="IQ3" s="56"/>
      <c r="IR3" s="56"/>
      <c r="IS3" s="56"/>
      <c r="IT3" s="56"/>
      <c r="IU3" s="56"/>
      <c r="IV3" s="56"/>
      <c r="IW3" s="56"/>
      <c r="IX3" s="54"/>
      <c r="IY3" s="55"/>
      <c r="IZ3" s="56"/>
      <c r="JA3" s="54"/>
      <c r="JB3" s="55"/>
      <c r="JC3" s="56"/>
      <c r="JD3" s="54"/>
      <c r="JE3" s="55"/>
    </row>
    <row r="4" spans="1:265" s="3" customFormat="1" ht="45" customHeight="1" x14ac:dyDescent="0.3">
      <c r="A4" s="107" t="s">
        <v>29</v>
      </c>
      <c r="B4" s="108"/>
      <c r="C4" s="112" t="s">
        <v>37</v>
      </c>
      <c r="D4" s="113"/>
      <c r="E4" s="114"/>
      <c r="F4" s="112" t="s">
        <v>32</v>
      </c>
      <c r="G4" s="113"/>
      <c r="H4" s="114"/>
      <c r="I4" s="112" t="s">
        <v>116</v>
      </c>
      <c r="J4" s="113"/>
      <c r="K4" s="114"/>
      <c r="L4" s="112" t="s">
        <v>52</v>
      </c>
      <c r="M4" s="113"/>
      <c r="N4" s="114"/>
      <c r="O4" s="112" t="s">
        <v>93</v>
      </c>
      <c r="P4" s="113"/>
      <c r="Q4" s="114"/>
      <c r="R4" s="112" t="s">
        <v>51</v>
      </c>
      <c r="S4" s="113"/>
      <c r="T4" s="114"/>
      <c r="U4" s="112" t="s">
        <v>16</v>
      </c>
      <c r="V4" s="113"/>
      <c r="W4" s="114"/>
      <c r="X4" s="112" t="s">
        <v>105</v>
      </c>
      <c r="Y4" s="113"/>
      <c r="Z4" s="114"/>
      <c r="AA4" s="112" t="s">
        <v>17</v>
      </c>
      <c r="AB4" s="113"/>
      <c r="AC4" s="114"/>
      <c r="AD4" s="112" t="s">
        <v>62</v>
      </c>
      <c r="AE4" s="113"/>
      <c r="AF4" s="114"/>
      <c r="AG4" s="112" t="s">
        <v>49</v>
      </c>
      <c r="AH4" s="113"/>
      <c r="AI4" s="114"/>
      <c r="AJ4" s="112" t="s">
        <v>38</v>
      </c>
      <c r="AK4" s="113"/>
      <c r="AL4" s="114"/>
      <c r="AM4" s="112" t="s">
        <v>50</v>
      </c>
      <c r="AN4" s="113"/>
      <c r="AO4" s="114"/>
      <c r="AP4" s="112" t="s">
        <v>57</v>
      </c>
      <c r="AQ4" s="113"/>
      <c r="AR4" s="114"/>
      <c r="AS4" s="112" t="s">
        <v>114</v>
      </c>
      <c r="AT4" s="113"/>
      <c r="AU4" s="114"/>
      <c r="AV4" s="112" t="s">
        <v>94</v>
      </c>
      <c r="AW4" s="113"/>
      <c r="AX4" s="114"/>
      <c r="AY4" s="109" t="s">
        <v>127</v>
      </c>
      <c r="AZ4" s="110"/>
      <c r="BA4" s="111"/>
      <c r="BB4" s="112" t="s">
        <v>60</v>
      </c>
      <c r="BC4" s="115"/>
      <c r="BD4" s="116"/>
      <c r="BE4" s="112" t="s">
        <v>111</v>
      </c>
      <c r="BF4" s="113"/>
      <c r="BG4" s="114"/>
      <c r="BH4" s="112" t="s">
        <v>18</v>
      </c>
      <c r="BI4" s="113"/>
      <c r="BJ4" s="114"/>
      <c r="BK4" s="112" t="s">
        <v>68</v>
      </c>
      <c r="BL4" s="113"/>
      <c r="BM4" s="114"/>
      <c r="BN4" s="112" t="s">
        <v>125</v>
      </c>
      <c r="BO4" s="113"/>
      <c r="BP4" s="114"/>
      <c r="BQ4" s="112" t="s">
        <v>19</v>
      </c>
      <c r="BR4" s="113"/>
      <c r="BS4" s="114"/>
      <c r="BT4" s="112" t="s">
        <v>53</v>
      </c>
      <c r="BU4" s="113"/>
      <c r="BV4" s="114"/>
      <c r="BW4" s="112" t="s">
        <v>64</v>
      </c>
      <c r="BX4" s="113"/>
      <c r="BY4" s="114"/>
      <c r="BZ4" s="112" t="s">
        <v>69</v>
      </c>
      <c r="CA4" s="113"/>
      <c r="CB4" s="114"/>
      <c r="CC4" s="112" t="s">
        <v>70</v>
      </c>
      <c r="CD4" s="113"/>
      <c r="CE4" s="114"/>
      <c r="CF4" s="112" t="s">
        <v>85</v>
      </c>
      <c r="CG4" s="113"/>
      <c r="CH4" s="114"/>
      <c r="CI4" s="112" t="s">
        <v>20</v>
      </c>
      <c r="CJ4" s="113"/>
      <c r="CK4" s="114"/>
      <c r="CL4" s="112" t="s">
        <v>121</v>
      </c>
      <c r="CM4" s="113"/>
      <c r="CN4" s="114"/>
      <c r="CO4" s="112" t="s">
        <v>95</v>
      </c>
      <c r="CP4" s="113"/>
      <c r="CQ4" s="114"/>
      <c r="CR4" s="112" t="s">
        <v>96</v>
      </c>
      <c r="CS4" s="113"/>
      <c r="CT4" s="114"/>
      <c r="CU4" s="112" t="s">
        <v>21</v>
      </c>
      <c r="CV4" s="113"/>
      <c r="CW4" s="114"/>
      <c r="CX4" s="112" t="s">
        <v>39</v>
      </c>
      <c r="CY4" s="113"/>
      <c r="CZ4" s="114"/>
      <c r="DA4" s="112" t="s">
        <v>97</v>
      </c>
      <c r="DB4" s="113"/>
      <c r="DC4" s="114"/>
      <c r="DD4" s="112" t="s">
        <v>98</v>
      </c>
      <c r="DE4" s="113"/>
      <c r="DF4" s="114"/>
      <c r="DG4" s="112" t="s">
        <v>106</v>
      </c>
      <c r="DH4" s="113"/>
      <c r="DI4" s="114"/>
      <c r="DJ4" s="112" t="s">
        <v>54</v>
      </c>
      <c r="DK4" s="113"/>
      <c r="DL4" s="114"/>
      <c r="DM4" s="112" t="s">
        <v>129</v>
      </c>
      <c r="DN4" s="113"/>
      <c r="DO4" s="114"/>
      <c r="DP4" s="112" t="s">
        <v>40</v>
      </c>
      <c r="DQ4" s="113"/>
      <c r="DR4" s="114"/>
      <c r="DS4" s="112" t="s">
        <v>22</v>
      </c>
      <c r="DT4" s="113"/>
      <c r="DU4" s="114"/>
      <c r="DV4" s="112" t="s">
        <v>41</v>
      </c>
      <c r="DW4" s="113"/>
      <c r="DX4" s="114"/>
      <c r="DY4" s="112" t="s">
        <v>75</v>
      </c>
      <c r="DZ4" s="113"/>
      <c r="EA4" s="114"/>
      <c r="EB4" s="112" t="s">
        <v>42</v>
      </c>
      <c r="EC4" s="113"/>
      <c r="ED4" s="114"/>
      <c r="EE4" s="112" t="s">
        <v>61</v>
      </c>
      <c r="EF4" s="113"/>
      <c r="EG4" s="114"/>
      <c r="EH4" s="112" t="s">
        <v>99</v>
      </c>
      <c r="EI4" s="113"/>
      <c r="EJ4" s="114"/>
      <c r="EK4" s="112" t="s">
        <v>43</v>
      </c>
      <c r="EL4" s="113"/>
      <c r="EM4" s="114"/>
      <c r="EN4" s="112" t="s">
        <v>100</v>
      </c>
      <c r="EO4" s="113"/>
      <c r="EP4" s="114"/>
      <c r="EQ4" s="112" t="s">
        <v>23</v>
      </c>
      <c r="ER4" s="113"/>
      <c r="ES4" s="114"/>
      <c r="ET4" s="112" t="s">
        <v>59</v>
      </c>
      <c r="EU4" s="113"/>
      <c r="EV4" s="114"/>
      <c r="EW4" s="109" t="s">
        <v>119</v>
      </c>
      <c r="EX4" s="110"/>
      <c r="EY4" s="111"/>
      <c r="EZ4" s="112" t="s">
        <v>24</v>
      </c>
      <c r="FA4" s="113"/>
      <c r="FB4" s="114"/>
      <c r="FC4" s="109" t="s">
        <v>101</v>
      </c>
      <c r="FD4" s="110"/>
      <c r="FE4" s="111"/>
      <c r="FF4" s="109" t="s">
        <v>76</v>
      </c>
      <c r="FG4" s="110"/>
      <c r="FH4" s="111"/>
      <c r="FI4" s="109" t="s">
        <v>102</v>
      </c>
      <c r="FJ4" s="110"/>
      <c r="FK4" s="111"/>
      <c r="FL4" s="109" t="s">
        <v>77</v>
      </c>
      <c r="FM4" s="110"/>
      <c r="FN4" s="111"/>
      <c r="FO4" s="109" t="s">
        <v>103</v>
      </c>
      <c r="FP4" s="110"/>
      <c r="FQ4" s="111"/>
      <c r="FR4" s="109" t="s">
        <v>112</v>
      </c>
      <c r="FS4" s="110"/>
      <c r="FT4" s="111"/>
      <c r="FU4" s="109" t="s">
        <v>89</v>
      </c>
      <c r="FV4" s="110"/>
      <c r="FW4" s="111"/>
      <c r="FX4" s="109" t="s">
        <v>117</v>
      </c>
      <c r="FY4" s="110"/>
      <c r="FZ4" s="111"/>
      <c r="GA4" s="109" t="s">
        <v>124</v>
      </c>
      <c r="GB4" s="110"/>
      <c r="GC4" s="111"/>
      <c r="GD4" s="109" t="s">
        <v>71</v>
      </c>
      <c r="GE4" s="110"/>
      <c r="GF4" s="111"/>
      <c r="GG4" s="109" t="s">
        <v>72</v>
      </c>
      <c r="GH4" s="110"/>
      <c r="GI4" s="111"/>
      <c r="GJ4" s="109" t="s">
        <v>44</v>
      </c>
      <c r="GK4" s="110"/>
      <c r="GL4" s="111"/>
      <c r="GM4" s="109" t="s">
        <v>104</v>
      </c>
      <c r="GN4" s="110"/>
      <c r="GO4" s="111"/>
      <c r="GP4" s="109" t="s">
        <v>73</v>
      </c>
      <c r="GQ4" s="110"/>
      <c r="GR4" s="111"/>
      <c r="GS4" s="109" t="s">
        <v>78</v>
      </c>
      <c r="GT4" s="110"/>
      <c r="GU4" s="111"/>
      <c r="GV4" s="109" t="s">
        <v>79</v>
      </c>
      <c r="GW4" s="110"/>
      <c r="GX4" s="111"/>
      <c r="GY4" s="109" t="s">
        <v>56</v>
      </c>
      <c r="GZ4" s="110"/>
      <c r="HA4" s="111"/>
      <c r="HB4" s="109" t="s">
        <v>80</v>
      </c>
      <c r="HC4" s="110"/>
      <c r="HD4" s="111"/>
      <c r="HE4" s="109" t="s">
        <v>130</v>
      </c>
      <c r="HF4" s="110"/>
      <c r="HG4" s="111"/>
      <c r="HH4" s="109" t="s">
        <v>74</v>
      </c>
      <c r="HI4" s="110"/>
      <c r="HJ4" s="111"/>
      <c r="HK4" s="109" t="s">
        <v>81</v>
      </c>
      <c r="HL4" s="110"/>
      <c r="HM4" s="111"/>
      <c r="HN4" s="109" t="s">
        <v>45</v>
      </c>
      <c r="HO4" s="110"/>
      <c r="HP4" s="111"/>
      <c r="HQ4" s="109" t="s">
        <v>58</v>
      </c>
      <c r="HR4" s="110"/>
      <c r="HS4" s="111"/>
      <c r="HT4" s="109" t="s">
        <v>63</v>
      </c>
      <c r="HU4" s="110"/>
      <c r="HV4" s="111"/>
      <c r="HW4" s="109" t="s">
        <v>82</v>
      </c>
      <c r="HX4" s="110"/>
      <c r="HY4" s="111"/>
      <c r="HZ4" s="109" t="s">
        <v>65</v>
      </c>
      <c r="IA4" s="110"/>
      <c r="IB4" s="111"/>
      <c r="IC4" s="109" t="s">
        <v>25</v>
      </c>
      <c r="ID4" s="110"/>
      <c r="IE4" s="111"/>
      <c r="IF4" s="109" t="s">
        <v>46</v>
      </c>
      <c r="IG4" s="110"/>
      <c r="IH4" s="111"/>
      <c r="II4" s="109" t="s">
        <v>91</v>
      </c>
      <c r="IJ4" s="110"/>
      <c r="IK4" s="111"/>
      <c r="IL4" s="109" t="s">
        <v>92</v>
      </c>
      <c r="IM4" s="110"/>
      <c r="IN4" s="111"/>
      <c r="IO4" s="109" t="s">
        <v>47</v>
      </c>
      <c r="IP4" s="110"/>
      <c r="IQ4" s="111"/>
      <c r="IR4" s="112" t="s">
        <v>118</v>
      </c>
      <c r="IS4" s="115"/>
      <c r="IT4" s="116"/>
      <c r="IU4" s="112" t="s">
        <v>108</v>
      </c>
      <c r="IV4" s="115"/>
      <c r="IW4" s="116"/>
      <c r="IX4" s="109" t="s">
        <v>48</v>
      </c>
      <c r="IY4" s="110"/>
      <c r="IZ4" s="111"/>
      <c r="JA4" s="109" t="s">
        <v>26</v>
      </c>
      <c r="JB4" s="110"/>
      <c r="JC4" s="111"/>
      <c r="JD4" s="69" t="s">
        <v>28</v>
      </c>
      <c r="JE4" s="70" t="s">
        <v>28</v>
      </c>
    </row>
    <row r="5" spans="1:265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36</v>
      </c>
      <c r="AL5" s="29" t="s">
        <v>1</v>
      </c>
      <c r="AM5" s="18" t="s">
        <v>31</v>
      </c>
      <c r="AN5" s="19" t="s">
        <v>35</v>
      </c>
      <c r="AO5" s="29" t="s">
        <v>1</v>
      </c>
      <c r="AP5" s="18" t="s">
        <v>31</v>
      </c>
      <c r="AQ5" s="19" t="s">
        <v>35</v>
      </c>
      <c r="AR5" s="29" t="s">
        <v>1</v>
      </c>
      <c r="AS5" s="18" t="s">
        <v>31</v>
      </c>
      <c r="AT5" s="19" t="s">
        <v>35</v>
      </c>
      <c r="AU5" s="29" t="s">
        <v>1</v>
      </c>
      <c r="AV5" s="18" t="s">
        <v>31</v>
      </c>
      <c r="AW5" s="19" t="s">
        <v>35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31</v>
      </c>
      <c r="FJ5" s="19" t="s">
        <v>35</v>
      </c>
      <c r="FK5" s="29" t="s">
        <v>1</v>
      </c>
      <c r="FL5" s="18" t="s">
        <v>31</v>
      </c>
      <c r="FM5" s="19" t="s">
        <v>35</v>
      </c>
      <c r="FN5" s="29" t="s">
        <v>1</v>
      </c>
      <c r="FO5" s="18" t="s">
        <v>31</v>
      </c>
      <c r="FP5" s="19" t="s">
        <v>35</v>
      </c>
      <c r="FQ5" s="29" t="s">
        <v>1</v>
      </c>
      <c r="FR5" s="18" t="s">
        <v>31</v>
      </c>
      <c r="FS5" s="19" t="s">
        <v>35</v>
      </c>
      <c r="FT5" s="29" t="s">
        <v>1</v>
      </c>
      <c r="FU5" s="18" t="s">
        <v>31</v>
      </c>
      <c r="FV5" s="19" t="s">
        <v>35</v>
      </c>
      <c r="FW5" s="29" t="s">
        <v>1</v>
      </c>
      <c r="FX5" s="18" t="s">
        <v>31</v>
      </c>
      <c r="FY5" s="19" t="s">
        <v>35</v>
      </c>
      <c r="FZ5" s="29" t="s">
        <v>1</v>
      </c>
      <c r="GA5" s="18" t="s">
        <v>31</v>
      </c>
      <c r="GB5" s="19" t="s">
        <v>35</v>
      </c>
      <c r="GC5" s="29" t="s">
        <v>1</v>
      </c>
      <c r="GD5" s="18" t="s">
        <v>31</v>
      </c>
      <c r="GE5" s="19" t="s">
        <v>35</v>
      </c>
      <c r="GF5" s="29" t="s">
        <v>1</v>
      </c>
      <c r="GG5" s="18" t="s">
        <v>31</v>
      </c>
      <c r="GH5" s="19" t="s">
        <v>35</v>
      </c>
      <c r="GI5" s="29" t="s">
        <v>1</v>
      </c>
      <c r="GJ5" s="18" t="s">
        <v>31</v>
      </c>
      <c r="GK5" s="19" t="s">
        <v>35</v>
      </c>
      <c r="GL5" s="29" t="s">
        <v>1</v>
      </c>
      <c r="GM5" s="18" t="s">
        <v>31</v>
      </c>
      <c r="GN5" s="19" t="s">
        <v>35</v>
      </c>
      <c r="GO5" s="29" t="s">
        <v>1</v>
      </c>
      <c r="GP5" s="18" t="s">
        <v>31</v>
      </c>
      <c r="GQ5" s="19" t="s">
        <v>35</v>
      </c>
      <c r="GR5" s="29" t="s">
        <v>1</v>
      </c>
      <c r="GS5" s="18" t="s">
        <v>31</v>
      </c>
      <c r="GT5" s="19" t="s">
        <v>35</v>
      </c>
      <c r="GU5" s="29" t="s">
        <v>1</v>
      </c>
      <c r="GV5" s="18" t="s">
        <v>31</v>
      </c>
      <c r="GW5" s="19" t="s">
        <v>35</v>
      </c>
      <c r="GX5" s="29" t="s">
        <v>1</v>
      </c>
      <c r="GY5" s="18" t="s">
        <v>31</v>
      </c>
      <c r="GZ5" s="19" t="s">
        <v>35</v>
      </c>
      <c r="HA5" s="29" t="s">
        <v>1</v>
      </c>
      <c r="HB5" s="18" t="s">
        <v>31</v>
      </c>
      <c r="HC5" s="19" t="s">
        <v>35</v>
      </c>
      <c r="HD5" s="29" t="s">
        <v>1</v>
      </c>
      <c r="HE5" s="18" t="s">
        <v>31</v>
      </c>
      <c r="HF5" s="19" t="s">
        <v>35</v>
      </c>
      <c r="HG5" s="29" t="s">
        <v>1</v>
      </c>
      <c r="HH5" s="18" t="s">
        <v>31</v>
      </c>
      <c r="HI5" s="19" t="s">
        <v>35</v>
      </c>
      <c r="HJ5" s="29" t="s">
        <v>1</v>
      </c>
      <c r="HK5" s="18" t="s">
        <v>31</v>
      </c>
      <c r="HL5" s="19" t="s">
        <v>35</v>
      </c>
      <c r="HM5" s="29" t="s">
        <v>1</v>
      </c>
      <c r="HN5" s="18" t="s">
        <v>31</v>
      </c>
      <c r="HO5" s="19" t="s">
        <v>35</v>
      </c>
      <c r="HP5" s="29" t="s">
        <v>1</v>
      </c>
      <c r="HQ5" s="18" t="s">
        <v>31</v>
      </c>
      <c r="HR5" s="19" t="s">
        <v>35</v>
      </c>
      <c r="HS5" s="29" t="s">
        <v>1</v>
      </c>
      <c r="HT5" s="18" t="s">
        <v>31</v>
      </c>
      <c r="HU5" s="19" t="s">
        <v>35</v>
      </c>
      <c r="HV5" s="29" t="s">
        <v>1</v>
      </c>
      <c r="HW5" s="18" t="s">
        <v>31</v>
      </c>
      <c r="HX5" s="19" t="s">
        <v>35</v>
      </c>
      <c r="HY5" s="29" t="s">
        <v>1</v>
      </c>
      <c r="HZ5" s="18" t="s">
        <v>31</v>
      </c>
      <c r="IA5" s="19" t="s">
        <v>35</v>
      </c>
      <c r="IB5" s="29" t="s">
        <v>1</v>
      </c>
      <c r="IC5" s="18" t="s">
        <v>31</v>
      </c>
      <c r="ID5" s="19" t="s">
        <v>35</v>
      </c>
      <c r="IE5" s="29" t="s">
        <v>1</v>
      </c>
      <c r="IF5" s="18" t="s">
        <v>31</v>
      </c>
      <c r="IG5" s="19" t="s">
        <v>35</v>
      </c>
      <c r="IH5" s="29" t="s">
        <v>1</v>
      </c>
      <c r="II5" s="18" t="s">
        <v>31</v>
      </c>
      <c r="IJ5" s="19" t="s">
        <v>35</v>
      </c>
      <c r="IK5" s="29" t="s">
        <v>1</v>
      </c>
      <c r="IL5" s="18" t="s">
        <v>31</v>
      </c>
      <c r="IM5" s="19" t="s">
        <v>35</v>
      </c>
      <c r="IN5" s="29" t="s">
        <v>1</v>
      </c>
      <c r="IO5" s="18" t="s">
        <v>31</v>
      </c>
      <c r="IP5" s="19" t="s">
        <v>35</v>
      </c>
      <c r="IQ5" s="29" t="s">
        <v>1</v>
      </c>
      <c r="IR5" s="18" t="s">
        <v>31</v>
      </c>
      <c r="IS5" s="19" t="s">
        <v>35</v>
      </c>
      <c r="IT5" s="29" t="s">
        <v>1</v>
      </c>
      <c r="IU5" s="18" t="s">
        <v>31</v>
      </c>
      <c r="IV5" s="19" t="s">
        <v>35</v>
      </c>
      <c r="IW5" s="29" t="s">
        <v>1</v>
      </c>
      <c r="IX5" s="18" t="s">
        <v>31</v>
      </c>
      <c r="IY5" s="19" t="s">
        <v>35</v>
      </c>
      <c r="IZ5" s="29" t="s">
        <v>1</v>
      </c>
      <c r="JA5" s="18" t="s">
        <v>31</v>
      </c>
      <c r="JB5" s="19" t="s">
        <v>35</v>
      </c>
      <c r="JC5" s="29" t="s">
        <v>1</v>
      </c>
      <c r="JD5" s="18" t="s">
        <v>27</v>
      </c>
      <c r="JE5" s="20" t="s">
        <v>30</v>
      </c>
    </row>
    <row r="6" spans="1:265" x14ac:dyDescent="0.3">
      <c r="A6" s="62">
        <v>2004</v>
      </c>
      <c r="B6" s="39" t="s">
        <v>2</v>
      </c>
      <c r="C6" s="8">
        <v>0</v>
      </c>
      <c r="D6" s="5">
        <v>0</v>
      </c>
      <c r="E6" s="10"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70</v>
      </c>
      <c r="AK6" s="5">
        <v>157</v>
      </c>
      <c r="AL6" s="10">
        <f>AK6/AJ6*1000</f>
        <v>2242.8571428571427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0</v>
      </c>
      <c r="BL6" s="5">
        <v>0</v>
      </c>
      <c r="BM6" s="10">
        <v>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v>0</v>
      </c>
      <c r="DM6" s="8">
        <v>0</v>
      </c>
      <c r="DN6" s="5">
        <v>0</v>
      </c>
      <c r="DO6" s="10">
        <f t="shared" ref="DO6:DO17" si="0">IF(DM6=0,0,DN6/DM6*1000)</f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1</v>
      </c>
      <c r="EG6" s="10">
        <v>0</v>
      </c>
      <c r="EH6" s="8">
        <v>0</v>
      </c>
      <c r="EI6" s="5">
        <v>0</v>
      </c>
      <c r="EJ6" s="10">
        <v>0</v>
      </c>
      <c r="EK6" s="8">
        <v>138</v>
      </c>
      <c r="EL6" s="5">
        <v>223</v>
      </c>
      <c r="EM6" s="10">
        <f>EL6/EK6*1000</f>
        <v>1615.9420289855072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0</v>
      </c>
      <c r="EX6" s="5">
        <v>0</v>
      </c>
      <c r="EY6" s="10">
        <v>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8">
        <v>0</v>
      </c>
      <c r="FJ6" s="5">
        <v>0</v>
      </c>
      <c r="FK6" s="10">
        <v>0</v>
      </c>
      <c r="FL6" s="8">
        <v>0</v>
      </c>
      <c r="FM6" s="5">
        <v>0</v>
      </c>
      <c r="FN6" s="10">
        <v>0</v>
      </c>
      <c r="FO6" s="8">
        <v>0</v>
      </c>
      <c r="FP6" s="5">
        <v>0</v>
      </c>
      <c r="FQ6" s="10">
        <v>0</v>
      </c>
      <c r="FR6" s="8">
        <v>0</v>
      </c>
      <c r="FS6" s="5">
        <v>0</v>
      </c>
      <c r="FT6" s="10">
        <v>0</v>
      </c>
      <c r="FU6" s="8">
        <v>0</v>
      </c>
      <c r="FV6" s="5">
        <v>0</v>
      </c>
      <c r="FW6" s="10">
        <v>0</v>
      </c>
      <c r="FX6" s="8">
        <v>0</v>
      </c>
      <c r="FY6" s="5">
        <v>0</v>
      </c>
      <c r="FZ6" s="10">
        <v>0</v>
      </c>
      <c r="GA6" s="8">
        <v>0</v>
      </c>
      <c r="GB6" s="5">
        <v>0</v>
      </c>
      <c r="GC6" s="10">
        <v>0</v>
      </c>
      <c r="GD6" s="8">
        <v>0</v>
      </c>
      <c r="GE6" s="5">
        <v>0</v>
      </c>
      <c r="GF6" s="10">
        <v>0</v>
      </c>
      <c r="GG6" s="8">
        <v>0</v>
      </c>
      <c r="GH6" s="5">
        <v>0</v>
      </c>
      <c r="GI6" s="10">
        <v>0</v>
      </c>
      <c r="GJ6" s="8">
        <v>0</v>
      </c>
      <c r="GK6" s="5">
        <v>0</v>
      </c>
      <c r="GL6" s="10">
        <v>0</v>
      </c>
      <c r="GM6" s="8">
        <v>0</v>
      </c>
      <c r="GN6" s="5">
        <v>0</v>
      </c>
      <c r="GO6" s="10">
        <v>0</v>
      </c>
      <c r="GP6" s="8">
        <v>0</v>
      </c>
      <c r="GQ6" s="5">
        <v>0</v>
      </c>
      <c r="GR6" s="10">
        <v>0</v>
      </c>
      <c r="GS6" s="8">
        <v>0</v>
      </c>
      <c r="GT6" s="5">
        <v>0</v>
      </c>
      <c r="GU6" s="10">
        <v>0</v>
      </c>
      <c r="GV6" s="8">
        <v>0</v>
      </c>
      <c r="GW6" s="5">
        <v>0</v>
      </c>
      <c r="GX6" s="10">
        <v>0</v>
      </c>
      <c r="GY6" s="8">
        <v>0</v>
      </c>
      <c r="GZ6" s="5">
        <v>0</v>
      </c>
      <c r="HA6" s="10">
        <v>0</v>
      </c>
      <c r="HB6" s="8">
        <v>0</v>
      </c>
      <c r="HC6" s="5">
        <v>0</v>
      </c>
      <c r="HD6" s="10">
        <v>0</v>
      </c>
      <c r="HE6" s="8">
        <v>0</v>
      </c>
      <c r="HF6" s="5">
        <v>0</v>
      </c>
      <c r="HG6" s="10">
        <f t="shared" ref="HG6:HG17" si="1">IF(HE6=0,0,HF6/HE6*1000)</f>
        <v>0</v>
      </c>
      <c r="HH6" s="8">
        <v>0</v>
      </c>
      <c r="HI6" s="5">
        <v>0</v>
      </c>
      <c r="HJ6" s="10">
        <v>0</v>
      </c>
      <c r="HK6" s="8">
        <v>0</v>
      </c>
      <c r="HL6" s="5">
        <v>0</v>
      </c>
      <c r="HM6" s="10">
        <v>0</v>
      </c>
      <c r="HN6" s="8">
        <v>0</v>
      </c>
      <c r="HO6" s="5">
        <v>0</v>
      </c>
      <c r="HP6" s="10">
        <v>0</v>
      </c>
      <c r="HQ6" s="8">
        <v>0</v>
      </c>
      <c r="HR6" s="5">
        <v>0</v>
      </c>
      <c r="HS6" s="10">
        <v>0</v>
      </c>
      <c r="HT6" s="8">
        <v>0</v>
      </c>
      <c r="HU6" s="5">
        <v>0</v>
      </c>
      <c r="HV6" s="10">
        <v>0</v>
      </c>
      <c r="HW6" s="8">
        <v>0</v>
      </c>
      <c r="HX6" s="5">
        <v>0</v>
      </c>
      <c r="HY6" s="10">
        <v>0</v>
      </c>
      <c r="HZ6" s="8">
        <v>0</v>
      </c>
      <c r="IA6" s="5">
        <v>0</v>
      </c>
      <c r="IB6" s="10">
        <v>0</v>
      </c>
      <c r="IC6" s="8">
        <v>0</v>
      </c>
      <c r="ID6" s="5">
        <v>0</v>
      </c>
      <c r="IE6" s="10">
        <v>0</v>
      </c>
      <c r="IF6" s="8">
        <v>0</v>
      </c>
      <c r="IG6" s="5">
        <v>0</v>
      </c>
      <c r="IH6" s="10">
        <v>0</v>
      </c>
      <c r="II6" s="8">
        <v>86</v>
      </c>
      <c r="IJ6" s="5">
        <v>168</v>
      </c>
      <c r="IK6" s="10">
        <f t="shared" ref="IK6:IK16" si="2">IJ6/II6*1000</f>
        <v>1953.4883720930231</v>
      </c>
      <c r="IL6" s="8">
        <v>0</v>
      </c>
      <c r="IM6" s="5">
        <v>0</v>
      </c>
      <c r="IN6" s="10">
        <v>0</v>
      </c>
      <c r="IO6" s="8">
        <v>0</v>
      </c>
      <c r="IP6" s="5">
        <v>0</v>
      </c>
      <c r="IQ6" s="10">
        <v>0</v>
      </c>
      <c r="IR6" s="8">
        <v>0</v>
      </c>
      <c r="IS6" s="5">
        <v>0</v>
      </c>
      <c r="IT6" s="10">
        <v>0</v>
      </c>
      <c r="IU6" s="8">
        <v>0</v>
      </c>
      <c r="IV6" s="5">
        <v>0</v>
      </c>
      <c r="IW6" s="10">
        <v>0</v>
      </c>
      <c r="IX6" s="8">
        <v>0</v>
      </c>
      <c r="IY6" s="5">
        <v>4</v>
      </c>
      <c r="IZ6" s="10">
        <v>0</v>
      </c>
      <c r="JA6" s="8">
        <v>0</v>
      </c>
      <c r="JB6" s="5">
        <v>0</v>
      </c>
      <c r="JC6" s="10">
        <v>0</v>
      </c>
      <c r="JD6" s="8">
        <f t="shared" ref="JD6:JD18" si="3">+C6+F6+L6+O6+R6+U6+AA6+AD6+AG6+AJ6+AM6+AP6+AV6+BH6+BQ6+BT6+BW6+BZ6+CC6+CO6+CR6+CU6+CX6+DA6+DD6+DJ6+DP6+DS6+DY6+EB6+EE6+EH6+EK6+EN6+EQ6+ET6+EZ6+FC6+FF6+FI6+FL6+FO6+GD6+GG6+GJ6+GM6+GP6+GS6+GV6+GY6+HB6+HH6+HK6+HN6+HQ6+HT6+HW6+HZ6+IC6+IF6+II6+IL6+IO6+IX6+JA6</f>
        <v>294</v>
      </c>
      <c r="JE6" s="11">
        <f t="shared" ref="JE6:JE18" si="4">+D6+G6+M6+P6+S6+V6+AB6+AE6+AH6+AK6+AN6+AQ6+AW6+BI6+BR6+BU6+BX6+CA6+CD6+CP6+CS6+CV6+CY6+DB6+DE6+DK6+DQ6+DT6+DZ6+EC6+EF6+EI6+EL6+EO6+ER6+EU6+FA6+FD6+FG6+FJ6+FM6+FP6+GE6+GH6+GK6+GN6+GQ6+GT6+GW6+GZ6+HC6+HI6+HL6+HO6+HR6+HU6+HX6+IA6+ID6+IG6+IJ6+IM6+IP6+IY6+JB6</f>
        <v>553</v>
      </c>
    </row>
    <row r="7" spans="1:265" x14ac:dyDescent="0.3">
      <c r="A7" s="40">
        <v>2004</v>
      </c>
      <c r="B7" s="35" t="s">
        <v>3</v>
      </c>
      <c r="C7" s="8">
        <v>7</v>
      </c>
      <c r="D7" s="5">
        <v>137</v>
      </c>
      <c r="E7" s="10">
        <f t="shared" ref="E7:E17" si="5">D7/C7*1000</f>
        <v>19571.428571428572</v>
      </c>
      <c r="F7" s="8">
        <v>8</v>
      </c>
      <c r="G7" s="5">
        <v>10</v>
      </c>
      <c r="H7" s="10">
        <f t="shared" ref="H7:H16" si="6">G7/F7*1000</f>
        <v>1250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1</v>
      </c>
      <c r="AF7" s="10">
        <v>0</v>
      </c>
      <c r="AG7" s="8">
        <v>0</v>
      </c>
      <c r="AH7" s="5">
        <v>0</v>
      </c>
      <c r="AI7" s="10">
        <v>0</v>
      </c>
      <c r="AJ7" s="8">
        <v>57</v>
      </c>
      <c r="AK7" s="5">
        <v>151</v>
      </c>
      <c r="AL7" s="10">
        <f t="shared" ref="AL7:AL17" si="7">AK7/AJ7*1000</f>
        <v>2649.1228070175434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v>0</v>
      </c>
      <c r="DM7" s="8">
        <v>0</v>
      </c>
      <c r="DN7" s="5">
        <v>0</v>
      </c>
      <c r="DO7" s="10">
        <f t="shared" si="0"/>
        <v>0</v>
      </c>
      <c r="DP7" s="8">
        <v>0</v>
      </c>
      <c r="DQ7" s="5">
        <v>0</v>
      </c>
      <c r="DR7" s="10">
        <v>0</v>
      </c>
      <c r="DS7" s="8">
        <v>1</v>
      </c>
      <c r="DT7" s="5">
        <v>10</v>
      </c>
      <c r="DU7" s="10">
        <f t="shared" ref="DU7:DU16" si="8">DT7/DS7*1000</f>
        <v>10000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v>0</v>
      </c>
      <c r="EK7" s="8">
        <v>441</v>
      </c>
      <c r="EL7" s="5">
        <v>716</v>
      </c>
      <c r="EM7" s="10">
        <f t="shared" ref="EM7:EM17" si="9">EL7/EK7*1000</f>
        <v>1623.5827664399094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8">
        <v>0</v>
      </c>
      <c r="FJ7" s="5">
        <v>0</v>
      </c>
      <c r="FK7" s="10">
        <v>0</v>
      </c>
      <c r="FL7" s="8">
        <v>0</v>
      </c>
      <c r="FM7" s="5">
        <v>0</v>
      </c>
      <c r="FN7" s="10">
        <v>0</v>
      </c>
      <c r="FO7" s="8">
        <v>0</v>
      </c>
      <c r="FP7" s="5">
        <v>0</v>
      </c>
      <c r="FQ7" s="10">
        <v>0</v>
      </c>
      <c r="FR7" s="8">
        <v>0</v>
      </c>
      <c r="FS7" s="5">
        <v>0</v>
      </c>
      <c r="FT7" s="10">
        <v>0</v>
      </c>
      <c r="FU7" s="8">
        <v>0</v>
      </c>
      <c r="FV7" s="5">
        <v>0</v>
      </c>
      <c r="FW7" s="10">
        <v>0</v>
      </c>
      <c r="FX7" s="8">
        <v>0</v>
      </c>
      <c r="FY7" s="5">
        <v>0</v>
      </c>
      <c r="FZ7" s="10">
        <v>0</v>
      </c>
      <c r="GA7" s="8">
        <v>0</v>
      </c>
      <c r="GB7" s="5">
        <v>0</v>
      </c>
      <c r="GC7" s="10">
        <v>0</v>
      </c>
      <c r="GD7" s="8">
        <v>0</v>
      </c>
      <c r="GE7" s="5">
        <v>0</v>
      </c>
      <c r="GF7" s="10">
        <v>0</v>
      </c>
      <c r="GG7" s="8">
        <v>0</v>
      </c>
      <c r="GH7" s="5">
        <v>0</v>
      </c>
      <c r="GI7" s="10">
        <v>0</v>
      </c>
      <c r="GJ7" s="8">
        <v>0</v>
      </c>
      <c r="GK7" s="5">
        <v>0</v>
      </c>
      <c r="GL7" s="10">
        <v>0</v>
      </c>
      <c r="GM7" s="8">
        <v>0</v>
      </c>
      <c r="GN7" s="5">
        <v>0</v>
      </c>
      <c r="GO7" s="10">
        <v>0</v>
      </c>
      <c r="GP7" s="8">
        <v>0</v>
      </c>
      <c r="GQ7" s="5">
        <v>0</v>
      </c>
      <c r="GR7" s="10">
        <v>0</v>
      </c>
      <c r="GS7" s="8">
        <v>0</v>
      </c>
      <c r="GT7" s="5">
        <v>0</v>
      </c>
      <c r="GU7" s="10">
        <v>0</v>
      </c>
      <c r="GV7" s="8">
        <v>0</v>
      </c>
      <c r="GW7" s="5">
        <v>0</v>
      </c>
      <c r="GX7" s="10">
        <v>0</v>
      </c>
      <c r="GY7" s="8">
        <v>0</v>
      </c>
      <c r="GZ7" s="5">
        <v>0</v>
      </c>
      <c r="HA7" s="10">
        <v>0</v>
      </c>
      <c r="HB7" s="8">
        <v>0</v>
      </c>
      <c r="HC7" s="5">
        <v>0</v>
      </c>
      <c r="HD7" s="10">
        <v>0</v>
      </c>
      <c r="HE7" s="8">
        <v>0</v>
      </c>
      <c r="HF7" s="5">
        <v>0</v>
      </c>
      <c r="HG7" s="10">
        <f t="shared" si="1"/>
        <v>0</v>
      </c>
      <c r="HH7" s="8">
        <v>0</v>
      </c>
      <c r="HI7" s="5">
        <v>0</v>
      </c>
      <c r="HJ7" s="10">
        <v>0</v>
      </c>
      <c r="HK7" s="8">
        <v>0</v>
      </c>
      <c r="HL7" s="5">
        <v>0</v>
      </c>
      <c r="HM7" s="10">
        <v>0</v>
      </c>
      <c r="HN7" s="8">
        <v>0</v>
      </c>
      <c r="HO7" s="5">
        <v>0</v>
      </c>
      <c r="HP7" s="10">
        <v>0</v>
      </c>
      <c r="HQ7" s="8">
        <v>0</v>
      </c>
      <c r="HR7" s="5">
        <v>0</v>
      </c>
      <c r="HS7" s="10">
        <v>0</v>
      </c>
      <c r="HT7" s="8">
        <v>0</v>
      </c>
      <c r="HU7" s="5">
        <v>0</v>
      </c>
      <c r="HV7" s="10">
        <v>0</v>
      </c>
      <c r="HW7" s="8">
        <v>0</v>
      </c>
      <c r="HX7" s="5">
        <v>0</v>
      </c>
      <c r="HY7" s="10">
        <v>0</v>
      </c>
      <c r="HZ7" s="8">
        <v>0</v>
      </c>
      <c r="IA7" s="5">
        <v>0</v>
      </c>
      <c r="IB7" s="10">
        <v>0</v>
      </c>
      <c r="IC7" s="8">
        <v>0</v>
      </c>
      <c r="ID7" s="5">
        <v>0</v>
      </c>
      <c r="IE7" s="10">
        <v>0</v>
      </c>
      <c r="IF7" s="8">
        <v>0</v>
      </c>
      <c r="IG7" s="5">
        <v>0</v>
      </c>
      <c r="IH7" s="10">
        <v>0</v>
      </c>
      <c r="II7" s="8">
        <v>4</v>
      </c>
      <c r="IJ7" s="5">
        <v>12</v>
      </c>
      <c r="IK7" s="10">
        <f t="shared" si="2"/>
        <v>3000</v>
      </c>
      <c r="IL7" s="8">
        <v>0</v>
      </c>
      <c r="IM7" s="5">
        <v>0</v>
      </c>
      <c r="IN7" s="10">
        <v>0</v>
      </c>
      <c r="IO7" s="8">
        <v>0</v>
      </c>
      <c r="IP7" s="5">
        <v>0</v>
      </c>
      <c r="IQ7" s="10">
        <v>0</v>
      </c>
      <c r="IR7" s="8">
        <v>0</v>
      </c>
      <c r="IS7" s="5">
        <v>0</v>
      </c>
      <c r="IT7" s="10">
        <v>0</v>
      </c>
      <c r="IU7" s="8">
        <v>0</v>
      </c>
      <c r="IV7" s="5">
        <v>0</v>
      </c>
      <c r="IW7" s="10">
        <v>0</v>
      </c>
      <c r="IX7" s="8">
        <v>0</v>
      </c>
      <c r="IY7" s="5">
        <v>2</v>
      </c>
      <c r="IZ7" s="10">
        <v>0</v>
      </c>
      <c r="JA7" s="8">
        <v>0</v>
      </c>
      <c r="JB7" s="5">
        <v>0</v>
      </c>
      <c r="JC7" s="10">
        <v>0</v>
      </c>
      <c r="JD7" s="8">
        <f t="shared" si="3"/>
        <v>518</v>
      </c>
      <c r="JE7" s="11">
        <f t="shared" si="4"/>
        <v>1039</v>
      </c>
    </row>
    <row r="8" spans="1:265" x14ac:dyDescent="0.3">
      <c r="A8" s="40">
        <v>2004</v>
      </c>
      <c r="B8" s="35" t="s">
        <v>4</v>
      </c>
      <c r="C8" s="8">
        <v>41</v>
      </c>
      <c r="D8" s="5">
        <v>165</v>
      </c>
      <c r="E8" s="10">
        <f t="shared" si="5"/>
        <v>4024.3902439024391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86</v>
      </c>
      <c r="AE8" s="5">
        <v>225</v>
      </c>
      <c r="AF8" s="10">
        <f t="shared" ref="AF8" si="10">AE8/AD8*1000</f>
        <v>2616.2790697674423</v>
      </c>
      <c r="AG8" s="8">
        <v>0</v>
      </c>
      <c r="AH8" s="5">
        <v>0</v>
      </c>
      <c r="AI8" s="10">
        <v>0</v>
      </c>
      <c r="AJ8" s="8">
        <v>73</v>
      </c>
      <c r="AK8" s="5">
        <v>162</v>
      </c>
      <c r="AL8" s="10">
        <f t="shared" si="7"/>
        <v>2219.178082191781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v>0</v>
      </c>
      <c r="DM8" s="8">
        <v>0</v>
      </c>
      <c r="DN8" s="5">
        <v>0</v>
      </c>
      <c r="DO8" s="10">
        <f t="shared" si="0"/>
        <v>0</v>
      </c>
      <c r="DP8" s="8">
        <v>0</v>
      </c>
      <c r="DQ8" s="5">
        <v>0</v>
      </c>
      <c r="DR8" s="10">
        <v>0</v>
      </c>
      <c r="DS8" s="8">
        <v>2</v>
      </c>
      <c r="DT8" s="5">
        <v>6</v>
      </c>
      <c r="DU8" s="10">
        <f t="shared" si="8"/>
        <v>3000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v>0</v>
      </c>
      <c r="EK8" s="8">
        <v>1653</v>
      </c>
      <c r="EL8" s="5">
        <v>1776</v>
      </c>
      <c r="EM8" s="10">
        <f t="shared" si="9"/>
        <v>1074.410163339383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0</v>
      </c>
      <c r="FA8" s="5">
        <v>0</v>
      </c>
      <c r="FB8" s="10">
        <v>0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8">
        <v>0</v>
      </c>
      <c r="FJ8" s="5">
        <v>0</v>
      </c>
      <c r="FK8" s="10">
        <v>0</v>
      </c>
      <c r="FL8" s="8">
        <v>0</v>
      </c>
      <c r="FM8" s="5">
        <v>0</v>
      </c>
      <c r="FN8" s="10">
        <v>0</v>
      </c>
      <c r="FO8" s="8">
        <v>0</v>
      </c>
      <c r="FP8" s="5">
        <v>0</v>
      </c>
      <c r="FQ8" s="10">
        <v>0</v>
      </c>
      <c r="FR8" s="8">
        <v>0</v>
      </c>
      <c r="FS8" s="5">
        <v>0</v>
      </c>
      <c r="FT8" s="10">
        <v>0</v>
      </c>
      <c r="FU8" s="8">
        <v>0</v>
      </c>
      <c r="FV8" s="5">
        <v>0</v>
      </c>
      <c r="FW8" s="10">
        <v>0</v>
      </c>
      <c r="FX8" s="8">
        <v>0</v>
      </c>
      <c r="FY8" s="5">
        <v>0</v>
      </c>
      <c r="FZ8" s="10">
        <v>0</v>
      </c>
      <c r="GA8" s="8">
        <v>0</v>
      </c>
      <c r="GB8" s="5">
        <v>0</v>
      </c>
      <c r="GC8" s="10">
        <v>0</v>
      </c>
      <c r="GD8" s="8">
        <v>4</v>
      </c>
      <c r="GE8" s="5">
        <v>12</v>
      </c>
      <c r="GF8" s="10">
        <f t="shared" ref="GF8:GF10" si="11">GE8/GD8*1000</f>
        <v>3000</v>
      </c>
      <c r="GG8" s="8">
        <v>0</v>
      </c>
      <c r="GH8" s="5">
        <v>0</v>
      </c>
      <c r="GI8" s="10">
        <v>0</v>
      </c>
      <c r="GJ8" s="8">
        <v>0</v>
      </c>
      <c r="GK8" s="5">
        <v>0</v>
      </c>
      <c r="GL8" s="10">
        <v>0</v>
      </c>
      <c r="GM8" s="8">
        <v>0</v>
      </c>
      <c r="GN8" s="5">
        <v>0</v>
      </c>
      <c r="GO8" s="10">
        <v>0</v>
      </c>
      <c r="GP8" s="8">
        <v>0</v>
      </c>
      <c r="GQ8" s="5">
        <v>0</v>
      </c>
      <c r="GR8" s="10">
        <v>0</v>
      </c>
      <c r="GS8" s="8">
        <v>0</v>
      </c>
      <c r="GT8" s="5">
        <v>0</v>
      </c>
      <c r="GU8" s="10">
        <v>0</v>
      </c>
      <c r="GV8" s="8">
        <v>0</v>
      </c>
      <c r="GW8" s="5">
        <v>0</v>
      </c>
      <c r="GX8" s="10">
        <v>0</v>
      </c>
      <c r="GY8" s="8">
        <v>0</v>
      </c>
      <c r="GZ8" s="5">
        <v>0</v>
      </c>
      <c r="HA8" s="10">
        <v>0</v>
      </c>
      <c r="HB8" s="8">
        <v>0</v>
      </c>
      <c r="HC8" s="5">
        <v>0</v>
      </c>
      <c r="HD8" s="10">
        <v>0</v>
      </c>
      <c r="HE8" s="8">
        <v>0</v>
      </c>
      <c r="HF8" s="5">
        <v>0</v>
      </c>
      <c r="HG8" s="10">
        <f t="shared" si="1"/>
        <v>0</v>
      </c>
      <c r="HH8" s="8">
        <v>0</v>
      </c>
      <c r="HI8" s="5">
        <v>0</v>
      </c>
      <c r="HJ8" s="10">
        <v>0</v>
      </c>
      <c r="HK8" s="8">
        <v>0</v>
      </c>
      <c r="HL8" s="5">
        <v>0</v>
      </c>
      <c r="HM8" s="10">
        <v>0</v>
      </c>
      <c r="HN8" s="8">
        <v>0</v>
      </c>
      <c r="HO8" s="5">
        <v>0</v>
      </c>
      <c r="HP8" s="10">
        <v>0</v>
      </c>
      <c r="HQ8" s="8">
        <v>0</v>
      </c>
      <c r="HR8" s="5">
        <v>0</v>
      </c>
      <c r="HS8" s="10">
        <v>0</v>
      </c>
      <c r="HT8" s="8">
        <v>0</v>
      </c>
      <c r="HU8" s="5">
        <v>0</v>
      </c>
      <c r="HV8" s="10">
        <v>0</v>
      </c>
      <c r="HW8" s="8">
        <v>0</v>
      </c>
      <c r="HX8" s="5">
        <v>0</v>
      </c>
      <c r="HY8" s="10">
        <v>0</v>
      </c>
      <c r="HZ8" s="8">
        <v>0</v>
      </c>
      <c r="IA8" s="5">
        <v>0</v>
      </c>
      <c r="IB8" s="10">
        <v>0</v>
      </c>
      <c r="IC8" s="8">
        <v>0</v>
      </c>
      <c r="ID8" s="5">
        <v>0</v>
      </c>
      <c r="IE8" s="10">
        <v>0</v>
      </c>
      <c r="IF8" s="8">
        <v>0</v>
      </c>
      <c r="IG8" s="5">
        <v>0</v>
      </c>
      <c r="IH8" s="10">
        <v>0</v>
      </c>
      <c r="II8" s="8">
        <v>43</v>
      </c>
      <c r="IJ8" s="5">
        <v>92</v>
      </c>
      <c r="IK8" s="10">
        <f t="shared" si="2"/>
        <v>2139.5348837209299</v>
      </c>
      <c r="IL8" s="8">
        <v>0</v>
      </c>
      <c r="IM8" s="5">
        <v>0</v>
      </c>
      <c r="IN8" s="10">
        <v>0</v>
      </c>
      <c r="IO8" s="8">
        <v>0</v>
      </c>
      <c r="IP8" s="5">
        <v>0</v>
      </c>
      <c r="IQ8" s="10">
        <v>0</v>
      </c>
      <c r="IR8" s="8">
        <v>0</v>
      </c>
      <c r="IS8" s="5">
        <v>0</v>
      </c>
      <c r="IT8" s="10">
        <v>0</v>
      </c>
      <c r="IU8" s="8">
        <v>0</v>
      </c>
      <c r="IV8" s="5">
        <v>0</v>
      </c>
      <c r="IW8" s="10">
        <v>0</v>
      </c>
      <c r="IX8" s="8">
        <v>42</v>
      </c>
      <c r="IY8" s="5">
        <v>105</v>
      </c>
      <c r="IZ8" s="10">
        <f t="shared" ref="IZ8:IZ16" si="12">IY8/IX8*1000</f>
        <v>2500</v>
      </c>
      <c r="JA8" s="8">
        <v>0</v>
      </c>
      <c r="JB8" s="5">
        <v>0</v>
      </c>
      <c r="JC8" s="10">
        <v>0</v>
      </c>
      <c r="JD8" s="8">
        <f t="shared" si="3"/>
        <v>1944</v>
      </c>
      <c r="JE8" s="11">
        <f t="shared" si="4"/>
        <v>2543</v>
      </c>
    </row>
    <row r="9" spans="1:265" x14ac:dyDescent="0.3">
      <c r="A9" s="40">
        <v>2004</v>
      </c>
      <c r="B9" s="35" t="s">
        <v>5</v>
      </c>
      <c r="C9" s="8">
        <v>0</v>
      </c>
      <c r="D9" s="5">
        <v>0</v>
      </c>
      <c r="E9" s="10"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v>0</v>
      </c>
      <c r="X9" s="8">
        <v>0</v>
      </c>
      <c r="Y9" s="5">
        <v>0</v>
      </c>
      <c r="Z9" s="10">
        <v>0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36</v>
      </c>
      <c r="AK9" s="5">
        <v>75</v>
      </c>
      <c r="AL9" s="10">
        <f t="shared" si="7"/>
        <v>2083.3333333333335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35</v>
      </c>
      <c r="AZ9" s="5">
        <v>78</v>
      </c>
      <c r="BA9" s="10">
        <f t="shared" ref="BA9" si="13">AZ9/AY9*1000</f>
        <v>2228.5714285714284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1</v>
      </c>
      <c r="BR9" s="5">
        <v>1</v>
      </c>
      <c r="BS9" s="10">
        <f t="shared" ref="BS9:BS16" si="14">BR9/BQ9*1000</f>
        <v>1000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v>0</v>
      </c>
      <c r="DM9" s="8">
        <v>0</v>
      </c>
      <c r="DN9" s="5">
        <v>0</v>
      </c>
      <c r="DO9" s="10">
        <f t="shared" si="0"/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v>0</v>
      </c>
      <c r="EK9" s="8">
        <v>153</v>
      </c>
      <c r="EL9" s="5">
        <v>228</v>
      </c>
      <c r="EM9" s="10">
        <f t="shared" si="9"/>
        <v>1490.1960784313726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0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8">
        <v>0</v>
      </c>
      <c r="FJ9" s="5">
        <v>0</v>
      </c>
      <c r="FK9" s="10">
        <v>0</v>
      </c>
      <c r="FL9" s="8">
        <v>0</v>
      </c>
      <c r="FM9" s="5">
        <v>0</v>
      </c>
      <c r="FN9" s="10">
        <v>0</v>
      </c>
      <c r="FO9" s="8">
        <v>0</v>
      </c>
      <c r="FP9" s="5">
        <v>0</v>
      </c>
      <c r="FQ9" s="10">
        <v>0</v>
      </c>
      <c r="FR9" s="8">
        <v>0</v>
      </c>
      <c r="FS9" s="5">
        <v>0</v>
      </c>
      <c r="FT9" s="10">
        <v>0</v>
      </c>
      <c r="FU9" s="8">
        <v>0</v>
      </c>
      <c r="FV9" s="5">
        <v>0</v>
      </c>
      <c r="FW9" s="10">
        <v>0</v>
      </c>
      <c r="FX9" s="8">
        <v>0</v>
      </c>
      <c r="FY9" s="5">
        <v>0</v>
      </c>
      <c r="FZ9" s="10">
        <v>0</v>
      </c>
      <c r="GA9" s="8">
        <v>0</v>
      </c>
      <c r="GB9" s="5">
        <v>0</v>
      </c>
      <c r="GC9" s="10">
        <v>0</v>
      </c>
      <c r="GD9" s="8">
        <v>0</v>
      </c>
      <c r="GE9" s="5">
        <v>0</v>
      </c>
      <c r="GF9" s="10">
        <v>0</v>
      </c>
      <c r="GG9" s="8">
        <v>0</v>
      </c>
      <c r="GH9" s="5">
        <v>0</v>
      </c>
      <c r="GI9" s="10">
        <v>0</v>
      </c>
      <c r="GJ9" s="8">
        <v>2</v>
      </c>
      <c r="GK9" s="5">
        <v>19</v>
      </c>
      <c r="GL9" s="10">
        <f t="shared" ref="GL9:GL14" si="15">GK9/GJ9*1000</f>
        <v>9500</v>
      </c>
      <c r="GM9" s="8">
        <v>0</v>
      </c>
      <c r="GN9" s="5">
        <v>0</v>
      </c>
      <c r="GO9" s="10">
        <v>0</v>
      </c>
      <c r="GP9" s="8">
        <v>0</v>
      </c>
      <c r="GQ9" s="5">
        <v>0</v>
      </c>
      <c r="GR9" s="10">
        <v>0</v>
      </c>
      <c r="GS9" s="8">
        <v>0</v>
      </c>
      <c r="GT9" s="5">
        <v>0</v>
      </c>
      <c r="GU9" s="10">
        <v>0</v>
      </c>
      <c r="GV9" s="8">
        <v>0</v>
      </c>
      <c r="GW9" s="5">
        <v>0</v>
      </c>
      <c r="GX9" s="10">
        <v>0</v>
      </c>
      <c r="GY9" s="8">
        <v>0</v>
      </c>
      <c r="GZ9" s="5">
        <v>0</v>
      </c>
      <c r="HA9" s="10">
        <v>0</v>
      </c>
      <c r="HB9" s="8">
        <v>0</v>
      </c>
      <c r="HC9" s="5">
        <v>0</v>
      </c>
      <c r="HD9" s="10">
        <v>0</v>
      </c>
      <c r="HE9" s="8">
        <v>0</v>
      </c>
      <c r="HF9" s="5">
        <v>0</v>
      </c>
      <c r="HG9" s="10">
        <f t="shared" si="1"/>
        <v>0</v>
      </c>
      <c r="HH9" s="8">
        <v>0</v>
      </c>
      <c r="HI9" s="5">
        <v>0</v>
      </c>
      <c r="HJ9" s="10">
        <v>0</v>
      </c>
      <c r="HK9" s="8">
        <v>35</v>
      </c>
      <c r="HL9" s="5">
        <v>78</v>
      </c>
      <c r="HM9" s="10">
        <f t="shared" ref="HM9" si="16">HL9/HK9*1000</f>
        <v>2228.5714285714284</v>
      </c>
      <c r="HN9" s="8">
        <v>0</v>
      </c>
      <c r="HO9" s="5">
        <v>0</v>
      </c>
      <c r="HP9" s="10">
        <v>0</v>
      </c>
      <c r="HQ9" s="8">
        <v>0</v>
      </c>
      <c r="HR9" s="5">
        <v>0</v>
      </c>
      <c r="HS9" s="10">
        <v>0</v>
      </c>
      <c r="HT9" s="8">
        <v>0</v>
      </c>
      <c r="HU9" s="5">
        <v>0</v>
      </c>
      <c r="HV9" s="10">
        <v>0</v>
      </c>
      <c r="HW9" s="8">
        <v>0</v>
      </c>
      <c r="HX9" s="5">
        <v>0</v>
      </c>
      <c r="HY9" s="10">
        <v>0</v>
      </c>
      <c r="HZ9" s="8">
        <v>0</v>
      </c>
      <c r="IA9" s="5">
        <v>0</v>
      </c>
      <c r="IB9" s="10">
        <v>0</v>
      </c>
      <c r="IC9" s="8">
        <v>0</v>
      </c>
      <c r="ID9" s="5">
        <v>0</v>
      </c>
      <c r="IE9" s="10">
        <v>0</v>
      </c>
      <c r="IF9" s="8">
        <v>0</v>
      </c>
      <c r="IG9" s="5">
        <v>0</v>
      </c>
      <c r="IH9" s="10">
        <v>0</v>
      </c>
      <c r="II9" s="8">
        <v>22</v>
      </c>
      <c r="IJ9" s="5">
        <v>72</v>
      </c>
      <c r="IK9" s="10">
        <f t="shared" si="2"/>
        <v>3272.727272727273</v>
      </c>
      <c r="IL9" s="8">
        <v>0</v>
      </c>
      <c r="IM9" s="5">
        <v>0</v>
      </c>
      <c r="IN9" s="10">
        <v>0</v>
      </c>
      <c r="IO9" s="8">
        <v>0</v>
      </c>
      <c r="IP9" s="5">
        <v>0</v>
      </c>
      <c r="IQ9" s="10">
        <v>0</v>
      </c>
      <c r="IR9" s="8">
        <v>0</v>
      </c>
      <c r="IS9" s="5">
        <v>0</v>
      </c>
      <c r="IT9" s="10">
        <v>0</v>
      </c>
      <c r="IU9" s="8">
        <v>0</v>
      </c>
      <c r="IV9" s="5">
        <v>0</v>
      </c>
      <c r="IW9" s="10">
        <v>0</v>
      </c>
      <c r="IX9" s="8">
        <v>2</v>
      </c>
      <c r="IY9" s="5">
        <v>19</v>
      </c>
      <c r="IZ9" s="10">
        <f t="shared" si="12"/>
        <v>9500</v>
      </c>
      <c r="JA9" s="8">
        <v>0</v>
      </c>
      <c r="JB9" s="5">
        <v>0</v>
      </c>
      <c r="JC9" s="10">
        <v>0</v>
      </c>
      <c r="JD9" s="8">
        <f t="shared" si="3"/>
        <v>251</v>
      </c>
      <c r="JE9" s="11">
        <f t="shared" si="4"/>
        <v>492</v>
      </c>
    </row>
    <row r="10" spans="1:265" x14ac:dyDescent="0.3">
      <c r="A10" s="40">
        <v>2004</v>
      </c>
      <c r="B10" s="35" t="s">
        <v>6</v>
      </c>
      <c r="C10" s="8">
        <v>8</v>
      </c>
      <c r="D10" s="5">
        <v>92</v>
      </c>
      <c r="E10" s="10">
        <f t="shared" si="5"/>
        <v>11500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6</v>
      </c>
      <c r="AF10" s="10">
        <v>0</v>
      </c>
      <c r="AG10" s="8">
        <v>0</v>
      </c>
      <c r="AH10" s="5">
        <v>0</v>
      </c>
      <c r="AI10" s="10">
        <v>0</v>
      </c>
      <c r="AJ10" s="8">
        <v>72</v>
      </c>
      <c r="AK10" s="5">
        <v>274</v>
      </c>
      <c r="AL10" s="10">
        <f t="shared" si="7"/>
        <v>3805.5555555555552</v>
      </c>
      <c r="AM10" s="8">
        <v>0</v>
      </c>
      <c r="AN10" s="5">
        <v>0</v>
      </c>
      <c r="AO10" s="10">
        <v>0</v>
      </c>
      <c r="AP10" s="8">
        <v>0</v>
      </c>
      <c r="AQ10" s="5">
        <v>0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v>0</v>
      </c>
      <c r="DM10" s="8">
        <v>0</v>
      </c>
      <c r="DN10" s="5">
        <v>0</v>
      </c>
      <c r="DO10" s="10">
        <f t="shared" si="0"/>
        <v>0</v>
      </c>
      <c r="DP10" s="8">
        <v>0</v>
      </c>
      <c r="DQ10" s="5">
        <v>0</v>
      </c>
      <c r="DR10" s="10">
        <v>0</v>
      </c>
      <c r="DS10" s="8">
        <v>0</v>
      </c>
      <c r="DT10" s="5">
        <v>3</v>
      </c>
      <c r="DU10" s="10"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v>0</v>
      </c>
      <c r="EK10" s="8">
        <v>153</v>
      </c>
      <c r="EL10" s="5">
        <v>222</v>
      </c>
      <c r="EM10" s="10">
        <f t="shared" si="9"/>
        <v>1450.9803921568628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18</v>
      </c>
      <c r="EU10" s="5">
        <v>61</v>
      </c>
      <c r="EV10" s="10">
        <f t="shared" ref="EV10:EV16" si="17">EU10/ET10*1000</f>
        <v>3388.8888888888887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8">
        <v>0</v>
      </c>
      <c r="FJ10" s="5">
        <v>0</v>
      </c>
      <c r="FK10" s="10">
        <v>0</v>
      </c>
      <c r="FL10" s="8">
        <v>0</v>
      </c>
      <c r="FM10" s="5">
        <v>0</v>
      </c>
      <c r="FN10" s="10">
        <v>0</v>
      </c>
      <c r="FO10" s="8">
        <v>0</v>
      </c>
      <c r="FP10" s="5">
        <v>0</v>
      </c>
      <c r="FQ10" s="10">
        <v>0</v>
      </c>
      <c r="FR10" s="8">
        <v>0</v>
      </c>
      <c r="FS10" s="5">
        <v>0</v>
      </c>
      <c r="FT10" s="10">
        <v>0</v>
      </c>
      <c r="FU10" s="8">
        <v>0</v>
      </c>
      <c r="FV10" s="5">
        <v>0</v>
      </c>
      <c r="FW10" s="10">
        <v>0</v>
      </c>
      <c r="FX10" s="8">
        <v>0</v>
      </c>
      <c r="FY10" s="5">
        <v>0</v>
      </c>
      <c r="FZ10" s="10">
        <v>0</v>
      </c>
      <c r="GA10" s="8">
        <v>0</v>
      </c>
      <c r="GB10" s="5">
        <v>0</v>
      </c>
      <c r="GC10" s="10">
        <v>0</v>
      </c>
      <c r="GD10" s="8">
        <v>6</v>
      </c>
      <c r="GE10" s="5">
        <v>18</v>
      </c>
      <c r="GF10" s="10">
        <f t="shared" si="11"/>
        <v>3000</v>
      </c>
      <c r="GG10" s="8">
        <v>0</v>
      </c>
      <c r="GH10" s="5">
        <v>0</v>
      </c>
      <c r="GI10" s="10">
        <v>0</v>
      </c>
      <c r="GJ10" s="8">
        <v>0</v>
      </c>
      <c r="GK10" s="5">
        <v>0</v>
      </c>
      <c r="GL10" s="10">
        <v>0</v>
      </c>
      <c r="GM10" s="8">
        <v>0</v>
      </c>
      <c r="GN10" s="5">
        <v>0</v>
      </c>
      <c r="GO10" s="10">
        <v>0</v>
      </c>
      <c r="GP10" s="8">
        <v>0</v>
      </c>
      <c r="GQ10" s="5">
        <v>0</v>
      </c>
      <c r="GR10" s="10">
        <v>0</v>
      </c>
      <c r="GS10" s="8">
        <v>0</v>
      </c>
      <c r="GT10" s="5">
        <v>0</v>
      </c>
      <c r="GU10" s="10">
        <v>0</v>
      </c>
      <c r="GV10" s="8">
        <v>0</v>
      </c>
      <c r="GW10" s="5">
        <v>0</v>
      </c>
      <c r="GX10" s="10">
        <v>0</v>
      </c>
      <c r="GY10" s="8">
        <v>0</v>
      </c>
      <c r="GZ10" s="5">
        <v>0</v>
      </c>
      <c r="HA10" s="10">
        <v>0</v>
      </c>
      <c r="HB10" s="8">
        <v>0</v>
      </c>
      <c r="HC10" s="5">
        <v>0</v>
      </c>
      <c r="HD10" s="10">
        <v>0</v>
      </c>
      <c r="HE10" s="8">
        <v>0</v>
      </c>
      <c r="HF10" s="5">
        <v>0</v>
      </c>
      <c r="HG10" s="10">
        <f t="shared" si="1"/>
        <v>0</v>
      </c>
      <c r="HH10" s="8">
        <v>0</v>
      </c>
      <c r="HI10" s="5">
        <v>0</v>
      </c>
      <c r="HJ10" s="10">
        <v>0</v>
      </c>
      <c r="HK10" s="8">
        <v>0</v>
      </c>
      <c r="HL10" s="5">
        <v>0</v>
      </c>
      <c r="HM10" s="10">
        <v>0</v>
      </c>
      <c r="HN10" s="8">
        <v>0</v>
      </c>
      <c r="HO10" s="5">
        <v>0</v>
      </c>
      <c r="HP10" s="10">
        <v>0</v>
      </c>
      <c r="HQ10" s="8">
        <v>0</v>
      </c>
      <c r="HR10" s="5">
        <v>1</v>
      </c>
      <c r="HS10" s="10">
        <v>0</v>
      </c>
      <c r="HT10" s="8">
        <v>0</v>
      </c>
      <c r="HU10" s="5">
        <v>0</v>
      </c>
      <c r="HV10" s="10">
        <v>0</v>
      </c>
      <c r="HW10" s="8">
        <v>0</v>
      </c>
      <c r="HX10" s="5">
        <v>0</v>
      </c>
      <c r="HY10" s="10">
        <v>0</v>
      </c>
      <c r="HZ10" s="8">
        <v>0</v>
      </c>
      <c r="IA10" s="5">
        <v>0</v>
      </c>
      <c r="IB10" s="10">
        <v>0</v>
      </c>
      <c r="IC10" s="8">
        <v>0</v>
      </c>
      <c r="ID10" s="5">
        <v>0</v>
      </c>
      <c r="IE10" s="10">
        <v>0</v>
      </c>
      <c r="IF10" s="8">
        <v>0</v>
      </c>
      <c r="IG10" s="5">
        <v>0</v>
      </c>
      <c r="IH10" s="10">
        <v>0</v>
      </c>
      <c r="II10" s="8">
        <v>43</v>
      </c>
      <c r="IJ10" s="5">
        <v>44</v>
      </c>
      <c r="IK10" s="10">
        <f t="shared" si="2"/>
        <v>1023.2558139534884</v>
      </c>
      <c r="IL10" s="8">
        <v>0</v>
      </c>
      <c r="IM10" s="5">
        <v>0</v>
      </c>
      <c r="IN10" s="10">
        <v>0</v>
      </c>
      <c r="IO10" s="8">
        <v>0</v>
      </c>
      <c r="IP10" s="5">
        <v>0</v>
      </c>
      <c r="IQ10" s="10">
        <v>0</v>
      </c>
      <c r="IR10" s="8">
        <v>0</v>
      </c>
      <c r="IS10" s="5">
        <v>0</v>
      </c>
      <c r="IT10" s="10">
        <v>0</v>
      </c>
      <c r="IU10" s="8">
        <v>0</v>
      </c>
      <c r="IV10" s="5">
        <v>0</v>
      </c>
      <c r="IW10" s="10">
        <v>0</v>
      </c>
      <c r="IX10" s="8">
        <v>1</v>
      </c>
      <c r="IY10" s="5">
        <v>9</v>
      </c>
      <c r="IZ10" s="10">
        <f t="shared" si="12"/>
        <v>9000</v>
      </c>
      <c r="JA10" s="8">
        <v>2</v>
      </c>
      <c r="JB10" s="5">
        <v>4</v>
      </c>
      <c r="JC10" s="10">
        <f t="shared" ref="JC10" si="18">JB10/JA10*1000</f>
        <v>2000</v>
      </c>
      <c r="JD10" s="8">
        <f t="shared" si="3"/>
        <v>303</v>
      </c>
      <c r="JE10" s="11">
        <f t="shared" si="4"/>
        <v>734</v>
      </c>
    </row>
    <row r="11" spans="1:265" x14ac:dyDescent="0.3">
      <c r="A11" s="40">
        <v>2004</v>
      </c>
      <c r="B11" s="35" t="s">
        <v>7</v>
      </c>
      <c r="C11" s="8">
        <v>0</v>
      </c>
      <c r="D11" s="5">
        <v>2</v>
      </c>
      <c r="E11" s="10"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70</v>
      </c>
      <c r="AK11" s="5">
        <v>217</v>
      </c>
      <c r="AL11" s="10">
        <f t="shared" si="7"/>
        <v>3100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0</v>
      </c>
      <c r="BL11" s="5">
        <v>0</v>
      </c>
      <c r="BM11" s="10">
        <v>0</v>
      </c>
      <c r="BN11" s="8">
        <v>0</v>
      </c>
      <c r="BO11" s="5">
        <v>0</v>
      </c>
      <c r="BP11" s="10">
        <v>0</v>
      </c>
      <c r="BQ11" s="8">
        <v>1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1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v>0</v>
      </c>
      <c r="DM11" s="8">
        <v>0</v>
      </c>
      <c r="DN11" s="5">
        <v>0</v>
      </c>
      <c r="DO11" s="10">
        <f t="shared" si="0"/>
        <v>0</v>
      </c>
      <c r="DP11" s="8">
        <v>0</v>
      </c>
      <c r="DQ11" s="5">
        <v>0</v>
      </c>
      <c r="DR11" s="10">
        <v>0</v>
      </c>
      <c r="DS11" s="8">
        <v>1</v>
      </c>
      <c r="DT11" s="5">
        <v>6</v>
      </c>
      <c r="DU11" s="10">
        <f t="shared" si="8"/>
        <v>6000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6</v>
      </c>
      <c r="EG11" s="10">
        <v>0</v>
      </c>
      <c r="EH11" s="8">
        <v>0</v>
      </c>
      <c r="EI11" s="5">
        <v>0</v>
      </c>
      <c r="EJ11" s="10">
        <v>0</v>
      </c>
      <c r="EK11" s="8">
        <v>23</v>
      </c>
      <c r="EL11" s="5">
        <v>61</v>
      </c>
      <c r="EM11" s="10">
        <f t="shared" si="9"/>
        <v>2652.173913043478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10</v>
      </c>
      <c r="EU11" s="5">
        <v>39</v>
      </c>
      <c r="EV11" s="10">
        <f t="shared" si="17"/>
        <v>3900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8">
        <v>0</v>
      </c>
      <c r="FJ11" s="5">
        <v>0</v>
      </c>
      <c r="FK11" s="10">
        <v>0</v>
      </c>
      <c r="FL11" s="8">
        <v>0</v>
      </c>
      <c r="FM11" s="5">
        <v>0</v>
      </c>
      <c r="FN11" s="10">
        <v>0</v>
      </c>
      <c r="FO11" s="8">
        <v>0</v>
      </c>
      <c r="FP11" s="5">
        <v>0</v>
      </c>
      <c r="FQ11" s="10">
        <v>0</v>
      </c>
      <c r="FR11" s="8">
        <v>0</v>
      </c>
      <c r="FS11" s="5">
        <v>0</v>
      </c>
      <c r="FT11" s="10">
        <v>0</v>
      </c>
      <c r="FU11" s="8">
        <v>0</v>
      </c>
      <c r="FV11" s="5">
        <v>0</v>
      </c>
      <c r="FW11" s="10">
        <v>0</v>
      </c>
      <c r="FX11" s="8">
        <v>0</v>
      </c>
      <c r="FY11" s="5">
        <v>0</v>
      </c>
      <c r="FZ11" s="10">
        <v>0</v>
      </c>
      <c r="GA11" s="8">
        <v>0</v>
      </c>
      <c r="GB11" s="5">
        <v>0</v>
      </c>
      <c r="GC11" s="10">
        <v>0</v>
      </c>
      <c r="GD11" s="8">
        <v>0</v>
      </c>
      <c r="GE11" s="5">
        <v>0</v>
      </c>
      <c r="GF11" s="10">
        <v>0</v>
      </c>
      <c r="GG11" s="8">
        <v>0</v>
      </c>
      <c r="GH11" s="5">
        <v>0</v>
      </c>
      <c r="GI11" s="10">
        <v>0</v>
      </c>
      <c r="GJ11" s="8">
        <v>0</v>
      </c>
      <c r="GK11" s="5">
        <v>2</v>
      </c>
      <c r="GL11" s="10">
        <v>0</v>
      </c>
      <c r="GM11" s="8">
        <v>0</v>
      </c>
      <c r="GN11" s="5">
        <v>0</v>
      </c>
      <c r="GO11" s="10">
        <v>0</v>
      </c>
      <c r="GP11" s="8">
        <v>0</v>
      </c>
      <c r="GQ11" s="5">
        <v>0</v>
      </c>
      <c r="GR11" s="10">
        <v>0</v>
      </c>
      <c r="GS11" s="8">
        <v>0</v>
      </c>
      <c r="GT11" s="5">
        <v>0</v>
      </c>
      <c r="GU11" s="10">
        <v>0</v>
      </c>
      <c r="GV11" s="8">
        <v>0</v>
      </c>
      <c r="GW11" s="5">
        <v>0</v>
      </c>
      <c r="GX11" s="10">
        <v>0</v>
      </c>
      <c r="GY11" s="8">
        <v>0</v>
      </c>
      <c r="GZ11" s="5">
        <v>0</v>
      </c>
      <c r="HA11" s="10">
        <v>0</v>
      </c>
      <c r="HB11" s="8">
        <v>0</v>
      </c>
      <c r="HC11" s="5">
        <v>0</v>
      </c>
      <c r="HD11" s="10">
        <v>0</v>
      </c>
      <c r="HE11" s="8">
        <v>0</v>
      </c>
      <c r="HF11" s="5">
        <v>0</v>
      </c>
      <c r="HG11" s="10">
        <f t="shared" si="1"/>
        <v>0</v>
      </c>
      <c r="HH11" s="8">
        <v>0</v>
      </c>
      <c r="HI11" s="5">
        <v>0</v>
      </c>
      <c r="HJ11" s="10">
        <v>0</v>
      </c>
      <c r="HK11" s="8">
        <v>0</v>
      </c>
      <c r="HL11" s="5">
        <v>0</v>
      </c>
      <c r="HM11" s="10">
        <v>0</v>
      </c>
      <c r="HN11" s="8">
        <v>0</v>
      </c>
      <c r="HO11" s="5">
        <v>0</v>
      </c>
      <c r="HP11" s="10">
        <v>0</v>
      </c>
      <c r="HQ11" s="8">
        <v>0</v>
      </c>
      <c r="HR11" s="5">
        <v>2</v>
      </c>
      <c r="HS11" s="10">
        <v>0</v>
      </c>
      <c r="HT11" s="8">
        <v>0</v>
      </c>
      <c r="HU11" s="5">
        <v>0</v>
      </c>
      <c r="HV11" s="10">
        <v>0</v>
      </c>
      <c r="HW11" s="8">
        <v>0</v>
      </c>
      <c r="HX11" s="5">
        <v>0</v>
      </c>
      <c r="HY11" s="10">
        <v>0</v>
      </c>
      <c r="HZ11" s="8">
        <v>0</v>
      </c>
      <c r="IA11" s="5">
        <v>0</v>
      </c>
      <c r="IB11" s="10">
        <v>0</v>
      </c>
      <c r="IC11" s="8">
        <v>0</v>
      </c>
      <c r="ID11" s="5">
        <v>0</v>
      </c>
      <c r="IE11" s="10">
        <v>0</v>
      </c>
      <c r="IF11" s="8">
        <v>0</v>
      </c>
      <c r="IG11" s="5">
        <v>0</v>
      </c>
      <c r="IH11" s="10">
        <v>0</v>
      </c>
      <c r="II11" s="8">
        <v>86</v>
      </c>
      <c r="IJ11" s="5">
        <v>135</v>
      </c>
      <c r="IK11" s="10">
        <f t="shared" si="2"/>
        <v>1569.7674418604649</v>
      </c>
      <c r="IL11" s="8">
        <v>0</v>
      </c>
      <c r="IM11" s="5">
        <v>0</v>
      </c>
      <c r="IN11" s="10">
        <v>0</v>
      </c>
      <c r="IO11" s="8">
        <v>0</v>
      </c>
      <c r="IP11" s="5">
        <v>0</v>
      </c>
      <c r="IQ11" s="10">
        <v>0</v>
      </c>
      <c r="IR11" s="8">
        <v>0</v>
      </c>
      <c r="IS11" s="5">
        <v>0</v>
      </c>
      <c r="IT11" s="10">
        <v>0</v>
      </c>
      <c r="IU11" s="8">
        <v>0</v>
      </c>
      <c r="IV11" s="5">
        <v>0</v>
      </c>
      <c r="IW11" s="10">
        <v>0</v>
      </c>
      <c r="IX11" s="8">
        <v>0</v>
      </c>
      <c r="IY11" s="5">
        <v>4</v>
      </c>
      <c r="IZ11" s="10">
        <v>0</v>
      </c>
      <c r="JA11" s="8">
        <v>0</v>
      </c>
      <c r="JB11" s="5">
        <v>0</v>
      </c>
      <c r="JC11" s="10">
        <v>0</v>
      </c>
      <c r="JD11" s="8">
        <f t="shared" si="3"/>
        <v>191</v>
      </c>
      <c r="JE11" s="11">
        <f t="shared" si="4"/>
        <v>475</v>
      </c>
    </row>
    <row r="12" spans="1:265" x14ac:dyDescent="0.3">
      <c r="A12" s="40">
        <v>2004</v>
      </c>
      <c r="B12" s="35" t="s">
        <v>8</v>
      </c>
      <c r="C12" s="8">
        <v>0</v>
      </c>
      <c r="D12" s="5">
        <v>2</v>
      </c>
      <c r="E12" s="10">
        <v>0</v>
      </c>
      <c r="F12" s="8">
        <v>0</v>
      </c>
      <c r="G12" s="5">
        <v>1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v>0</v>
      </c>
      <c r="X12" s="8">
        <v>0</v>
      </c>
      <c r="Y12" s="5">
        <v>0</v>
      </c>
      <c r="Z12" s="10">
        <v>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53</v>
      </c>
      <c r="AK12" s="5">
        <v>151</v>
      </c>
      <c r="AL12" s="10">
        <f t="shared" si="7"/>
        <v>2849.0566037735848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3</v>
      </c>
      <c r="CS12" s="5">
        <v>10</v>
      </c>
      <c r="CT12" s="10">
        <f t="shared" ref="CT12" si="19">CS12/CR12*1000</f>
        <v>3333.3333333333335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2</v>
      </c>
      <c r="DE12" s="5">
        <v>3</v>
      </c>
      <c r="DF12" s="10">
        <f t="shared" ref="DF12:DF17" si="20">DE12/DD12*1000</f>
        <v>1500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v>0</v>
      </c>
      <c r="DM12" s="8">
        <v>0</v>
      </c>
      <c r="DN12" s="5">
        <v>0</v>
      </c>
      <c r="DO12" s="10">
        <f t="shared" si="0"/>
        <v>0</v>
      </c>
      <c r="DP12" s="8">
        <v>0</v>
      </c>
      <c r="DQ12" s="5">
        <v>0</v>
      </c>
      <c r="DR12" s="10">
        <v>0</v>
      </c>
      <c r="DS12" s="8">
        <v>0</v>
      </c>
      <c r="DT12" s="5">
        <v>1</v>
      </c>
      <c r="DU12" s="10"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v>0</v>
      </c>
      <c r="EK12" s="8">
        <v>156</v>
      </c>
      <c r="EL12" s="5">
        <v>327</v>
      </c>
      <c r="EM12" s="10">
        <f t="shared" si="9"/>
        <v>2096.1538461538462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8">
        <v>0</v>
      </c>
      <c r="FJ12" s="5">
        <v>0</v>
      </c>
      <c r="FK12" s="10">
        <v>0</v>
      </c>
      <c r="FL12" s="8">
        <v>0</v>
      </c>
      <c r="FM12" s="5">
        <v>0</v>
      </c>
      <c r="FN12" s="10">
        <v>0</v>
      </c>
      <c r="FO12" s="8">
        <v>0</v>
      </c>
      <c r="FP12" s="5">
        <v>0</v>
      </c>
      <c r="FQ12" s="10">
        <v>0</v>
      </c>
      <c r="FR12" s="8">
        <v>0</v>
      </c>
      <c r="FS12" s="5">
        <v>0</v>
      </c>
      <c r="FT12" s="10">
        <v>0</v>
      </c>
      <c r="FU12" s="8">
        <v>0</v>
      </c>
      <c r="FV12" s="5">
        <v>0</v>
      </c>
      <c r="FW12" s="10">
        <v>0</v>
      </c>
      <c r="FX12" s="8">
        <v>0</v>
      </c>
      <c r="FY12" s="5">
        <v>0</v>
      </c>
      <c r="FZ12" s="10">
        <v>0</v>
      </c>
      <c r="GA12" s="8">
        <v>0</v>
      </c>
      <c r="GB12" s="5">
        <v>0</v>
      </c>
      <c r="GC12" s="10">
        <v>0</v>
      </c>
      <c r="GD12" s="8">
        <v>0</v>
      </c>
      <c r="GE12" s="5">
        <v>0</v>
      </c>
      <c r="GF12" s="10">
        <v>0</v>
      </c>
      <c r="GG12" s="8">
        <v>0</v>
      </c>
      <c r="GH12" s="5">
        <v>0</v>
      </c>
      <c r="GI12" s="10">
        <v>0</v>
      </c>
      <c r="GJ12" s="8">
        <v>0</v>
      </c>
      <c r="GK12" s="5">
        <v>0</v>
      </c>
      <c r="GL12" s="10">
        <v>0</v>
      </c>
      <c r="GM12" s="8">
        <v>0</v>
      </c>
      <c r="GN12" s="5">
        <v>0</v>
      </c>
      <c r="GO12" s="10">
        <v>0</v>
      </c>
      <c r="GP12" s="8">
        <v>0</v>
      </c>
      <c r="GQ12" s="5">
        <v>0</v>
      </c>
      <c r="GR12" s="10">
        <v>0</v>
      </c>
      <c r="GS12" s="8">
        <v>0</v>
      </c>
      <c r="GT12" s="5">
        <v>1</v>
      </c>
      <c r="GU12" s="10">
        <v>0</v>
      </c>
      <c r="GV12" s="8">
        <v>0</v>
      </c>
      <c r="GW12" s="5">
        <v>0</v>
      </c>
      <c r="GX12" s="10">
        <v>0</v>
      </c>
      <c r="GY12" s="8">
        <v>0</v>
      </c>
      <c r="GZ12" s="5">
        <v>0</v>
      </c>
      <c r="HA12" s="10">
        <v>0</v>
      </c>
      <c r="HB12" s="8">
        <v>0</v>
      </c>
      <c r="HC12" s="5">
        <v>0</v>
      </c>
      <c r="HD12" s="10">
        <v>0</v>
      </c>
      <c r="HE12" s="8">
        <v>0</v>
      </c>
      <c r="HF12" s="5">
        <v>0</v>
      </c>
      <c r="HG12" s="10">
        <f t="shared" si="1"/>
        <v>0</v>
      </c>
      <c r="HH12" s="8">
        <v>0</v>
      </c>
      <c r="HI12" s="5">
        <v>0</v>
      </c>
      <c r="HJ12" s="10">
        <v>0</v>
      </c>
      <c r="HK12" s="8">
        <v>0</v>
      </c>
      <c r="HL12" s="5">
        <v>0</v>
      </c>
      <c r="HM12" s="10">
        <v>0</v>
      </c>
      <c r="HN12" s="8">
        <v>0</v>
      </c>
      <c r="HO12" s="5">
        <v>0</v>
      </c>
      <c r="HP12" s="10">
        <v>0</v>
      </c>
      <c r="HQ12" s="8">
        <v>0</v>
      </c>
      <c r="HR12" s="5">
        <v>0</v>
      </c>
      <c r="HS12" s="10">
        <v>0</v>
      </c>
      <c r="HT12" s="8">
        <v>0</v>
      </c>
      <c r="HU12" s="5">
        <v>0</v>
      </c>
      <c r="HV12" s="10">
        <v>0</v>
      </c>
      <c r="HW12" s="8">
        <v>0</v>
      </c>
      <c r="HX12" s="5">
        <v>0</v>
      </c>
      <c r="HY12" s="10">
        <v>0</v>
      </c>
      <c r="HZ12" s="8">
        <v>0</v>
      </c>
      <c r="IA12" s="5">
        <v>0</v>
      </c>
      <c r="IB12" s="10">
        <v>0</v>
      </c>
      <c r="IC12" s="8">
        <v>0</v>
      </c>
      <c r="ID12" s="5">
        <v>0</v>
      </c>
      <c r="IE12" s="10">
        <v>0</v>
      </c>
      <c r="IF12" s="8">
        <v>0</v>
      </c>
      <c r="IG12" s="5">
        <v>0</v>
      </c>
      <c r="IH12" s="10">
        <v>0</v>
      </c>
      <c r="II12" s="8">
        <v>43</v>
      </c>
      <c r="IJ12" s="5">
        <v>95</v>
      </c>
      <c r="IK12" s="10">
        <f t="shared" si="2"/>
        <v>2209.3023255813951</v>
      </c>
      <c r="IL12" s="8">
        <v>0</v>
      </c>
      <c r="IM12" s="5">
        <v>0</v>
      </c>
      <c r="IN12" s="10">
        <v>0</v>
      </c>
      <c r="IO12" s="8">
        <v>0</v>
      </c>
      <c r="IP12" s="5">
        <v>0</v>
      </c>
      <c r="IQ12" s="10">
        <v>0</v>
      </c>
      <c r="IR12" s="8">
        <v>0</v>
      </c>
      <c r="IS12" s="5">
        <v>0</v>
      </c>
      <c r="IT12" s="10">
        <v>0</v>
      </c>
      <c r="IU12" s="8">
        <v>0</v>
      </c>
      <c r="IV12" s="5">
        <v>0</v>
      </c>
      <c r="IW12" s="10">
        <v>0</v>
      </c>
      <c r="IX12" s="8">
        <v>1</v>
      </c>
      <c r="IY12" s="5">
        <v>14</v>
      </c>
      <c r="IZ12" s="10">
        <f t="shared" si="12"/>
        <v>14000</v>
      </c>
      <c r="JA12" s="8">
        <v>0</v>
      </c>
      <c r="JB12" s="5">
        <v>0</v>
      </c>
      <c r="JC12" s="10">
        <v>0</v>
      </c>
      <c r="JD12" s="8">
        <f t="shared" si="3"/>
        <v>258</v>
      </c>
      <c r="JE12" s="11">
        <f t="shared" si="4"/>
        <v>605</v>
      </c>
    </row>
    <row r="13" spans="1:265" x14ac:dyDescent="0.3">
      <c r="A13" s="40">
        <v>2004</v>
      </c>
      <c r="B13" s="35" t="s">
        <v>9</v>
      </c>
      <c r="C13" s="8">
        <v>108</v>
      </c>
      <c r="D13" s="5">
        <v>67</v>
      </c>
      <c r="E13" s="10">
        <f t="shared" si="5"/>
        <v>620.37037037037032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35</v>
      </c>
      <c r="AK13" s="5">
        <v>107</v>
      </c>
      <c r="AL13" s="10">
        <f t="shared" si="7"/>
        <v>3057.1428571428569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v>0</v>
      </c>
      <c r="DM13" s="8">
        <v>0</v>
      </c>
      <c r="DN13" s="5">
        <v>0</v>
      </c>
      <c r="DO13" s="10">
        <f t="shared" si="0"/>
        <v>0</v>
      </c>
      <c r="DP13" s="8">
        <v>0</v>
      </c>
      <c r="DQ13" s="5">
        <v>0</v>
      </c>
      <c r="DR13" s="10">
        <v>0</v>
      </c>
      <c r="DS13" s="8">
        <v>1</v>
      </c>
      <c r="DT13" s="5">
        <v>3</v>
      </c>
      <c r="DU13" s="10">
        <f t="shared" si="8"/>
        <v>3000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v>0</v>
      </c>
      <c r="EK13" s="8">
        <v>124</v>
      </c>
      <c r="EL13" s="5">
        <v>223</v>
      </c>
      <c r="EM13" s="10">
        <f t="shared" si="9"/>
        <v>1798.3870967741934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10</v>
      </c>
      <c r="EU13" s="5">
        <v>30</v>
      </c>
      <c r="EV13" s="10">
        <f t="shared" si="17"/>
        <v>3000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8">
        <v>0</v>
      </c>
      <c r="FJ13" s="5">
        <v>0</v>
      </c>
      <c r="FK13" s="10">
        <v>0</v>
      </c>
      <c r="FL13" s="8">
        <v>0</v>
      </c>
      <c r="FM13" s="5">
        <v>0</v>
      </c>
      <c r="FN13" s="10">
        <v>0</v>
      </c>
      <c r="FO13" s="8">
        <v>0</v>
      </c>
      <c r="FP13" s="5">
        <v>0</v>
      </c>
      <c r="FQ13" s="10">
        <v>0</v>
      </c>
      <c r="FR13" s="8">
        <v>0</v>
      </c>
      <c r="FS13" s="5">
        <v>0</v>
      </c>
      <c r="FT13" s="10">
        <v>0</v>
      </c>
      <c r="FU13" s="8">
        <v>0</v>
      </c>
      <c r="FV13" s="5">
        <v>0</v>
      </c>
      <c r="FW13" s="10">
        <v>0</v>
      </c>
      <c r="FX13" s="8">
        <v>0</v>
      </c>
      <c r="FY13" s="5">
        <v>0</v>
      </c>
      <c r="FZ13" s="10">
        <v>0</v>
      </c>
      <c r="GA13" s="8">
        <v>0</v>
      </c>
      <c r="GB13" s="5">
        <v>0</v>
      </c>
      <c r="GC13" s="10">
        <v>0</v>
      </c>
      <c r="GD13" s="8">
        <v>0</v>
      </c>
      <c r="GE13" s="5">
        <v>0</v>
      </c>
      <c r="GF13" s="10">
        <v>0</v>
      </c>
      <c r="GG13" s="8">
        <v>0</v>
      </c>
      <c r="GH13" s="5">
        <v>0</v>
      </c>
      <c r="GI13" s="10">
        <v>0</v>
      </c>
      <c r="GJ13" s="8">
        <v>0</v>
      </c>
      <c r="GK13" s="5">
        <v>0</v>
      </c>
      <c r="GL13" s="10">
        <v>0</v>
      </c>
      <c r="GM13" s="8">
        <v>0</v>
      </c>
      <c r="GN13" s="5">
        <v>0</v>
      </c>
      <c r="GO13" s="10">
        <v>0</v>
      </c>
      <c r="GP13" s="8">
        <v>0</v>
      </c>
      <c r="GQ13" s="5">
        <v>0</v>
      </c>
      <c r="GR13" s="10">
        <v>0</v>
      </c>
      <c r="GS13" s="8">
        <v>0</v>
      </c>
      <c r="GT13" s="5">
        <v>0</v>
      </c>
      <c r="GU13" s="10">
        <v>0</v>
      </c>
      <c r="GV13" s="8">
        <v>0</v>
      </c>
      <c r="GW13" s="5">
        <v>0</v>
      </c>
      <c r="GX13" s="10">
        <v>0</v>
      </c>
      <c r="GY13" s="8">
        <v>0</v>
      </c>
      <c r="GZ13" s="5">
        <v>0</v>
      </c>
      <c r="HA13" s="10">
        <v>0</v>
      </c>
      <c r="HB13" s="8">
        <v>0</v>
      </c>
      <c r="HC13" s="5">
        <v>0</v>
      </c>
      <c r="HD13" s="10">
        <v>0</v>
      </c>
      <c r="HE13" s="8">
        <v>0</v>
      </c>
      <c r="HF13" s="5">
        <v>0</v>
      </c>
      <c r="HG13" s="10">
        <f t="shared" si="1"/>
        <v>0</v>
      </c>
      <c r="HH13" s="8">
        <v>0</v>
      </c>
      <c r="HI13" s="5">
        <v>0</v>
      </c>
      <c r="HJ13" s="10">
        <v>0</v>
      </c>
      <c r="HK13" s="8">
        <v>0</v>
      </c>
      <c r="HL13" s="5">
        <v>0</v>
      </c>
      <c r="HM13" s="10">
        <v>0</v>
      </c>
      <c r="HN13" s="8">
        <v>0</v>
      </c>
      <c r="HO13" s="5">
        <v>0</v>
      </c>
      <c r="HP13" s="10">
        <v>0</v>
      </c>
      <c r="HQ13" s="8">
        <v>0</v>
      </c>
      <c r="HR13" s="5">
        <v>0</v>
      </c>
      <c r="HS13" s="10">
        <v>0</v>
      </c>
      <c r="HT13" s="8">
        <v>0</v>
      </c>
      <c r="HU13" s="5">
        <v>0</v>
      </c>
      <c r="HV13" s="10">
        <v>0</v>
      </c>
      <c r="HW13" s="8">
        <v>0</v>
      </c>
      <c r="HX13" s="5">
        <v>0</v>
      </c>
      <c r="HY13" s="10">
        <v>0</v>
      </c>
      <c r="HZ13" s="8">
        <v>0</v>
      </c>
      <c r="IA13" s="5">
        <v>0</v>
      </c>
      <c r="IB13" s="10">
        <v>0</v>
      </c>
      <c r="IC13" s="8">
        <v>0</v>
      </c>
      <c r="ID13" s="5">
        <v>0</v>
      </c>
      <c r="IE13" s="10">
        <v>0</v>
      </c>
      <c r="IF13" s="8">
        <v>0</v>
      </c>
      <c r="IG13" s="5">
        <v>0</v>
      </c>
      <c r="IH13" s="10">
        <v>0</v>
      </c>
      <c r="II13" s="8">
        <v>0</v>
      </c>
      <c r="IJ13" s="5">
        <v>0</v>
      </c>
      <c r="IK13" s="10">
        <v>0</v>
      </c>
      <c r="IL13" s="8">
        <v>0</v>
      </c>
      <c r="IM13" s="5">
        <v>0</v>
      </c>
      <c r="IN13" s="10">
        <v>0</v>
      </c>
      <c r="IO13" s="8">
        <v>0</v>
      </c>
      <c r="IP13" s="5">
        <v>0</v>
      </c>
      <c r="IQ13" s="10">
        <v>0</v>
      </c>
      <c r="IR13" s="8">
        <v>0</v>
      </c>
      <c r="IS13" s="5">
        <v>0</v>
      </c>
      <c r="IT13" s="10">
        <v>0</v>
      </c>
      <c r="IU13" s="8">
        <v>0</v>
      </c>
      <c r="IV13" s="5">
        <v>0</v>
      </c>
      <c r="IW13" s="10">
        <v>0</v>
      </c>
      <c r="IX13" s="8">
        <v>0</v>
      </c>
      <c r="IY13" s="5">
        <v>3</v>
      </c>
      <c r="IZ13" s="10">
        <v>0</v>
      </c>
      <c r="JA13" s="8">
        <v>0</v>
      </c>
      <c r="JB13" s="5">
        <v>0</v>
      </c>
      <c r="JC13" s="10">
        <v>0</v>
      </c>
      <c r="JD13" s="8">
        <f t="shared" si="3"/>
        <v>278</v>
      </c>
      <c r="JE13" s="11">
        <f t="shared" si="4"/>
        <v>433</v>
      </c>
    </row>
    <row r="14" spans="1:265" x14ac:dyDescent="0.3">
      <c r="A14" s="40">
        <v>2004</v>
      </c>
      <c r="B14" s="35" t="s">
        <v>10</v>
      </c>
      <c r="C14" s="8">
        <v>30</v>
      </c>
      <c r="D14" s="5">
        <v>298</v>
      </c>
      <c r="E14" s="10">
        <f t="shared" si="5"/>
        <v>9933.3333333333339</v>
      </c>
      <c r="F14" s="8">
        <v>2</v>
      </c>
      <c r="G14" s="5">
        <v>25</v>
      </c>
      <c r="H14" s="10">
        <f t="shared" si="6"/>
        <v>12500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0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v>0</v>
      </c>
      <c r="DM14" s="8">
        <v>0</v>
      </c>
      <c r="DN14" s="5">
        <v>0</v>
      </c>
      <c r="DO14" s="10">
        <f t="shared" si="0"/>
        <v>0</v>
      </c>
      <c r="DP14" s="8">
        <v>0</v>
      </c>
      <c r="DQ14" s="5">
        <v>0</v>
      </c>
      <c r="DR14" s="10">
        <v>0</v>
      </c>
      <c r="DS14" s="8">
        <v>2</v>
      </c>
      <c r="DT14" s="5">
        <v>9</v>
      </c>
      <c r="DU14" s="10">
        <f t="shared" si="8"/>
        <v>4500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0</v>
      </c>
      <c r="EF14" s="5">
        <v>0</v>
      </c>
      <c r="EG14" s="10">
        <v>0</v>
      </c>
      <c r="EH14" s="8">
        <v>0</v>
      </c>
      <c r="EI14" s="5">
        <v>0</v>
      </c>
      <c r="EJ14" s="10">
        <v>0</v>
      </c>
      <c r="EK14" s="8">
        <v>117</v>
      </c>
      <c r="EL14" s="5">
        <v>153</v>
      </c>
      <c r="EM14" s="10">
        <f t="shared" si="9"/>
        <v>1307.6923076923076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8">
        <v>0</v>
      </c>
      <c r="FJ14" s="5">
        <v>0</v>
      </c>
      <c r="FK14" s="10">
        <v>0</v>
      </c>
      <c r="FL14" s="8">
        <v>0</v>
      </c>
      <c r="FM14" s="5">
        <v>0</v>
      </c>
      <c r="FN14" s="10">
        <v>0</v>
      </c>
      <c r="FO14" s="8">
        <v>0</v>
      </c>
      <c r="FP14" s="5">
        <v>0</v>
      </c>
      <c r="FQ14" s="10">
        <v>0</v>
      </c>
      <c r="FR14" s="8">
        <v>0</v>
      </c>
      <c r="FS14" s="5">
        <v>0</v>
      </c>
      <c r="FT14" s="10">
        <v>0</v>
      </c>
      <c r="FU14" s="8">
        <v>0</v>
      </c>
      <c r="FV14" s="5">
        <v>0</v>
      </c>
      <c r="FW14" s="10">
        <v>0</v>
      </c>
      <c r="FX14" s="8">
        <v>0</v>
      </c>
      <c r="FY14" s="5">
        <v>0</v>
      </c>
      <c r="FZ14" s="10">
        <v>0</v>
      </c>
      <c r="GA14" s="8">
        <v>0</v>
      </c>
      <c r="GB14" s="5">
        <v>0</v>
      </c>
      <c r="GC14" s="10">
        <v>0</v>
      </c>
      <c r="GD14" s="8">
        <v>0</v>
      </c>
      <c r="GE14" s="5">
        <v>0</v>
      </c>
      <c r="GF14" s="10">
        <v>0</v>
      </c>
      <c r="GG14" s="8">
        <v>0</v>
      </c>
      <c r="GH14" s="5">
        <v>0</v>
      </c>
      <c r="GI14" s="10">
        <v>0</v>
      </c>
      <c r="GJ14" s="8">
        <v>1</v>
      </c>
      <c r="GK14" s="5">
        <v>32</v>
      </c>
      <c r="GL14" s="10">
        <f t="shared" si="15"/>
        <v>32000</v>
      </c>
      <c r="GM14" s="8">
        <v>0</v>
      </c>
      <c r="GN14" s="5">
        <v>0</v>
      </c>
      <c r="GO14" s="10">
        <v>0</v>
      </c>
      <c r="GP14" s="8">
        <v>0</v>
      </c>
      <c r="GQ14" s="5">
        <v>0</v>
      </c>
      <c r="GR14" s="10">
        <v>0</v>
      </c>
      <c r="GS14" s="8">
        <v>0</v>
      </c>
      <c r="GT14" s="5">
        <v>0</v>
      </c>
      <c r="GU14" s="10">
        <v>0</v>
      </c>
      <c r="GV14" s="8">
        <v>0</v>
      </c>
      <c r="GW14" s="5">
        <v>0</v>
      </c>
      <c r="GX14" s="10">
        <v>0</v>
      </c>
      <c r="GY14" s="8">
        <v>0</v>
      </c>
      <c r="GZ14" s="5">
        <v>0</v>
      </c>
      <c r="HA14" s="10">
        <v>0</v>
      </c>
      <c r="HB14" s="8">
        <v>0</v>
      </c>
      <c r="HC14" s="5">
        <v>0</v>
      </c>
      <c r="HD14" s="10">
        <v>0</v>
      </c>
      <c r="HE14" s="8">
        <v>0</v>
      </c>
      <c r="HF14" s="5">
        <v>0</v>
      </c>
      <c r="HG14" s="10">
        <f t="shared" si="1"/>
        <v>0</v>
      </c>
      <c r="HH14" s="8">
        <v>0</v>
      </c>
      <c r="HI14" s="5">
        <v>0</v>
      </c>
      <c r="HJ14" s="10">
        <v>0</v>
      </c>
      <c r="HK14" s="8">
        <v>0</v>
      </c>
      <c r="HL14" s="5">
        <v>0</v>
      </c>
      <c r="HM14" s="10">
        <v>0</v>
      </c>
      <c r="HN14" s="8">
        <v>0</v>
      </c>
      <c r="HO14" s="5">
        <v>0</v>
      </c>
      <c r="HP14" s="10">
        <v>0</v>
      </c>
      <c r="HQ14" s="8">
        <v>0</v>
      </c>
      <c r="HR14" s="5">
        <v>2</v>
      </c>
      <c r="HS14" s="10">
        <v>0</v>
      </c>
      <c r="HT14" s="8">
        <v>0</v>
      </c>
      <c r="HU14" s="5">
        <v>0</v>
      </c>
      <c r="HV14" s="10">
        <v>0</v>
      </c>
      <c r="HW14" s="8">
        <v>0</v>
      </c>
      <c r="HX14" s="5">
        <v>0</v>
      </c>
      <c r="HY14" s="10">
        <v>0</v>
      </c>
      <c r="HZ14" s="8">
        <v>0</v>
      </c>
      <c r="IA14" s="5">
        <v>0</v>
      </c>
      <c r="IB14" s="10">
        <v>0</v>
      </c>
      <c r="IC14" s="8">
        <v>0</v>
      </c>
      <c r="ID14" s="5">
        <v>0</v>
      </c>
      <c r="IE14" s="10">
        <v>0</v>
      </c>
      <c r="IF14" s="8">
        <v>0</v>
      </c>
      <c r="IG14" s="5">
        <v>0</v>
      </c>
      <c r="IH14" s="10">
        <v>0</v>
      </c>
      <c r="II14" s="8">
        <v>22</v>
      </c>
      <c r="IJ14" s="5">
        <v>51</v>
      </c>
      <c r="IK14" s="10">
        <f t="shared" si="2"/>
        <v>2318.1818181818185</v>
      </c>
      <c r="IL14" s="8">
        <v>0</v>
      </c>
      <c r="IM14" s="5">
        <v>0</v>
      </c>
      <c r="IN14" s="10">
        <v>0</v>
      </c>
      <c r="IO14" s="8">
        <v>0</v>
      </c>
      <c r="IP14" s="5">
        <v>0</v>
      </c>
      <c r="IQ14" s="10">
        <v>0</v>
      </c>
      <c r="IR14" s="8">
        <v>0</v>
      </c>
      <c r="IS14" s="5">
        <v>0</v>
      </c>
      <c r="IT14" s="10">
        <v>0</v>
      </c>
      <c r="IU14" s="8">
        <v>0</v>
      </c>
      <c r="IV14" s="5">
        <v>0</v>
      </c>
      <c r="IW14" s="10">
        <v>0</v>
      </c>
      <c r="IX14" s="8">
        <v>1</v>
      </c>
      <c r="IY14" s="5">
        <v>14</v>
      </c>
      <c r="IZ14" s="10">
        <f t="shared" si="12"/>
        <v>14000</v>
      </c>
      <c r="JA14" s="8">
        <v>0</v>
      </c>
      <c r="JB14" s="5">
        <v>0</v>
      </c>
      <c r="JC14" s="10">
        <v>0</v>
      </c>
      <c r="JD14" s="8">
        <f t="shared" si="3"/>
        <v>175</v>
      </c>
      <c r="JE14" s="11">
        <f t="shared" si="4"/>
        <v>584</v>
      </c>
    </row>
    <row r="15" spans="1:265" x14ac:dyDescent="0.3">
      <c r="A15" s="40">
        <v>2004</v>
      </c>
      <c r="B15" s="35" t="s">
        <v>11</v>
      </c>
      <c r="C15" s="8">
        <v>30</v>
      </c>
      <c r="D15" s="5">
        <v>297</v>
      </c>
      <c r="E15" s="10">
        <f t="shared" si="5"/>
        <v>9900</v>
      </c>
      <c r="F15" s="8">
        <v>0</v>
      </c>
      <c r="G15" s="5">
        <v>3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1</v>
      </c>
      <c r="AQ15" s="5">
        <v>2</v>
      </c>
      <c r="AR15" s="10">
        <f t="shared" ref="AR15" si="21">AQ15/AP15*1000</f>
        <v>2000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v>0</v>
      </c>
      <c r="DM15" s="8">
        <v>0</v>
      </c>
      <c r="DN15" s="5">
        <v>0</v>
      </c>
      <c r="DO15" s="10">
        <f t="shared" si="0"/>
        <v>0</v>
      </c>
      <c r="DP15" s="8">
        <v>1</v>
      </c>
      <c r="DQ15" s="5">
        <v>2</v>
      </c>
      <c r="DR15" s="10">
        <f t="shared" ref="DR15" si="22">DQ15/DP15*1000</f>
        <v>2000</v>
      </c>
      <c r="DS15" s="8">
        <v>0</v>
      </c>
      <c r="DT15" s="5">
        <v>1</v>
      </c>
      <c r="DU15" s="10"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v>0</v>
      </c>
      <c r="EK15" s="8">
        <v>244</v>
      </c>
      <c r="EL15" s="5">
        <v>363</v>
      </c>
      <c r="EM15" s="10">
        <f t="shared" si="9"/>
        <v>1487.7049180327867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0</v>
      </c>
      <c r="FA15" s="5">
        <v>0</v>
      </c>
      <c r="FB15" s="10">
        <v>0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8">
        <v>0</v>
      </c>
      <c r="FJ15" s="5">
        <v>0</v>
      </c>
      <c r="FK15" s="10">
        <v>0</v>
      </c>
      <c r="FL15" s="8">
        <v>0</v>
      </c>
      <c r="FM15" s="5">
        <v>0</v>
      </c>
      <c r="FN15" s="10">
        <v>0</v>
      </c>
      <c r="FO15" s="8">
        <v>0</v>
      </c>
      <c r="FP15" s="5">
        <v>0</v>
      </c>
      <c r="FQ15" s="10">
        <v>0</v>
      </c>
      <c r="FR15" s="8">
        <v>0</v>
      </c>
      <c r="FS15" s="5">
        <v>0</v>
      </c>
      <c r="FT15" s="10">
        <v>0</v>
      </c>
      <c r="FU15" s="8">
        <v>0</v>
      </c>
      <c r="FV15" s="5">
        <v>0</v>
      </c>
      <c r="FW15" s="10">
        <v>0</v>
      </c>
      <c r="FX15" s="8">
        <v>0</v>
      </c>
      <c r="FY15" s="5">
        <v>0</v>
      </c>
      <c r="FZ15" s="10">
        <v>0</v>
      </c>
      <c r="GA15" s="8">
        <v>0</v>
      </c>
      <c r="GB15" s="5">
        <v>0</v>
      </c>
      <c r="GC15" s="10">
        <v>0</v>
      </c>
      <c r="GD15" s="8">
        <v>0</v>
      </c>
      <c r="GE15" s="5">
        <v>0</v>
      </c>
      <c r="GF15" s="10">
        <v>0</v>
      </c>
      <c r="GG15" s="8">
        <v>0</v>
      </c>
      <c r="GH15" s="5">
        <v>0</v>
      </c>
      <c r="GI15" s="10">
        <v>0</v>
      </c>
      <c r="GJ15" s="8">
        <v>0</v>
      </c>
      <c r="GK15" s="5">
        <v>0</v>
      </c>
      <c r="GL15" s="10">
        <v>0</v>
      </c>
      <c r="GM15" s="8">
        <v>0</v>
      </c>
      <c r="GN15" s="5">
        <v>0</v>
      </c>
      <c r="GO15" s="10">
        <v>0</v>
      </c>
      <c r="GP15" s="8">
        <v>0</v>
      </c>
      <c r="GQ15" s="5">
        <v>0</v>
      </c>
      <c r="GR15" s="10">
        <v>0</v>
      </c>
      <c r="GS15" s="8">
        <v>0</v>
      </c>
      <c r="GT15" s="5">
        <v>0</v>
      </c>
      <c r="GU15" s="10">
        <v>0</v>
      </c>
      <c r="GV15" s="8">
        <v>0</v>
      </c>
      <c r="GW15" s="5">
        <v>0</v>
      </c>
      <c r="GX15" s="10">
        <v>0</v>
      </c>
      <c r="GY15" s="8">
        <v>0</v>
      </c>
      <c r="GZ15" s="5">
        <v>0</v>
      </c>
      <c r="HA15" s="10">
        <v>0</v>
      </c>
      <c r="HB15" s="8">
        <v>0</v>
      </c>
      <c r="HC15" s="5">
        <v>0</v>
      </c>
      <c r="HD15" s="10">
        <v>0</v>
      </c>
      <c r="HE15" s="8">
        <v>0</v>
      </c>
      <c r="HF15" s="5">
        <v>0</v>
      </c>
      <c r="HG15" s="10">
        <f t="shared" si="1"/>
        <v>0</v>
      </c>
      <c r="HH15" s="8">
        <v>0</v>
      </c>
      <c r="HI15" s="5">
        <v>0</v>
      </c>
      <c r="HJ15" s="10">
        <v>0</v>
      </c>
      <c r="HK15" s="8">
        <v>0</v>
      </c>
      <c r="HL15" s="5">
        <v>0</v>
      </c>
      <c r="HM15" s="10">
        <v>0</v>
      </c>
      <c r="HN15" s="8">
        <v>0</v>
      </c>
      <c r="HO15" s="5">
        <v>0</v>
      </c>
      <c r="HP15" s="10">
        <v>0</v>
      </c>
      <c r="HQ15" s="8">
        <v>0</v>
      </c>
      <c r="HR15" s="5">
        <v>0</v>
      </c>
      <c r="HS15" s="10">
        <v>0</v>
      </c>
      <c r="HT15" s="8">
        <v>0</v>
      </c>
      <c r="HU15" s="5">
        <v>0</v>
      </c>
      <c r="HV15" s="10">
        <v>0</v>
      </c>
      <c r="HW15" s="8">
        <v>0</v>
      </c>
      <c r="HX15" s="5">
        <v>0</v>
      </c>
      <c r="HY15" s="10">
        <v>0</v>
      </c>
      <c r="HZ15" s="8">
        <v>0</v>
      </c>
      <c r="IA15" s="5">
        <v>0</v>
      </c>
      <c r="IB15" s="10">
        <v>0</v>
      </c>
      <c r="IC15" s="8">
        <v>0</v>
      </c>
      <c r="ID15" s="5">
        <v>0</v>
      </c>
      <c r="IE15" s="10">
        <v>0</v>
      </c>
      <c r="IF15" s="8">
        <v>0</v>
      </c>
      <c r="IG15" s="5">
        <v>0</v>
      </c>
      <c r="IH15" s="10">
        <v>0</v>
      </c>
      <c r="II15" s="8">
        <v>0</v>
      </c>
      <c r="IJ15" s="5">
        <v>0</v>
      </c>
      <c r="IK15" s="10">
        <v>0</v>
      </c>
      <c r="IL15" s="8">
        <v>0</v>
      </c>
      <c r="IM15" s="5">
        <v>0</v>
      </c>
      <c r="IN15" s="10">
        <v>0</v>
      </c>
      <c r="IO15" s="8">
        <v>0</v>
      </c>
      <c r="IP15" s="5">
        <v>0</v>
      </c>
      <c r="IQ15" s="10">
        <v>0</v>
      </c>
      <c r="IR15" s="8">
        <v>0</v>
      </c>
      <c r="IS15" s="5">
        <v>0</v>
      </c>
      <c r="IT15" s="10">
        <v>0</v>
      </c>
      <c r="IU15" s="8">
        <v>0</v>
      </c>
      <c r="IV15" s="5">
        <v>0</v>
      </c>
      <c r="IW15" s="10">
        <v>0</v>
      </c>
      <c r="IX15" s="8">
        <v>1</v>
      </c>
      <c r="IY15" s="5">
        <v>14</v>
      </c>
      <c r="IZ15" s="10">
        <f t="shared" si="12"/>
        <v>14000</v>
      </c>
      <c r="JA15" s="8">
        <v>0</v>
      </c>
      <c r="JB15" s="5">
        <v>0</v>
      </c>
      <c r="JC15" s="10">
        <v>0</v>
      </c>
      <c r="JD15" s="8">
        <f t="shared" si="3"/>
        <v>277</v>
      </c>
      <c r="JE15" s="11">
        <f t="shared" si="4"/>
        <v>682</v>
      </c>
    </row>
    <row r="16" spans="1:265" x14ac:dyDescent="0.3">
      <c r="A16" s="40">
        <v>2004</v>
      </c>
      <c r="B16" s="35" t="s">
        <v>12</v>
      </c>
      <c r="C16" s="8">
        <v>14</v>
      </c>
      <c r="D16" s="5">
        <v>72</v>
      </c>
      <c r="E16" s="10">
        <f t="shared" si="5"/>
        <v>5142.8571428571431</v>
      </c>
      <c r="F16" s="8">
        <v>1</v>
      </c>
      <c r="G16" s="5">
        <v>4</v>
      </c>
      <c r="H16" s="10">
        <f t="shared" si="6"/>
        <v>4000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3</v>
      </c>
      <c r="BR16" s="5">
        <v>6</v>
      </c>
      <c r="BS16" s="10">
        <f t="shared" si="14"/>
        <v>2000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v>0</v>
      </c>
      <c r="DM16" s="8">
        <v>0</v>
      </c>
      <c r="DN16" s="5">
        <v>0</v>
      </c>
      <c r="DO16" s="10">
        <f t="shared" si="0"/>
        <v>0</v>
      </c>
      <c r="DP16" s="8">
        <v>0</v>
      </c>
      <c r="DQ16" s="5">
        <v>0</v>
      </c>
      <c r="DR16" s="10">
        <v>0</v>
      </c>
      <c r="DS16" s="8">
        <v>1</v>
      </c>
      <c r="DT16" s="5">
        <v>3</v>
      </c>
      <c r="DU16" s="10">
        <f t="shared" si="8"/>
        <v>3000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v>0</v>
      </c>
      <c r="EK16" s="8">
        <v>91</v>
      </c>
      <c r="EL16" s="5">
        <v>149</v>
      </c>
      <c r="EM16" s="10">
        <f t="shared" si="9"/>
        <v>1637.3626373626373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2</v>
      </c>
      <c r="EU16" s="5">
        <v>10</v>
      </c>
      <c r="EV16" s="10">
        <f t="shared" si="17"/>
        <v>5000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8">
        <v>0</v>
      </c>
      <c r="FJ16" s="5">
        <v>0</v>
      </c>
      <c r="FK16" s="10">
        <v>0</v>
      </c>
      <c r="FL16" s="8">
        <v>0</v>
      </c>
      <c r="FM16" s="5">
        <v>0</v>
      </c>
      <c r="FN16" s="10">
        <v>0</v>
      </c>
      <c r="FO16" s="8">
        <v>0</v>
      </c>
      <c r="FP16" s="5">
        <v>0</v>
      </c>
      <c r="FQ16" s="10">
        <v>0</v>
      </c>
      <c r="FR16" s="8">
        <v>0</v>
      </c>
      <c r="FS16" s="5">
        <v>0</v>
      </c>
      <c r="FT16" s="10">
        <v>0</v>
      </c>
      <c r="FU16" s="8">
        <v>0</v>
      </c>
      <c r="FV16" s="5">
        <v>0</v>
      </c>
      <c r="FW16" s="10">
        <v>0</v>
      </c>
      <c r="FX16" s="8">
        <v>0</v>
      </c>
      <c r="FY16" s="5">
        <v>0</v>
      </c>
      <c r="FZ16" s="10">
        <v>0</v>
      </c>
      <c r="GA16" s="8">
        <v>0</v>
      </c>
      <c r="GB16" s="5">
        <v>0</v>
      </c>
      <c r="GC16" s="10">
        <v>0</v>
      </c>
      <c r="GD16" s="8">
        <v>0</v>
      </c>
      <c r="GE16" s="5">
        <v>1</v>
      </c>
      <c r="GF16" s="10">
        <v>0</v>
      </c>
      <c r="GG16" s="8">
        <v>0</v>
      </c>
      <c r="GH16" s="5">
        <v>0</v>
      </c>
      <c r="GI16" s="10">
        <v>0</v>
      </c>
      <c r="GJ16" s="8">
        <v>0</v>
      </c>
      <c r="GK16" s="5">
        <v>0</v>
      </c>
      <c r="GL16" s="10">
        <v>0</v>
      </c>
      <c r="GM16" s="8">
        <v>0</v>
      </c>
      <c r="GN16" s="5">
        <v>0</v>
      </c>
      <c r="GO16" s="10">
        <v>0</v>
      </c>
      <c r="GP16" s="8">
        <v>0</v>
      </c>
      <c r="GQ16" s="5">
        <v>0</v>
      </c>
      <c r="GR16" s="10">
        <v>0</v>
      </c>
      <c r="GS16" s="8">
        <v>0</v>
      </c>
      <c r="GT16" s="5">
        <v>0</v>
      </c>
      <c r="GU16" s="10">
        <v>0</v>
      </c>
      <c r="GV16" s="8">
        <v>0</v>
      </c>
      <c r="GW16" s="5">
        <v>0</v>
      </c>
      <c r="GX16" s="10">
        <v>0</v>
      </c>
      <c r="GY16" s="8">
        <v>0</v>
      </c>
      <c r="GZ16" s="5">
        <v>0</v>
      </c>
      <c r="HA16" s="10">
        <v>0</v>
      </c>
      <c r="HB16" s="8">
        <v>0</v>
      </c>
      <c r="HC16" s="5">
        <v>0</v>
      </c>
      <c r="HD16" s="10">
        <v>0</v>
      </c>
      <c r="HE16" s="8">
        <v>0</v>
      </c>
      <c r="HF16" s="5">
        <v>0</v>
      </c>
      <c r="HG16" s="10">
        <f t="shared" si="1"/>
        <v>0</v>
      </c>
      <c r="HH16" s="8">
        <v>0</v>
      </c>
      <c r="HI16" s="5">
        <v>0</v>
      </c>
      <c r="HJ16" s="10">
        <v>0</v>
      </c>
      <c r="HK16" s="8">
        <v>0</v>
      </c>
      <c r="HL16" s="5">
        <v>0</v>
      </c>
      <c r="HM16" s="10">
        <v>0</v>
      </c>
      <c r="HN16" s="8">
        <v>0</v>
      </c>
      <c r="HO16" s="5">
        <v>0</v>
      </c>
      <c r="HP16" s="10">
        <v>0</v>
      </c>
      <c r="HQ16" s="8">
        <v>0</v>
      </c>
      <c r="HR16" s="5">
        <v>0</v>
      </c>
      <c r="HS16" s="10">
        <v>0</v>
      </c>
      <c r="HT16" s="8">
        <v>0</v>
      </c>
      <c r="HU16" s="5">
        <v>0</v>
      </c>
      <c r="HV16" s="10">
        <v>0</v>
      </c>
      <c r="HW16" s="8">
        <v>0</v>
      </c>
      <c r="HX16" s="5">
        <v>0</v>
      </c>
      <c r="HY16" s="10">
        <v>0</v>
      </c>
      <c r="HZ16" s="8">
        <v>0</v>
      </c>
      <c r="IA16" s="5">
        <v>4</v>
      </c>
      <c r="IB16" s="10">
        <v>0</v>
      </c>
      <c r="IC16" s="8">
        <v>0</v>
      </c>
      <c r="ID16" s="5">
        <v>0</v>
      </c>
      <c r="IE16" s="10">
        <v>0</v>
      </c>
      <c r="IF16" s="8">
        <v>0</v>
      </c>
      <c r="IG16" s="5">
        <v>0</v>
      </c>
      <c r="IH16" s="10">
        <v>0</v>
      </c>
      <c r="II16" s="8">
        <v>65</v>
      </c>
      <c r="IJ16" s="5">
        <v>124</v>
      </c>
      <c r="IK16" s="10">
        <f t="shared" si="2"/>
        <v>1907.6923076923078</v>
      </c>
      <c r="IL16" s="8">
        <v>0</v>
      </c>
      <c r="IM16" s="5">
        <v>0</v>
      </c>
      <c r="IN16" s="10">
        <v>0</v>
      </c>
      <c r="IO16" s="8">
        <v>0</v>
      </c>
      <c r="IP16" s="5">
        <v>2</v>
      </c>
      <c r="IQ16" s="10">
        <v>0</v>
      </c>
      <c r="IR16" s="8">
        <v>0</v>
      </c>
      <c r="IS16" s="5">
        <v>0</v>
      </c>
      <c r="IT16" s="10">
        <v>0</v>
      </c>
      <c r="IU16" s="8">
        <v>0</v>
      </c>
      <c r="IV16" s="5">
        <v>0</v>
      </c>
      <c r="IW16" s="10">
        <v>0</v>
      </c>
      <c r="IX16" s="8">
        <v>1</v>
      </c>
      <c r="IY16" s="5">
        <v>14</v>
      </c>
      <c r="IZ16" s="10">
        <f t="shared" si="12"/>
        <v>14000</v>
      </c>
      <c r="JA16" s="8">
        <v>0</v>
      </c>
      <c r="JB16" s="5">
        <v>0</v>
      </c>
      <c r="JC16" s="10">
        <v>0</v>
      </c>
      <c r="JD16" s="8">
        <f t="shared" si="3"/>
        <v>178</v>
      </c>
      <c r="JE16" s="11">
        <f t="shared" si="4"/>
        <v>389</v>
      </c>
    </row>
    <row r="17" spans="1:265" x14ac:dyDescent="0.3">
      <c r="A17" s="40">
        <v>2004</v>
      </c>
      <c r="B17" s="35" t="s">
        <v>13</v>
      </c>
      <c r="C17" s="8">
        <v>46</v>
      </c>
      <c r="D17" s="5">
        <v>359</v>
      </c>
      <c r="E17" s="10">
        <f t="shared" si="5"/>
        <v>7804.347826086956</v>
      </c>
      <c r="F17" s="8">
        <v>0</v>
      </c>
      <c r="G17" s="5">
        <v>0</v>
      </c>
      <c r="H17" s="10">
        <v>0</v>
      </c>
      <c r="I17" s="8">
        <v>0</v>
      </c>
      <c r="J17" s="5">
        <v>0</v>
      </c>
      <c r="K17" s="10">
        <v>0</v>
      </c>
      <c r="L17" s="8">
        <v>0</v>
      </c>
      <c r="M17" s="5">
        <v>0</v>
      </c>
      <c r="N17" s="10">
        <v>0</v>
      </c>
      <c r="O17" s="8">
        <v>0</v>
      </c>
      <c r="P17" s="5">
        <v>0</v>
      </c>
      <c r="Q17" s="10">
        <v>0</v>
      </c>
      <c r="R17" s="8">
        <v>0</v>
      </c>
      <c r="S17" s="5">
        <v>0</v>
      </c>
      <c r="T17" s="10">
        <v>0</v>
      </c>
      <c r="U17" s="8">
        <v>0</v>
      </c>
      <c r="V17" s="5">
        <v>0</v>
      </c>
      <c r="W17" s="10">
        <v>0</v>
      </c>
      <c r="X17" s="8">
        <v>0</v>
      </c>
      <c r="Y17" s="5">
        <v>0</v>
      </c>
      <c r="Z17" s="10">
        <v>0</v>
      </c>
      <c r="AA17" s="8">
        <v>0</v>
      </c>
      <c r="AB17" s="5">
        <v>0</v>
      </c>
      <c r="AC17" s="10">
        <v>0</v>
      </c>
      <c r="AD17" s="8">
        <v>0</v>
      </c>
      <c r="AE17" s="5">
        <v>1</v>
      </c>
      <c r="AF17" s="10">
        <v>0</v>
      </c>
      <c r="AG17" s="8">
        <v>0</v>
      </c>
      <c r="AH17" s="5">
        <v>0</v>
      </c>
      <c r="AI17" s="10">
        <v>0</v>
      </c>
      <c r="AJ17" s="8">
        <v>200</v>
      </c>
      <c r="AK17" s="5">
        <v>238</v>
      </c>
      <c r="AL17" s="10">
        <f t="shared" si="7"/>
        <v>1190</v>
      </c>
      <c r="AM17" s="8">
        <v>0</v>
      </c>
      <c r="AN17" s="5">
        <v>0</v>
      </c>
      <c r="AO17" s="10">
        <v>0</v>
      </c>
      <c r="AP17" s="8">
        <v>0</v>
      </c>
      <c r="AQ17" s="5">
        <v>0</v>
      </c>
      <c r="AR17" s="10">
        <v>0</v>
      </c>
      <c r="AS17" s="8">
        <v>0</v>
      </c>
      <c r="AT17" s="5">
        <v>0</v>
      </c>
      <c r="AU17" s="10">
        <v>0</v>
      </c>
      <c r="AV17" s="8">
        <v>0</v>
      </c>
      <c r="AW17" s="5">
        <v>0</v>
      </c>
      <c r="AX17" s="10">
        <v>0</v>
      </c>
      <c r="AY17" s="8">
        <v>0</v>
      </c>
      <c r="AZ17" s="5">
        <v>0</v>
      </c>
      <c r="BA17" s="10">
        <v>0</v>
      </c>
      <c r="BB17" s="8">
        <v>0</v>
      </c>
      <c r="BC17" s="5">
        <v>0</v>
      </c>
      <c r="BD17" s="10">
        <v>0</v>
      </c>
      <c r="BE17" s="8">
        <v>0</v>
      </c>
      <c r="BF17" s="5">
        <v>0</v>
      </c>
      <c r="BG17" s="10">
        <v>0</v>
      </c>
      <c r="BH17" s="8">
        <v>0</v>
      </c>
      <c r="BI17" s="5">
        <v>0</v>
      </c>
      <c r="BJ17" s="10">
        <v>0</v>
      </c>
      <c r="BK17" s="8">
        <v>0</v>
      </c>
      <c r="BL17" s="5">
        <v>0</v>
      </c>
      <c r="BM17" s="10">
        <v>0</v>
      </c>
      <c r="BN17" s="8">
        <v>0</v>
      </c>
      <c r="BO17" s="5">
        <v>0</v>
      </c>
      <c r="BP17" s="10">
        <v>0</v>
      </c>
      <c r="BQ17" s="8">
        <v>0</v>
      </c>
      <c r="BR17" s="5">
        <v>0</v>
      </c>
      <c r="BS17" s="10">
        <v>0</v>
      </c>
      <c r="BT17" s="8">
        <v>0</v>
      </c>
      <c r="BU17" s="5">
        <v>0</v>
      </c>
      <c r="BV17" s="10">
        <v>0</v>
      </c>
      <c r="BW17" s="8">
        <v>0</v>
      </c>
      <c r="BX17" s="5">
        <v>0</v>
      </c>
      <c r="BY17" s="10">
        <v>0</v>
      </c>
      <c r="BZ17" s="8">
        <v>0</v>
      </c>
      <c r="CA17" s="5">
        <v>0</v>
      </c>
      <c r="CB17" s="10">
        <v>0</v>
      </c>
      <c r="CC17" s="8">
        <v>0</v>
      </c>
      <c r="CD17" s="5">
        <v>0</v>
      </c>
      <c r="CE17" s="10">
        <v>0</v>
      </c>
      <c r="CF17" s="8">
        <v>0</v>
      </c>
      <c r="CG17" s="5">
        <v>0</v>
      </c>
      <c r="CH17" s="10">
        <v>0</v>
      </c>
      <c r="CI17" s="8">
        <v>0</v>
      </c>
      <c r="CJ17" s="5">
        <v>0</v>
      </c>
      <c r="CK17" s="10">
        <v>0</v>
      </c>
      <c r="CL17" s="8">
        <v>0</v>
      </c>
      <c r="CM17" s="5">
        <v>0</v>
      </c>
      <c r="CN17" s="10">
        <v>0</v>
      </c>
      <c r="CO17" s="8">
        <v>0</v>
      </c>
      <c r="CP17" s="5">
        <v>0</v>
      </c>
      <c r="CQ17" s="10">
        <v>0</v>
      </c>
      <c r="CR17" s="8">
        <v>0</v>
      </c>
      <c r="CS17" s="5">
        <v>0</v>
      </c>
      <c r="CT17" s="10">
        <v>0</v>
      </c>
      <c r="CU17" s="8">
        <v>0</v>
      </c>
      <c r="CV17" s="5">
        <v>0</v>
      </c>
      <c r="CW17" s="10">
        <v>0</v>
      </c>
      <c r="CX17" s="8">
        <v>0</v>
      </c>
      <c r="CY17" s="5">
        <v>0</v>
      </c>
      <c r="CZ17" s="10">
        <v>0</v>
      </c>
      <c r="DA17" s="8">
        <v>0</v>
      </c>
      <c r="DB17" s="5">
        <v>0</v>
      </c>
      <c r="DC17" s="10">
        <v>0</v>
      </c>
      <c r="DD17" s="8">
        <v>17</v>
      </c>
      <c r="DE17" s="5">
        <v>32</v>
      </c>
      <c r="DF17" s="10">
        <f t="shared" si="20"/>
        <v>1882.3529411764705</v>
      </c>
      <c r="DG17" s="8">
        <v>0</v>
      </c>
      <c r="DH17" s="5">
        <v>0</v>
      </c>
      <c r="DI17" s="10">
        <v>0</v>
      </c>
      <c r="DJ17" s="8">
        <v>0</v>
      </c>
      <c r="DK17" s="5">
        <v>0</v>
      </c>
      <c r="DL17" s="10">
        <v>0</v>
      </c>
      <c r="DM17" s="8">
        <v>0</v>
      </c>
      <c r="DN17" s="5">
        <v>0</v>
      </c>
      <c r="DO17" s="10">
        <f t="shared" si="0"/>
        <v>0</v>
      </c>
      <c r="DP17" s="8">
        <v>0</v>
      </c>
      <c r="DQ17" s="5">
        <v>0</v>
      </c>
      <c r="DR17" s="10">
        <v>0</v>
      </c>
      <c r="DS17" s="8"/>
      <c r="DT17" s="5"/>
      <c r="DU17" s="10">
        <v>0</v>
      </c>
      <c r="DV17" s="8">
        <v>0</v>
      </c>
      <c r="DW17" s="5">
        <v>0</v>
      </c>
      <c r="DX17" s="10">
        <v>0</v>
      </c>
      <c r="DY17" s="8">
        <v>0</v>
      </c>
      <c r="DZ17" s="5">
        <v>0</v>
      </c>
      <c r="EA17" s="10">
        <v>0</v>
      </c>
      <c r="EB17" s="8">
        <v>0</v>
      </c>
      <c r="EC17" s="5">
        <v>0</v>
      </c>
      <c r="ED17" s="10">
        <v>0</v>
      </c>
      <c r="EE17" s="8">
        <v>0</v>
      </c>
      <c r="EF17" s="5">
        <v>0</v>
      </c>
      <c r="EG17" s="10">
        <v>0</v>
      </c>
      <c r="EH17" s="8">
        <v>0</v>
      </c>
      <c r="EI17" s="5">
        <v>0</v>
      </c>
      <c r="EJ17" s="10">
        <v>0</v>
      </c>
      <c r="EK17" s="8">
        <v>83</v>
      </c>
      <c r="EL17" s="5">
        <v>147</v>
      </c>
      <c r="EM17" s="10">
        <f t="shared" si="9"/>
        <v>1771.0843373493976</v>
      </c>
      <c r="EN17" s="8">
        <v>0</v>
      </c>
      <c r="EO17" s="5">
        <v>0</v>
      </c>
      <c r="EP17" s="10">
        <v>0</v>
      </c>
      <c r="EQ17" s="8">
        <v>0</v>
      </c>
      <c r="ER17" s="5">
        <v>0</v>
      </c>
      <c r="ES17" s="10">
        <v>0</v>
      </c>
      <c r="ET17" s="8">
        <v>0</v>
      </c>
      <c r="EU17" s="5">
        <v>0</v>
      </c>
      <c r="EV17" s="10">
        <v>0</v>
      </c>
      <c r="EW17" s="8">
        <v>0</v>
      </c>
      <c r="EX17" s="5">
        <v>0</v>
      </c>
      <c r="EY17" s="10">
        <v>0</v>
      </c>
      <c r="EZ17" s="8">
        <v>0</v>
      </c>
      <c r="FA17" s="5">
        <v>0</v>
      </c>
      <c r="FB17" s="10">
        <v>0</v>
      </c>
      <c r="FC17" s="8">
        <v>0</v>
      </c>
      <c r="FD17" s="5">
        <v>0</v>
      </c>
      <c r="FE17" s="10">
        <v>0</v>
      </c>
      <c r="FF17" s="8">
        <v>0</v>
      </c>
      <c r="FG17" s="5">
        <v>0</v>
      </c>
      <c r="FH17" s="10">
        <v>0</v>
      </c>
      <c r="FI17" s="8">
        <v>0</v>
      </c>
      <c r="FJ17" s="5">
        <v>0</v>
      </c>
      <c r="FK17" s="10">
        <v>0</v>
      </c>
      <c r="FL17" s="8">
        <v>0</v>
      </c>
      <c r="FM17" s="5">
        <v>0</v>
      </c>
      <c r="FN17" s="10">
        <v>0</v>
      </c>
      <c r="FO17" s="8">
        <v>0</v>
      </c>
      <c r="FP17" s="5">
        <v>0</v>
      </c>
      <c r="FQ17" s="10">
        <v>0</v>
      </c>
      <c r="FR17" s="8">
        <v>0</v>
      </c>
      <c r="FS17" s="5">
        <v>0</v>
      </c>
      <c r="FT17" s="10">
        <v>0</v>
      </c>
      <c r="FU17" s="8">
        <v>0</v>
      </c>
      <c r="FV17" s="5">
        <v>0</v>
      </c>
      <c r="FW17" s="10">
        <v>0</v>
      </c>
      <c r="FX17" s="8">
        <v>0</v>
      </c>
      <c r="FY17" s="5">
        <v>0</v>
      </c>
      <c r="FZ17" s="10">
        <v>0</v>
      </c>
      <c r="GA17" s="8">
        <v>0</v>
      </c>
      <c r="GB17" s="5">
        <v>0</v>
      </c>
      <c r="GC17" s="10">
        <v>0</v>
      </c>
      <c r="GD17" s="8">
        <v>0</v>
      </c>
      <c r="GE17" s="5">
        <v>0</v>
      </c>
      <c r="GF17" s="10">
        <v>0</v>
      </c>
      <c r="GG17" s="8">
        <v>0</v>
      </c>
      <c r="GH17" s="5">
        <v>0</v>
      </c>
      <c r="GI17" s="10">
        <v>0</v>
      </c>
      <c r="GJ17" s="8">
        <v>0</v>
      </c>
      <c r="GK17" s="5">
        <v>0</v>
      </c>
      <c r="GL17" s="10">
        <v>0</v>
      </c>
      <c r="GM17" s="8">
        <v>0</v>
      </c>
      <c r="GN17" s="5">
        <v>0</v>
      </c>
      <c r="GO17" s="10">
        <v>0</v>
      </c>
      <c r="GP17" s="8">
        <v>0</v>
      </c>
      <c r="GQ17" s="5">
        <v>0</v>
      </c>
      <c r="GR17" s="10">
        <v>0</v>
      </c>
      <c r="GS17" s="8">
        <v>0</v>
      </c>
      <c r="GT17" s="5">
        <v>0</v>
      </c>
      <c r="GU17" s="10">
        <v>0</v>
      </c>
      <c r="GV17" s="8">
        <v>0</v>
      </c>
      <c r="GW17" s="5">
        <v>0</v>
      </c>
      <c r="GX17" s="10">
        <v>0</v>
      </c>
      <c r="GY17" s="8">
        <v>0</v>
      </c>
      <c r="GZ17" s="5">
        <v>0</v>
      </c>
      <c r="HA17" s="10">
        <v>0</v>
      </c>
      <c r="HB17" s="8">
        <v>0</v>
      </c>
      <c r="HC17" s="5">
        <v>0</v>
      </c>
      <c r="HD17" s="10">
        <v>0</v>
      </c>
      <c r="HE17" s="8">
        <v>0</v>
      </c>
      <c r="HF17" s="5">
        <v>0</v>
      </c>
      <c r="HG17" s="10">
        <f t="shared" si="1"/>
        <v>0</v>
      </c>
      <c r="HH17" s="8">
        <v>0</v>
      </c>
      <c r="HI17" s="5">
        <v>0</v>
      </c>
      <c r="HJ17" s="10">
        <v>0</v>
      </c>
      <c r="HK17" s="8">
        <v>0</v>
      </c>
      <c r="HL17" s="5">
        <v>0</v>
      </c>
      <c r="HM17" s="10">
        <v>0</v>
      </c>
      <c r="HN17" s="8">
        <v>0</v>
      </c>
      <c r="HO17" s="5">
        <v>0</v>
      </c>
      <c r="HP17" s="10">
        <v>0</v>
      </c>
      <c r="HQ17" s="8">
        <v>0</v>
      </c>
      <c r="HR17" s="5">
        <v>0</v>
      </c>
      <c r="HS17" s="10">
        <v>0</v>
      </c>
      <c r="HT17" s="8">
        <v>0</v>
      </c>
      <c r="HU17" s="5">
        <v>0</v>
      </c>
      <c r="HV17" s="10">
        <v>0</v>
      </c>
      <c r="HW17" s="8">
        <v>0</v>
      </c>
      <c r="HX17" s="5">
        <v>0</v>
      </c>
      <c r="HY17" s="10">
        <v>0</v>
      </c>
      <c r="HZ17" s="8">
        <v>0</v>
      </c>
      <c r="IA17" s="5">
        <v>0</v>
      </c>
      <c r="IB17" s="10">
        <v>0</v>
      </c>
      <c r="IC17" s="8">
        <v>0</v>
      </c>
      <c r="ID17" s="5">
        <v>0</v>
      </c>
      <c r="IE17" s="10">
        <v>0</v>
      </c>
      <c r="IF17" s="8">
        <v>0</v>
      </c>
      <c r="IG17" s="5">
        <v>0</v>
      </c>
      <c r="IH17" s="10">
        <v>0</v>
      </c>
      <c r="II17" s="8">
        <v>0</v>
      </c>
      <c r="IJ17" s="5">
        <v>0</v>
      </c>
      <c r="IK17" s="10">
        <v>0</v>
      </c>
      <c r="IL17" s="8">
        <v>0</v>
      </c>
      <c r="IM17" s="5">
        <v>0</v>
      </c>
      <c r="IN17" s="10">
        <v>0</v>
      </c>
      <c r="IO17" s="8">
        <v>0</v>
      </c>
      <c r="IP17" s="5">
        <v>2</v>
      </c>
      <c r="IQ17" s="10">
        <v>0</v>
      </c>
      <c r="IR17" s="8">
        <v>0</v>
      </c>
      <c r="IS17" s="5">
        <v>0</v>
      </c>
      <c r="IT17" s="10">
        <v>0</v>
      </c>
      <c r="IU17" s="8">
        <v>0</v>
      </c>
      <c r="IV17" s="5">
        <v>0</v>
      </c>
      <c r="IW17" s="10">
        <v>0</v>
      </c>
      <c r="IX17" s="8">
        <v>0</v>
      </c>
      <c r="IY17" s="5">
        <v>2</v>
      </c>
      <c r="IZ17" s="10">
        <v>0</v>
      </c>
      <c r="JA17" s="8">
        <v>0</v>
      </c>
      <c r="JB17" s="5">
        <v>0</v>
      </c>
      <c r="JC17" s="10">
        <v>0</v>
      </c>
      <c r="JD17" s="8">
        <f t="shared" si="3"/>
        <v>346</v>
      </c>
      <c r="JE17" s="11">
        <f t="shared" si="4"/>
        <v>781</v>
      </c>
    </row>
    <row r="18" spans="1:265" ht="15" thickBot="1" x14ac:dyDescent="0.35">
      <c r="A18" s="63"/>
      <c r="B18" s="64" t="s">
        <v>14</v>
      </c>
      <c r="C18" s="60">
        <f>SUM(C6:C17)</f>
        <v>284</v>
      </c>
      <c r="D18" s="59">
        <f>SUM(D6:D17)</f>
        <v>1491</v>
      </c>
      <c r="E18" s="65"/>
      <c r="F18" s="60">
        <f>SUM(F6:F17)</f>
        <v>11</v>
      </c>
      <c r="G18" s="59">
        <f>SUM(G6:G17)</f>
        <v>43</v>
      </c>
      <c r="H18" s="65"/>
      <c r="I18" s="60">
        <f>SUM(I6:I17)</f>
        <v>0</v>
      </c>
      <c r="J18" s="59">
        <f>SUM(J6:J17)</f>
        <v>0</v>
      </c>
      <c r="K18" s="65"/>
      <c r="L18" s="60">
        <f>SUM(L6:L17)</f>
        <v>0</v>
      </c>
      <c r="M18" s="59">
        <f>SUM(M6:M17)</f>
        <v>0</v>
      </c>
      <c r="N18" s="65"/>
      <c r="O18" s="60">
        <f>SUM(O6:O17)</f>
        <v>0</v>
      </c>
      <c r="P18" s="59">
        <f>SUM(P6:P17)</f>
        <v>0</v>
      </c>
      <c r="Q18" s="65"/>
      <c r="R18" s="60">
        <f>SUM(R6:R17)</f>
        <v>0</v>
      </c>
      <c r="S18" s="59">
        <f>SUM(S6:S17)</f>
        <v>0</v>
      </c>
      <c r="T18" s="65"/>
      <c r="U18" s="60">
        <f>SUM(U6:U17)</f>
        <v>0</v>
      </c>
      <c r="V18" s="59">
        <f>SUM(V6:V17)</f>
        <v>0</v>
      </c>
      <c r="W18" s="65"/>
      <c r="X18" s="60">
        <f>SUM(X6:X17)</f>
        <v>0</v>
      </c>
      <c r="Y18" s="59">
        <f>SUM(Y6:Y17)</f>
        <v>0</v>
      </c>
      <c r="Z18" s="65"/>
      <c r="AA18" s="60">
        <f>SUM(AA6:AA17)</f>
        <v>0</v>
      </c>
      <c r="AB18" s="59">
        <f>SUM(AB6:AB17)</f>
        <v>0</v>
      </c>
      <c r="AC18" s="65"/>
      <c r="AD18" s="60">
        <f>SUM(AD6:AD17)</f>
        <v>86</v>
      </c>
      <c r="AE18" s="59">
        <f>SUM(AE6:AE17)</f>
        <v>233</v>
      </c>
      <c r="AF18" s="65"/>
      <c r="AG18" s="60">
        <f>SUM(AG6:AG17)</f>
        <v>0</v>
      </c>
      <c r="AH18" s="59">
        <f>SUM(AH6:AH17)</f>
        <v>0</v>
      </c>
      <c r="AI18" s="65"/>
      <c r="AJ18" s="60">
        <f>SUM(AJ6:AJ17)</f>
        <v>666</v>
      </c>
      <c r="AK18" s="59">
        <f>SUM(AK6:AK17)</f>
        <v>1532</v>
      </c>
      <c r="AL18" s="65"/>
      <c r="AM18" s="60">
        <f>SUM(AM6:AM17)</f>
        <v>0</v>
      </c>
      <c r="AN18" s="59">
        <f>SUM(AN6:AN17)</f>
        <v>0</v>
      </c>
      <c r="AO18" s="65"/>
      <c r="AP18" s="60">
        <f>SUM(AP6:AP17)</f>
        <v>1</v>
      </c>
      <c r="AQ18" s="59">
        <f>SUM(AQ6:AQ17)</f>
        <v>2</v>
      </c>
      <c r="AR18" s="65"/>
      <c r="AS18" s="60">
        <f>SUM(AS6:AS17)</f>
        <v>0</v>
      </c>
      <c r="AT18" s="59">
        <f>SUM(AT6:AT17)</f>
        <v>0</v>
      </c>
      <c r="AU18" s="65"/>
      <c r="AV18" s="60">
        <f>SUM(AV6:AV17)</f>
        <v>0</v>
      </c>
      <c r="AW18" s="59">
        <f>SUM(AW6:AW17)</f>
        <v>0</v>
      </c>
      <c r="AX18" s="65"/>
      <c r="AY18" s="60">
        <f t="shared" ref="AY18:AZ18" si="23">SUM(AY6:AY17)</f>
        <v>35</v>
      </c>
      <c r="AZ18" s="59">
        <f t="shared" si="23"/>
        <v>78</v>
      </c>
      <c r="BA18" s="65"/>
      <c r="BB18" s="60">
        <f>SUM(BB6:BB17)</f>
        <v>0</v>
      </c>
      <c r="BC18" s="59">
        <f>SUM(BC6:BC17)</f>
        <v>0</v>
      </c>
      <c r="BD18" s="65"/>
      <c r="BE18" s="60">
        <f>SUM(BE6:BE17)</f>
        <v>0</v>
      </c>
      <c r="BF18" s="59">
        <f>SUM(BF6:BF17)</f>
        <v>0</v>
      </c>
      <c r="BG18" s="65"/>
      <c r="BH18" s="60">
        <f>SUM(BH6:BH17)</f>
        <v>0</v>
      </c>
      <c r="BI18" s="59">
        <f>SUM(BI6:BI17)</f>
        <v>0</v>
      </c>
      <c r="BJ18" s="65"/>
      <c r="BK18" s="60">
        <f>SUM(BK6:BK17)</f>
        <v>0</v>
      </c>
      <c r="BL18" s="59">
        <f>SUM(BL6:BL17)</f>
        <v>0</v>
      </c>
      <c r="BM18" s="65"/>
      <c r="BN18" s="60">
        <f>SUM(BN6:BN17)</f>
        <v>0</v>
      </c>
      <c r="BO18" s="59">
        <f>SUM(BO6:BO17)</f>
        <v>0</v>
      </c>
      <c r="BP18" s="65"/>
      <c r="BQ18" s="60">
        <f>SUM(BQ6:BQ17)</f>
        <v>5</v>
      </c>
      <c r="BR18" s="59">
        <f>SUM(BR6:BR17)</f>
        <v>7</v>
      </c>
      <c r="BS18" s="65"/>
      <c r="BT18" s="60">
        <f>SUM(BT6:BT17)</f>
        <v>0</v>
      </c>
      <c r="BU18" s="59">
        <f>SUM(BU6:BU17)</f>
        <v>0</v>
      </c>
      <c r="BV18" s="65"/>
      <c r="BW18" s="60">
        <f>SUM(BW6:BW17)</f>
        <v>0</v>
      </c>
      <c r="BX18" s="59">
        <f>SUM(BX6:BX17)</f>
        <v>0</v>
      </c>
      <c r="BY18" s="65"/>
      <c r="BZ18" s="60">
        <f>SUM(BZ6:BZ17)</f>
        <v>0</v>
      </c>
      <c r="CA18" s="59">
        <f>SUM(CA6:CA17)</f>
        <v>0</v>
      </c>
      <c r="CB18" s="65"/>
      <c r="CC18" s="60">
        <f>SUM(CC6:CC17)</f>
        <v>0</v>
      </c>
      <c r="CD18" s="59">
        <f>SUM(CD6:CD17)</f>
        <v>0</v>
      </c>
      <c r="CE18" s="65"/>
      <c r="CF18" s="60">
        <f>SUM(CF6:CF17)</f>
        <v>0</v>
      </c>
      <c r="CG18" s="59">
        <f>SUM(CG6:CG17)</f>
        <v>0</v>
      </c>
      <c r="CH18" s="65"/>
      <c r="CI18" s="60">
        <f>SUM(CI6:CI17)</f>
        <v>0</v>
      </c>
      <c r="CJ18" s="59">
        <f>SUM(CJ6:CJ17)</f>
        <v>0</v>
      </c>
      <c r="CK18" s="65"/>
      <c r="CL18" s="60">
        <f>SUM(CL6:CL17)</f>
        <v>0</v>
      </c>
      <c r="CM18" s="59">
        <f>SUM(CM6:CM17)</f>
        <v>0</v>
      </c>
      <c r="CN18" s="65"/>
      <c r="CO18" s="60">
        <f>SUM(CO6:CO17)</f>
        <v>0</v>
      </c>
      <c r="CP18" s="59">
        <f>SUM(CP6:CP17)</f>
        <v>0</v>
      </c>
      <c r="CQ18" s="65"/>
      <c r="CR18" s="60">
        <f>SUM(CR6:CR17)</f>
        <v>3</v>
      </c>
      <c r="CS18" s="59">
        <f>SUM(CS6:CS17)</f>
        <v>11</v>
      </c>
      <c r="CT18" s="65"/>
      <c r="CU18" s="60">
        <f>SUM(CU6:CU17)</f>
        <v>0</v>
      </c>
      <c r="CV18" s="59">
        <f>SUM(CV6:CV17)</f>
        <v>0</v>
      </c>
      <c r="CW18" s="65"/>
      <c r="CX18" s="60">
        <f>SUM(CX6:CX17)</f>
        <v>0</v>
      </c>
      <c r="CY18" s="59">
        <f>SUM(CY6:CY17)</f>
        <v>0</v>
      </c>
      <c r="CZ18" s="65"/>
      <c r="DA18" s="60">
        <f>SUM(DA6:DA17)</f>
        <v>0</v>
      </c>
      <c r="DB18" s="59">
        <f>SUM(DB6:DB17)</f>
        <v>0</v>
      </c>
      <c r="DC18" s="65"/>
      <c r="DD18" s="60">
        <f>SUM(DD6:DD17)</f>
        <v>19</v>
      </c>
      <c r="DE18" s="59">
        <f>SUM(DE6:DE17)</f>
        <v>35</v>
      </c>
      <c r="DF18" s="65"/>
      <c r="DG18" s="60">
        <f>SUM(DG6:DG17)</f>
        <v>0</v>
      </c>
      <c r="DH18" s="59">
        <f>SUM(DH6:DH17)</f>
        <v>0</v>
      </c>
      <c r="DI18" s="65"/>
      <c r="DJ18" s="60">
        <f>SUM(DJ6:DJ17)</f>
        <v>0</v>
      </c>
      <c r="DK18" s="59">
        <f>SUM(DK6:DK17)</f>
        <v>0</v>
      </c>
      <c r="DL18" s="65"/>
      <c r="DM18" s="60">
        <f t="shared" ref="DM18:DN18" si="24">SUM(DM6:DM17)</f>
        <v>0</v>
      </c>
      <c r="DN18" s="59">
        <f t="shared" si="24"/>
        <v>0</v>
      </c>
      <c r="DO18" s="65"/>
      <c r="DP18" s="60">
        <f>SUM(DP6:DP17)</f>
        <v>1</v>
      </c>
      <c r="DQ18" s="59">
        <f>SUM(DQ6:DQ17)</f>
        <v>2</v>
      </c>
      <c r="DR18" s="65"/>
      <c r="DS18" s="60">
        <f>SUM(DS6:DS17)</f>
        <v>8</v>
      </c>
      <c r="DT18" s="59">
        <f>SUM(DT6:DT17)</f>
        <v>42</v>
      </c>
      <c r="DU18" s="65"/>
      <c r="DV18" s="60">
        <f>SUM(DV6:DV17)</f>
        <v>0</v>
      </c>
      <c r="DW18" s="59">
        <f>SUM(DW6:DW17)</f>
        <v>0</v>
      </c>
      <c r="DX18" s="65"/>
      <c r="DY18" s="60">
        <f>SUM(DY6:DY17)</f>
        <v>0</v>
      </c>
      <c r="DZ18" s="59">
        <f>SUM(DZ6:DZ17)</f>
        <v>0</v>
      </c>
      <c r="EA18" s="65"/>
      <c r="EB18" s="60">
        <f>SUM(EB6:EB17)</f>
        <v>0</v>
      </c>
      <c r="EC18" s="59">
        <f>SUM(EC6:EC17)</f>
        <v>0</v>
      </c>
      <c r="ED18" s="65"/>
      <c r="EE18" s="60">
        <f>SUM(EE6:EE17)</f>
        <v>0</v>
      </c>
      <c r="EF18" s="59">
        <f>SUM(EF6:EF17)</f>
        <v>7</v>
      </c>
      <c r="EG18" s="65"/>
      <c r="EH18" s="60">
        <f>SUM(EH6:EH17)</f>
        <v>0</v>
      </c>
      <c r="EI18" s="59">
        <f>SUM(EI6:EI17)</f>
        <v>0</v>
      </c>
      <c r="EJ18" s="65"/>
      <c r="EK18" s="60">
        <f>SUM(EK6:EK17)</f>
        <v>3376</v>
      </c>
      <c r="EL18" s="59">
        <f>SUM(EL6:EL17)</f>
        <v>4588</v>
      </c>
      <c r="EM18" s="65"/>
      <c r="EN18" s="60">
        <f>SUM(EN6:EN17)</f>
        <v>0</v>
      </c>
      <c r="EO18" s="59">
        <f>SUM(EO6:EO17)</f>
        <v>0</v>
      </c>
      <c r="EP18" s="65"/>
      <c r="EQ18" s="60">
        <f>SUM(EQ6:EQ17)</f>
        <v>0</v>
      </c>
      <c r="ER18" s="59">
        <f>SUM(ER6:ER17)</f>
        <v>0</v>
      </c>
      <c r="ES18" s="65"/>
      <c r="ET18" s="60">
        <f>SUM(ET6:ET17)</f>
        <v>40</v>
      </c>
      <c r="EU18" s="59">
        <f>SUM(EU6:EU17)</f>
        <v>140</v>
      </c>
      <c r="EV18" s="65"/>
      <c r="EW18" s="60">
        <f>SUM(EW6:EW17)</f>
        <v>0</v>
      </c>
      <c r="EX18" s="59">
        <f>SUM(EX6:EX17)</f>
        <v>0</v>
      </c>
      <c r="EY18" s="65"/>
      <c r="EZ18" s="60">
        <f>SUM(EZ6:EZ17)</f>
        <v>0</v>
      </c>
      <c r="FA18" s="59">
        <f>SUM(FA6:FA17)</f>
        <v>0</v>
      </c>
      <c r="FB18" s="65"/>
      <c r="FC18" s="60">
        <f>SUM(FC6:FC17)</f>
        <v>0</v>
      </c>
      <c r="FD18" s="59">
        <f>SUM(FD6:FD17)</f>
        <v>0</v>
      </c>
      <c r="FE18" s="65"/>
      <c r="FF18" s="60">
        <f>SUM(FF6:FF17)</f>
        <v>0</v>
      </c>
      <c r="FG18" s="59">
        <f>SUM(FG6:FG17)</f>
        <v>0</v>
      </c>
      <c r="FH18" s="65"/>
      <c r="FI18" s="60">
        <f>SUM(FI6:FI17)</f>
        <v>0</v>
      </c>
      <c r="FJ18" s="59">
        <f>SUM(FJ6:FJ17)</f>
        <v>0</v>
      </c>
      <c r="FK18" s="65"/>
      <c r="FL18" s="60">
        <f t="shared" ref="FL18:FM18" si="25">SUM(FL6:FL17)</f>
        <v>0</v>
      </c>
      <c r="FM18" s="59">
        <f t="shared" si="25"/>
        <v>0</v>
      </c>
      <c r="FN18" s="65"/>
      <c r="FO18" s="60">
        <f t="shared" ref="FO18:FP18" si="26">SUM(FO6:FO17)</f>
        <v>0</v>
      </c>
      <c r="FP18" s="59">
        <f t="shared" si="26"/>
        <v>0</v>
      </c>
      <c r="FQ18" s="65"/>
      <c r="FR18" s="60">
        <f t="shared" ref="FR18:FS18" si="27">SUM(FR6:FR17)</f>
        <v>0</v>
      </c>
      <c r="FS18" s="59">
        <f t="shared" si="27"/>
        <v>0</v>
      </c>
      <c r="FT18" s="65"/>
      <c r="FU18" s="60">
        <f t="shared" ref="FU18:FV18" si="28">SUM(FU6:FU17)</f>
        <v>0</v>
      </c>
      <c r="FV18" s="59">
        <f t="shared" si="28"/>
        <v>0</v>
      </c>
      <c r="FW18" s="65"/>
      <c r="FX18" s="60">
        <f t="shared" ref="FX18:FY18" si="29">SUM(FX6:FX17)</f>
        <v>0</v>
      </c>
      <c r="FY18" s="59">
        <f t="shared" si="29"/>
        <v>0</v>
      </c>
      <c r="FZ18" s="65"/>
      <c r="GA18" s="60">
        <f t="shared" ref="GA18:GB18" si="30">SUM(GA6:GA17)</f>
        <v>0</v>
      </c>
      <c r="GB18" s="59">
        <f t="shared" si="30"/>
        <v>0</v>
      </c>
      <c r="GC18" s="65"/>
      <c r="GD18" s="60">
        <f t="shared" ref="GD18:GE18" si="31">SUM(GD6:GD17)</f>
        <v>10</v>
      </c>
      <c r="GE18" s="59">
        <f t="shared" si="31"/>
        <v>31</v>
      </c>
      <c r="GF18" s="65"/>
      <c r="GG18" s="60">
        <f t="shared" ref="GG18:GH18" si="32">SUM(GG6:GG17)</f>
        <v>0</v>
      </c>
      <c r="GH18" s="59">
        <f t="shared" si="32"/>
        <v>0</v>
      </c>
      <c r="GI18" s="65"/>
      <c r="GJ18" s="60">
        <f t="shared" ref="GJ18:GK18" si="33">SUM(GJ6:GJ17)</f>
        <v>3</v>
      </c>
      <c r="GK18" s="59">
        <f t="shared" si="33"/>
        <v>53</v>
      </c>
      <c r="GL18" s="65"/>
      <c r="GM18" s="60">
        <f t="shared" ref="GM18:GN18" si="34">SUM(GM6:GM17)</f>
        <v>0</v>
      </c>
      <c r="GN18" s="59">
        <f t="shared" si="34"/>
        <v>0</v>
      </c>
      <c r="GO18" s="65"/>
      <c r="GP18" s="60">
        <f t="shared" ref="GP18:GQ18" si="35">SUM(GP6:GP17)</f>
        <v>0</v>
      </c>
      <c r="GQ18" s="59">
        <f t="shared" si="35"/>
        <v>0</v>
      </c>
      <c r="GR18" s="65"/>
      <c r="GS18" s="60">
        <f t="shared" ref="GS18:GT18" si="36">SUM(GS6:GS17)</f>
        <v>0</v>
      </c>
      <c r="GT18" s="59">
        <f t="shared" si="36"/>
        <v>1</v>
      </c>
      <c r="GU18" s="65"/>
      <c r="GV18" s="60">
        <f t="shared" ref="GV18:GW18" si="37">SUM(GV6:GV17)</f>
        <v>0</v>
      </c>
      <c r="GW18" s="59">
        <f t="shared" si="37"/>
        <v>0</v>
      </c>
      <c r="GX18" s="65"/>
      <c r="GY18" s="60">
        <f t="shared" ref="GY18:GZ18" si="38">SUM(GY6:GY17)</f>
        <v>0</v>
      </c>
      <c r="GZ18" s="59">
        <f t="shared" si="38"/>
        <v>0</v>
      </c>
      <c r="HA18" s="65"/>
      <c r="HB18" s="60">
        <f t="shared" ref="HB18:HC18" si="39">SUM(HB6:HB17)</f>
        <v>0</v>
      </c>
      <c r="HC18" s="59">
        <f t="shared" si="39"/>
        <v>0</v>
      </c>
      <c r="HD18" s="65"/>
      <c r="HE18" s="60">
        <f t="shared" ref="HE18:HF18" si="40">SUM(HE6:HE17)</f>
        <v>0</v>
      </c>
      <c r="HF18" s="59">
        <f t="shared" si="40"/>
        <v>0</v>
      </c>
      <c r="HG18" s="65"/>
      <c r="HH18" s="60">
        <f t="shared" ref="HH18:HI18" si="41">SUM(HH6:HH17)</f>
        <v>0</v>
      </c>
      <c r="HI18" s="59">
        <f t="shared" si="41"/>
        <v>0</v>
      </c>
      <c r="HJ18" s="65"/>
      <c r="HK18" s="60">
        <f t="shared" ref="HK18:HL18" si="42">SUM(HK6:HK17)</f>
        <v>35</v>
      </c>
      <c r="HL18" s="59">
        <f t="shared" si="42"/>
        <v>78</v>
      </c>
      <c r="HM18" s="65"/>
      <c r="HN18" s="60">
        <f t="shared" ref="HN18:HO18" si="43">SUM(HN6:HN17)</f>
        <v>0</v>
      </c>
      <c r="HO18" s="59">
        <f t="shared" si="43"/>
        <v>0</v>
      </c>
      <c r="HP18" s="65"/>
      <c r="HQ18" s="60">
        <f t="shared" ref="HQ18:HR18" si="44">SUM(HQ6:HQ17)</f>
        <v>0</v>
      </c>
      <c r="HR18" s="59">
        <f t="shared" si="44"/>
        <v>5</v>
      </c>
      <c r="HS18" s="65"/>
      <c r="HT18" s="60">
        <f t="shared" ref="HT18:HU18" si="45">SUM(HT6:HT17)</f>
        <v>0</v>
      </c>
      <c r="HU18" s="59">
        <f t="shared" si="45"/>
        <v>0</v>
      </c>
      <c r="HV18" s="65"/>
      <c r="HW18" s="60">
        <f t="shared" ref="HW18:HX18" si="46">SUM(HW6:HW17)</f>
        <v>0</v>
      </c>
      <c r="HX18" s="59">
        <f t="shared" si="46"/>
        <v>0</v>
      </c>
      <c r="HY18" s="65"/>
      <c r="HZ18" s="60">
        <f t="shared" ref="HZ18:IA18" si="47">SUM(HZ6:HZ17)</f>
        <v>0</v>
      </c>
      <c r="IA18" s="59">
        <f t="shared" si="47"/>
        <v>4</v>
      </c>
      <c r="IB18" s="65"/>
      <c r="IC18" s="60">
        <f t="shared" ref="IC18:ID18" si="48">SUM(IC6:IC17)</f>
        <v>0</v>
      </c>
      <c r="ID18" s="59">
        <f t="shared" si="48"/>
        <v>0</v>
      </c>
      <c r="IE18" s="65"/>
      <c r="IF18" s="60">
        <f t="shared" ref="IF18:IG18" si="49">SUM(IF6:IF17)</f>
        <v>0</v>
      </c>
      <c r="IG18" s="59">
        <f t="shared" si="49"/>
        <v>0</v>
      </c>
      <c r="IH18" s="65"/>
      <c r="II18" s="60">
        <f t="shared" ref="II18:IJ18" si="50">SUM(II6:II17)</f>
        <v>414</v>
      </c>
      <c r="IJ18" s="59">
        <f t="shared" si="50"/>
        <v>793</v>
      </c>
      <c r="IK18" s="65"/>
      <c r="IL18" s="60">
        <f t="shared" ref="IL18:IM18" si="51">SUM(IL6:IL17)</f>
        <v>0</v>
      </c>
      <c r="IM18" s="59">
        <f t="shared" si="51"/>
        <v>0</v>
      </c>
      <c r="IN18" s="65"/>
      <c r="IO18" s="60">
        <f t="shared" ref="IO18:IP18" si="52">SUM(IO6:IO17)</f>
        <v>0</v>
      </c>
      <c r="IP18" s="59">
        <f t="shared" si="52"/>
        <v>4</v>
      </c>
      <c r="IQ18" s="65"/>
      <c r="IR18" s="60">
        <f t="shared" ref="IR18:IS18" si="53">SUM(IR6:IR17)</f>
        <v>0</v>
      </c>
      <c r="IS18" s="59">
        <f t="shared" si="53"/>
        <v>0</v>
      </c>
      <c r="IT18" s="65"/>
      <c r="IU18" s="60">
        <f t="shared" ref="IU18:IV18" si="54">SUM(IU6:IU17)</f>
        <v>0</v>
      </c>
      <c r="IV18" s="59">
        <f t="shared" si="54"/>
        <v>0</v>
      </c>
      <c r="IW18" s="65"/>
      <c r="IX18" s="60">
        <f t="shared" ref="IX18:IY18" si="55">SUM(IX6:IX17)</f>
        <v>49</v>
      </c>
      <c r="IY18" s="59">
        <f t="shared" si="55"/>
        <v>204</v>
      </c>
      <c r="IZ18" s="65"/>
      <c r="JA18" s="60">
        <f t="shared" ref="JA18:JB18" si="56">SUM(JA6:JA17)</f>
        <v>2</v>
      </c>
      <c r="JB18" s="59">
        <f t="shared" si="56"/>
        <v>4</v>
      </c>
      <c r="JC18" s="65"/>
      <c r="JD18" s="60">
        <f t="shared" si="3"/>
        <v>5013</v>
      </c>
      <c r="JE18" s="61">
        <f t="shared" si="4"/>
        <v>9310</v>
      </c>
    </row>
    <row r="19" spans="1:265" x14ac:dyDescent="0.3">
      <c r="A19" s="62">
        <v>2005</v>
      </c>
      <c r="B19" s="39" t="s">
        <v>2</v>
      </c>
      <c r="C19" s="17">
        <v>0</v>
      </c>
      <c r="D19" s="16">
        <v>0</v>
      </c>
      <c r="E19" s="13"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0</v>
      </c>
      <c r="BL19" s="16">
        <v>0</v>
      </c>
      <c r="BM19" s="13">
        <v>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17">
        <v>0</v>
      </c>
      <c r="CY19" s="16">
        <v>0</v>
      </c>
      <c r="CZ19" s="13">
        <v>0</v>
      </c>
      <c r="DA19" s="17">
        <v>0</v>
      </c>
      <c r="DB19" s="16">
        <v>0</v>
      </c>
      <c r="DC19" s="13">
        <v>0</v>
      </c>
      <c r="DD19" s="17">
        <v>1</v>
      </c>
      <c r="DE19" s="16">
        <v>2</v>
      </c>
      <c r="DF19" s="13">
        <f>DE19/DD19*1000</f>
        <v>2000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v>0</v>
      </c>
      <c r="DM19" s="17">
        <v>0</v>
      </c>
      <c r="DN19" s="16">
        <v>0</v>
      </c>
      <c r="DO19" s="13">
        <f t="shared" ref="DO19:DO30" si="57">IF(DM19=0,0,DN19/DM19*1000)</f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v>0</v>
      </c>
      <c r="EK19" s="17">
        <v>161</v>
      </c>
      <c r="EL19" s="16">
        <v>345</v>
      </c>
      <c r="EM19" s="13">
        <f>EL19/EK19*1000</f>
        <v>2142.8571428571427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0</v>
      </c>
      <c r="FA19" s="16">
        <v>0</v>
      </c>
      <c r="FB19" s="13">
        <v>0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7">
        <v>0</v>
      </c>
      <c r="FJ19" s="16">
        <v>0</v>
      </c>
      <c r="FK19" s="13">
        <v>0</v>
      </c>
      <c r="FL19" s="17">
        <v>0</v>
      </c>
      <c r="FM19" s="16">
        <v>0</v>
      </c>
      <c r="FN19" s="13">
        <v>0</v>
      </c>
      <c r="FO19" s="17">
        <v>0</v>
      </c>
      <c r="FP19" s="16">
        <v>0</v>
      </c>
      <c r="FQ19" s="13">
        <v>0</v>
      </c>
      <c r="FR19" s="17">
        <v>0</v>
      </c>
      <c r="FS19" s="16">
        <v>0</v>
      </c>
      <c r="FT19" s="13">
        <v>0</v>
      </c>
      <c r="FU19" s="17">
        <v>0</v>
      </c>
      <c r="FV19" s="16">
        <v>0</v>
      </c>
      <c r="FW19" s="13">
        <v>0</v>
      </c>
      <c r="FX19" s="17">
        <v>0</v>
      </c>
      <c r="FY19" s="16">
        <v>0</v>
      </c>
      <c r="FZ19" s="13">
        <v>0</v>
      </c>
      <c r="GA19" s="8">
        <v>0</v>
      </c>
      <c r="GB19" s="5">
        <v>0</v>
      </c>
      <c r="GC19" s="10">
        <v>0</v>
      </c>
      <c r="GD19" s="17">
        <v>0</v>
      </c>
      <c r="GE19" s="16">
        <v>0</v>
      </c>
      <c r="GF19" s="13">
        <v>0</v>
      </c>
      <c r="GG19" s="17">
        <v>0</v>
      </c>
      <c r="GH19" s="16">
        <v>0</v>
      </c>
      <c r="GI19" s="13">
        <v>0</v>
      </c>
      <c r="GJ19" s="17">
        <v>0</v>
      </c>
      <c r="GK19" s="16">
        <v>0</v>
      </c>
      <c r="GL19" s="13">
        <v>0</v>
      </c>
      <c r="GM19" s="17">
        <v>0</v>
      </c>
      <c r="GN19" s="16">
        <v>0</v>
      </c>
      <c r="GO19" s="13">
        <v>0</v>
      </c>
      <c r="GP19" s="17">
        <v>0</v>
      </c>
      <c r="GQ19" s="16">
        <v>0</v>
      </c>
      <c r="GR19" s="13">
        <v>0</v>
      </c>
      <c r="GS19" s="17">
        <v>0</v>
      </c>
      <c r="GT19" s="16">
        <v>0</v>
      </c>
      <c r="GU19" s="13">
        <v>0</v>
      </c>
      <c r="GV19" s="17">
        <v>0</v>
      </c>
      <c r="GW19" s="16">
        <v>0</v>
      </c>
      <c r="GX19" s="13">
        <v>0</v>
      </c>
      <c r="GY19" s="17">
        <v>0</v>
      </c>
      <c r="GZ19" s="16">
        <v>0</v>
      </c>
      <c r="HA19" s="13">
        <v>0</v>
      </c>
      <c r="HB19" s="17">
        <v>0</v>
      </c>
      <c r="HC19" s="16">
        <v>0</v>
      </c>
      <c r="HD19" s="13">
        <v>0</v>
      </c>
      <c r="HE19" s="17">
        <v>0</v>
      </c>
      <c r="HF19" s="16">
        <v>0</v>
      </c>
      <c r="HG19" s="13">
        <f t="shared" ref="HG19:HG30" si="58">IF(HE19=0,0,HF19/HE19*1000)</f>
        <v>0</v>
      </c>
      <c r="HH19" s="17">
        <v>0</v>
      </c>
      <c r="HI19" s="16">
        <v>0</v>
      </c>
      <c r="HJ19" s="13">
        <v>0</v>
      </c>
      <c r="HK19" s="17">
        <v>0</v>
      </c>
      <c r="HL19" s="16">
        <v>0</v>
      </c>
      <c r="HM19" s="13">
        <v>0</v>
      </c>
      <c r="HN19" s="17">
        <v>0</v>
      </c>
      <c r="HO19" s="16">
        <v>0</v>
      </c>
      <c r="HP19" s="13">
        <v>0</v>
      </c>
      <c r="HQ19" s="17">
        <v>0</v>
      </c>
      <c r="HR19" s="16">
        <v>0</v>
      </c>
      <c r="HS19" s="13">
        <v>0</v>
      </c>
      <c r="HT19" s="17">
        <v>0</v>
      </c>
      <c r="HU19" s="16">
        <v>0</v>
      </c>
      <c r="HV19" s="13">
        <v>0</v>
      </c>
      <c r="HW19" s="17">
        <v>0</v>
      </c>
      <c r="HX19" s="16">
        <v>0</v>
      </c>
      <c r="HY19" s="13">
        <v>0</v>
      </c>
      <c r="HZ19" s="17">
        <v>0</v>
      </c>
      <c r="IA19" s="16">
        <v>0</v>
      </c>
      <c r="IB19" s="13">
        <v>0</v>
      </c>
      <c r="IC19" s="17">
        <v>0</v>
      </c>
      <c r="ID19" s="16">
        <v>0</v>
      </c>
      <c r="IE19" s="13">
        <v>0</v>
      </c>
      <c r="IF19" s="17">
        <v>0</v>
      </c>
      <c r="IG19" s="16">
        <v>0</v>
      </c>
      <c r="IH19" s="13">
        <v>0</v>
      </c>
      <c r="II19" s="17">
        <v>3</v>
      </c>
      <c r="IJ19" s="16">
        <v>24</v>
      </c>
      <c r="IK19" s="13">
        <f t="shared" ref="IK19:IK27" si="59">IJ19/II19*1000</f>
        <v>8000</v>
      </c>
      <c r="IL19" s="17">
        <v>0</v>
      </c>
      <c r="IM19" s="16">
        <v>0</v>
      </c>
      <c r="IN19" s="13">
        <v>0</v>
      </c>
      <c r="IO19" s="17">
        <v>0</v>
      </c>
      <c r="IP19" s="16">
        <v>3</v>
      </c>
      <c r="IQ19" s="13">
        <v>0</v>
      </c>
      <c r="IR19" s="17">
        <v>0</v>
      </c>
      <c r="IS19" s="16">
        <v>0</v>
      </c>
      <c r="IT19" s="13">
        <v>0</v>
      </c>
      <c r="IU19" s="17">
        <v>0</v>
      </c>
      <c r="IV19" s="16">
        <v>0</v>
      </c>
      <c r="IW19" s="13">
        <v>0</v>
      </c>
      <c r="IX19" s="17">
        <v>0</v>
      </c>
      <c r="IY19" s="16">
        <v>1</v>
      </c>
      <c r="IZ19" s="13">
        <v>0</v>
      </c>
      <c r="JA19" s="17">
        <v>0</v>
      </c>
      <c r="JB19" s="16">
        <v>0</v>
      </c>
      <c r="JC19" s="13">
        <v>0</v>
      </c>
      <c r="JD19" s="12">
        <f t="shared" ref="JD19:JD57" si="60">+C19+F19+L19+O19+R19+U19+AA19+AD19+AG19+AJ19+AM19+AP19+AV19+BH19+BQ19+BT19+BW19+BZ19+CC19+CO19+CR19+CU19+CX19+DA19+DD19+DJ19+DP19+DS19+DY19+EB19+EE19+EH19+EK19+EN19+EQ19+ET19+EZ19+FC19+FF19+FI19+FL19+FO19+GD19+GG19+GJ19+GM19+GP19+GS19+GV19+GY19+HB19+HH19+HK19+HN19+HQ19+HT19+HW19+HZ19+IC19+IF19+II19+IL19+IO19+IX19+JA19+BK19</f>
        <v>165</v>
      </c>
      <c r="JE19" s="13">
        <f t="shared" ref="JE19:JE57" si="61">+D19+G19+M19+P19+S19+V19+AB19+AE19+AH19+AK19+AN19+AQ19+AW19+BI19+BR19+BU19+BX19+CA19+CD19+CP19+CS19+CV19+CY19+DB19+DE19+DK19+DQ19+DT19+DZ19+EC19+EF19+EI19+EL19+EO19+ER19+EU19+FA19+FD19+FG19+FJ19+FM19+FP19+GE19+GH19+GK19+GN19+GQ19+GT19+GW19+GZ19+HC19+HI19+HL19+HO19+HR19+HU19+HX19+IA19+ID19+IG19+IJ19+IM19+IP19+IY19+JB19+BL19</f>
        <v>375</v>
      </c>
    </row>
    <row r="20" spans="1:265" x14ac:dyDescent="0.3">
      <c r="A20" s="40">
        <v>2005</v>
      </c>
      <c r="B20" s="35" t="s">
        <v>3</v>
      </c>
      <c r="C20" s="8">
        <v>60</v>
      </c>
      <c r="D20" s="5">
        <v>630</v>
      </c>
      <c r="E20" s="10">
        <f t="shared" ref="E20:E30" si="62">D20/C20*1000</f>
        <v>10500</v>
      </c>
      <c r="F20" s="8">
        <v>1</v>
      </c>
      <c r="G20" s="5">
        <v>2</v>
      </c>
      <c r="H20" s="10">
        <f t="shared" ref="H20:H28" si="63">G20/F20*1000</f>
        <v>2000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35</v>
      </c>
      <c r="AK20" s="5">
        <v>132</v>
      </c>
      <c r="AL20" s="10">
        <f t="shared" ref="AL20:AL30" si="64">AK20/AJ20*1000</f>
        <v>3771.4285714285716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v>0</v>
      </c>
      <c r="DM20" s="8">
        <v>0</v>
      </c>
      <c r="DN20" s="5">
        <v>0</v>
      </c>
      <c r="DO20" s="10">
        <f t="shared" si="57"/>
        <v>0</v>
      </c>
      <c r="DP20" s="8">
        <v>0</v>
      </c>
      <c r="DQ20" s="5">
        <v>0</v>
      </c>
      <c r="DR20" s="10">
        <v>0</v>
      </c>
      <c r="DS20" s="8">
        <v>0</v>
      </c>
      <c r="DT20" s="5">
        <v>3</v>
      </c>
      <c r="DU20" s="10">
        <v>0</v>
      </c>
      <c r="DV20" s="8">
        <v>0</v>
      </c>
      <c r="DW20" s="5">
        <v>0</v>
      </c>
      <c r="DX20" s="10">
        <v>0</v>
      </c>
      <c r="DY20" s="8">
        <v>0</v>
      </c>
      <c r="DZ20" s="5">
        <v>2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v>0</v>
      </c>
      <c r="EK20" s="8">
        <v>180</v>
      </c>
      <c r="EL20" s="5">
        <v>265</v>
      </c>
      <c r="EM20" s="10">
        <f t="shared" ref="EM20:EM30" si="65">EL20/EK20*1000</f>
        <v>1472.2222222222224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0</v>
      </c>
      <c r="EX20" s="5">
        <v>0</v>
      </c>
      <c r="EY20" s="10">
        <v>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8">
        <v>0</v>
      </c>
      <c r="FJ20" s="5">
        <v>0</v>
      </c>
      <c r="FK20" s="10">
        <v>0</v>
      </c>
      <c r="FL20" s="8">
        <v>0</v>
      </c>
      <c r="FM20" s="5">
        <v>0</v>
      </c>
      <c r="FN20" s="10">
        <v>0</v>
      </c>
      <c r="FO20" s="8">
        <v>0</v>
      </c>
      <c r="FP20" s="5">
        <v>0</v>
      </c>
      <c r="FQ20" s="10">
        <v>0</v>
      </c>
      <c r="FR20" s="8">
        <v>0</v>
      </c>
      <c r="FS20" s="5">
        <v>0</v>
      </c>
      <c r="FT20" s="10">
        <v>0</v>
      </c>
      <c r="FU20" s="8">
        <v>0</v>
      </c>
      <c r="FV20" s="5">
        <v>0</v>
      </c>
      <c r="FW20" s="10">
        <v>0</v>
      </c>
      <c r="FX20" s="8">
        <v>0</v>
      </c>
      <c r="FY20" s="5">
        <v>0</v>
      </c>
      <c r="FZ20" s="10">
        <v>0</v>
      </c>
      <c r="GA20" s="8">
        <v>0</v>
      </c>
      <c r="GB20" s="5">
        <v>0</v>
      </c>
      <c r="GC20" s="10">
        <v>0</v>
      </c>
      <c r="GD20" s="8">
        <v>0</v>
      </c>
      <c r="GE20" s="5">
        <v>0</v>
      </c>
      <c r="GF20" s="10">
        <v>0</v>
      </c>
      <c r="GG20" s="8">
        <v>0</v>
      </c>
      <c r="GH20" s="5">
        <v>0</v>
      </c>
      <c r="GI20" s="10">
        <v>0</v>
      </c>
      <c r="GJ20" s="8">
        <v>0</v>
      </c>
      <c r="GK20" s="5">
        <v>0</v>
      </c>
      <c r="GL20" s="10">
        <v>0</v>
      </c>
      <c r="GM20" s="8">
        <v>0</v>
      </c>
      <c r="GN20" s="5">
        <v>0</v>
      </c>
      <c r="GO20" s="10">
        <v>0</v>
      </c>
      <c r="GP20" s="8">
        <v>0</v>
      </c>
      <c r="GQ20" s="5">
        <v>0</v>
      </c>
      <c r="GR20" s="10">
        <v>0</v>
      </c>
      <c r="GS20" s="8">
        <v>0</v>
      </c>
      <c r="GT20" s="5">
        <v>0</v>
      </c>
      <c r="GU20" s="10">
        <v>0</v>
      </c>
      <c r="GV20" s="8">
        <v>0</v>
      </c>
      <c r="GW20" s="5">
        <v>0</v>
      </c>
      <c r="GX20" s="10">
        <v>0</v>
      </c>
      <c r="GY20" s="8">
        <v>0</v>
      </c>
      <c r="GZ20" s="5">
        <v>0</v>
      </c>
      <c r="HA20" s="10">
        <v>0</v>
      </c>
      <c r="HB20" s="8">
        <v>0</v>
      </c>
      <c r="HC20" s="5">
        <v>0</v>
      </c>
      <c r="HD20" s="10">
        <v>0</v>
      </c>
      <c r="HE20" s="8">
        <v>0</v>
      </c>
      <c r="HF20" s="5">
        <v>0</v>
      </c>
      <c r="HG20" s="10">
        <f t="shared" si="58"/>
        <v>0</v>
      </c>
      <c r="HH20" s="8">
        <v>0</v>
      </c>
      <c r="HI20" s="5">
        <v>0</v>
      </c>
      <c r="HJ20" s="10">
        <v>0</v>
      </c>
      <c r="HK20" s="8">
        <v>0</v>
      </c>
      <c r="HL20" s="5">
        <v>0</v>
      </c>
      <c r="HM20" s="10">
        <v>0</v>
      </c>
      <c r="HN20" s="8">
        <v>0</v>
      </c>
      <c r="HO20" s="5">
        <v>0</v>
      </c>
      <c r="HP20" s="10">
        <v>0</v>
      </c>
      <c r="HQ20" s="8">
        <v>0</v>
      </c>
      <c r="HR20" s="5">
        <v>0</v>
      </c>
      <c r="HS20" s="10">
        <v>0</v>
      </c>
      <c r="HT20" s="8">
        <v>0</v>
      </c>
      <c r="HU20" s="5">
        <v>0</v>
      </c>
      <c r="HV20" s="10">
        <v>0</v>
      </c>
      <c r="HW20" s="8">
        <v>0</v>
      </c>
      <c r="HX20" s="5">
        <v>0</v>
      </c>
      <c r="HY20" s="10">
        <v>0</v>
      </c>
      <c r="HZ20" s="8">
        <v>0</v>
      </c>
      <c r="IA20" s="5">
        <v>0</v>
      </c>
      <c r="IB20" s="10">
        <v>0</v>
      </c>
      <c r="IC20" s="8">
        <v>0</v>
      </c>
      <c r="ID20" s="5">
        <v>0</v>
      </c>
      <c r="IE20" s="10">
        <v>0</v>
      </c>
      <c r="IF20" s="8">
        <v>1</v>
      </c>
      <c r="IG20" s="5">
        <v>3</v>
      </c>
      <c r="IH20" s="10">
        <f t="shared" ref="IH20:IH30" si="66">IG20/IF20*1000</f>
        <v>3000</v>
      </c>
      <c r="II20" s="8">
        <v>0</v>
      </c>
      <c r="IJ20" s="5">
        <v>0</v>
      </c>
      <c r="IK20" s="10">
        <v>0</v>
      </c>
      <c r="IL20" s="8">
        <v>0</v>
      </c>
      <c r="IM20" s="5">
        <v>0</v>
      </c>
      <c r="IN20" s="10">
        <v>0</v>
      </c>
      <c r="IO20" s="8">
        <v>0</v>
      </c>
      <c r="IP20" s="5">
        <v>1</v>
      </c>
      <c r="IQ20" s="10">
        <v>0</v>
      </c>
      <c r="IR20" s="8">
        <v>0</v>
      </c>
      <c r="IS20" s="5">
        <v>0</v>
      </c>
      <c r="IT20" s="10">
        <v>0</v>
      </c>
      <c r="IU20" s="8">
        <v>0</v>
      </c>
      <c r="IV20" s="5">
        <v>0</v>
      </c>
      <c r="IW20" s="10">
        <v>0</v>
      </c>
      <c r="IX20" s="8">
        <v>1</v>
      </c>
      <c r="IY20" s="5">
        <v>5</v>
      </c>
      <c r="IZ20" s="10">
        <f t="shared" ref="IZ20:IZ29" si="67">IY20/IX20*1000</f>
        <v>5000</v>
      </c>
      <c r="JA20" s="8">
        <v>0</v>
      </c>
      <c r="JB20" s="5">
        <v>0</v>
      </c>
      <c r="JC20" s="10">
        <v>0</v>
      </c>
      <c r="JD20" s="7">
        <f t="shared" si="60"/>
        <v>278</v>
      </c>
      <c r="JE20" s="10">
        <f t="shared" si="61"/>
        <v>1043</v>
      </c>
    </row>
    <row r="21" spans="1:265" x14ac:dyDescent="0.3">
      <c r="A21" s="40">
        <v>2005</v>
      </c>
      <c r="B21" s="35" t="s">
        <v>4</v>
      </c>
      <c r="C21" s="8">
        <v>2</v>
      </c>
      <c r="D21" s="5">
        <v>7</v>
      </c>
      <c r="E21" s="10">
        <f t="shared" si="62"/>
        <v>3500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0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45</v>
      </c>
      <c r="DE21" s="5">
        <v>85</v>
      </c>
      <c r="DF21" s="10">
        <f t="shared" ref="DF21:DF30" si="68">DE21/DD21*1000</f>
        <v>1888.8888888888889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v>0</v>
      </c>
      <c r="DM21" s="8">
        <v>0</v>
      </c>
      <c r="DN21" s="5">
        <v>0</v>
      </c>
      <c r="DO21" s="10">
        <f t="shared" si="57"/>
        <v>0</v>
      </c>
      <c r="DP21" s="8">
        <v>0</v>
      </c>
      <c r="DQ21" s="5">
        <v>0</v>
      </c>
      <c r="DR21" s="10">
        <v>0</v>
      </c>
      <c r="DS21" s="8">
        <v>1</v>
      </c>
      <c r="DT21" s="5">
        <v>2</v>
      </c>
      <c r="DU21" s="10">
        <f t="shared" ref="DU21:DU30" si="69">DT21/DS21*1000</f>
        <v>2000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v>0</v>
      </c>
      <c r="EK21" s="8">
        <v>196</v>
      </c>
      <c r="EL21" s="5">
        <v>319</v>
      </c>
      <c r="EM21" s="10">
        <f t="shared" si="65"/>
        <v>1627.5510204081634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0</v>
      </c>
      <c r="FA21" s="5">
        <v>0</v>
      </c>
      <c r="FB21" s="10">
        <v>0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8">
        <v>0</v>
      </c>
      <c r="FJ21" s="5">
        <v>0</v>
      </c>
      <c r="FK21" s="10">
        <v>0</v>
      </c>
      <c r="FL21" s="8">
        <v>0</v>
      </c>
      <c r="FM21" s="5">
        <v>0</v>
      </c>
      <c r="FN21" s="10">
        <v>0</v>
      </c>
      <c r="FO21" s="8">
        <v>0</v>
      </c>
      <c r="FP21" s="5">
        <v>0</v>
      </c>
      <c r="FQ21" s="10">
        <v>0</v>
      </c>
      <c r="FR21" s="8">
        <v>0</v>
      </c>
      <c r="FS21" s="5">
        <v>0</v>
      </c>
      <c r="FT21" s="10">
        <v>0</v>
      </c>
      <c r="FU21" s="8">
        <v>0</v>
      </c>
      <c r="FV21" s="5">
        <v>0</v>
      </c>
      <c r="FW21" s="10">
        <v>0</v>
      </c>
      <c r="FX21" s="8">
        <v>0</v>
      </c>
      <c r="FY21" s="5">
        <v>0</v>
      </c>
      <c r="FZ21" s="10">
        <v>0</v>
      </c>
      <c r="GA21" s="8">
        <v>0</v>
      </c>
      <c r="GB21" s="5">
        <v>0</v>
      </c>
      <c r="GC21" s="10">
        <v>0</v>
      </c>
      <c r="GD21" s="8">
        <v>0</v>
      </c>
      <c r="GE21" s="5">
        <v>1</v>
      </c>
      <c r="GF21" s="10">
        <v>0</v>
      </c>
      <c r="GG21" s="8">
        <v>0</v>
      </c>
      <c r="GH21" s="5">
        <v>0</v>
      </c>
      <c r="GI21" s="10">
        <v>0</v>
      </c>
      <c r="GJ21" s="8">
        <v>0</v>
      </c>
      <c r="GK21" s="5">
        <v>0</v>
      </c>
      <c r="GL21" s="10">
        <v>0</v>
      </c>
      <c r="GM21" s="8">
        <v>0</v>
      </c>
      <c r="GN21" s="5">
        <v>0</v>
      </c>
      <c r="GO21" s="10">
        <v>0</v>
      </c>
      <c r="GP21" s="8">
        <v>0</v>
      </c>
      <c r="GQ21" s="5">
        <v>0</v>
      </c>
      <c r="GR21" s="10">
        <v>0</v>
      </c>
      <c r="GS21" s="8">
        <v>0</v>
      </c>
      <c r="GT21" s="5">
        <v>0</v>
      </c>
      <c r="GU21" s="10">
        <v>0</v>
      </c>
      <c r="GV21" s="8">
        <v>0</v>
      </c>
      <c r="GW21" s="5">
        <v>0</v>
      </c>
      <c r="GX21" s="10">
        <v>0</v>
      </c>
      <c r="GY21" s="8">
        <v>0</v>
      </c>
      <c r="GZ21" s="5">
        <v>0</v>
      </c>
      <c r="HA21" s="10">
        <v>0</v>
      </c>
      <c r="HB21" s="8">
        <v>0</v>
      </c>
      <c r="HC21" s="5">
        <v>0</v>
      </c>
      <c r="HD21" s="10">
        <v>0</v>
      </c>
      <c r="HE21" s="8">
        <v>0</v>
      </c>
      <c r="HF21" s="5">
        <v>0</v>
      </c>
      <c r="HG21" s="10">
        <f t="shared" si="58"/>
        <v>0</v>
      </c>
      <c r="HH21" s="8">
        <v>0</v>
      </c>
      <c r="HI21" s="5">
        <v>0</v>
      </c>
      <c r="HJ21" s="10">
        <v>0</v>
      </c>
      <c r="HK21" s="8">
        <v>0</v>
      </c>
      <c r="HL21" s="5">
        <v>0</v>
      </c>
      <c r="HM21" s="10">
        <v>0</v>
      </c>
      <c r="HN21" s="8">
        <v>0</v>
      </c>
      <c r="HO21" s="5">
        <v>0</v>
      </c>
      <c r="HP21" s="10">
        <v>0</v>
      </c>
      <c r="HQ21" s="8">
        <v>0</v>
      </c>
      <c r="HR21" s="5">
        <v>0</v>
      </c>
      <c r="HS21" s="10">
        <v>0</v>
      </c>
      <c r="HT21" s="8">
        <v>0</v>
      </c>
      <c r="HU21" s="5">
        <v>0</v>
      </c>
      <c r="HV21" s="10">
        <v>0</v>
      </c>
      <c r="HW21" s="8">
        <v>0</v>
      </c>
      <c r="HX21" s="5">
        <v>0</v>
      </c>
      <c r="HY21" s="10">
        <v>0</v>
      </c>
      <c r="HZ21" s="8">
        <v>0</v>
      </c>
      <c r="IA21" s="5">
        <v>0</v>
      </c>
      <c r="IB21" s="10">
        <v>0</v>
      </c>
      <c r="IC21" s="8">
        <v>0</v>
      </c>
      <c r="ID21" s="5">
        <v>0</v>
      </c>
      <c r="IE21" s="10">
        <v>0</v>
      </c>
      <c r="IF21" s="8">
        <v>0</v>
      </c>
      <c r="IG21" s="5">
        <v>0</v>
      </c>
      <c r="IH21" s="10">
        <v>0</v>
      </c>
      <c r="II21" s="8">
        <v>0</v>
      </c>
      <c r="IJ21" s="5">
        <v>0</v>
      </c>
      <c r="IK21" s="10">
        <v>0</v>
      </c>
      <c r="IL21" s="8">
        <v>0</v>
      </c>
      <c r="IM21" s="5">
        <v>0</v>
      </c>
      <c r="IN21" s="10">
        <v>0</v>
      </c>
      <c r="IO21" s="8">
        <v>0</v>
      </c>
      <c r="IP21" s="5">
        <v>1</v>
      </c>
      <c r="IQ21" s="10">
        <v>0</v>
      </c>
      <c r="IR21" s="8">
        <v>0</v>
      </c>
      <c r="IS21" s="5">
        <v>0</v>
      </c>
      <c r="IT21" s="10">
        <v>0</v>
      </c>
      <c r="IU21" s="8">
        <v>0</v>
      </c>
      <c r="IV21" s="5">
        <v>0</v>
      </c>
      <c r="IW21" s="10">
        <v>0</v>
      </c>
      <c r="IX21" s="8">
        <v>0</v>
      </c>
      <c r="IY21" s="5">
        <v>4</v>
      </c>
      <c r="IZ21" s="10">
        <v>0</v>
      </c>
      <c r="JA21" s="8">
        <v>0</v>
      </c>
      <c r="JB21" s="5">
        <v>0</v>
      </c>
      <c r="JC21" s="10">
        <v>0</v>
      </c>
      <c r="JD21" s="7">
        <f t="shared" si="60"/>
        <v>244</v>
      </c>
      <c r="JE21" s="10">
        <f t="shared" si="61"/>
        <v>419</v>
      </c>
    </row>
    <row r="22" spans="1:265" x14ac:dyDescent="0.3">
      <c r="A22" s="40">
        <v>2005</v>
      </c>
      <c r="B22" s="35" t="s">
        <v>5</v>
      </c>
      <c r="C22" s="8">
        <v>0</v>
      </c>
      <c r="D22" s="5">
        <v>1</v>
      </c>
      <c r="E22" s="10"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1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v>0</v>
      </c>
      <c r="X22" s="8">
        <v>0</v>
      </c>
      <c r="Y22" s="5">
        <v>0</v>
      </c>
      <c r="Z22" s="10">
        <v>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0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3</v>
      </c>
      <c r="BR22" s="5">
        <v>1</v>
      </c>
      <c r="BS22" s="10">
        <f t="shared" ref="BS22" si="70">BR22/BQ22*1000</f>
        <v>333.33333333333331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v>0</v>
      </c>
      <c r="DM22" s="8">
        <v>0</v>
      </c>
      <c r="DN22" s="5">
        <v>0</v>
      </c>
      <c r="DO22" s="10">
        <f t="shared" si="57"/>
        <v>0</v>
      </c>
      <c r="DP22" s="8">
        <v>0</v>
      </c>
      <c r="DQ22" s="5">
        <v>0</v>
      </c>
      <c r="DR22" s="10">
        <v>0</v>
      </c>
      <c r="DS22" s="8">
        <v>3</v>
      </c>
      <c r="DT22" s="5">
        <v>9</v>
      </c>
      <c r="DU22" s="10">
        <f t="shared" si="69"/>
        <v>3000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v>0</v>
      </c>
      <c r="EK22" s="8">
        <v>112</v>
      </c>
      <c r="EL22" s="5">
        <v>201</v>
      </c>
      <c r="EM22" s="10">
        <f t="shared" si="65"/>
        <v>1794.6428571428571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6</v>
      </c>
      <c r="EU22" s="5">
        <v>13</v>
      </c>
      <c r="EV22" s="10">
        <f t="shared" ref="EV22:EV30" si="71">EU22/ET22*1000</f>
        <v>2166.6666666666665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8">
        <v>0</v>
      </c>
      <c r="FJ22" s="5">
        <v>0</v>
      </c>
      <c r="FK22" s="10">
        <v>0</v>
      </c>
      <c r="FL22" s="8">
        <v>0</v>
      </c>
      <c r="FM22" s="5">
        <v>0</v>
      </c>
      <c r="FN22" s="10">
        <v>0</v>
      </c>
      <c r="FO22" s="8">
        <v>0</v>
      </c>
      <c r="FP22" s="5">
        <v>0</v>
      </c>
      <c r="FQ22" s="10">
        <v>0</v>
      </c>
      <c r="FR22" s="8">
        <v>0</v>
      </c>
      <c r="FS22" s="5">
        <v>0</v>
      </c>
      <c r="FT22" s="10">
        <v>0</v>
      </c>
      <c r="FU22" s="8">
        <v>0</v>
      </c>
      <c r="FV22" s="5">
        <v>0</v>
      </c>
      <c r="FW22" s="10">
        <v>0</v>
      </c>
      <c r="FX22" s="8">
        <v>0</v>
      </c>
      <c r="FY22" s="5">
        <v>0</v>
      </c>
      <c r="FZ22" s="10">
        <v>0</v>
      </c>
      <c r="GA22" s="8">
        <v>0</v>
      </c>
      <c r="GB22" s="5">
        <v>0</v>
      </c>
      <c r="GC22" s="10">
        <v>0</v>
      </c>
      <c r="GD22" s="8">
        <v>0</v>
      </c>
      <c r="GE22" s="5">
        <v>0</v>
      </c>
      <c r="GF22" s="10">
        <v>0</v>
      </c>
      <c r="GG22" s="8">
        <v>0</v>
      </c>
      <c r="GH22" s="5">
        <v>0</v>
      </c>
      <c r="GI22" s="10">
        <v>0</v>
      </c>
      <c r="GJ22" s="8">
        <v>0</v>
      </c>
      <c r="GK22" s="5">
        <v>0</v>
      </c>
      <c r="GL22" s="10">
        <v>0</v>
      </c>
      <c r="GM22" s="8">
        <v>0</v>
      </c>
      <c r="GN22" s="5">
        <v>0</v>
      </c>
      <c r="GO22" s="10">
        <v>0</v>
      </c>
      <c r="GP22" s="8">
        <v>0</v>
      </c>
      <c r="GQ22" s="5">
        <v>0</v>
      </c>
      <c r="GR22" s="10">
        <v>0</v>
      </c>
      <c r="GS22" s="8">
        <v>0</v>
      </c>
      <c r="GT22" s="5">
        <v>0</v>
      </c>
      <c r="GU22" s="10">
        <v>0</v>
      </c>
      <c r="GV22" s="8">
        <v>0</v>
      </c>
      <c r="GW22" s="5">
        <v>0</v>
      </c>
      <c r="GX22" s="10">
        <v>0</v>
      </c>
      <c r="GY22" s="8">
        <v>0</v>
      </c>
      <c r="GZ22" s="5">
        <v>0</v>
      </c>
      <c r="HA22" s="10">
        <v>0</v>
      </c>
      <c r="HB22" s="8">
        <v>0</v>
      </c>
      <c r="HC22" s="5">
        <v>0</v>
      </c>
      <c r="HD22" s="10">
        <v>0</v>
      </c>
      <c r="HE22" s="8">
        <v>0</v>
      </c>
      <c r="HF22" s="5">
        <v>0</v>
      </c>
      <c r="HG22" s="10">
        <f t="shared" si="58"/>
        <v>0</v>
      </c>
      <c r="HH22" s="8">
        <v>0</v>
      </c>
      <c r="HI22" s="5">
        <v>0</v>
      </c>
      <c r="HJ22" s="10">
        <v>0</v>
      </c>
      <c r="HK22" s="8">
        <v>0</v>
      </c>
      <c r="HL22" s="5">
        <v>0</v>
      </c>
      <c r="HM22" s="10">
        <v>0</v>
      </c>
      <c r="HN22" s="8">
        <v>0</v>
      </c>
      <c r="HO22" s="5">
        <v>0</v>
      </c>
      <c r="HP22" s="10">
        <v>0</v>
      </c>
      <c r="HQ22" s="8">
        <v>0</v>
      </c>
      <c r="HR22" s="5">
        <v>0</v>
      </c>
      <c r="HS22" s="10">
        <v>0</v>
      </c>
      <c r="HT22" s="8">
        <v>0</v>
      </c>
      <c r="HU22" s="5">
        <v>0</v>
      </c>
      <c r="HV22" s="10">
        <v>0</v>
      </c>
      <c r="HW22" s="8">
        <v>0</v>
      </c>
      <c r="HX22" s="5">
        <v>0</v>
      </c>
      <c r="HY22" s="10">
        <v>0</v>
      </c>
      <c r="HZ22" s="8">
        <v>0</v>
      </c>
      <c r="IA22" s="5">
        <v>0</v>
      </c>
      <c r="IB22" s="10">
        <v>0</v>
      </c>
      <c r="IC22" s="8">
        <v>0</v>
      </c>
      <c r="ID22" s="5">
        <v>0</v>
      </c>
      <c r="IE22" s="10">
        <v>0</v>
      </c>
      <c r="IF22" s="8">
        <v>1</v>
      </c>
      <c r="IG22" s="5">
        <v>5</v>
      </c>
      <c r="IH22" s="10">
        <f t="shared" si="66"/>
        <v>5000</v>
      </c>
      <c r="II22" s="8">
        <v>0</v>
      </c>
      <c r="IJ22" s="5">
        <v>0</v>
      </c>
      <c r="IK22" s="10">
        <v>0</v>
      </c>
      <c r="IL22" s="8">
        <v>0</v>
      </c>
      <c r="IM22" s="5">
        <v>0</v>
      </c>
      <c r="IN22" s="10">
        <v>0</v>
      </c>
      <c r="IO22" s="8">
        <v>1</v>
      </c>
      <c r="IP22" s="5">
        <v>3</v>
      </c>
      <c r="IQ22" s="10">
        <f t="shared" ref="IQ22:IQ30" si="72">IP22/IO22*1000</f>
        <v>3000</v>
      </c>
      <c r="IR22" s="8">
        <v>0</v>
      </c>
      <c r="IS22" s="5">
        <v>0</v>
      </c>
      <c r="IT22" s="10">
        <v>0</v>
      </c>
      <c r="IU22" s="8">
        <v>0</v>
      </c>
      <c r="IV22" s="5">
        <v>0</v>
      </c>
      <c r="IW22" s="10">
        <v>0</v>
      </c>
      <c r="IX22" s="8">
        <v>0</v>
      </c>
      <c r="IY22" s="5">
        <v>2</v>
      </c>
      <c r="IZ22" s="10">
        <v>0</v>
      </c>
      <c r="JA22" s="8">
        <v>0</v>
      </c>
      <c r="JB22" s="5">
        <v>0</v>
      </c>
      <c r="JC22" s="10">
        <v>0</v>
      </c>
      <c r="JD22" s="7">
        <f t="shared" si="60"/>
        <v>126</v>
      </c>
      <c r="JE22" s="10">
        <f t="shared" si="61"/>
        <v>236</v>
      </c>
    </row>
    <row r="23" spans="1:265" x14ac:dyDescent="0.3">
      <c r="A23" s="40">
        <v>2005</v>
      </c>
      <c r="B23" s="35" t="s">
        <v>6</v>
      </c>
      <c r="C23" s="8">
        <v>43</v>
      </c>
      <c r="D23" s="5">
        <v>93</v>
      </c>
      <c r="E23" s="10">
        <f t="shared" si="62"/>
        <v>2162.7906976744184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2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0</v>
      </c>
      <c r="BL23" s="5">
        <v>0</v>
      </c>
      <c r="BM23" s="10">
        <v>0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34</v>
      </c>
      <c r="BU23" s="5">
        <v>52</v>
      </c>
      <c r="BV23" s="10">
        <f t="shared" ref="BV23" si="73">BU23/BT23*1000</f>
        <v>1529.4117647058822</v>
      </c>
      <c r="BW23" s="8">
        <v>0</v>
      </c>
      <c r="BX23" s="5">
        <v>0</v>
      </c>
      <c r="BY23" s="10"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59700</v>
      </c>
      <c r="CP23" s="5">
        <v>49719</v>
      </c>
      <c r="CQ23" s="10">
        <f t="shared" ref="CQ23" si="74">CP23/CO23*1000</f>
        <v>832.8140703517588</v>
      </c>
      <c r="CR23" s="8">
        <v>1</v>
      </c>
      <c r="CS23" s="5">
        <v>1</v>
      </c>
      <c r="CT23" s="10">
        <f t="shared" ref="CT23" si="75">CS23/CR23*1000</f>
        <v>1000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v>0</v>
      </c>
      <c r="DM23" s="8">
        <v>0</v>
      </c>
      <c r="DN23" s="5">
        <v>0</v>
      </c>
      <c r="DO23" s="10">
        <f t="shared" si="57"/>
        <v>0</v>
      </c>
      <c r="DP23" s="8">
        <v>0</v>
      </c>
      <c r="DQ23" s="5">
        <v>0</v>
      </c>
      <c r="DR23" s="10">
        <v>0</v>
      </c>
      <c r="DS23" s="8">
        <v>1</v>
      </c>
      <c r="DT23" s="5">
        <v>5</v>
      </c>
      <c r="DU23" s="10">
        <f t="shared" si="69"/>
        <v>5000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v>0</v>
      </c>
      <c r="EK23" s="8">
        <v>213</v>
      </c>
      <c r="EL23" s="5">
        <v>339</v>
      </c>
      <c r="EM23" s="10">
        <f t="shared" si="65"/>
        <v>1591.549295774648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0</v>
      </c>
      <c r="FA23" s="5">
        <v>0</v>
      </c>
      <c r="FB23" s="10">
        <v>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8">
        <v>0</v>
      </c>
      <c r="FJ23" s="5">
        <v>0</v>
      </c>
      <c r="FK23" s="10">
        <v>0</v>
      </c>
      <c r="FL23" s="8">
        <v>0</v>
      </c>
      <c r="FM23" s="5">
        <v>0</v>
      </c>
      <c r="FN23" s="10">
        <v>0</v>
      </c>
      <c r="FO23" s="8">
        <v>0</v>
      </c>
      <c r="FP23" s="5">
        <v>0</v>
      </c>
      <c r="FQ23" s="10">
        <v>0</v>
      </c>
      <c r="FR23" s="8">
        <v>0</v>
      </c>
      <c r="FS23" s="5">
        <v>0</v>
      </c>
      <c r="FT23" s="10">
        <v>0</v>
      </c>
      <c r="FU23" s="8">
        <v>0</v>
      </c>
      <c r="FV23" s="5">
        <v>0</v>
      </c>
      <c r="FW23" s="10">
        <v>0</v>
      </c>
      <c r="FX23" s="8">
        <v>0</v>
      </c>
      <c r="FY23" s="5">
        <v>0</v>
      </c>
      <c r="FZ23" s="10">
        <v>0</v>
      </c>
      <c r="GA23" s="8">
        <v>0</v>
      </c>
      <c r="GB23" s="5">
        <v>0</v>
      </c>
      <c r="GC23" s="10">
        <v>0</v>
      </c>
      <c r="GD23" s="8">
        <v>0</v>
      </c>
      <c r="GE23" s="5">
        <v>0</v>
      </c>
      <c r="GF23" s="10">
        <v>0</v>
      </c>
      <c r="GG23" s="8">
        <v>0</v>
      </c>
      <c r="GH23" s="5">
        <v>0</v>
      </c>
      <c r="GI23" s="10">
        <v>0</v>
      </c>
      <c r="GJ23" s="8">
        <v>0</v>
      </c>
      <c r="GK23" s="5">
        <v>0</v>
      </c>
      <c r="GL23" s="10">
        <v>0</v>
      </c>
      <c r="GM23" s="8">
        <v>0</v>
      </c>
      <c r="GN23" s="5">
        <v>0</v>
      </c>
      <c r="GO23" s="10">
        <v>0</v>
      </c>
      <c r="GP23" s="8">
        <v>0</v>
      </c>
      <c r="GQ23" s="5">
        <v>0</v>
      </c>
      <c r="GR23" s="10">
        <v>0</v>
      </c>
      <c r="GS23" s="8">
        <v>0</v>
      </c>
      <c r="GT23" s="5">
        <v>0</v>
      </c>
      <c r="GU23" s="10">
        <v>0</v>
      </c>
      <c r="GV23" s="8">
        <v>0</v>
      </c>
      <c r="GW23" s="5">
        <v>0</v>
      </c>
      <c r="GX23" s="10">
        <v>0</v>
      </c>
      <c r="GY23" s="8">
        <v>0</v>
      </c>
      <c r="GZ23" s="5">
        <v>0</v>
      </c>
      <c r="HA23" s="10">
        <v>0</v>
      </c>
      <c r="HB23" s="8">
        <v>0</v>
      </c>
      <c r="HC23" s="5">
        <v>0</v>
      </c>
      <c r="HD23" s="10">
        <v>0</v>
      </c>
      <c r="HE23" s="8">
        <v>0</v>
      </c>
      <c r="HF23" s="5">
        <v>0</v>
      </c>
      <c r="HG23" s="10">
        <f t="shared" si="58"/>
        <v>0</v>
      </c>
      <c r="HH23" s="8">
        <v>0</v>
      </c>
      <c r="HI23" s="5">
        <v>0</v>
      </c>
      <c r="HJ23" s="10">
        <v>0</v>
      </c>
      <c r="HK23" s="8">
        <v>0</v>
      </c>
      <c r="HL23" s="5">
        <v>0</v>
      </c>
      <c r="HM23" s="10">
        <v>0</v>
      </c>
      <c r="HN23" s="8">
        <v>0</v>
      </c>
      <c r="HO23" s="5">
        <v>0</v>
      </c>
      <c r="HP23" s="10">
        <v>0</v>
      </c>
      <c r="HQ23" s="8">
        <v>0</v>
      </c>
      <c r="HR23" s="5">
        <v>0</v>
      </c>
      <c r="HS23" s="10">
        <v>0</v>
      </c>
      <c r="HT23" s="8">
        <v>0</v>
      </c>
      <c r="HU23" s="5">
        <v>0</v>
      </c>
      <c r="HV23" s="10">
        <v>0</v>
      </c>
      <c r="HW23" s="8">
        <v>0</v>
      </c>
      <c r="HX23" s="5">
        <v>0</v>
      </c>
      <c r="HY23" s="10">
        <v>0</v>
      </c>
      <c r="HZ23" s="8">
        <v>0</v>
      </c>
      <c r="IA23" s="5">
        <v>1</v>
      </c>
      <c r="IB23" s="10">
        <v>0</v>
      </c>
      <c r="IC23" s="8">
        <v>0</v>
      </c>
      <c r="ID23" s="5">
        <v>0</v>
      </c>
      <c r="IE23" s="10">
        <v>0</v>
      </c>
      <c r="IF23" s="8">
        <v>0</v>
      </c>
      <c r="IG23" s="5">
        <v>0</v>
      </c>
      <c r="IH23" s="10">
        <v>0</v>
      </c>
      <c r="II23" s="8">
        <v>1</v>
      </c>
      <c r="IJ23" s="5">
        <v>15</v>
      </c>
      <c r="IK23" s="10">
        <f t="shared" si="59"/>
        <v>15000</v>
      </c>
      <c r="IL23" s="8">
        <v>0</v>
      </c>
      <c r="IM23" s="5">
        <v>0</v>
      </c>
      <c r="IN23" s="10">
        <v>0</v>
      </c>
      <c r="IO23" s="8">
        <v>1</v>
      </c>
      <c r="IP23" s="5">
        <v>6</v>
      </c>
      <c r="IQ23" s="10">
        <f t="shared" si="72"/>
        <v>6000</v>
      </c>
      <c r="IR23" s="8">
        <v>0</v>
      </c>
      <c r="IS23" s="5">
        <v>0</v>
      </c>
      <c r="IT23" s="10">
        <v>0</v>
      </c>
      <c r="IU23" s="8">
        <v>0</v>
      </c>
      <c r="IV23" s="5">
        <v>0</v>
      </c>
      <c r="IW23" s="10">
        <v>0</v>
      </c>
      <c r="IX23" s="8">
        <v>0</v>
      </c>
      <c r="IY23" s="5">
        <v>0</v>
      </c>
      <c r="IZ23" s="10">
        <v>0</v>
      </c>
      <c r="JA23" s="8">
        <v>0</v>
      </c>
      <c r="JB23" s="5">
        <v>0</v>
      </c>
      <c r="JC23" s="10">
        <v>0</v>
      </c>
      <c r="JD23" s="7">
        <f t="shared" si="60"/>
        <v>59994</v>
      </c>
      <c r="JE23" s="10">
        <f t="shared" si="61"/>
        <v>50233</v>
      </c>
    </row>
    <row r="24" spans="1:265" x14ac:dyDescent="0.3">
      <c r="A24" s="40">
        <v>2005</v>
      </c>
      <c r="B24" s="35" t="s">
        <v>7</v>
      </c>
      <c r="C24" s="8">
        <v>130</v>
      </c>
      <c r="D24" s="5">
        <v>236</v>
      </c>
      <c r="E24" s="10">
        <f t="shared" si="62"/>
        <v>1815.3846153846155</v>
      </c>
      <c r="F24" s="8">
        <v>1</v>
      </c>
      <c r="G24" s="5">
        <v>2</v>
      </c>
      <c r="H24" s="10">
        <f t="shared" si="63"/>
        <v>2000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v>0</v>
      </c>
      <c r="X24" s="8">
        <v>0</v>
      </c>
      <c r="Y24" s="5">
        <v>0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19</v>
      </c>
      <c r="AK24" s="5">
        <v>33</v>
      </c>
      <c r="AL24" s="10">
        <f t="shared" si="64"/>
        <v>1736.8421052631579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0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v>0</v>
      </c>
      <c r="DM24" s="8">
        <v>0</v>
      </c>
      <c r="DN24" s="5">
        <v>0</v>
      </c>
      <c r="DO24" s="10">
        <f t="shared" si="57"/>
        <v>0</v>
      </c>
      <c r="DP24" s="8">
        <v>0</v>
      </c>
      <c r="DQ24" s="5">
        <v>0</v>
      </c>
      <c r="DR24" s="10">
        <v>0</v>
      </c>
      <c r="DS24" s="8">
        <v>27</v>
      </c>
      <c r="DT24" s="5">
        <v>90</v>
      </c>
      <c r="DU24" s="10">
        <f t="shared" si="69"/>
        <v>3333.3333333333335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0</v>
      </c>
      <c r="EF24" s="5">
        <v>0</v>
      </c>
      <c r="EG24" s="10">
        <v>0</v>
      </c>
      <c r="EH24" s="8">
        <v>0</v>
      </c>
      <c r="EI24" s="5">
        <v>0</v>
      </c>
      <c r="EJ24" s="10">
        <v>0</v>
      </c>
      <c r="EK24" s="8">
        <v>196</v>
      </c>
      <c r="EL24" s="5">
        <v>265</v>
      </c>
      <c r="EM24" s="10">
        <f t="shared" si="65"/>
        <v>1352.0408163265306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0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8">
        <v>0</v>
      </c>
      <c r="FJ24" s="5">
        <v>0</v>
      </c>
      <c r="FK24" s="10">
        <v>0</v>
      </c>
      <c r="FL24" s="8">
        <v>0</v>
      </c>
      <c r="FM24" s="5">
        <v>0</v>
      </c>
      <c r="FN24" s="10">
        <v>0</v>
      </c>
      <c r="FO24" s="8">
        <v>0</v>
      </c>
      <c r="FP24" s="5">
        <v>0</v>
      </c>
      <c r="FQ24" s="10">
        <v>0</v>
      </c>
      <c r="FR24" s="8">
        <v>0</v>
      </c>
      <c r="FS24" s="5">
        <v>0</v>
      </c>
      <c r="FT24" s="10">
        <v>0</v>
      </c>
      <c r="FU24" s="8">
        <v>0</v>
      </c>
      <c r="FV24" s="5">
        <v>0</v>
      </c>
      <c r="FW24" s="10">
        <v>0</v>
      </c>
      <c r="FX24" s="8">
        <v>0</v>
      </c>
      <c r="FY24" s="5">
        <v>0</v>
      </c>
      <c r="FZ24" s="10">
        <v>0</v>
      </c>
      <c r="GA24" s="8">
        <v>0</v>
      </c>
      <c r="GB24" s="5">
        <v>0</v>
      </c>
      <c r="GC24" s="10">
        <v>0</v>
      </c>
      <c r="GD24" s="8">
        <v>1</v>
      </c>
      <c r="GE24" s="5">
        <v>1</v>
      </c>
      <c r="GF24" s="10">
        <f t="shared" ref="GF24:GF30" si="76">GE24/GD24*1000</f>
        <v>1000</v>
      </c>
      <c r="GG24" s="8">
        <v>0</v>
      </c>
      <c r="GH24" s="5">
        <v>0</v>
      </c>
      <c r="GI24" s="10">
        <v>0</v>
      </c>
      <c r="GJ24" s="8">
        <v>0</v>
      </c>
      <c r="GK24" s="5">
        <v>0</v>
      </c>
      <c r="GL24" s="10">
        <v>0</v>
      </c>
      <c r="GM24" s="8">
        <v>0</v>
      </c>
      <c r="GN24" s="5">
        <v>0</v>
      </c>
      <c r="GO24" s="10">
        <v>0</v>
      </c>
      <c r="GP24" s="8">
        <v>0</v>
      </c>
      <c r="GQ24" s="5">
        <v>0</v>
      </c>
      <c r="GR24" s="10">
        <v>0</v>
      </c>
      <c r="GS24" s="8">
        <v>0</v>
      </c>
      <c r="GT24" s="5">
        <v>0</v>
      </c>
      <c r="GU24" s="10">
        <v>0</v>
      </c>
      <c r="GV24" s="8">
        <v>0</v>
      </c>
      <c r="GW24" s="5">
        <v>0</v>
      </c>
      <c r="GX24" s="10">
        <v>0</v>
      </c>
      <c r="GY24" s="8">
        <v>0</v>
      </c>
      <c r="GZ24" s="5">
        <v>0</v>
      </c>
      <c r="HA24" s="10">
        <v>0</v>
      </c>
      <c r="HB24" s="8">
        <v>0</v>
      </c>
      <c r="HC24" s="5">
        <v>0</v>
      </c>
      <c r="HD24" s="10">
        <v>0</v>
      </c>
      <c r="HE24" s="8">
        <v>0</v>
      </c>
      <c r="HF24" s="5">
        <v>0</v>
      </c>
      <c r="HG24" s="10">
        <f t="shared" si="58"/>
        <v>0</v>
      </c>
      <c r="HH24" s="8">
        <v>0</v>
      </c>
      <c r="HI24" s="5">
        <v>0</v>
      </c>
      <c r="HJ24" s="10">
        <v>0</v>
      </c>
      <c r="HK24" s="8">
        <v>0</v>
      </c>
      <c r="HL24" s="5">
        <v>0</v>
      </c>
      <c r="HM24" s="10">
        <v>0</v>
      </c>
      <c r="HN24" s="8">
        <v>0</v>
      </c>
      <c r="HO24" s="5">
        <v>0</v>
      </c>
      <c r="HP24" s="10">
        <v>0</v>
      </c>
      <c r="HQ24" s="8">
        <v>0</v>
      </c>
      <c r="HR24" s="5">
        <v>0</v>
      </c>
      <c r="HS24" s="10">
        <v>0</v>
      </c>
      <c r="HT24" s="8">
        <v>0</v>
      </c>
      <c r="HU24" s="5">
        <v>0</v>
      </c>
      <c r="HV24" s="10">
        <v>0</v>
      </c>
      <c r="HW24" s="8">
        <v>0</v>
      </c>
      <c r="HX24" s="5">
        <v>0</v>
      </c>
      <c r="HY24" s="10">
        <v>0</v>
      </c>
      <c r="HZ24" s="8">
        <v>0</v>
      </c>
      <c r="IA24" s="5">
        <v>0</v>
      </c>
      <c r="IB24" s="10">
        <v>0</v>
      </c>
      <c r="IC24" s="8">
        <v>0</v>
      </c>
      <c r="ID24" s="5">
        <v>0</v>
      </c>
      <c r="IE24" s="10">
        <v>0</v>
      </c>
      <c r="IF24" s="8">
        <v>1</v>
      </c>
      <c r="IG24" s="5">
        <v>2</v>
      </c>
      <c r="IH24" s="10">
        <f t="shared" si="66"/>
        <v>2000</v>
      </c>
      <c r="II24" s="8">
        <v>0</v>
      </c>
      <c r="IJ24" s="5">
        <v>0</v>
      </c>
      <c r="IK24" s="10">
        <v>0</v>
      </c>
      <c r="IL24" s="8">
        <v>0</v>
      </c>
      <c r="IM24" s="5">
        <v>0</v>
      </c>
      <c r="IN24" s="10">
        <v>0</v>
      </c>
      <c r="IO24" s="8">
        <v>0</v>
      </c>
      <c r="IP24" s="5">
        <v>2</v>
      </c>
      <c r="IQ24" s="10">
        <v>0</v>
      </c>
      <c r="IR24" s="8">
        <v>0</v>
      </c>
      <c r="IS24" s="5">
        <v>0</v>
      </c>
      <c r="IT24" s="10">
        <v>0</v>
      </c>
      <c r="IU24" s="8">
        <v>0</v>
      </c>
      <c r="IV24" s="5">
        <v>0</v>
      </c>
      <c r="IW24" s="10">
        <v>0</v>
      </c>
      <c r="IX24" s="8">
        <v>0</v>
      </c>
      <c r="IY24" s="5">
        <v>0</v>
      </c>
      <c r="IZ24" s="10">
        <v>0</v>
      </c>
      <c r="JA24" s="8">
        <v>0</v>
      </c>
      <c r="JB24" s="5">
        <v>0</v>
      </c>
      <c r="JC24" s="10">
        <v>0</v>
      </c>
      <c r="JD24" s="7">
        <f t="shared" si="60"/>
        <v>375</v>
      </c>
      <c r="JE24" s="10">
        <f t="shared" si="61"/>
        <v>631</v>
      </c>
    </row>
    <row r="25" spans="1:265" x14ac:dyDescent="0.3">
      <c r="A25" s="40">
        <v>2005</v>
      </c>
      <c r="B25" s="35" t="s">
        <v>8</v>
      </c>
      <c r="C25" s="8">
        <v>49</v>
      </c>
      <c r="D25" s="5">
        <v>92</v>
      </c>
      <c r="E25" s="10">
        <f t="shared" si="62"/>
        <v>1877.5510204081634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0</v>
      </c>
      <c r="AX25" s="10">
        <v>0</v>
      </c>
      <c r="AY25" s="8">
        <v>0</v>
      </c>
      <c r="AZ25" s="5">
        <v>0</v>
      </c>
      <c r="BA25" s="10">
        <v>0</v>
      </c>
      <c r="BB25" s="8">
        <v>0</v>
      </c>
      <c r="BC25" s="5">
        <v>0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0</v>
      </c>
      <c r="BL25" s="5">
        <v>0</v>
      </c>
      <c r="BM25" s="10">
        <v>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1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1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11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v>0</v>
      </c>
      <c r="DM25" s="8">
        <v>0</v>
      </c>
      <c r="DN25" s="5">
        <v>0</v>
      </c>
      <c r="DO25" s="10">
        <f t="shared" si="57"/>
        <v>0</v>
      </c>
      <c r="DP25" s="8">
        <v>0</v>
      </c>
      <c r="DQ25" s="5">
        <v>0</v>
      </c>
      <c r="DR25" s="10">
        <v>0</v>
      </c>
      <c r="DS25" s="8">
        <v>1</v>
      </c>
      <c r="DT25" s="5">
        <v>4</v>
      </c>
      <c r="DU25" s="10">
        <f t="shared" si="69"/>
        <v>4000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v>0</v>
      </c>
      <c r="EK25" s="8">
        <v>409</v>
      </c>
      <c r="EL25" s="5">
        <v>581</v>
      </c>
      <c r="EM25" s="10">
        <f t="shared" si="65"/>
        <v>1420.5378973105135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8">
        <v>0</v>
      </c>
      <c r="FJ25" s="5">
        <v>0</v>
      </c>
      <c r="FK25" s="10">
        <v>0</v>
      </c>
      <c r="FL25" s="8">
        <v>0</v>
      </c>
      <c r="FM25" s="5">
        <v>0</v>
      </c>
      <c r="FN25" s="10">
        <v>0</v>
      </c>
      <c r="FO25" s="8">
        <v>0</v>
      </c>
      <c r="FP25" s="5">
        <v>0</v>
      </c>
      <c r="FQ25" s="10">
        <v>0</v>
      </c>
      <c r="FR25" s="8">
        <v>0</v>
      </c>
      <c r="FS25" s="5">
        <v>0</v>
      </c>
      <c r="FT25" s="10">
        <v>0</v>
      </c>
      <c r="FU25" s="8">
        <v>0</v>
      </c>
      <c r="FV25" s="5">
        <v>0</v>
      </c>
      <c r="FW25" s="10">
        <v>0</v>
      </c>
      <c r="FX25" s="8">
        <v>0</v>
      </c>
      <c r="FY25" s="5">
        <v>0</v>
      </c>
      <c r="FZ25" s="10">
        <v>0</v>
      </c>
      <c r="GA25" s="8">
        <v>0</v>
      </c>
      <c r="GB25" s="5">
        <v>0</v>
      </c>
      <c r="GC25" s="10">
        <v>0</v>
      </c>
      <c r="GD25" s="8">
        <v>0</v>
      </c>
      <c r="GE25" s="5">
        <v>2</v>
      </c>
      <c r="GF25" s="10">
        <v>0</v>
      </c>
      <c r="GG25" s="8">
        <v>0</v>
      </c>
      <c r="GH25" s="5">
        <v>0</v>
      </c>
      <c r="GI25" s="10">
        <v>0</v>
      </c>
      <c r="GJ25" s="8">
        <v>0</v>
      </c>
      <c r="GK25" s="5">
        <v>0</v>
      </c>
      <c r="GL25" s="10">
        <v>0</v>
      </c>
      <c r="GM25" s="8">
        <v>0</v>
      </c>
      <c r="GN25" s="5">
        <v>0</v>
      </c>
      <c r="GO25" s="10">
        <v>0</v>
      </c>
      <c r="GP25" s="8">
        <v>0</v>
      </c>
      <c r="GQ25" s="5">
        <v>0</v>
      </c>
      <c r="GR25" s="10">
        <v>0</v>
      </c>
      <c r="GS25" s="8">
        <v>0</v>
      </c>
      <c r="GT25" s="5">
        <v>0</v>
      </c>
      <c r="GU25" s="10">
        <v>0</v>
      </c>
      <c r="GV25" s="8">
        <v>0</v>
      </c>
      <c r="GW25" s="5">
        <v>0</v>
      </c>
      <c r="GX25" s="10">
        <v>0</v>
      </c>
      <c r="GY25" s="8">
        <v>0</v>
      </c>
      <c r="GZ25" s="5">
        <v>0</v>
      </c>
      <c r="HA25" s="10">
        <v>0</v>
      </c>
      <c r="HB25" s="8">
        <v>0</v>
      </c>
      <c r="HC25" s="5">
        <v>0</v>
      </c>
      <c r="HD25" s="10">
        <v>0</v>
      </c>
      <c r="HE25" s="8">
        <v>0</v>
      </c>
      <c r="HF25" s="5">
        <v>0</v>
      </c>
      <c r="HG25" s="10">
        <f t="shared" si="58"/>
        <v>0</v>
      </c>
      <c r="HH25" s="8">
        <v>0</v>
      </c>
      <c r="HI25" s="5">
        <v>0</v>
      </c>
      <c r="HJ25" s="10">
        <v>0</v>
      </c>
      <c r="HK25" s="8">
        <v>0</v>
      </c>
      <c r="HL25" s="5">
        <v>0</v>
      </c>
      <c r="HM25" s="10">
        <v>0</v>
      </c>
      <c r="HN25" s="8">
        <v>0</v>
      </c>
      <c r="HO25" s="5">
        <v>0</v>
      </c>
      <c r="HP25" s="10">
        <v>0</v>
      </c>
      <c r="HQ25" s="8">
        <v>0</v>
      </c>
      <c r="HR25" s="5">
        <v>0</v>
      </c>
      <c r="HS25" s="10">
        <v>0</v>
      </c>
      <c r="HT25" s="8">
        <v>0</v>
      </c>
      <c r="HU25" s="5">
        <v>0</v>
      </c>
      <c r="HV25" s="10">
        <v>0</v>
      </c>
      <c r="HW25" s="8">
        <v>0</v>
      </c>
      <c r="HX25" s="5">
        <v>0</v>
      </c>
      <c r="HY25" s="10">
        <v>0</v>
      </c>
      <c r="HZ25" s="8">
        <v>0</v>
      </c>
      <c r="IA25" s="5">
        <v>0</v>
      </c>
      <c r="IB25" s="10">
        <v>0</v>
      </c>
      <c r="IC25" s="8">
        <v>0</v>
      </c>
      <c r="ID25" s="5">
        <v>0</v>
      </c>
      <c r="IE25" s="10">
        <v>0</v>
      </c>
      <c r="IF25" s="8">
        <v>1</v>
      </c>
      <c r="IG25" s="5">
        <v>5</v>
      </c>
      <c r="IH25" s="10">
        <f t="shared" si="66"/>
        <v>5000</v>
      </c>
      <c r="II25" s="8">
        <v>3</v>
      </c>
      <c r="IJ25" s="5">
        <v>6</v>
      </c>
      <c r="IK25" s="10">
        <f t="shared" si="59"/>
        <v>2000</v>
      </c>
      <c r="IL25" s="8">
        <v>0</v>
      </c>
      <c r="IM25" s="5">
        <v>0</v>
      </c>
      <c r="IN25" s="10">
        <v>0</v>
      </c>
      <c r="IO25" s="8">
        <v>0</v>
      </c>
      <c r="IP25" s="5">
        <v>2</v>
      </c>
      <c r="IQ25" s="10">
        <v>0</v>
      </c>
      <c r="IR25" s="8">
        <v>0</v>
      </c>
      <c r="IS25" s="5">
        <v>0</v>
      </c>
      <c r="IT25" s="10">
        <v>0</v>
      </c>
      <c r="IU25" s="8">
        <v>0</v>
      </c>
      <c r="IV25" s="5">
        <v>0</v>
      </c>
      <c r="IW25" s="10">
        <v>0</v>
      </c>
      <c r="IX25" s="8">
        <v>0</v>
      </c>
      <c r="IY25" s="5">
        <v>1</v>
      </c>
      <c r="IZ25" s="10">
        <v>0</v>
      </c>
      <c r="JA25" s="8">
        <v>0</v>
      </c>
      <c r="JB25" s="5">
        <v>0</v>
      </c>
      <c r="JC25" s="10">
        <v>0</v>
      </c>
      <c r="JD25" s="7">
        <f t="shared" si="60"/>
        <v>463</v>
      </c>
      <c r="JE25" s="10">
        <f t="shared" si="61"/>
        <v>705</v>
      </c>
    </row>
    <row r="26" spans="1:265" x14ac:dyDescent="0.3">
      <c r="A26" s="40">
        <v>2005</v>
      </c>
      <c r="B26" s="35" t="s">
        <v>9</v>
      </c>
      <c r="C26" s="8">
        <v>0</v>
      </c>
      <c r="D26" s="5">
        <v>0</v>
      </c>
      <c r="E26" s="10"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1</v>
      </c>
      <c r="AE26" s="5">
        <v>4</v>
      </c>
      <c r="AF26" s="10">
        <f t="shared" ref="AF26:AF30" si="77">AE26/AD26*1000</f>
        <v>4000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0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0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41</v>
      </c>
      <c r="DE26" s="5">
        <v>84</v>
      </c>
      <c r="DF26" s="10">
        <f t="shared" si="68"/>
        <v>2048.7804878048782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v>0</v>
      </c>
      <c r="DM26" s="8">
        <v>0</v>
      </c>
      <c r="DN26" s="5">
        <v>0</v>
      </c>
      <c r="DO26" s="10">
        <f t="shared" si="57"/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0</v>
      </c>
      <c r="EF26" s="5">
        <v>0</v>
      </c>
      <c r="EG26" s="10">
        <v>0</v>
      </c>
      <c r="EH26" s="8">
        <v>0</v>
      </c>
      <c r="EI26" s="5">
        <v>0</v>
      </c>
      <c r="EJ26" s="10">
        <v>0</v>
      </c>
      <c r="EK26" s="8">
        <v>523</v>
      </c>
      <c r="EL26" s="5">
        <v>712</v>
      </c>
      <c r="EM26" s="10">
        <f t="shared" si="65"/>
        <v>1361.3766730401528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2</v>
      </c>
      <c r="EU26" s="5">
        <v>5</v>
      </c>
      <c r="EV26" s="10">
        <f t="shared" si="71"/>
        <v>2500</v>
      </c>
      <c r="EW26" s="8">
        <v>0</v>
      </c>
      <c r="EX26" s="5">
        <v>0</v>
      </c>
      <c r="EY26" s="10">
        <v>0</v>
      </c>
      <c r="EZ26" s="8">
        <v>0</v>
      </c>
      <c r="FA26" s="5">
        <v>0</v>
      </c>
      <c r="FB26" s="10">
        <v>0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8">
        <v>0</v>
      </c>
      <c r="FJ26" s="5">
        <v>0</v>
      </c>
      <c r="FK26" s="10">
        <v>0</v>
      </c>
      <c r="FL26" s="8">
        <v>0</v>
      </c>
      <c r="FM26" s="5">
        <v>0</v>
      </c>
      <c r="FN26" s="10">
        <v>0</v>
      </c>
      <c r="FO26" s="8">
        <v>0</v>
      </c>
      <c r="FP26" s="5">
        <v>0</v>
      </c>
      <c r="FQ26" s="10">
        <v>0</v>
      </c>
      <c r="FR26" s="8">
        <v>0</v>
      </c>
      <c r="FS26" s="5">
        <v>0</v>
      </c>
      <c r="FT26" s="10">
        <v>0</v>
      </c>
      <c r="FU26" s="8">
        <v>0</v>
      </c>
      <c r="FV26" s="5">
        <v>0</v>
      </c>
      <c r="FW26" s="10">
        <v>0</v>
      </c>
      <c r="FX26" s="8">
        <v>0</v>
      </c>
      <c r="FY26" s="5">
        <v>0</v>
      </c>
      <c r="FZ26" s="10">
        <v>0</v>
      </c>
      <c r="GA26" s="8">
        <v>0</v>
      </c>
      <c r="GB26" s="5">
        <v>0</v>
      </c>
      <c r="GC26" s="10">
        <v>0</v>
      </c>
      <c r="GD26" s="8">
        <v>0</v>
      </c>
      <c r="GE26" s="5">
        <v>0</v>
      </c>
      <c r="GF26" s="10">
        <v>0</v>
      </c>
      <c r="GG26" s="8">
        <v>0</v>
      </c>
      <c r="GH26" s="5">
        <v>0</v>
      </c>
      <c r="GI26" s="10">
        <v>0</v>
      </c>
      <c r="GJ26" s="8">
        <v>0</v>
      </c>
      <c r="GK26" s="5">
        <v>0</v>
      </c>
      <c r="GL26" s="10">
        <v>0</v>
      </c>
      <c r="GM26" s="8">
        <v>0</v>
      </c>
      <c r="GN26" s="5">
        <v>0</v>
      </c>
      <c r="GO26" s="10">
        <v>0</v>
      </c>
      <c r="GP26" s="8">
        <v>0</v>
      </c>
      <c r="GQ26" s="5">
        <v>0</v>
      </c>
      <c r="GR26" s="10">
        <v>0</v>
      </c>
      <c r="GS26" s="8">
        <v>0</v>
      </c>
      <c r="GT26" s="5">
        <v>0</v>
      </c>
      <c r="GU26" s="10">
        <v>0</v>
      </c>
      <c r="GV26" s="8">
        <v>0</v>
      </c>
      <c r="GW26" s="5">
        <v>0</v>
      </c>
      <c r="GX26" s="10">
        <v>0</v>
      </c>
      <c r="GY26" s="8">
        <v>0</v>
      </c>
      <c r="GZ26" s="5">
        <v>0</v>
      </c>
      <c r="HA26" s="10">
        <v>0</v>
      </c>
      <c r="HB26" s="8">
        <v>0</v>
      </c>
      <c r="HC26" s="5">
        <v>0</v>
      </c>
      <c r="HD26" s="10">
        <v>0</v>
      </c>
      <c r="HE26" s="8">
        <v>0</v>
      </c>
      <c r="HF26" s="5">
        <v>0</v>
      </c>
      <c r="HG26" s="10">
        <f t="shared" si="58"/>
        <v>0</v>
      </c>
      <c r="HH26" s="8">
        <v>0</v>
      </c>
      <c r="HI26" s="5">
        <v>0</v>
      </c>
      <c r="HJ26" s="10">
        <v>0</v>
      </c>
      <c r="HK26" s="8">
        <v>0</v>
      </c>
      <c r="HL26" s="5">
        <v>0</v>
      </c>
      <c r="HM26" s="10">
        <v>0</v>
      </c>
      <c r="HN26" s="8">
        <v>0</v>
      </c>
      <c r="HO26" s="5">
        <v>0</v>
      </c>
      <c r="HP26" s="10">
        <v>0</v>
      </c>
      <c r="HQ26" s="8">
        <v>0</v>
      </c>
      <c r="HR26" s="5">
        <v>0</v>
      </c>
      <c r="HS26" s="10">
        <v>0</v>
      </c>
      <c r="HT26" s="8">
        <v>0</v>
      </c>
      <c r="HU26" s="5">
        <v>0</v>
      </c>
      <c r="HV26" s="10">
        <v>0</v>
      </c>
      <c r="HW26" s="8">
        <v>0</v>
      </c>
      <c r="HX26" s="5">
        <v>0</v>
      </c>
      <c r="HY26" s="10">
        <v>0</v>
      </c>
      <c r="HZ26" s="8">
        <v>0</v>
      </c>
      <c r="IA26" s="5">
        <v>0</v>
      </c>
      <c r="IB26" s="10">
        <v>0</v>
      </c>
      <c r="IC26" s="8">
        <v>0</v>
      </c>
      <c r="ID26" s="5">
        <v>0</v>
      </c>
      <c r="IE26" s="10">
        <v>0</v>
      </c>
      <c r="IF26" s="8">
        <v>0</v>
      </c>
      <c r="IG26" s="5">
        <v>0</v>
      </c>
      <c r="IH26" s="10">
        <v>0</v>
      </c>
      <c r="II26" s="8">
        <v>3</v>
      </c>
      <c r="IJ26" s="5">
        <v>39</v>
      </c>
      <c r="IK26" s="10">
        <f t="shared" si="59"/>
        <v>13000</v>
      </c>
      <c r="IL26" s="8">
        <v>0</v>
      </c>
      <c r="IM26" s="5">
        <v>0</v>
      </c>
      <c r="IN26" s="10">
        <v>0</v>
      </c>
      <c r="IO26" s="8">
        <v>0</v>
      </c>
      <c r="IP26" s="5">
        <v>2</v>
      </c>
      <c r="IQ26" s="10">
        <v>0</v>
      </c>
      <c r="IR26" s="8">
        <v>0</v>
      </c>
      <c r="IS26" s="5">
        <v>0</v>
      </c>
      <c r="IT26" s="10">
        <v>0</v>
      </c>
      <c r="IU26" s="8">
        <v>0</v>
      </c>
      <c r="IV26" s="5">
        <v>0</v>
      </c>
      <c r="IW26" s="10">
        <v>0</v>
      </c>
      <c r="IX26" s="8">
        <v>0</v>
      </c>
      <c r="IY26" s="5">
        <v>0</v>
      </c>
      <c r="IZ26" s="10">
        <v>0</v>
      </c>
      <c r="JA26" s="8">
        <v>104</v>
      </c>
      <c r="JB26" s="5">
        <v>1701</v>
      </c>
      <c r="JC26" s="10">
        <f t="shared" ref="JC26:JC29" si="78">JB26/JA26*1000</f>
        <v>16355.76923076923</v>
      </c>
      <c r="JD26" s="7">
        <f t="shared" si="60"/>
        <v>674</v>
      </c>
      <c r="JE26" s="10">
        <f t="shared" si="61"/>
        <v>2547</v>
      </c>
    </row>
    <row r="27" spans="1:265" x14ac:dyDescent="0.3">
      <c r="A27" s="40">
        <v>2005</v>
      </c>
      <c r="B27" s="35" t="s">
        <v>10</v>
      </c>
      <c r="C27" s="8">
        <v>65</v>
      </c>
      <c r="D27" s="5">
        <v>77</v>
      </c>
      <c r="E27" s="10">
        <f t="shared" si="62"/>
        <v>1184.6153846153845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v>0</v>
      </c>
      <c r="X27" s="8">
        <v>0</v>
      </c>
      <c r="Y27" s="5">
        <v>0</v>
      </c>
      <c r="Z27" s="10">
        <v>0</v>
      </c>
      <c r="AA27" s="8">
        <v>0</v>
      </c>
      <c r="AB27" s="5">
        <v>0</v>
      </c>
      <c r="AC27" s="10">
        <v>0</v>
      </c>
      <c r="AD27" s="8">
        <v>1</v>
      </c>
      <c r="AE27" s="5">
        <v>9</v>
      </c>
      <c r="AF27" s="10">
        <f t="shared" si="77"/>
        <v>9000</v>
      </c>
      <c r="AG27" s="8">
        <v>0</v>
      </c>
      <c r="AH27" s="5">
        <v>0</v>
      </c>
      <c r="AI27" s="10">
        <v>0</v>
      </c>
      <c r="AJ27" s="8">
        <v>1005</v>
      </c>
      <c r="AK27" s="5">
        <v>1146</v>
      </c>
      <c r="AL27" s="10">
        <f t="shared" si="64"/>
        <v>1140.2985074626865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1</v>
      </c>
      <c r="BM27" s="10">
        <v>0</v>
      </c>
      <c r="BN27" s="8">
        <v>0</v>
      </c>
      <c r="BO27" s="5">
        <v>1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108</v>
      </c>
      <c r="DE27" s="5">
        <v>157</v>
      </c>
      <c r="DF27" s="10">
        <f t="shared" si="68"/>
        <v>1453.7037037037037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v>0</v>
      </c>
      <c r="DM27" s="8">
        <v>0</v>
      </c>
      <c r="DN27" s="5">
        <v>0</v>
      </c>
      <c r="DO27" s="10">
        <f t="shared" si="57"/>
        <v>0</v>
      </c>
      <c r="DP27" s="8">
        <v>0</v>
      </c>
      <c r="DQ27" s="5">
        <v>0</v>
      </c>
      <c r="DR27" s="10">
        <v>0</v>
      </c>
      <c r="DS27" s="8">
        <v>1</v>
      </c>
      <c r="DT27" s="5">
        <v>2</v>
      </c>
      <c r="DU27" s="10">
        <f t="shared" si="69"/>
        <v>2000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v>0</v>
      </c>
      <c r="EK27" s="8">
        <v>851</v>
      </c>
      <c r="EL27" s="5">
        <v>693</v>
      </c>
      <c r="EM27" s="10">
        <f t="shared" si="65"/>
        <v>814.33607520564044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4</v>
      </c>
      <c r="EU27" s="5">
        <v>12</v>
      </c>
      <c r="EV27" s="10">
        <f t="shared" si="71"/>
        <v>3000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8">
        <v>0</v>
      </c>
      <c r="FJ27" s="5">
        <v>0</v>
      </c>
      <c r="FK27" s="10">
        <v>0</v>
      </c>
      <c r="FL27" s="8">
        <v>0</v>
      </c>
      <c r="FM27" s="5">
        <v>0</v>
      </c>
      <c r="FN27" s="10">
        <v>0</v>
      </c>
      <c r="FO27" s="8">
        <v>0</v>
      </c>
      <c r="FP27" s="5">
        <v>0</v>
      </c>
      <c r="FQ27" s="10">
        <v>0</v>
      </c>
      <c r="FR27" s="8">
        <v>0</v>
      </c>
      <c r="FS27" s="5">
        <v>0</v>
      </c>
      <c r="FT27" s="10">
        <v>0</v>
      </c>
      <c r="FU27" s="8">
        <v>0</v>
      </c>
      <c r="FV27" s="5">
        <v>0</v>
      </c>
      <c r="FW27" s="10">
        <v>0</v>
      </c>
      <c r="FX27" s="8">
        <v>0</v>
      </c>
      <c r="FY27" s="5">
        <v>0</v>
      </c>
      <c r="FZ27" s="10">
        <v>0</v>
      </c>
      <c r="GA27" s="8">
        <v>0</v>
      </c>
      <c r="GB27" s="5">
        <v>0</v>
      </c>
      <c r="GC27" s="10">
        <v>0</v>
      </c>
      <c r="GD27" s="8">
        <v>0</v>
      </c>
      <c r="GE27" s="5">
        <v>0</v>
      </c>
      <c r="GF27" s="10">
        <v>0</v>
      </c>
      <c r="GG27" s="8">
        <v>0</v>
      </c>
      <c r="GH27" s="5">
        <v>0</v>
      </c>
      <c r="GI27" s="10">
        <v>0</v>
      </c>
      <c r="GJ27" s="8">
        <v>0</v>
      </c>
      <c r="GK27" s="5">
        <v>1</v>
      </c>
      <c r="GL27" s="10">
        <v>0</v>
      </c>
      <c r="GM27" s="8">
        <v>0</v>
      </c>
      <c r="GN27" s="5">
        <v>0</v>
      </c>
      <c r="GO27" s="10">
        <v>0</v>
      </c>
      <c r="GP27" s="8">
        <v>0</v>
      </c>
      <c r="GQ27" s="5">
        <v>0</v>
      </c>
      <c r="GR27" s="10">
        <v>0</v>
      </c>
      <c r="GS27" s="8">
        <v>0</v>
      </c>
      <c r="GT27" s="5">
        <v>0</v>
      </c>
      <c r="GU27" s="10">
        <v>0</v>
      </c>
      <c r="GV27" s="8">
        <v>0</v>
      </c>
      <c r="GW27" s="5">
        <v>0</v>
      </c>
      <c r="GX27" s="10">
        <v>0</v>
      </c>
      <c r="GY27" s="8">
        <v>0</v>
      </c>
      <c r="GZ27" s="5">
        <v>0</v>
      </c>
      <c r="HA27" s="10">
        <v>0</v>
      </c>
      <c r="HB27" s="8">
        <v>0</v>
      </c>
      <c r="HC27" s="5">
        <v>0</v>
      </c>
      <c r="HD27" s="10">
        <v>0</v>
      </c>
      <c r="HE27" s="8">
        <v>0</v>
      </c>
      <c r="HF27" s="5">
        <v>0</v>
      </c>
      <c r="HG27" s="10">
        <f t="shared" si="58"/>
        <v>0</v>
      </c>
      <c r="HH27" s="8">
        <v>0</v>
      </c>
      <c r="HI27" s="5">
        <v>0</v>
      </c>
      <c r="HJ27" s="10">
        <v>0</v>
      </c>
      <c r="HK27" s="8">
        <v>0</v>
      </c>
      <c r="HL27" s="5">
        <v>0</v>
      </c>
      <c r="HM27" s="10">
        <v>0</v>
      </c>
      <c r="HN27" s="8">
        <v>0</v>
      </c>
      <c r="HO27" s="5">
        <v>0</v>
      </c>
      <c r="HP27" s="10">
        <v>0</v>
      </c>
      <c r="HQ27" s="8">
        <v>0</v>
      </c>
      <c r="HR27" s="5">
        <v>0</v>
      </c>
      <c r="HS27" s="10">
        <v>0</v>
      </c>
      <c r="HT27" s="8">
        <v>0</v>
      </c>
      <c r="HU27" s="5">
        <v>0</v>
      </c>
      <c r="HV27" s="10">
        <v>0</v>
      </c>
      <c r="HW27" s="8">
        <v>0</v>
      </c>
      <c r="HX27" s="5">
        <v>0</v>
      </c>
      <c r="HY27" s="10">
        <v>0</v>
      </c>
      <c r="HZ27" s="8">
        <v>0</v>
      </c>
      <c r="IA27" s="5">
        <v>0</v>
      </c>
      <c r="IB27" s="10">
        <v>0</v>
      </c>
      <c r="IC27" s="8">
        <v>0</v>
      </c>
      <c r="ID27" s="5">
        <v>0</v>
      </c>
      <c r="IE27" s="10">
        <v>0</v>
      </c>
      <c r="IF27" s="8">
        <v>1</v>
      </c>
      <c r="IG27" s="5">
        <v>10</v>
      </c>
      <c r="IH27" s="10">
        <f t="shared" si="66"/>
        <v>10000</v>
      </c>
      <c r="II27" s="8">
        <v>8</v>
      </c>
      <c r="IJ27" s="5">
        <v>17</v>
      </c>
      <c r="IK27" s="10">
        <f t="shared" si="59"/>
        <v>2125</v>
      </c>
      <c r="IL27" s="8">
        <v>0</v>
      </c>
      <c r="IM27" s="5">
        <v>0</v>
      </c>
      <c r="IN27" s="10">
        <v>0</v>
      </c>
      <c r="IO27" s="8">
        <v>4</v>
      </c>
      <c r="IP27" s="5">
        <v>14</v>
      </c>
      <c r="IQ27" s="10">
        <f t="shared" si="72"/>
        <v>3500</v>
      </c>
      <c r="IR27" s="8">
        <v>0</v>
      </c>
      <c r="IS27" s="5">
        <v>0</v>
      </c>
      <c r="IT27" s="10">
        <v>0</v>
      </c>
      <c r="IU27" s="8">
        <v>0</v>
      </c>
      <c r="IV27" s="5">
        <v>0</v>
      </c>
      <c r="IW27" s="10">
        <v>0</v>
      </c>
      <c r="IX27" s="8">
        <v>2</v>
      </c>
      <c r="IY27" s="5">
        <v>19</v>
      </c>
      <c r="IZ27" s="10">
        <f t="shared" si="67"/>
        <v>9500</v>
      </c>
      <c r="JA27" s="8">
        <v>0</v>
      </c>
      <c r="JB27" s="5">
        <v>0</v>
      </c>
      <c r="JC27" s="10">
        <v>0</v>
      </c>
      <c r="JD27" s="7">
        <f t="shared" si="60"/>
        <v>2050</v>
      </c>
      <c r="JE27" s="10">
        <f t="shared" si="61"/>
        <v>2158</v>
      </c>
    </row>
    <row r="28" spans="1:265" x14ac:dyDescent="0.3">
      <c r="A28" s="40">
        <v>2005</v>
      </c>
      <c r="B28" s="35" t="s">
        <v>11</v>
      </c>
      <c r="C28" s="8">
        <v>0</v>
      </c>
      <c r="D28" s="5">
        <v>1</v>
      </c>
      <c r="E28" s="10">
        <v>0</v>
      </c>
      <c r="F28" s="8">
        <v>1</v>
      </c>
      <c r="G28" s="5">
        <v>2</v>
      </c>
      <c r="H28" s="10">
        <f t="shared" si="63"/>
        <v>2000</v>
      </c>
      <c r="I28" s="8">
        <v>0</v>
      </c>
      <c r="J28" s="5">
        <v>0</v>
      </c>
      <c r="K28" s="10">
        <v>0</v>
      </c>
      <c r="L28" s="8">
        <v>0</v>
      </c>
      <c r="M28" s="5">
        <v>3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85</v>
      </c>
      <c r="AK28" s="5">
        <v>104</v>
      </c>
      <c r="AL28" s="10">
        <f t="shared" si="64"/>
        <v>1223.5294117647061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0</v>
      </c>
      <c r="BL28" s="5">
        <v>0</v>
      </c>
      <c r="BM28" s="10">
        <v>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0</v>
      </c>
      <c r="DC28" s="10">
        <v>0</v>
      </c>
      <c r="DD28" s="8">
        <v>41</v>
      </c>
      <c r="DE28" s="5">
        <v>80</v>
      </c>
      <c r="DF28" s="10">
        <f t="shared" si="68"/>
        <v>1951.219512195122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v>0</v>
      </c>
      <c r="DM28" s="8">
        <v>0</v>
      </c>
      <c r="DN28" s="5">
        <v>0</v>
      </c>
      <c r="DO28" s="10">
        <f t="shared" si="57"/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v>0</v>
      </c>
      <c r="EK28" s="8">
        <v>522</v>
      </c>
      <c r="EL28" s="5">
        <v>649</v>
      </c>
      <c r="EM28" s="10">
        <f t="shared" si="65"/>
        <v>1243.2950191570881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9</v>
      </c>
      <c r="EU28" s="5">
        <v>22</v>
      </c>
      <c r="EV28" s="10">
        <f t="shared" si="71"/>
        <v>2444.4444444444448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8">
        <v>0</v>
      </c>
      <c r="FJ28" s="5">
        <v>0</v>
      </c>
      <c r="FK28" s="10">
        <v>0</v>
      </c>
      <c r="FL28" s="8">
        <v>0</v>
      </c>
      <c r="FM28" s="5">
        <v>0</v>
      </c>
      <c r="FN28" s="10">
        <v>0</v>
      </c>
      <c r="FO28" s="8">
        <v>0</v>
      </c>
      <c r="FP28" s="5">
        <v>0</v>
      </c>
      <c r="FQ28" s="10">
        <v>0</v>
      </c>
      <c r="FR28" s="8">
        <v>0</v>
      </c>
      <c r="FS28" s="5">
        <v>0</v>
      </c>
      <c r="FT28" s="10">
        <v>0</v>
      </c>
      <c r="FU28" s="8">
        <v>0</v>
      </c>
      <c r="FV28" s="5">
        <v>0</v>
      </c>
      <c r="FW28" s="10">
        <v>0</v>
      </c>
      <c r="FX28" s="8">
        <v>0</v>
      </c>
      <c r="FY28" s="5">
        <v>0</v>
      </c>
      <c r="FZ28" s="10">
        <v>0</v>
      </c>
      <c r="GA28" s="8">
        <v>0</v>
      </c>
      <c r="GB28" s="5">
        <v>0</v>
      </c>
      <c r="GC28" s="10">
        <v>0</v>
      </c>
      <c r="GD28" s="8">
        <v>53</v>
      </c>
      <c r="GE28" s="5">
        <v>140</v>
      </c>
      <c r="GF28" s="10">
        <f t="shared" si="76"/>
        <v>2641.5094339622642</v>
      </c>
      <c r="GG28" s="8">
        <v>0</v>
      </c>
      <c r="GH28" s="5">
        <v>0</v>
      </c>
      <c r="GI28" s="10">
        <v>0</v>
      </c>
      <c r="GJ28" s="8">
        <v>0</v>
      </c>
      <c r="GK28" s="5">
        <v>0</v>
      </c>
      <c r="GL28" s="10">
        <v>0</v>
      </c>
      <c r="GM28" s="8">
        <v>0</v>
      </c>
      <c r="GN28" s="5">
        <v>0</v>
      </c>
      <c r="GO28" s="10">
        <v>0</v>
      </c>
      <c r="GP28" s="8">
        <v>0</v>
      </c>
      <c r="GQ28" s="5">
        <v>0</v>
      </c>
      <c r="GR28" s="10">
        <v>0</v>
      </c>
      <c r="GS28" s="8">
        <v>0</v>
      </c>
      <c r="GT28" s="5">
        <v>0</v>
      </c>
      <c r="GU28" s="10">
        <v>0</v>
      </c>
      <c r="GV28" s="8">
        <v>0</v>
      </c>
      <c r="GW28" s="5">
        <v>0</v>
      </c>
      <c r="GX28" s="10">
        <v>0</v>
      </c>
      <c r="GY28" s="8">
        <v>0</v>
      </c>
      <c r="GZ28" s="5">
        <v>0</v>
      </c>
      <c r="HA28" s="10">
        <v>0</v>
      </c>
      <c r="HB28" s="8">
        <v>0</v>
      </c>
      <c r="HC28" s="5">
        <v>0</v>
      </c>
      <c r="HD28" s="10">
        <v>0</v>
      </c>
      <c r="HE28" s="8">
        <v>0</v>
      </c>
      <c r="HF28" s="5">
        <v>0</v>
      </c>
      <c r="HG28" s="10">
        <f t="shared" si="58"/>
        <v>0</v>
      </c>
      <c r="HH28" s="8">
        <v>0</v>
      </c>
      <c r="HI28" s="5">
        <v>0</v>
      </c>
      <c r="HJ28" s="10">
        <v>0</v>
      </c>
      <c r="HK28" s="8">
        <v>0</v>
      </c>
      <c r="HL28" s="5">
        <v>0</v>
      </c>
      <c r="HM28" s="10">
        <v>0</v>
      </c>
      <c r="HN28" s="8">
        <v>0</v>
      </c>
      <c r="HO28" s="5">
        <v>0</v>
      </c>
      <c r="HP28" s="10">
        <v>0</v>
      </c>
      <c r="HQ28" s="8">
        <v>0</v>
      </c>
      <c r="HR28" s="5">
        <v>0</v>
      </c>
      <c r="HS28" s="10">
        <v>0</v>
      </c>
      <c r="HT28" s="8">
        <v>0</v>
      </c>
      <c r="HU28" s="5">
        <v>0</v>
      </c>
      <c r="HV28" s="10">
        <v>0</v>
      </c>
      <c r="HW28" s="8">
        <v>0</v>
      </c>
      <c r="HX28" s="5">
        <v>0</v>
      </c>
      <c r="HY28" s="10">
        <v>0</v>
      </c>
      <c r="HZ28" s="8">
        <v>0</v>
      </c>
      <c r="IA28" s="5">
        <v>0</v>
      </c>
      <c r="IB28" s="10">
        <v>0</v>
      </c>
      <c r="IC28" s="8">
        <v>0</v>
      </c>
      <c r="ID28" s="5">
        <v>0</v>
      </c>
      <c r="IE28" s="10">
        <v>0</v>
      </c>
      <c r="IF28" s="8">
        <v>0</v>
      </c>
      <c r="IG28" s="5">
        <v>0</v>
      </c>
      <c r="IH28" s="10">
        <v>0</v>
      </c>
      <c r="II28" s="8">
        <v>0</v>
      </c>
      <c r="IJ28" s="5">
        <v>21</v>
      </c>
      <c r="IK28" s="10">
        <v>0</v>
      </c>
      <c r="IL28" s="8">
        <v>0</v>
      </c>
      <c r="IM28" s="5">
        <v>0</v>
      </c>
      <c r="IN28" s="10">
        <v>0</v>
      </c>
      <c r="IO28" s="8">
        <v>0</v>
      </c>
      <c r="IP28" s="5">
        <v>3</v>
      </c>
      <c r="IQ28" s="10">
        <v>0</v>
      </c>
      <c r="IR28" s="8">
        <v>0</v>
      </c>
      <c r="IS28" s="5">
        <v>0</v>
      </c>
      <c r="IT28" s="10">
        <v>0</v>
      </c>
      <c r="IU28" s="8">
        <v>0</v>
      </c>
      <c r="IV28" s="5">
        <v>0</v>
      </c>
      <c r="IW28" s="10">
        <v>0</v>
      </c>
      <c r="IX28" s="8">
        <v>0</v>
      </c>
      <c r="IY28" s="5">
        <v>0</v>
      </c>
      <c r="IZ28" s="10">
        <v>0</v>
      </c>
      <c r="JA28" s="8">
        <v>1465</v>
      </c>
      <c r="JB28" s="5">
        <v>1641</v>
      </c>
      <c r="JC28" s="10">
        <f t="shared" si="78"/>
        <v>1120.1365187713311</v>
      </c>
      <c r="JD28" s="7">
        <f t="shared" si="60"/>
        <v>2176</v>
      </c>
      <c r="JE28" s="10">
        <f t="shared" si="61"/>
        <v>2666</v>
      </c>
    </row>
    <row r="29" spans="1:265" x14ac:dyDescent="0.3">
      <c r="A29" s="40">
        <v>2005</v>
      </c>
      <c r="B29" s="35" t="s">
        <v>12</v>
      </c>
      <c r="C29" s="8">
        <v>2068</v>
      </c>
      <c r="D29" s="5">
        <v>4974</v>
      </c>
      <c r="E29" s="10">
        <f t="shared" si="62"/>
        <v>2405.2224371373309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32</v>
      </c>
      <c r="AK29" s="5">
        <v>34</v>
      </c>
      <c r="AL29" s="10">
        <f t="shared" si="64"/>
        <v>1062.5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0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0</v>
      </c>
      <c r="BL29" s="5">
        <v>0</v>
      </c>
      <c r="BM29" s="10">
        <v>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v>0</v>
      </c>
      <c r="DM29" s="8">
        <v>0</v>
      </c>
      <c r="DN29" s="5">
        <v>0</v>
      </c>
      <c r="DO29" s="10">
        <f t="shared" si="57"/>
        <v>0</v>
      </c>
      <c r="DP29" s="8">
        <v>0</v>
      </c>
      <c r="DQ29" s="5">
        <v>0</v>
      </c>
      <c r="DR29" s="10">
        <v>0</v>
      </c>
      <c r="DS29" s="8">
        <v>543</v>
      </c>
      <c r="DT29" s="5">
        <v>664</v>
      </c>
      <c r="DU29" s="10">
        <f t="shared" si="69"/>
        <v>1222.8360957642726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v>0</v>
      </c>
      <c r="EK29" s="8">
        <v>942</v>
      </c>
      <c r="EL29" s="5">
        <v>1313</v>
      </c>
      <c r="EM29" s="10">
        <f t="shared" si="65"/>
        <v>1393.8428874734607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3</v>
      </c>
      <c r="EU29" s="5">
        <v>7</v>
      </c>
      <c r="EV29" s="10">
        <f t="shared" si="71"/>
        <v>2333.3333333333335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8">
        <v>0</v>
      </c>
      <c r="FJ29" s="5">
        <v>0</v>
      </c>
      <c r="FK29" s="10">
        <v>0</v>
      </c>
      <c r="FL29" s="8">
        <v>0</v>
      </c>
      <c r="FM29" s="5">
        <v>0</v>
      </c>
      <c r="FN29" s="10">
        <v>0</v>
      </c>
      <c r="FO29" s="8">
        <v>0</v>
      </c>
      <c r="FP29" s="5">
        <v>0</v>
      </c>
      <c r="FQ29" s="10">
        <v>0</v>
      </c>
      <c r="FR29" s="8">
        <v>0</v>
      </c>
      <c r="FS29" s="5">
        <v>0</v>
      </c>
      <c r="FT29" s="10">
        <v>0</v>
      </c>
      <c r="FU29" s="8">
        <v>0</v>
      </c>
      <c r="FV29" s="5">
        <v>0</v>
      </c>
      <c r="FW29" s="10">
        <v>0</v>
      </c>
      <c r="FX29" s="8">
        <v>0</v>
      </c>
      <c r="FY29" s="5">
        <v>0</v>
      </c>
      <c r="FZ29" s="10">
        <v>0</v>
      </c>
      <c r="GA29" s="8">
        <v>0</v>
      </c>
      <c r="GB29" s="5">
        <v>0</v>
      </c>
      <c r="GC29" s="10">
        <v>0</v>
      </c>
      <c r="GD29" s="8">
        <v>27</v>
      </c>
      <c r="GE29" s="5">
        <v>72</v>
      </c>
      <c r="GF29" s="10">
        <f t="shared" si="76"/>
        <v>2666.6666666666665</v>
      </c>
      <c r="GG29" s="8">
        <v>0</v>
      </c>
      <c r="GH29" s="5">
        <v>0</v>
      </c>
      <c r="GI29" s="10">
        <v>0</v>
      </c>
      <c r="GJ29" s="8">
        <v>0</v>
      </c>
      <c r="GK29" s="5">
        <v>0</v>
      </c>
      <c r="GL29" s="10">
        <v>0</v>
      </c>
      <c r="GM29" s="8">
        <v>0</v>
      </c>
      <c r="GN29" s="5">
        <v>0</v>
      </c>
      <c r="GO29" s="10">
        <v>0</v>
      </c>
      <c r="GP29" s="8">
        <v>0</v>
      </c>
      <c r="GQ29" s="5">
        <v>0</v>
      </c>
      <c r="GR29" s="10">
        <v>0</v>
      </c>
      <c r="GS29" s="8">
        <v>0</v>
      </c>
      <c r="GT29" s="5">
        <v>0</v>
      </c>
      <c r="GU29" s="10">
        <v>0</v>
      </c>
      <c r="GV29" s="8">
        <v>0</v>
      </c>
      <c r="GW29" s="5">
        <v>0</v>
      </c>
      <c r="GX29" s="10">
        <v>0</v>
      </c>
      <c r="GY29" s="8">
        <v>0</v>
      </c>
      <c r="GZ29" s="5">
        <v>0</v>
      </c>
      <c r="HA29" s="10">
        <v>0</v>
      </c>
      <c r="HB29" s="8">
        <v>0</v>
      </c>
      <c r="HC29" s="5">
        <v>0</v>
      </c>
      <c r="HD29" s="10">
        <v>0</v>
      </c>
      <c r="HE29" s="8">
        <v>0</v>
      </c>
      <c r="HF29" s="5">
        <v>0</v>
      </c>
      <c r="HG29" s="10">
        <f t="shared" si="58"/>
        <v>0</v>
      </c>
      <c r="HH29" s="8">
        <v>0</v>
      </c>
      <c r="HI29" s="5">
        <v>0</v>
      </c>
      <c r="HJ29" s="10">
        <v>0</v>
      </c>
      <c r="HK29" s="8">
        <v>0</v>
      </c>
      <c r="HL29" s="5">
        <v>0</v>
      </c>
      <c r="HM29" s="10">
        <v>0</v>
      </c>
      <c r="HN29" s="8">
        <v>0</v>
      </c>
      <c r="HO29" s="5">
        <v>0</v>
      </c>
      <c r="HP29" s="10">
        <v>0</v>
      </c>
      <c r="HQ29" s="8">
        <v>0</v>
      </c>
      <c r="HR29" s="5">
        <v>0</v>
      </c>
      <c r="HS29" s="10">
        <v>0</v>
      </c>
      <c r="HT29" s="8">
        <v>0</v>
      </c>
      <c r="HU29" s="5">
        <v>0</v>
      </c>
      <c r="HV29" s="10">
        <v>0</v>
      </c>
      <c r="HW29" s="8">
        <v>0</v>
      </c>
      <c r="HX29" s="5">
        <v>0</v>
      </c>
      <c r="HY29" s="10">
        <v>0</v>
      </c>
      <c r="HZ29" s="8">
        <v>0</v>
      </c>
      <c r="IA29" s="5">
        <v>0</v>
      </c>
      <c r="IB29" s="10">
        <v>0</v>
      </c>
      <c r="IC29" s="8">
        <v>0</v>
      </c>
      <c r="ID29" s="5">
        <v>0</v>
      </c>
      <c r="IE29" s="10">
        <v>0</v>
      </c>
      <c r="IF29" s="8">
        <v>0</v>
      </c>
      <c r="IG29" s="5">
        <v>0</v>
      </c>
      <c r="IH29" s="10">
        <v>0</v>
      </c>
      <c r="II29" s="8">
        <v>0</v>
      </c>
      <c r="IJ29" s="5">
        <v>6</v>
      </c>
      <c r="IK29" s="10">
        <v>0</v>
      </c>
      <c r="IL29" s="8">
        <v>0</v>
      </c>
      <c r="IM29" s="5">
        <v>0</v>
      </c>
      <c r="IN29" s="10">
        <v>0</v>
      </c>
      <c r="IO29" s="8">
        <v>1</v>
      </c>
      <c r="IP29" s="5">
        <v>5</v>
      </c>
      <c r="IQ29" s="10">
        <f t="shared" si="72"/>
        <v>5000</v>
      </c>
      <c r="IR29" s="8">
        <v>0</v>
      </c>
      <c r="IS29" s="5">
        <v>0</v>
      </c>
      <c r="IT29" s="10">
        <v>0</v>
      </c>
      <c r="IU29" s="8">
        <v>0</v>
      </c>
      <c r="IV29" s="5">
        <v>0</v>
      </c>
      <c r="IW29" s="10">
        <v>0</v>
      </c>
      <c r="IX29" s="8">
        <v>3</v>
      </c>
      <c r="IY29" s="5">
        <v>33</v>
      </c>
      <c r="IZ29" s="10">
        <f t="shared" si="67"/>
        <v>11000</v>
      </c>
      <c r="JA29" s="8">
        <v>654</v>
      </c>
      <c r="JB29" s="5">
        <v>735</v>
      </c>
      <c r="JC29" s="10">
        <f t="shared" si="78"/>
        <v>1123.8532110091744</v>
      </c>
      <c r="JD29" s="7">
        <f t="shared" si="60"/>
        <v>4273</v>
      </c>
      <c r="JE29" s="10">
        <f t="shared" si="61"/>
        <v>7843</v>
      </c>
    </row>
    <row r="30" spans="1:265" x14ac:dyDescent="0.3">
      <c r="A30" s="40">
        <v>2005</v>
      </c>
      <c r="B30" s="35" t="s">
        <v>13</v>
      </c>
      <c r="C30" s="8">
        <v>6</v>
      </c>
      <c r="D30" s="5">
        <v>29</v>
      </c>
      <c r="E30" s="10">
        <f t="shared" si="62"/>
        <v>4833.333333333333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2</v>
      </c>
      <c r="AE30" s="5">
        <v>4</v>
      </c>
      <c r="AF30" s="10">
        <f t="shared" si="77"/>
        <v>2000</v>
      </c>
      <c r="AG30" s="8">
        <v>0</v>
      </c>
      <c r="AH30" s="5">
        <v>0</v>
      </c>
      <c r="AI30" s="10">
        <v>0</v>
      </c>
      <c r="AJ30" s="8">
        <v>414</v>
      </c>
      <c r="AK30" s="5">
        <v>579</v>
      </c>
      <c r="AL30" s="10">
        <f t="shared" si="64"/>
        <v>1398.5507246376812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0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8">
        <v>2</v>
      </c>
      <c r="CY30" s="5">
        <v>37</v>
      </c>
      <c r="CZ30" s="10">
        <f t="shared" ref="CZ30" si="79">CY30/CX30*1000</f>
        <v>18500</v>
      </c>
      <c r="DA30" s="8">
        <v>0</v>
      </c>
      <c r="DB30" s="5">
        <v>0</v>
      </c>
      <c r="DC30" s="10">
        <v>0</v>
      </c>
      <c r="DD30" s="8">
        <v>41</v>
      </c>
      <c r="DE30" s="5">
        <v>79</v>
      </c>
      <c r="DF30" s="10">
        <f t="shared" si="68"/>
        <v>1926.8292682926829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v>0</v>
      </c>
      <c r="DM30" s="8">
        <v>0</v>
      </c>
      <c r="DN30" s="5">
        <v>0</v>
      </c>
      <c r="DO30" s="10">
        <f t="shared" si="57"/>
        <v>0</v>
      </c>
      <c r="DP30" s="8">
        <v>0</v>
      </c>
      <c r="DQ30" s="5">
        <v>0</v>
      </c>
      <c r="DR30" s="10">
        <v>0</v>
      </c>
      <c r="DS30" s="8">
        <v>155</v>
      </c>
      <c r="DT30" s="5">
        <v>111</v>
      </c>
      <c r="DU30" s="10">
        <f t="shared" si="69"/>
        <v>716.12903225806451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v>0</v>
      </c>
      <c r="EK30" s="8">
        <v>95</v>
      </c>
      <c r="EL30" s="5">
        <v>140</v>
      </c>
      <c r="EM30" s="10">
        <f t="shared" si="65"/>
        <v>1473.6842105263156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8</v>
      </c>
      <c r="EU30" s="5">
        <v>60</v>
      </c>
      <c r="EV30" s="10">
        <f t="shared" si="71"/>
        <v>7500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8">
        <v>0</v>
      </c>
      <c r="FJ30" s="5">
        <v>0</v>
      </c>
      <c r="FK30" s="10">
        <v>0</v>
      </c>
      <c r="FL30" s="8">
        <v>0</v>
      </c>
      <c r="FM30" s="5">
        <v>0</v>
      </c>
      <c r="FN30" s="10">
        <v>0</v>
      </c>
      <c r="FO30" s="8">
        <v>0</v>
      </c>
      <c r="FP30" s="5">
        <v>0</v>
      </c>
      <c r="FQ30" s="10">
        <v>0</v>
      </c>
      <c r="FR30" s="8">
        <v>0</v>
      </c>
      <c r="FS30" s="5">
        <v>0</v>
      </c>
      <c r="FT30" s="10">
        <v>0</v>
      </c>
      <c r="FU30" s="8">
        <v>0</v>
      </c>
      <c r="FV30" s="5">
        <v>0</v>
      </c>
      <c r="FW30" s="10">
        <v>0</v>
      </c>
      <c r="FX30" s="8">
        <v>0</v>
      </c>
      <c r="FY30" s="5">
        <v>0</v>
      </c>
      <c r="FZ30" s="10">
        <v>0</v>
      </c>
      <c r="GA30" s="8">
        <v>0</v>
      </c>
      <c r="GB30" s="5">
        <v>0</v>
      </c>
      <c r="GC30" s="10">
        <v>0</v>
      </c>
      <c r="GD30" s="8">
        <v>10</v>
      </c>
      <c r="GE30" s="5">
        <v>27</v>
      </c>
      <c r="GF30" s="10">
        <f t="shared" si="76"/>
        <v>2700</v>
      </c>
      <c r="GG30" s="8">
        <v>0</v>
      </c>
      <c r="GH30" s="5">
        <v>0</v>
      </c>
      <c r="GI30" s="10">
        <v>0</v>
      </c>
      <c r="GJ30" s="8">
        <v>0</v>
      </c>
      <c r="GK30" s="5">
        <v>0</v>
      </c>
      <c r="GL30" s="10">
        <v>0</v>
      </c>
      <c r="GM30" s="8">
        <v>0</v>
      </c>
      <c r="GN30" s="5">
        <v>0</v>
      </c>
      <c r="GO30" s="10">
        <v>0</v>
      </c>
      <c r="GP30" s="8">
        <v>0</v>
      </c>
      <c r="GQ30" s="5">
        <v>0</v>
      </c>
      <c r="GR30" s="10">
        <v>0</v>
      </c>
      <c r="GS30" s="8">
        <v>0</v>
      </c>
      <c r="GT30" s="5">
        <v>0</v>
      </c>
      <c r="GU30" s="10">
        <v>0</v>
      </c>
      <c r="GV30" s="8">
        <v>0</v>
      </c>
      <c r="GW30" s="5">
        <v>0</v>
      </c>
      <c r="GX30" s="10">
        <v>0</v>
      </c>
      <c r="GY30" s="8">
        <v>0</v>
      </c>
      <c r="GZ30" s="5">
        <v>0</v>
      </c>
      <c r="HA30" s="10">
        <v>0</v>
      </c>
      <c r="HB30" s="8">
        <v>0</v>
      </c>
      <c r="HC30" s="5">
        <v>0</v>
      </c>
      <c r="HD30" s="10">
        <v>0</v>
      </c>
      <c r="HE30" s="8">
        <v>0</v>
      </c>
      <c r="HF30" s="5">
        <v>0</v>
      </c>
      <c r="HG30" s="10">
        <f t="shared" si="58"/>
        <v>0</v>
      </c>
      <c r="HH30" s="8">
        <v>0</v>
      </c>
      <c r="HI30" s="5">
        <v>0</v>
      </c>
      <c r="HJ30" s="10">
        <v>0</v>
      </c>
      <c r="HK30" s="8">
        <v>0</v>
      </c>
      <c r="HL30" s="5">
        <v>0</v>
      </c>
      <c r="HM30" s="10">
        <v>0</v>
      </c>
      <c r="HN30" s="8">
        <v>0</v>
      </c>
      <c r="HO30" s="5">
        <v>0</v>
      </c>
      <c r="HP30" s="10">
        <v>0</v>
      </c>
      <c r="HQ30" s="8">
        <v>0</v>
      </c>
      <c r="HR30" s="5">
        <v>0</v>
      </c>
      <c r="HS30" s="10">
        <v>0</v>
      </c>
      <c r="HT30" s="8">
        <v>0</v>
      </c>
      <c r="HU30" s="5">
        <v>0</v>
      </c>
      <c r="HV30" s="10">
        <v>0</v>
      </c>
      <c r="HW30" s="8">
        <v>0</v>
      </c>
      <c r="HX30" s="5">
        <v>0</v>
      </c>
      <c r="HY30" s="10">
        <v>0</v>
      </c>
      <c r="HZ30" s="8">
        <v>0</v>
      </c>
      <c r="IA30" s="5">
        <v>0</v>
      </c>
      <c r="IB30" s="10">
        <v>0</v>
      </c>
      <c r="IC30" s="8">
        <v>0</v>
      </c>
      <c r="ID30" s="5">
        <v>0</v>
      </c>
      <c r="IE30" s="10">
        <v>0</v>
      </c>
      <c r="IF30" s="8">
        <v>3</v>
      </c>
      <c r="IG30" s="5">
        <v>6</v>
      </c>
      <c r="IH30" s="10">
        <f t="shared" si="66"/>
        <v>2000</v>
      </c>
      <c r="II30" s="8">
        <v>0</v>
      </c>
      <c r="IJ30" s="5">
        <v>1</v>
      </c>
      <c r="IK30" s="10">
        <v>0</v>
      </c>
      <c r="IL30" s="8">
        <v>0</v>
      </c>
      <c r="IM30" s="5">
        <v>0</v>
      </c>
      <c r="IN30" s="10">
        <v>0</v>
      </c>
      <c r="IO30" s="8">
        <v>1</v>
      </c>
      <c r="IP30" s="5">
        <v>4</v>
      </c>
      <c r="IQ30" s="10">
        <f t="shared" si="72"/>
        <v>4000</v>
      </c>
      <c r="IR30" s="8">
        <v>0</v>
      </c>
      <c r="IS30" s="5">
        <v>0</v>
      </c>
      <c r="IT30" s="10">
        <v>0</v>
      </c>
      <c r="IU30" s="8">
        <v>0</v>
      </c>
      <c r="IV30" s="5">
        <v>0</v>
      </c>
      <c r="IW30" s="10">
        <v>0</v>
      </c>
      <c r="IX30" s="8">
        <v>0</v>
      </c>
      <c r="IY30" s="5">
        <v>3</v>
      </c>
      <c r="IZ30" s="10">
        <v>0</v>
      </c>
      <c r="JA30" s="8">
        <v>0</v>
      </c>
      <c r="JB30" s="5">
        <v>1</v>
      </c>
      <c r="JC30" s="10">
        <v>0</v>
      </c>
      <c r="JD30" s="7">
        <f t="shared" si="60"/>
        <v>737</v>
      </c>
      <c r="JE30" s="10">
        <f t="shared" si="61"/>
        <v>1081</v>
      </c>
    </row>
    <row r="31" spans="1:265" ht="15" thickBot="1" x14ac:dyDescent="0.35">
      <c r="A31" s="63"/>
      <c r="B31" s="64" t="s">
        <v>14</v>
      </c>
      <c r="C31" s="60">
        <f>SUM(C19:C30)</f>
        <v>2423</v>
      </c>
      <c r="D31" s="59">
        <f>SUM(D19:D30)</f>
        <v>6140</v>
      </c>
      <c r="E31" s="65"/>
      <c r="F31" s="60">
        <f>SUM(F19:F30)</f>
        <v>3</v>
      </c>
      <c r="G31" s="59">
        <f>SUM(G19:G30)</f>
        <v>6</v>
      </c>
      <c r="H31" s="65"/>
      <c r="I31" s="60">
        <f>SUM(I19:I30)</f>
        <v>0</v>
      </c>
      <c r="J31" s="59">
        <f>SUM(J19:J30)</f>
        <v>0</v>
      </c>
      <c r="K31" s="65"/>
      <c r="L31" s="60">
        <f>SUM(L19:L30)</f>
        <v>0</v>
      </c>
      <c r="M31" s="59">
        <f>SUM(M19:M30)</f>
        <v>4</v>
      </c>
      <c r="N31" s="65"/>
      <c r="O31" s="60">
        <f>SUM(O19:O30)</f>
        <v>0</v>
      </c>
      <c r="P31" s="59">
        <f>SUM(P19:P30)</f>
        <v>0</v>
      </c>
      <c r="Q31" s="65"/>
      <c r="R31" s="60">
        <f>SUM(R19:R30)</f>
        <v>0</v>
      </c>
      <c r="S31" s="59">
        <f>SUM(S19:S30)</f>
        <v>0</v>
      </c>
      <c r="T31" s="65"/>
      <c r="U31" s="60">
        <f>SUM(U19:U30)</f>
        <v>0</v>
      </c>
      <c r="V31" s="59">
        <f>SUM(V19:V30)</f>
        <v>0</v>
      </c>
      <c r="W31" s="65"/>
      <c r="X31" s="60">
        <f>SUM(X19:X30)</f>
        <v>0</v>
      </c>
      <c r="Y31" s="59">
        <f>SUM(Y19:Y30)</f>
        <v>0</v>
      </c>
      <c r="Z31" s="65"/>
      <c r="AA31" s="60">
        <f>SUM(AA19:AA30)</f>
        <v>0</v>
      </c>
      <c r="AB31" s="59">
        <f>SUM(AB19:AB30)</f>
        <v>0</v>
      </c>
      <c r="AC31" s="65"/>
      <c r="AD31" s="60">
        <f>SUM(AD19:AD30)</f>
        <v>4</v>
      </c>
      <c r="AE31" s="59">
        <f>SUM(AE19:AE30)</f>
        <v>17</v>
      </c>
      <c r="AF31" s="65"/>
      <c r="AG31" s="60">
        <f>SUM(AG19:AG30)</f>
        <v>0</v>
      </c>
      <c r="AH31" s="59">
        <f>SUM(AH19:AH30)</f>
        <v>0</v>
      </c>
      <c r="AI31" s="65"/>
      <c r="AJ31" s="60">
        <f>SUM(AJ19:AJ30)</f>
        <v>1590</v>
      </c>
      <c r="AK31" s="59">
        <f>SUM(AK19:AK30)</f>
        <v>2028</v>
      </c>
      <c r="AL31" s="65"/>
      <c r="AM31" s="60">
        <f>SUM(AM19:AM30)</f>
        <v>0</v>
      </c>
      <c r="AN31" s="59">
        <f>SUM(AN19:AN30)</f>
        <v>2</v>
      </c>
      <c r="AO31" s="65"/>
      <c r="AP31" s="60">
        <f>SUM(AP19:AP30)</f>
        <v>0</v>
      </c>
      <c r="AQ31" s="59">
        <f>SUM(AQ19:AQ30)</f>
        <v>0</v>
      </c>
      <c r="AR31" s="65"/>
      <c r="AS31" s="60">
        <f>SUM(AS19:AS30)</f>
        <v>0</v>
      </c>
      <c r="AT31" s="59">
        <f>SUM(AT19:AT30)</f>
        <v>0</v>
      </c>
      <c r="AU31" s="65"/>
      <c r="AV31" s="60">
        <f>SUM(AV19:AV30)</f>
        <v>0</v>
      </c>
      <c r="AW31" s="59">
        <f>SUM(AW19:AW30)</f>
        <v>0</v>
      </c>
      <c r="AX31" s="65"/>
      <c r="AY31" s="60">
        <f t="shared" ref="AY31:AZ31" si="80">SUM(AY19:AY30)</f>
        <v>0</v>
      </c>
      <c r="AZ31" s="59">
        <f t="shared" si="80"/>
        <v>0</v>
      </c>
      <c r="BA31" s="65"/>
      <c r="BB31" s="60">
        <f>SUM(BB19:BB30)</f>
        <v>0</v>
      </c>
      <c r="BC31" s="59">
        <f>SUM(BC19:BC30)</f>
        <v>0</v>
      </c>
      <c r="BD31" s="65"/>
      <c r="BE31" s="60">
        <f>SUM(BE19:BE30)</f>
        <v>0</v>
      </c>
      <c r="BF31" s="59">
        <f>SUM(BF19:BF30)</f>
        <v>0</v>
      </c>
      <c r="BG31" s="65"/>
      <c r="BH31" s="60">
        <f>SUM(BH19:BH30)</f>
        <v>0</v>
      </c>
      <c r="BI31" s="59">
        <f>SUM(BI19:BI30)</f>
        <v>0</v>
      </c>
      <c r="BJ31" s="65"/>
      <c r="BK31" s="60">
        <f>SUM(BK19:BK30)</f>
        <v>0</v>
      </c>
      <c r="BL31" s="59">
        <f>SUM(BL19:BL30)</f>
        <v>1</v>
      </c>
      <c r="BM31" s="65"/>
      <c r="BN31" s="60">
        <f>SUM(BN19:BN30)</f>
        <v>0</v>
      </c>
      <c r="BO31" s="59">
        <f>SUM(BO19:BO30)</f>
        <v>1</v>
      </c>
      <c r="BP31" s="65"/>
      <c r="BQ31" s="60">
        <f>SUM(BQ19:BQ30)</f>
        <v>3</v>
      </c>
      <c r="BR31" s="59">
        <f>SUM(BR19:BR30)</f>
        <v>1</v>
      </c>
      <c r="BS31" s="65"/>
      <c r="BT31" s="60">
        <f>SUM(BT19:BT30)</f>
        <v>34</v>
      </c>
      <c r="BU31" s="59">
        <f>SUM(BU19:BU30)</f>
        <v>52</v>
      </c>
      <c r="BV31" s="65"/>
      <c r="BW31" s="60">
        <f>SUM(BW19:BW30)</f>
        <v>0</v>
      </c>
      <c r="BX31" s="59">
        <f>SUM(BX19:BX30)</f>
        <v>0</v>
      </c>
      <c r="BY31" s="65"/>
      <c r="BZ31" s="60">
        <f>SUM(BZ19:BZ30)</f>
        <v>0</v>
      </c>
      <c r="CA31" s="59">
        <f>SUM(CA19:CA30)</f>
        <v>0</v>
      </c>
      <c r="CB31" s="65"/>
      <c r="CC31" s="60">
        <f>SUM(CC19:CC30)</f>
        <v>0</v>
      </c>
      <c r="CD31" s="59">
        <f>SUM(CD19:CD30)</f>
        <v>0</v>
      </c>
      <c r="CE31" s="65"/>
      <c r="CF31" s="60">
        <f>SUM(CF19:CF30)</f>
        <v>0</v>
      </c>
      <c r="CG31" s="59">
        <f>SUM(CG19:CG30)</f>
        <v>0</v>
      </c>
      <c r="CH31" s="65"/>
      <c r="CI31" s="60">
        <f>SUM(CI19:CI30)</f>
        <v>0</v>
      </c>
      <c r="CJ31" s="59">
        <f>SUM(CJ19:CJ30)</f>
        <v>0</v>
      </c>
      <c r="CK31" s="65"/>
      <c r="CL31" s="60">
        <f>SUM(CL19:CL30)</f>
        <v>0</v>
      </c>
      <c r="CM31" s="59">
        <f>SUM(CM19:CM30)</f>
        <v>1</v>
      </c>
      <c r="CN31" s="65"/>
      <c r="CO31" s="60">
        <f>SUM(CO19:CO30)</f>
        <v>59700</v>
      </c>
      <c r="CP31" s="59">
        <f>SUM(CP19:CP30)</f>
        <v>49719</v>
      </c>
      <c r="CQ31" s="65"/>
      <c r="CR31" s="60">
        <f>SUM(CR19:CR30)</f>
        <v>1</v>
      </c>
      <c r="CS31" s="59">
        <f>SUM(CS19:CS30)</f>
        <v>2</v>
      </c>
      <c r="CT31" s="65"/>
      <c r="CU31" s="60">
        <f>SUM(CU19:CU30)</f>
        <v>0</v>
      </c>
      <c r="CV31" s="59">
        <f>SUM(CV19:CV30)</f>
        <v>0</v>
      </c>
      <c r="CW31" s="65"/>
      <c r="CX31" s="60">
        <f>SUM(CX19:CX30)</f>
        <v>2</v>
      </c>
      <c r="CY31" s="59">
        <f>SUM(CY19:CY30)</f>
        <v>48</v>
      </c>
      <c r="CZ31" s="65"/>
      <c r="DA31" s="60">
        <f>SUM(DA19:DA30)</f>
        <v>0</v>
      </c>
      <c r="DB31" s="59">
        <f>SUM(DB19:DB30)</f>
        <v>0</v>
      </c>
      <c r="DC31" s="65"/>
      <c r="DD31" s="60">
        <f>SUM(DD19:DD30)</f>
        <v>277</v>
      </c>
      <c r="DE31" s="59">
        <f>SUM(DE19:DE30)</f>
        <v>487</v>
      </c>
      <c r="DF31" s="65"/>
      <c r="DG31" s="60">
        <f>SUM(DG19:DG30)</f>
        <v>0</v>
      </c>
      <c r="DH31" s="59">
        <f>SUM(DH19:DH30)</f>
        <v>0</v>
      </c>
      <c r="DI31" s="65"/>
      <c r="DJ31" s="60">
        <f>SUM(DJ19:DJ30)</f>
        <v>0</v>
      </c>
      <c r="DK31" s="59">
        <f>SUM(DK19:DK30)</f>
        <v>0</v>
      </c>
      <c r="DL31" s="65"/>
      <c r="DM31" s="60">
        <f t="shared" ref="DM31:DN31" si="81">SUM(DM19:DM30)</f>
        <v>0</v>
      </c>
      <c r="DN31" s="59">
        <f t="shared" si="81"/>
        <v>0</v>
      </c>
      <c r="DO31" s="65"/>
      <c r="DP31" s="60">
        <f>SUM(DP19:DP30)</f>
        <v>0</v>
      </c>
      <c r="DQ31" s="59">
        <f>SUM(DQ19:DQ30)</f>
        <v>0</v>
      </c>
      <c r="DR31" s="65"/>
      <c r="DS31" s="60">
        <f>SUM(DS19:DS30)</f>
        <v>732</v>
      </c>
      <c r="DT31" s="59">
        <f>SUM(DT19:DT30)</f>
        <v>890</v>
      </c>
      <c r="DU31" s="65"/>
      <c r="DV31" s="60">
        <f>SUM(DV19:DV30)</f>
        <v>0</v>
      </c>
      <c r="DW31" s="59">
        <f>SUM(DW19:DW30)</f>
        <v>0</v>
      </c>
      <c r="DX31" s="65"/>
      <c r="DY31" s="60">
        <f>SUM(DY19:DY30)</f>
        <v>0</v>
      </c>
      <c r="DZ31" s="59">
        <f>SUM(DZ19:DZ30)</f>
        <v>2</v>
      </c>
      <c r="EA31" s="65"/>
      <c r="EB31" s="60">
        <f>SUM(EB19:EB30)</f>
        <v>0</v>
      </c>
      <c r="EC31" s="59">
        <f>SUM(EC19:EC30)</f>
        <v>0</v>
      </c>
      <c r="ED31" s="65"/>
      <c r="EE31" s="60">
        <f>SUM(EE19:EE30)</f>
        <v>0</v>
      </c>
      <c r="EF31" s="59">
        <f>SUM(EF19:EF30)</f>
        <v>0</v>
      </c>
      <c r="EG31" s="65"/>
      <c r="EH31" s="60">
        <f>SUM(EH19:EH30)</f>
        <v>0</v>
      </c>
      <c r="EI31" s="59">
        <f>SUM(EI19:EI30)</f>
        <v>0</v>
      </c>
      <c r="EJ31" s="65"/>
      <c r="EK31" s="60">
        <f>SUM(EK19:EK30)</f>
        <v>4400</v>
      </c>
      <c r="EL31" s="59">
        <f>SUM(EL19:EL30)</f>
        <v>5822</v>
      </c>
      <c r="EM31" s="65"/>
      <c r="EN31" s="60">
        <f>SUM(EN19:EN30)</f>
        <v>0</v>
      </c>
      <c r="EO31" s="59">
        <f>SUM(EO19:EO30)</f>
        <v>0</v>
      </c>
      <c r="EP31" s="65"/>
      <c r="EQ31" s="60">
        <f>SUM(EQ19:EQ30)</f>
        <v>0</v>
      </c>
      <c r="ER31" s="59">
        <f>SUM(ER19:ER30)</f>
        <v>0</v>
      </c>
      <c r="ES31" s="65"/>
      <c r="ET31" s="60">
        <f>SUM(ET19:ET30)</f>
        <v>32</v>
      </c>
      <c r="EU31" s="59">
        <f>SUM(EU19:EU30)</f>
        <v>119</v>
      </c>
      <c r="EV31" s="65"/>
      <c r="EW31" s="60">
        <f>SUM(EW19:EW30)</f>
        <v>0</v>
      </c>
      <c r="EX31" s="59">
        <f>SUM(EX19:EX30)</f>
        <v>0</v>
      </c>
      <c r="EY31" s="65"/>
      <c r="EZ31" s="60">
        <f>SUM(EZ19:EZ30)</f>
        <v>0</v>
      </c>
      <c r="FA31" s="59">
        <f>SUM(FA19:FA30)</f>
        <v>0</v>
      </c>
      <c r="FB31" s="65"/>
      <c r="FC31" s="60">
        <f>SUM(FC19:FC30)</f>
        <v>0</v>
      </c>
      <c r="FD31" s="59">
        <f>SUM(FD19:FD30)</f>
        <v>0</v>
      </c>
      <c r="FE31" s="65"/>
      <c r="FF31" s="60">
        <f>SUM(FF19:FF30)</f>
        <v>0</v>
      </c>
      <c r="FG31" s="59">
        <f>SUM(FG19:FG30)</f>
        <v>0</v>
      </c>
      <c r="FH31" s="65"/>
      <c r="FI31" s="60">
        <f>SUM(FI19:FI30)</f>
        <v>0</v>
      </c>
      <c r="FJ31" s="59">
        <f>SUM(FJ19:FJ30)</f>
        <v>0</v>
      </c>
      <c r="FK31" s="65"/>
      <c r="FL31" s="60">
        <f t="shared" ref="FL31:FM31" si="82">SUM(FL19:FL30)</f>
        <v>0</v>
      </c>
      <c r="FM31" s="59">
        <f t="shared" si="82"/>
        <v>0</v>
      </c>
      <c r="FN31" s="65"/>
      <c r="FO31" s="60">
        <f t="shared" ref="FO31:FP31" si="83">SUM(FO19:FO30)</f>
        <v>0</v>
      </c>
      <c r="FP31" s="59">
        <f t="shared" si="83"/>
        <v>0</v>
      </c>
      <c r="FQ31" s="65"/>
      <c r="FR31" s="60">
        <f t="shared" ref="FR31:FS31" si="84">SUM(FR19:FR30)</f>
        <v>0</v>
      </c>
      <c r="FS31" s="59">
        <f t="shared" si="84"/>
        <v>0</v>
      </c>
      <c r="FT31" s="65"/>
      <c r="FU31" s="60">
        <f t="shared" ref="FU31:FV31" si="85">SUM(FU19:FU30)</f>
        <v>0</v>
      </c>
      <c r="FV31" s="59">
        <f t="shared" si="85"/>
        <v>0</v>
      </c>
      <c r="FW31" s="65"/>
      <c r="FX31" s="60">
        <f t="shared" ref="FX31:FY31" si="86">SUM(FX19:FX30)</f>
        <v>0</v>
      </c>
      <c r="FY31" s="59">
        <f t="shared" si="86"/>
        <v>0</v>
      </c>
      <c r="FZ31" s="65"/>
      <c r="GA31" s="60">
        <f t="shared" ref="GA31:GB31" si="87">SUM(GA19:GA30)</f>
        <v>0</v>
      </c>
      <c r="GB31" s="59">
        <f t="shared" si="87"/>
        <v>0</v>
      </c>
      <c r="GC31" s="65"/>
      <c r="GD31" s="60">
        <f t="shared" ref="GD31:GE31" si="88">SUM(GD19:GD30)</f>
        <v>91</v>
      </c>
      <c r="GE31" s="59">
        <f t="shared" si="88"/>
        <v>243</v>
      </c>
      <c r="GF31" s="65"/>
      <c r="GG31" s="60">
        <f t="shared" ref="GG31:GH31" si="89">SUM(GG19:GG30)</f>
        <v>0</v>
      </c>
      <c r="GH31" s="59">
        <f t="shared" si="89"/>
        <v>0</v>
      </c>
      <c r="GI31" s="65"/>
      <c r="GJ31" s="60">
        <f t="shared" ref="GJ31:GK31" si="90">SUM(GJ19:GJ30)</f>
        <v>0</v>
      </c>
      <c r="GK31" s="59">
        <f t="shared" si="90"/>
        <v>1</v>
      </c>
      <c r="GL31" s="65"/>
      <c r="GM31" s="60">
        <f t="shared" ref="GM31:GN31" si="91">SUM(GM19:GM30)</f>
        <v>0</v>
      </c>
      <c r="GN31" s="59">
        <f t="shared" si="91"/>
        <v>0</v>
      </c>
      <c r="GO31" s="65"/>
      <c r="GP31" s="60">
        <f t="shared" ref="GP31:GQ31" si="92">SUM(GP19:GP30)</f>
        <v>0</v>
      </c>
      <c r="GQ31" s="59">
        <f t="shared" si="92"/>
        <v>0</v>
      </c>
      <c r="GR31" s="65"/>
      <c r="GS31" s="60">
        <f t="shared" ref="GS31:GT31" si="93">SUM(GS19:GS30)</f>
        <v>0</v>
      </c>
      <c r="GT31" s="59">
        <f t="shared" si="93"/>
        <v>0</v>
      </c>
      <c r="GU31" s="65"/>
      <c r="GV31" s="60">
        <f t="shared" ref="GV31:GW31" si="94">SUM(GV19:GV30)</f>
        <v>0</v>
      </c>
      <c r="GW31" s="59">
        <f t="shared" si="94"/>
        <v>0</v>
      </c>
      <c r="GX31" s="65"/>
      <c r="GY31" s="60">
        <f t="shared" ref="GY31:GZ31" si="95">SUM(GY19:GY30)</f>
        <v>0</v>
      </c>
      <c r="GZ31" s="59">
        <f t="shared" si="95"/>
        <v>0</v>
      </c>
      <c r="HA31" s="65"/>
      <c r="HB31" s="60">
        <f t="shared" ref="HB31:HC31" si="96">SUM(HB19:HB30)</f>
        <v>0</v>
      </c>
      <c r="HC31" s="59">
        <f t="shared" si="96"/>
        <v>0</v>
      </c>
      <c r="HD31" s="65"/>
      <c r="HE31" s="60">
        <f t="shared" ref="HE31:HF31" si="97">SUM(HE19:HE30)</f>
        <v>0</v>
      </c>
      <c r="HF31" s="59">
        <f t="shared" si="97"/>
        <v>0</v>
      </c>
      <c r="HG31" s="65"/>
      <c r="HH31" s="60">
        <f t="shared" ref="HH31:HI31" si="98">SUM(HH19:HH30)</f>
        <v>0</v>
      </c>
      <c r="HI31" s="59">
        <f t="shared" si="98"/>
        <v>0</v>
      </c>
      <c r="HJ31" s="65"/>
      <c r="HK31" s="60">
        <f t="shared" ref="HK31:HL31" si="99">SUM(HK19:HK30)</f>
        <v>0</v>
      </c>
      <c r="HL31" s="59">
        <f t="shared" si="99"/>
        <v>0</v>
      </c>
      <c r="HM31" s="65"/>
      <c r="HN31" s="60">
        <f t="shared" ref="HN31:HO31" si="100">SUM(HN19:HN30)</f>
        <v>0</v>
      </c>
      <c r="HO31" s="59">
        <f t="shared" si="100"/>
        <v>0</v>
      </c>
      <c r="HP31" s="65"/>
      <c r="HQ31" s="60">
        <f t="shared" ref="HQ31:HR31" si="101">SUM(HQ19:HQ30)</f>
        <v>0</v>
      </c>
      <c r="HR31" s="59">
        <f t="shared" si="101"/>
        <v>0</v>
      </c>
      <c r="HS31" s="65"/>
      <c r="HT31" s="60">
        <f t="shared" ref="HT31:HU31" si="102">SUM(HT19:HT30)</f>
        <v>0</v>
      </c>
      <c r="HU31" s="59">
        <f t="shared" si="102"/>
        <v>0</v>
      </c>
      <c r="HV31" s="65"/>
      <c r="HW31" s="60">
        <f t="shared" ref="HW31:HX31" si="103">SUM(HW19:HW30)</f>
        <v>0</v>
      </c>
      <c r="HX31" s="59">
        <f t="shared" si="103"/>
        <v>0</v>
      </c>
      <c r="HY31" s="65"/>
      <c r="HZ31" s="60">
        <f t="shared" ref="HZ31:IA31" si="104">SUM(HZ19:HZ30)</f>
        <v>0</v>
      </c>
      <c r="IA31" s="59">
        <f t="shared" si="104"/>
        <v>1</v>
      </c>
      <c r="IB31" s="65"/>
      <c r="IC31" s="60">
        <f t="shared" ref="IC31:ID31" si="105">SUM(IC19:IC30)</f>
        <v>0</v>
      </c>
      <c r="ID31" s="59">
        <f t="shared" si="105"/>
        <v>0</v>
      </c>
      <c r="IE31" s="65"/>
      <c r="IF31" s="60">
        <f t="shared" ref="IF31:IG31" si="106">SUM(IF19:IF30)</f>
        <v>8</v>
      </c>
      <c r="IG31" s="59">
        <f t="shared" si="106"/>
        <v>31</v>
      </c>
      <c r="IH31" s="65"/>
      <c r="II31" s="60">
        <f t="shared" ref="II31:IJ31" si="107">SUM(II19:II30)</f>
        <v>18</v>
      </c>
      <c r="IJ31" s="59">
        <f t="shared" si="107"/>
        <v>129</v>
      </c>
      <c r="IK31" s="65"/>
      <c r="IL31" s="60">
        <f t="shared" ref="IL31:IM31" si="108">SUM(IL19:IL30)</f>
        <v>0</v>
      </c>
      <c r="IM31" s="59">
        <f t="shared" si="108"/>
        <v>0</v>
      </c>
      <c r="IN31" s="65"/>
      <c r="IO31" s="60">
        <f t="shared" ref="IO31:IP31" si="109">SUM(IO19:IO30)</f>
        <v>8</v>
      </c>
      <c r="IP31" s="59">
        <f t="shared" si="109"/>
        <v>46</v>
      </c>
      <c r="IQ31" s="65"/>
      <c r="IR31" s="60">
        <f t="shared" ref="IR31:IS31" si="110">SUM(IR19:IR30)</f>
        <v>0</v>
      </c>
      <c r="IS31" s="59">
        <f t="shared" si="110"/>
        <v>0</v>
      </c>
      <c r="IT31" s="65"/>
      <c r="IU31" s="60">
        <f t="shared" ref="IU31:IV31" si="111">SUM(IU19:IU30)</f>
        <v>0</v>
      </c>
      <c r="IV31" s="59">
        <f t="shared" si="111"/>
        <v>0</v>
      </c>
      <c r="IW31" s="65"/>
      <c r="IX31" s="60">
        <f t="shared" ref="IX31:IY31" si="112">SUM(IX19:IX30)</f>
        <v>6</v>
      </c>
      <c r="IY31" s="59">
        <f t="shared" si="112"/>
        <v>68</v>
      </c>
      <c r="IZ31" s="65"/>
      <c r="JA31" s="60">
        <f t="shared" ref="JA31:JB31" si="113">SUM(JA19:JA30)</f>
        <v>2223</v>
      </c>
      <c r="JB31" s="59">
        <f t="shared" si="113"/>
        <v>4078</v>
      </c>
      <c r="JC31" s="65"/>
      <c r="JD31" s="60">
        <f t="shared" si="60"/>
        <v>71555</v>
      </c>
      <c r="JE31" s="61">
        <f t="shared" si="61"/>
        <v>69937</v>
      </c>
    </row>
    <row r="32" spans="1:265" x14ac:dyDescent="0.3">
      <c r="A32" s="40">
        <v>2006</v>
      </c>
      <c r="B32" s="35" t="s">
        <v>2</v>
      </c>
      <c r="C32" s="8">
        <v>3</v>
      </c>
      <c r="D32" s="5">
        <v>15</v>
      </c>
      <c r="E32" s="10">
        <f>D32/C32*1000</f>
        <v>5000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42</v>
      </c>
      <c r="AK32" s="5">
        <v>81</v>
      </c>
      <c r="AL32" s="10">
        <f>AK32/AJ32*1000</f>
        <v>1928.5714285714287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0</v>
      </c>
      <c r="BF32" s="5">
        <v>0</v>
      </c>
      <c r="BG32" s="10">
        <v>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95</v>
      </c>
      <c r="DE32" s="5">
        <v>175</v>
      </c>
      <c r="DF32" s="10">
        <f>DE32/DD32*1000</f>
        <v>1842.1052631578948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v>0</v>
      </c>
      <c r="DM32" s="8">
        <v>0</v>
      </c>
      <c r="DN32" s="5">
        <v>0</v>
      </c>
      <c r="DO32" s="10">
        <f t="shared" ref="DO32:DO43" si="114">IF(DM32=0,0,DN32/DM32*1000)</f>
        <v>0</v>
      </c>
      <c r="DP32" s="8">
        <v>0</v>
      </c>
      <c r="DQ32" s="5">
        <v>0</v>
      </c>
      <c r="DR32" s="10">
        <v>0</v>
      </c>
      <c r="DS32" s="8">
        <v>31</v>
      </c>
      <c r="DT32" s="5">
        <v>41</v>
      </c>
      <c r="DU32" s="10">
        <f>DT32/DS32*1000</f>
        <v>1322.5806451612902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v>0</v>
      </c>
      <c r="EK32" s="8">
        <v>316</v>
      </c>
      <c r="EL32" s="5">
        <v>463</v>
      </c>
      <c r="EM32" s="10">
        <f>EL32/EK32*1000</f>
        <v>1465.1898734177216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0</v>
      </c>
      <c r="EX32" s="5">
        <v>0</v>
      </c>
      <c r="EY32" s="10">
        <v>0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8">
        <v>0</v>
      </c>
      <c r="FJ32" s="5">
        <v>0</v>
      </c>
      <c r="FK32" s="10">
        <v>0</v>
      </c>
      <c r="FL32" s="8">
        <v>0</v>
      </c>
      <c r="FM32" s="5">
        <v>0</v>
      </c>
      <c r="FN32" s="10">
        <v>0</v>
      </c>
      <c r="FO32" s="8">
        <v>0</v>
      </c>
      <c r="FP32" s="5">
        <v>0</v>
      </c>
      <c r="FQ32" s="10">
        <v>0</v>
      </c>
      <c r="FR32" s="8">
        <v>0</v>
      </c>
      <c r="FS32" s="5">
        <v>0</v>
      </c>
      <c r="FT32" s="10">
        <v>0</v>
      </c>
      <c r="FU32" s="8">
        <v>0</v>
      </c>
      <c r="FV32" s="5">
        <v>0</v>
      </c>
      <c r="FW32" s="10">
        <v>0</v>
      </c>
      <c r="FX32" s="8">
        <v>0</v>
      </c>
      <c r="FY32" s="5">
        <v>0</v>
      </c>
      <c r="FZ32" s="10">
        <v>0</v>
      </c>
      <c r="GA32" s="8">
        <v>0</v>
      </c>
      <c r="GB32" s="5">
        <v>0</v>
      </c>
      <c r="GC32" s="10">
        <v>0</v>
      </c>
      <c r="GD32" s="8">
        <v>0</v>
      </c>
      <c r="GE32" s="5">
        <v>3</v>
      </c>
      <c r="GF32" s="10">
        <v>0</v>
      </c>
      <c r="GG32" s="8">
        <v>0</v>
      </c>
      <c r="GH32" s="5">
        <v>0</v>
      </c>
      <c r="GI32" s="10">
        <v>0</v>
      </c>
      <c r="GJ32" s="8">
        <v>0</v>
      </c>
      <c r="GK32" s="5">
        <v>0</v>
      </c>
      <c r="GL32" s="10">
        <v>0</v>
      </c>
      <c r="GM32" s="8">
        <v>0</v>
      </c>
      <c r="GN32" s="5">
        <v>0</v>
      </c>
      <c r="GO32" s="10">
        <v>0</v>
      </c>
      <c r="GP32" s="8">
        <v>0</v>
      </c>
      <c r="GQ32" s="5">
        <v>0</v>
      </c>
      <c r="GR32" s="10">
        <v>0</v>
      </c>
      <c r="GS32" s="8">
        <v>0</v>
      </c>
      <c r="GT32" s="5">
        <v>0</v>
      </c>
      <c r="GU32" s="10">
        <v>0</v>
      </c>
      <c r="GV32" s="8">
        <v>0</v>
      </c>
      <c r="GW32" s="5">
        <v>0</v>
      </c>
      <c r="GX32" s="10">
        <v>0</v>
      </c>
      <c r="GY32" s="8">
        <v>0</v>
      </c>
      <c r="GZ32" s="5">
        <v>0</v>
      </c>
      <c r="HA32" s="10">
        <v>0</v>
      </c>
      <c r="HB32" s="8">
        <v>0</v>
      </c>
      <c r="HC32" s="5">
        <v>0</v>
      </c>
      <c r="HD32" s="10">
        <v>0</v>
      </c>
      <c r="HE32" s="8">
        <v>0</v>
      </c>
      <c r="HF32" s="5">
        <v>0</v>
      </c>
      <c r="HG32" s="10">
        <f t="shared" ref="HG32:HG43" si="115">IF(HE32=0,0,HF32/HE32*1000)</f>
        <v>0</v>
      </c>
      <c r="HH32" s="8">
        <v>0</v>
      </c>
      <c r="HI32" s="5">
        <v>0</v>
      </c>
      <c r="HJ32" s="10">
        <v>0</v>
      </c>
      <c r="HK32" s="8">
        <v>0</v>
      </c>
      <c r="HL32" s="5">
        <v>0</v>
      </c>
      <c r="HM32" s="10">
        <v>0</v>
      </c>
      <c r="HN32" s="8">
        <v>0</v>
      </c>
      <c r="HO32" s="5">
        <v>0</v>
      </c>
      <c r="HP32" s="10">
        <v>0</v>
      </c>
      <c r="HQ32" s="8">
        <v>0</v>
      </c>
      <c r="HR32" s="5">
        <v>0</v>
      </c>
      <c r="HS32" s="10">
        <v>0</v>
      </c>
      <c r="HT32" s="8">
        <v>0</v>
      </c>
      <c r="HU32" s="5">
        <v>0</v>
      </c>
      <c r="HV32" s="10">
        <v>0</v>
      </c>
      <c r="HW32" s="8">
        <v>0</v>
      </c>
      <c r="HX32" s="5">
        <v>0</v>
      </c>
      <c r="HY32" s="10">
        <v>0</v>
      </c>
      <c r="HZ32" s="8">
        <v>0</v>
      </c>
      <c r="IA32" s="5">
        <v>0</v>
      </c>
      <c r="IB32" s="10">
        <v>0</v>
      </c>
      <c r="IC32" s="8">
        <v>0</v>
      </c>
      <c r="ID32" s="5">
        <v>0</v>
      </c>
      <c r="IE32" s="10">
        <v>0</v>
      </c>
      <c r="IF32" s="8">
        <v>0</v>
      </c>
      <c r="IG32" s="5">
        <v>0</v>
      </c>
      <c r="IH32" s="10">
        <v>0</v>
      </c>
      <c r="II32" s="8">
        <v>0</v>
      </c>
      <c r="IJ32" s="5">
        <v>0</v>
      </c>
      <c r="IK32" s="10">
        <v>0</v>
      </c>
      <c r="IL32" s="8">
        <v>0</v>
      </c>
      <c r="IM32" s="5">
        <v>0</v>
      </c>
      <c r="IN32" s="10">
        <v>0</v>
      </c>
      <c r="IO32" s="8">
        <v>0</v>
      </c>
      <c r="IP32" s="5">
        <v>4</v>
      </c>
      <c r="IQ32" s="10">
        <v>0</v>
      </c>
      <c r="IR32" s="8">
        <v>0</v>
      </c>
      <c r="IS32" s="5">
        <v>0</v>
      </c>
      <c r="IT32" s="10">
        <v>0</v>
      </c>
      <c r="IU32" s="8">
        <v>0</v>
      </c>
      <c r="IV32" s="5">
        <v>0</v>
      </c>
      <c r="IW32" s="10">
        <v>0</v>
      </c>
      <c r="IX32" s="8">
        <v>30</v>
      </c>
      <c r="IY32" s="5">
        <v>33</v>
      </c>
      <c r="IZ32" s="10">
        <f t="shared" ref="IZ32:IZ38" si="116">IY32/IX32*1000</f>
        <v>1100</v>
      </c>
      <c r="JA32" s="8">
        <v>0</v>
      </c>
      <c r="JB32" s="5">
        <v>0</v>
      </c>
      <c r="JC32" s="10">
        <v>0</v>
      </c>
      <c r="JD32" s="7">
        <f t="shared" si="60"/>
        <v>517</v>
      </c>
      <c r="JE32" s="10">
        <f t="shared" si="61"/>
        <v>815</v>
      </c>
    </row>
    <row r="33" spans="1:265" x14ac:dyDescent="0.3">
      <c r="A33" s="40">
        <v>2006</v>
      </c>
      <c r="B33" s="35" t="s">
        <v>3</v>
      </c>
      <c r="C33" s="8">
        <v>0</v>
      </c>
      <c r="D33" s="5">
        <v>0</v>
      </c>
      <c r="E33" s="10">
        <v>0</v>
      </c>
      <c r="F33" s="8">
        <v>1</v>
      </c>
      <c r="G33" s="5">
        <v>3</v>
      </c>
      <c r="H33" s="10">
        <f t="shared" ref="H33:H43" si="117">G33/F33*1000</f>
        <v>3000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112</v>
      </c>
      <c r="AK33" s="5">
        <v>140</v>
      </c>
      <c r="AL33" s="10">
        <f t="shared" ref="AL33:AL43" si="118">AK33/AJ33*1000</f>
        <v>1250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0</v>
      </c>
      <c r="BI33" s="5">
        <v>0</v>
      </c>
      <c r="BJ33" s="10">
        <v>0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108</v>
      </c>
      <c r="DE33" s="5">
        <v>192</v>
      </c>
      <c r="DF33" s="10">
        <f t="shared" ref="DF33:DF34" si="119">DE33/DD33*1000</f>
        <v>1777.7777777777776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v>0</v>
      </c>
      <c r="DM33" s="8">
        <v>0</v>
      </c>
      <c r="DN33" s="5">
        <v>0</v>
      </c>
      <c r="DO33" s="10">
        <f t="shared" si="114"/>
        <v>0</v>
      </c>
      <c r="DP33" s="8">
        <v>0</v>
      </c>
      <c r="DQ33" s="5">
        <v>0</v>
      </c>
      <c r="DR33" s="10">
        <v>0</v>
      </c>
      <c r="DS33" s="8">
        <v>648</v>
      </c>
      <c r="DT33" s="5">
        <v>1075</v>
      </c>
      <c r="DU33" s="10">
        <f t="shared" ref="DU33:DU42" si="120">DT33/DS33*1000</f>
        <v>1658.9506172839506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v>0</v>
      </c>
      <c r="EK33" s="8">
        <v>99</v>
      </c>
      <c r="EL33" s="5">
        <v>123</v>
      </c>
      <c r="EM33" s="10">
        <f t="shared" ref="EM33:EM43" si="121">EL33/EK33*1000</f>
        <v>1242.4242424242425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3</v>
      </c>
      <c r="EU33" s="5">
        <v>15</v>
      </c>
      <c r="EV33" s="10">
        <f t="shared" ref="EV33:EV42" si="122">EU33/ET33*1000</f>
        <v>5000</v>
      </c>
      <c r="EW33" s="8">
        <v>0</v>
      </c>
      <c r="EX33" s="5">
        <v>0</v>
      </c>
      <c r="EY33" s="10">
        <v>0</v>
      </c>
      <c r="EZ33" s="8">
        <v>0</v>
      </c>
      <c r="FA33" s="5">
        <v>0</v>
      </c>
      <c r="FB33" s="10">
        <v>0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8">
        <v>0</v>
      </c>
      <c r="FJ33" s="5">
        <v>0</v>
      </c>
      <c r="FK33" s="10">
        <v>0</v>
      </c>
      <c r="FL33" s="8">
        <v>0</v>
      </c>
      <c r="FM33" s="5">
        <v>0</v>
      </c>
      <c r="FN33" s="10">
        <v>0</v>
      </c>
      <c r="FO33" s="8">
        <v>0</v>
      </c>
      <c r="FP33" s="5">
        <v>0</v>
      </c>
      <c r="FQ33" s="10">
        <v>0</v>
      </c>
      <c r="FR33" s="8">
        <v>0</v>
      </c>
      <c r="FS33" s="5">
        <v>0</v>
      </c>
      <c r="FT33" s="10">
        <v>0</v>
      </c>
      <c r="FU33" s="8">
        <v>0</v>
      </c>
      <c r="FV33" s="5">
        <v>0</v>
      </c>
      <c r="FW33" s="10">
        <v>0</v>
      </c>
      <c r="FX33" s="8">
        <v>0</v>
      </c>
      <c r="FY33" s="5">
        <v>0</v>
      </c>
      <c r="FZ33" s="10">
        <v>0</v>
      </c>
      <c r="GA33" s="8">
        <v>0</v>
      </c>
      <c r="GB33" s="5">
        <v>0</v>
      </c>
      <c r="GC33" s="10">
        <v>0</v>
      </c>
      <c r="GD33" s="8">
        <v>0</v>
      </c>
      <c r="GE33" s="5">
        <v>0</v>
      </c>
      <c r="GF33" s="10">
        <v>0</v>
      </c>
      <c r="GG33" s="8">
        <v>0</v>
      </c>
      <c r="GH33" s="5">
        <v>0</v>
      </c>
      <c r="GI33" s="10">
        <v>0</v>
      </c>
      <c r="GJ33" s="8">
        <v>0</v>
      </c>
      <c r="GK33" s="5">
        <v>0</v>
      </c>
      <c r="GL33" s="10">
        <v>0</v>
      </c>
      <c r="GM33" s="8">
        <v>0</v>
      </c>
      <c r="GN33" s="5">
        <v>0</v>
      </c>
      <c r="GO33" s="10">
        <v>0</v>
      </c>
      <c r="GP33" s="8">
        <v>0</v>
      </c>
      <c r="GQ33" s="5">
        <v>0</v>
      </c>
      <c r="GR33" s="10">
        <v>0</v>
      </c>
      <c r="GS33" s="8">
        <v>0</v>
      </c>
      <c r="GT33" s="5">
        <v>0</v>
      </c>
      <c r="GU33" s="10">
        <v>0</v>
      </c>
      <c r="GV33" s="8">
        <v>0</v>
      </c>
      <c r="GW33" s="5">
        <v>0</v>
      </c>
      <c r="GX33" s="10">
        <v>0</v>
      </c>
      <c r="GY33" s="8">
        <v>0</v>
      </c>
      <c r="GZ33" s="5">
        <v>0</v>
      </c>
      <c r="HA33" s="10">
        <v>0</v>
      </c>
      <c r="HB33" s="8">
        <v>0</v>
      </c>
      <c r="HC33" s="5">
        <v>0</v>
      </c>
      <c r="HD33" s="10">
        <v>0</v>
      </c>
      <c r="HE33" s="8">
        <v>0</v>
      </c>
      <c r="HF33" s="5">
        <v>0</v>
      </c>
      <c r="HG33" s="10">
        <f t="shared" si="115"/>
        <v>0</v>
      </c>
      <c r="HH33" s="8">
        <v>0</v>
      </c>
      <c r="HI33" s="5">
        <v>0</v>
      </c>
      <c r="HJ33" s="10">
        <v>0</v>
      </c>
      <c r="HK33" s="8">
        <v>0</v>
      </c>
      <c r="HL33" s="5">
        <v>0</v>
      </c>
      <c r="HM33" s="10">
        <v>0</v>
      </c>
      <c r="HN33" s="8">
        <v>0</v>
      </c>
      <c r="HO33" s="5">
        <v>0</v>
      </c>
      <c r="HP33" s="10">
        <v>0</v>
      </c>
      <c r="HQ33" s="8">
        <v>0</v>
      </c>
      <c r="HR33" s="5">
        <v>0</v>
      </c>
      <c r="HS33" s="10">
        <v>0</v>
      </c>
      <c r="HT33" s="8">
        <v>0</v>
      </c>
      <c r="HU33" s="5">
        <v>0</v>
      </c>
      <c r="HV33" s="10">
        <v>0</v>
      </c>
      <c r="HW33" s="8">
        <v>0</v>
      </c>
      <c r="HX33" s="5">
        <v>0</v>
      </c>
      <c r="HY33" s="10">
        <v>0</v>
      </c>
      <c r="HZ33" s="8">
        <v>0</v>
      </c>
      <c r="IA33" s="5">
        <v>0</v>
      </c>
      <c r="IB33" s="10">
        <v>0</v>
      </c>
      <c r="IC33" s="8">
        <v>0</v>
      </c>
      <c r="ID33" s="5">
        <v>0</v>
      </c>
      <c r="IE33" s="10">
        <v>0</v>
      </c>
      <c r="IF33" s="8">
        <v>1</v>
      </c>
      <c r="IG33" s="5">
        <v>2</v>
      </c>
      <c r="IH33" s="10">
        <f t="shared" ref="IH33:IH43" si="123">IG33/IF33*1000</f>
        <v>2000</v>
      </c>
      <c r="II33" s="8">
        <v>0</v>
      </c>
      <c r="IJ33" s="5">
        <v>0</v>
      </c>
      <c r="IK33" s="10">
        <v>0</v>
      </c>
      <c r="IL33" s="8">
        <v>0</v>
      </c>
      <c r="IM33" s="5">
        <v>0</v>
      </c>
      <c r="IN33" s="10">
        <v>0</v>
      </c>
      <c r="IO33" s="8">
        <v>1</v>
      </c>
      <c r="IP33" s="5">
        <v>4</v>
      </c>
      <c r="IQ33" s="10">
        <f t="shared" ref="IQ33:IQ42" si="124">IP33/IO33*1000</f>
        <v>4000</v>
      </c>
      <c r="IR33" s="8">
        <v>0</v>
      </c>
      <c r="IS33" s="5">
        <v>0</v>
      </c>
      <c r="IT33" s="10">
        <v>0</v>
      </c>
      <c r="IU33" s="8">
        <v>0</v>
      </c>
      <c r="IV33" s="5">
        <v>0</v>
      </c>
      <c r="IW33" s="10">
        <v>0</v>
      </c>
      <c r="IX33" s="8">
        <v>1</v>
      </c>
      <c r="IY33" s="5">
        <v>17</v>
      </c>
      <c r="IZ33" s="10">
        <f t="shared" si="116"/>
        <v>17000</v>
      </c>
      <c r="JA33" s="8">
        <v>0</v>
      </c>
      <c r="JB33" s="5">
        <v>0</v>
      </c>
      <c r="JC33" s="10">
        <v>0</v>
      </c>
      <c r="JD33" s="7">
        <f t="shared" si="60"/>
        <v>974</v>
      </c>
      <c r="JE33" s="10">
        <f t="shared" si="61"/>
        <v>1571</v>
      </c>
    </row>
    <row r="34" spans="1:265" x14ac:dyDescent="0.3">
      <c r="A34" s="40">
        <v>2006</v>
      </c>
      <c r="B34" s="35" t="s">
        <v>4</v>
      </c>
      <c r="C34" s="8">
        <v>452</v>
      </c>
      <c r="D34" s="5">
        <v>769</v>
      </c>
      <c r="E34" s="10">
        <f t="shared" ref="E34:E42" si="125">D34/C34*1000</f>
        <v>1701.3274336283187</v>
      </c>
      <c r="F34" s="8">
        <v>0</v>
      </c>
      <c r="G34" s="5">
        <v>0</v>
      </c>
      <c r="H34" s="10">
        <v>0</v>
      </c>
      <c r="I34" s="8">
        <v>0</v>
      </c>
      <c r="J34" s="5">
        <v>0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247</v>
      </c>
      <c r="AK34" s="5">
        <v>412</v>
      </c>
      <c r="AL34" s="10">
        <f t="shared" si="118"/>
        <v>1668.0161943319838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7</v>
      </c>
      <c r="AW34" s="5">
        <v>22</v>
      </c>
      <c r="AX34" s="10">
        <f t="shared" ref="AX34" si="126">AW34/AV34*1000</f>
        <v>3142.8571428571427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0</v>
      </c>
      <c r="BI34" s="5">
        <v>0</v>
      </c>
      <c r="BJ34" s="10">
        <v>0</v>
      </c>
      <c r="BK34" s="8">
        <v>0</v>
      </c>
      <c r="BL34" s="5">
        <v>0</v>
      </c>
      <c r="BM34" s="10">
        <v>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54</v>
      </c>
      <c r="DE34" s="5">
        <v>101</v>
      </c>
      <c r="DF34" s="10">
        <f t="shared" si="119"/>
        <v>1870.3703703703704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v>0</v>
      </c>
      <c r="DM34" s="8">
        <v>0</v>
      </c>
      <c r="DN34" s="5">
        <v>0</v>
      </c>
      <c r="DO34" s="10">
        <f t="shared" si="114"/>
        <v>0</v>
      </c>
      <c r="DP34" s="8">
        <v>0</v>
      </c>
      <c r="DQ34" s="5">
        <v>0</v>
      </c>
      <c r="DR34" s="10">
        <v>0</v>
      </c>
      <c r="DS34" s="8">
        <v>342</v>
      </c>
      <c r="DT34" s="5">
        <v>567</v>
      </c>
      <c r="DU34" s="10">
        <f t="shared" si="120"/>
        <v>1657.8947368421052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0</v>
      </c>
      <c r="EF34" s="5">
        <v>0</v>
      </c>
      <c r="EG34" s="10">
        <v>0</v>
      </c>
      <c r="EH34" s="8">
        <v>0</v>
      </c>
      <c r="EI34" s="5">
        <v>0</v>
      </c>
      <c r="EJ34" s="10">
        <v>0</v>
      </c>
      <c r="EK34" s="8">
        <v>921</v>
      </c>
      <c r="EL34" s="5">
        <v>795</v>
      </c>
      <c r="EM34" s="10">
        <f t="shared" si="121"/>
        <v>863.19218241042347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3</v>
      </c>
      <c r="EU34" s="5">
        <v>7</v>
      </c>
      <c r="EV34" s="10">
        <f t="shared" si="122"/>
        <v>2333.3333333333335</v>
      </c>
      <c r="EW34" s="8">
        <v>0</v>
      </c>
      <c r="EX34" s="5">
        <v>0</v>
      </c>
      <c r="EY34" s="10">
        <v>0</v>
      </c>
      <c r="EZ34" s="8">
        <v>0</v>
      </c>
      <c r="FA34" s="5">
        <v>0</v>
      </c>
      <c r="FB34" s="10">
        <v>0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8">
        <v>0</v>
      </c>
      <c r="FJ34" s="5">
        <v>0</v>
      </c>
      <c r="FK34" s="10">
        <v>0</v>
      </c>
      <c r="FL34" s="8">
        <v>0</v>
      </c>
      <c r="FM34" s="5">
        <v>0</v>
      </c>
      <c r="FN34" s="10">
        <v>0</v>
      </c>
      <c r="FO34" s="8">
        <v>0</v>
      </c>
      <c r="FP34" s="5">
        <v>0</v>
      </c>
      <c r="FQ34" s="10">
        <v>0</v>
      </c>
      <c r="FR34" s="8">
        <v>0</v>
      </c>
      <c r="FS34" s="5">
        <v>0</v>
      </c>
      <c r="FT34" s="10">
        <v>0</v>
      </c>
      <c r="FU34" s="8">
        <v>0</v>
      </c>
      <c r="FV34" s="5">
        <v>0</v>
      </c>
      <c r="FW34" s="10">
        <v>0</v>
      </c>
      <c r="FX34" s="8">
        <v>0</v>
      </c>
      <c r="FY34" s="5">
        <v>0</v>
      </c>
      <c r="FZ34" s="10">
        <v>0</v>
      </c>
      <c r="GA34" s="8">
        <v>0</v>
      </c>
      <c r="GB34" s="5">
        <v>0</v>
      </c>
      <c r="GC34" s="10">
        <v>0</v>
      </c>
      <c r="GD34" s="8">
        <v>0</v>
      </c>
      <c r="GE34" s="5">
        <v>6</v>
      </c>
      <c r="GF34" s="10">
        <v>0</v>
      </c>
      <c r="GG34" s="8">
        <v>0</v>
      </c>
      <c r="GH34" s="5">
        <v>0</v>
      </c>
      <c r="GI34" s="10">
        <v>0</v>
      </c>
      <c r="GJ34" s="8">
        <v>0</v>
      </c>
      <c r="GK34" s="5">
        <v>0</v>
      </c>
      <c r="GL34" s="10">
        <v>0</v>
      </c>
      <c r="GM34" s="8">
        <v>0</v>
      </c>
      <c r="GN34" s="5">
        <v>0</v>
      </c>
      <c r="GO34" s="10">
        <v>0</v>
      </c>
      <c r="GP34" s="8">
        <v>0</v>
      </c>
      <c r="GQ34" s="5">
        <v>0</v>
      </c>
      <c r="GR34" s="10">
        <v>0</v>
      </c>
      <c r="GS34" s="8">
        <v>0</v>
      </c>
      <c r="GT34" s="5">
        <v>0</v>
      </c>
      <c r="GU34" s="10">
        <v>0</v>
      </c>
      <c r="GV34" s="8">
        <v>0</v>
      </c>
      <c r="GW34" s="5">
        <v>0</v>
      </c>
      <c r="GX34" s="10">
        <v>0</v>
      </c>
      <c r="GY34" s="8">
        <v>0</v>
      </c>
      <c r="GZ34" s="5">
        <v>0</v>
      </c>
      <c r="HA34" s="10">
        <v>0</v>
      </c>
      <c r="HB34" s="8">
        <v>0</v>
      </c>
      <c r="HC34" s="5">
        <v>0</v>
      </c>
      <c r="HD34" s="10">
        <v>0</v>
      </c>
      <c r="HE34" s="8">
        <v>0</v>
      </c>
      <c r="HF34" s="5">
        <v>0</v>
      </c>
      <c r="HG34" s="10">
        <f t="shared" si="115"/>
        <v>0</v>
      </c>
      <c r="HH34" s="8">
        <v>0</v>
      </c>
      <c r="HI34" s="5">
        <v>0</v>
      </c>
      <c r="HJ34" s="10">
        <v>0</v>
      </c>
      <c r="HK34" s="8">
        <v>0</v>
      </c>
      <c r="HL34" s="5">
        <v>0</v>
      </c>
      <c r="HM34" s="10">
        <v>0</v>
      </c>
      <c r="HN34" s="8">
        <v>0</v>
      </c>
      <c r="HO34" s="5">
        <v>0</v>
      </c>
      <c r="HP34" s="10">
        <v>0</v>
      </c>
      <c r="HQ34" s="8">
        <v>0</v>
      </c>
      <c r="HR34" s="5">
        <v>0</v>
      </c>
      <c r="HS34" s="10">
        <v>0</v>
      </c>
      <c r="HT34" s="8">
        <v>0</v>
      </c>
      <c r="HU34" s="5">
        <v>0</v>
      </c>
      <c r="HV34" s="10">
        <v>0</v>
      </c>
      <c r="HW34" s="8">
        <v>0</v>
      </c>
      <c r="HX34" s="5">
        <v>0</v>
      </c>
      <c r="HY34" s="10">
        <v>0</v>
      </c>
      <c r="HZ34" s="8">
        <v>0</v>
      </c>
      <c r="IA34" s="5">
        <v>0</v>
      </c>
      <c r="IB34" s="10">
        <v>0</v>
      </c>
      <c r="IC34" s="8">
        <v>101</v>
      </c>
      <c r="ID34" s="5">
        <v>199</v>
      </c>
      <c r="IE34" s="10">
        <f t="shared" ref="IE34:IE37" si="127">ID34/IC34*1000</f>
        <v>1970.2970297029703</v>
      </c>
      <c r="IF34" s="8">
        <v>1</v>
      </c>
      <c r="IG34" s="5">
        <v>2</v>
      </c>
      <c r="IH34" s="10">
        <f t="shared" si="123"/>
        <v>2000</v>
      </c>
      <c r="II34" s="8">
        <v>12</v>
      </c>
      <c r="IJ34" s="5">
        <v>53</v>
      </c>
      <c r="IK34" s="10">
        <f t="shared" ref="IK34:IK43" si="128">IJ34/II34*1000</f>
        <v>4416.666666666667</v>
      </c>
      <c r="IL34" s="8">
        <v>0</v>
      </c>
      <c r="IM34" s="5">
        <v>0</v>
      </c>
      <c r="IN34" s="10">
        <v>0</v>
      </c>
      <c r="IO34" s="8">
        <v>1</v>
      </c>
      <c r="IP34" s="5">
        <v>4</v>
      </c>
      <c r="IQ34" s="10">
        <f t="shared" si="124"/>
        <v>4000</v>
      </c>
      <c r="IR34" s="8">
        <v>0</v>
      </c>
      <c r="IS34" s="5">
        <v>0</v>
      </c>
      <c r="IT34" s="10">
        <v>0</v>
      </c>
      <c r="IU34" s="8">
        <v>0</v>
      </c>
      <c r="IV34" s="5">
        <v>0</v>
      </c>
      <c r="IW34" s="10">
        <v>0</v>
      </c>
      <c r="IX34" s="8">
        <v>0</v>
      </c>
      <c r="IY34" s="5">
        <v>1</v>
      </c>
      <c r="IZ34" s="10">
        <v>0</v>
      </c>
      <c r="JA34" s="8">
        <v>0</v>
      </c>
      <c r="JB34" s="5">
        <v>0</v>
      </c>
      <c r="JC34" s="10">
        <v>0</v>
      </c>
      <c r="JD34" s="7">
        <f t="shared" si="60"/>
        <v>2141</v>
      </c>
      <c r="JE34" s="10">
        <f t="shared" si="61"/>
        <v>2938</v>
      </c>
    </row>
    <row r="35" spans="1:265" x14ac:dyDescent="0.3">
      <c r="A35" s="40">
        <v>2006</v>
      </c>
      <c r="B35" s="35" t="s">
        <v>5</v>
      </c>
      <c r="C35" s="8">
        <v>172</v>
      </c>
      <c r="D35" s="5">
        <v>313</v>
      </c>
      <c r="E35" s="10">
        <f t="shared" si="125"/>
        <v>1819.7674418604649</v>
      </c>
      <c r="F35" s="8">
        <v>2</v>
      </c>
      <c r="G35" s="5">
        <v>6</v>
      </c>
      <c r="H35" s="10">
        <f t="shared" si="117"/>
        <v>3000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1037</v>
      </c>
      <c r="AK35" s="5">
        <v>1714</v>
      </c>
      <c r="AL35" s="10">
        <f t="shared" si="118"/>
        <v>1652.8447444551591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0</v>
      </c>
      <c r="BL35" s="5">
        <v>0</v>
      </c>
      <c r="BM35" s="10">
        <v>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v>0</v>
      </c>
      <c r="DM35" s="8">
        <v>0</v>
      </c>
      <c r="DN35" s="5">
        <v>0</v>
      </c>
      <c r="DO35" s="10">
        <f t="shared" si="114"/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v>0</v>
      </c>
      <c r="EK35" s="8">
        <v>279</v>
      </c>
      <c r="EL35" s="5">
        <v>429</v>
      </c>
      <c r="EM35" s="10">
        <f t="shared" si="121"/>
        <v>1537.6344086021504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0</v>
      </c>
      <c r="FA35" s="5">
        <v>0</v>
      </c>
      <c r="FB35" s="10">
        <v>0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8">
        <v>0</v>
      </c>
      <c r="FJ35" s="5">
        <v>0</v>
      </c>
      <c r="FK35" s="10">
        <v>0</v>
      </c>
      <c r="FL35" s="8">
        <v>0</v>
      </c>
      <c r="FM35" s="5">
        <v>0</v>
      </c>
      <c r="FN35" s="10">
        <v>0</v>
      </c>
      <c r="FO35" s="8">
        <v>0</v>
      </c>
      <c r="FP35" s="5">
        <v>0</v>
      </c>
      <c r="FQ35" s="10">
        <v>0</v>
      </c>
      <c r="FR35" s="8">
        <v>0</v>
      </c>
      <c r="FS35" s="5">
        <v>0</v>
      </c>
      <c r="FT35" s="10">
        <v>0</v>
      </c>
      <c r="FU35" s="8">
        <v>0</v>
      </c>
      <c r="FV35" s="5">
        <v>0</v>
      </c>
      <c r="FW35" s="10">
        <v>0</v>
      </c>
      <c r="FX35" s="8">
        <v>0</v>
      </c>
      <c r="FY35" s="5">
        <v>0</v>
      </c>
      <c r="FZ35" s="10">
        <v>0</v>
      </c>
      <c r="GA35" s="8">
        <v>0</v>
      </c>
      <c r="GB35" s="5">
        <v>0</v>
      </c>
      <c r="GC35" s="10">
        <v>0</v>
      </c>
      <c r="GD35" s="8">
        <v>2</v>
      </c>
      <c r="GE35" s="5">
        <v>3</v>
      </c>
      <c r="GF35" s="10">
        <f t="shared" ref="GF35:GF42" si="129">GE35/GD35*1000</f>
        <v>1500</v>
      </c>
      <c r="GG35" s="8">
        <v>0</v>
      </c>
      <c r="GH35" s="5">
        <v>0</v>
      </c>
      <c r="GI35" s="10">
        <v>0</v>
      </c>
      <c r="GJ35" s="8">
        <v>3</v>
      </c>
      <c r="GK35" s="5">
        <v>27</v>
      </c>
      <c r="GL35" s="10">
        <f t="shared" ref="GL35:GL41" si="130">GK35/GJ35*1000</f>
        <v>9000</v>
      </c>
      <c r="GM35" s="8">
        <v>0</v>
      </c>
      <c r="GN35" s="5">
        <v>0</v>
      </c>
      <c r="GO35" s="10">
        <v>0</v>
      </c>
      <c r="GP35" s="8">
        <v>0</v>
      </c>
      <c r="GQ35" s="5">
        <v>0</v>
      </c>
      <c r="GR35" s="10">
        <v>0</v>
      </c>
      <c r="GS35" s="8">
        <v>0</v>
      </c>
      <c r="GT35" s="5">
        <v>0</v>
      </c>
      <c r="GU35" s="10">
        <v>0</v>
      </c>
      <c r="GV35" s="8">
        <v>0</v>
      </c>
      <c r="GW35" s="5">
        <v>0</v>
      </c>
      <c r="GX35" s="10">
        <v>0</v>
      </c>
      <c r="GY35" s="8">
        <v>0</v>
      </c>
      <c r="GZ35" s="5">
        <v>0</v>
      </c>
      <c r="HA35" s="10">
        <v>0</v>
      </c>
      <c r="HB35" s="8">
        <v>0</v>
      </c>
      <c r="HC35" s="5">
        <v>0</v>
      </c>
      <c r="HD35" s="10">
        <v>0</v>
      </c>
      <c r="HE35" s="8">
        <v>0</v>
      </c>
      <c r="HF35" s="5">
        <v>0</v>
      </c>
      <c r="HG35" s="10">
        <f t="shared" si="115"/>
        <v>0</v>
      </c>
      <c r="HH35" s="8">
        <v>0</v>
      </c>
      <c r="HI35" s="5">
        <v>0</v>
      </c>
      <c r="HJ35" s="10">
        <v>0</v>
      </c>
      <c r="HK35" s="8">
        <v>0</v>
      </c>
      <c r="HL35" s="5">
        <v>0</v>
      </c>
      <c r="HM35" s="10">
        <v>0</v>
      </c>
      <c r="HN35" s="8">
        <v>0</v>
      </c>
      <c r="HO35" s="5">
        <v>0</v>
      </c>
      <c r="HP35" s="10">
        <v>0</v>
      </c>
      <c r="HQ35" s="8">
        <v>0</v>
      </c>
      <c r="HR35" s="5">
        <v>0</v>
      </c>
      <c r="HS35" s="10">
        <v>0</v>
      </c>
      <c r="HT35" s="8">
        <v>0</v>
      </c>
      <c r="HU35" s="5">
        <v>0</v>
      </c>
      <c r="HV35" s="10">
        <v>0</v>
      </c>
      <c r="HW35" s="8">
        <v>0</v>
      </c>
      <c r="HX35" s="5">
        <v>0</v>
      </c>
      <c r="HY35" s="10">
        <v>0</v>
      </c>
      <c r="HZ35" s="8">
        <v>0</v>
      </c>
      <c r="IA35" s="5">
        <v>0</v>
      </c>
      <c r="IB35" s="10">
        <v>0</v>
      </c>
      <c r="IC35" s="8">
        <v>20</v>
      </c>
      <c r="ID35" s="5">
        <v>39</v>
      </c>
      <c r="IE35" s="10">
        <f t="shared" si="127"/>
        <v>1950</v>
      </c>
      <c r="IF35" s="8">
        <v>1</v>
      </c>
      <c r="IG35" s="5">
        <v>11</v>
      </c>
      <c r="IH35" s="10">
        <f t="shared" si="123"/>
        <v>11000</v>
      </c>
      <c r="II35" s="8">
        <v>0</v>
      </c>
      <c r="IJ35" s="5">
        <v>0</v>
      </c>
      <c r="IK35" s="10">
        <v>0</v>
      </c>
      <c r="IL35" s="8">
        <v>0</v>
      </c>
      <c r="IM35" s="5">
        <v>0</v>
      </c>
      <c r="IN35" s="10">
        <v>0</v>
      </c>
      <c r="IO35" s="8">
        <v>0</v>
      </c>
      <c r="IP35" s="5">
        <v>3</v>
      </c>
      <c r="IQ35" s="10">
        <v>0</v>
      </c>
      <c r="IR35" s="8">
        <v>0</v>
      </c>
      <c r="IS35" s="5">
        <v>0</v>
      </c>
      <c r="IT35" s="10">
        <v>0</v>
      </c>
      <c r="IU35" s="8">
        <v>0</v>
      </c>
      <c r="IV35" s="5">
        <v>0</v>
      </c>
      <c r="IW35" s="10">
        <v>0</v>
      </c>
      <c r="IX35" s="8">
        <v>0</v>
      </c>
      <c r="IY35" s="5">
        <v>4</v>
      </c>
      <c r="IZ35" s="10">
        <v>0</v>
      </c>
      <c r="JA35" s="8">
        <v>0</v>
      </c>
      <c r="JB35" s="5">
        <v>0</v>
      </c>
      <c r="JC35" s="10">
        <v>0</v>
      </c>
      <c r="JD35" s="7">
        <f t="shared" si="60"/>
        <v>1516</v>
      </c>
      <c r="JE35" s="10">
        <f t="shared" si="61"/>
        <v>2549</v>
      </c>
    </row>
    <row r="36" spans="1:265" x14ac:dyDescent="0.3">
      <c r="A36" s="40">
        <v>2006</v>
      </c>
      <c r="B36" s="35" t="s">
        <v>6</v>
      </c>
      <c r="C36" s="8">
        <v>151</v>
      </c>
      <c r="D36" s="5">
        <v>261</v>
      </c>
      <c r="E36" s="10">
        <f t="shared" si="125"/>
        <v>1728.476821192053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1054</v>
      </c>
      <c r="AK36" s="5">
        <v>1807</v>
      </c>
      <c r="AL36" s="10">
        <f t="shared" si="118"/>
        <v>1714.4212523719164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0</v>
      </c>
      <c r="BF36" s="5">
        <v>0</v>
      </c>
      <c r="BG36" s="10">
        <v>0</v>
      </c>
      <c r="BH36" s="8">
        <v>0</v>
      </c>
      <c r="BI36" s="5">
        <v>0</v>
      </c>
      <c r="BJ36" s="10">
        <v>0</v>
      </c>
      <c r="BK36" s="8">
        <v>0</v>
      </c>
      <c r="BL36" s="5">
        <v>0</v>
      </c>
      <c r="BM36" s="10">
        <v>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v>0</v>
      </c>
      <c r="DM36" s="8">
        <v>0</v>
      </c>
      <c r="DN36" s="5">
        <v>0</v>
      </c>
      <c r="DO36" s="10">
        <f t="shared" si="114"/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v>0</v>
      </c>
      <c r="EK36" s="8">
        <v>103</v>
      </c>
      <c r="EL36" s="5">
        <v>215</v>
      </c>
      <c r="EM36" s="10">
        <f t="shared" si="121"/>
        <v>2087.3786407766988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6</v>
      </c>
      <c r="EU36" s="5">
        <v>13</v>
      </c>
      <c r="EV36" s="10">
        <f t="shared" si="122"/>
        <v>2166.6666666666665</v>
      </c>
      <c r="EW36" s="8">
        <v>0</v>
      </c>
      <c r="EX36" s="5">
        <v>0</v>
      </c>
      <c r="EY36" s="10">
        <v>0</v>
      </c>
      <c r="EZ36" s="8">
        <v>0</v>
      </c>
      <c r="FA36" s="5">
        <v>0</v>
      </c>
      <c r="FB36" s="10">
        <v>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8">
        <v>0</v>
      </c>
      <c r="FJ36" s="5">
        <v>0</v>
      </c>
      <c r="FK36" s="10">
        <v>0</v>
      </c>
      <c r="FL36" s="8">
        <v>0</v>
      </c>
      <c r="FM36" s="5">
        <v>0</v>
      </c>
      <c r="FN36" s="10">
        <v>0</v>
      </c>
      <c r="FO36" s="8">
        <v>0</v>
      </c>
      <c r="FP36" s="5">
        <v>0</v>
      </c>
      <c r="FQ36" s="10">
        <v>0</v>
      </c>
      <c r="FR36" s="8">
        <v>0</v>
      </c>
      <c r="FS36" s="5">
        <v>0</v>
      </c>
      <c r="FT36" s="10">
        <v>0</v>
      </c>
      <c r="FU36" s="8">
        <v>0</v>
      </c>
      <c r="FV36" s="5">
        <v>0</v>
      </c>
      <c r="FW36" s="10">
        <v>0</v>
      </c>
      <c r="FX36" s="8">
        <v>0</v>
      </c>
      <c r="FY36" s="5">
        <v>0</v>
      </c>
      <c r="FZ36" s="10">
        <v>0</v>
      </c>
      <c r="GA36" s="8">
        <v>0</v>
      </c>
      <c r="GB36" s="5">
        <v>0</v>
      </c>
      <c r="GC36" s="10">
        <v>0</v>
      </c>
      <c r="GD36" s="8">
        <v>44</v>
      </c>
      <c r="GE36" s="5">
        <v>122</v>
      </c>
      <c r="GF36" s="10">
        <f t="shared" si="129"/>
        <v>2772.727272727273</v>
      </c>
      <c r="GG36" s="8">
        <v>0</v>
      </c>
      <c r="GH36" s="5">
        <v>0</v>
      </c>
      <c r="GI36" s="10">
        <v>0</v>
      </c>
      <c r="GJ36" s="8">
        <v>0</v>
      </c>
      <c r="GK36" s="5">
        <v>0</v>
      </c>
      <c r="GL36" s="10">
        <v>0</v>
      </c>
      <c r="GM36" s="8">
        <v>0</v>
      </c>
      <c r="GN36" s="5">
        <v>0</v>
      </c>
      <c r="GO36" s="10">
        <v>0</v>
      </c>
      <c r="GP36" s="8">
        <v>0</v>
      </c>
      <c r="GQ36" s="5">
        <v>0</v>
      </c>
      <c r="GR36" s="10">
        <v>0</v>
      </c>
      <c r="GS36" s="8">
        <v>0</v>
      </c>
      <c r="GT36" s="5">
        <v>0</v>
      </c>
      <c r="GU36" s="10">
        <v>0</v>
      </c>
      <c r="GV36" s="8">
        <v>0</v>
      </c>
      <c r="GW36" s="5">
        <v>0</v>
      </c>
      <c r="GX36" s="10">
        <v>0</v>
      </c>
      <c r="GY36" s="8">
        <v>0</v>
      </c>
      <c r="GZ36" s="5">
        <v>0</v>
      </c>
      <c r="HA36" s="10">
        <v>0</v>
      </c>
      <c r="HB36" s="8">
        <v>0</v>
      </c>
      <c r="HC36" s="5">
        <v>0</v>
      </c>
      <c r="HD36" s="10">
        <v>0</v>
      </c>
      <c r="HE36" s="8">
        <v>0</v>
      </c>
      <c r="HF36" s="5">
        <v>0</v>
      </c>
      <c r="HG36" s="10">
        <f t="shared" si="115"/>
        <v>0</v>
      </c>
      <c r="HH36" s="8">
        <v>17</v>
      </c>
      <c r="HI36" s="5">
        <v>56</v>
      </c>
      <c r="HJ36" s="10">
        <f t="shared" ref="HJ36" si="131">HI36/HH36*1000</f>
        <v>3294.1176470588234</v>
      </c>
      <c r="HK36" s="8">
        <v>0</v>
      </c>
      <c r="HL36" s="5">
        <v>0</v>
      </c>
      <c r="HM36" s="10">
        <v>0</v>
      </c>
      <c r="HN36" s="8">
        <v>0</v>
      </c>
      <c r="HO36" s="5">
        <v>0</v>
      </c>
      <c r="HP36" s="10">
        <v>0</v>
      </c>
      <c r="HQ36" s="8">
        <v>0</v>
      </c>
      <c r="HR36" s="5">
        <v>0</v>
      </c>
      <c r="HS36" s="10">
        <v>0</v>
      </c>
      <c r="HT36" s="8">
        <v>0</v>
      </c>
      <c r="HU36" s="5">
        <v>0</v>
      </c>
      <c r="HV36" s="10">
        <v>0</v>
      </c>
      <c r="HW36" s="8">
        <v>0</v>
      </c>
      <c r="HX36" s="5">
        <v>0</v>
      </c>
      <c r="HY36" s="10">
        <v>0</v>
      </c>
      <c r="HZ36" s="8">
        <v>0</v>
      </c>
      <c r="IA36" s="5">
        <v>0</v>
      </c>
      <c r="IB36" s="10">
        <v>0</v>
      </c>
      <c r="IC36" s="8">
        <v>0</v>
      </c>
      <c r="ID36" s="5">
        <v>0</v>
      </c>
      <c r="IE36" s="10">
        <v>0</v>
      </c>
      <c r="IF36" s="8">
        <v>3</v>
      </c>
      <c r="IG36" s="5">
        <v>16</v>
      </c>
      <c r="IH36" s="10">
        <f t="shared" si="123"/>
        <v>5333.333333333333</v>
      </c>
      <c r="II36" s="8">
        <v>0</v>
      </c>
      <c r="IJ36" s="5">
        <v>0</v>
      </c>
      <c r="IK36" s="10">
        <v>0</v>
      </c>
      <c r="IL36" s="8">
        <v>0</v>
      </c>
      <c r="IM36" s="5">
        <v>0</v>
      </c>
      <c r="IN36" s="10">
        <v>0</v>
      </c>
      <c r="IO36" s="8">
        <v>0</v>
      </c>
      <c r="IP36" s="5">
        <v>3</v>
      </c>
      <c r="IQ36" s="10">
        <v>0</v>
      </c>
      <c r="IR36" s="8">
        <v>0</v>
      </c>
      <c r="IS36" s="5">
        <v>0</v>
      </c>
      <c r="IT36" s="10">
        <v>0</v>
      </c>
      <c r="IU36" s="8">
        <v>0</v>
      </c>
      <c r="IV36" s="5">
        <v>0</v>
      </c>
      <c r="IW36" s="10">
        <v>0</v>
      </c>
      <c r="IX36" s="8">
        <v>0</v>
      </c>
      <c r="IY36" s="5">
        <v>0</v>
      </c>
      <c r="IZ36" s="10">
        <v>0</v>
      </c>
      <c r="JA36" s="8">
        <v>62</v>
      </c>
      <c r="JB36" s="5">
        <v>185</v>
      </c>
      <c r="JC36" s="10">
        <f t="shared" ref="JC36" si="132">JB36/JA36*1000</f>
        <v>2983.8709677419356</v>
      </c>
      <c r="JD36" s="7">
        <f t="shared" si="60"/>
        <v>1440</v>
      </c>
      <c r="JE36" s="10">
        <f t="shared" si="61"/>
        <v>2678</v>
      </c>
    </row>
    <row r="37" spans="1:265" x14ac:dyDescent="0.3">
      <c r="A37" s="40">
        <v>2006</v>
      </c>
      <c r="B37" s="35" t="s">
        <v>7</v>
      </c>
      <c r="C37" s="8">
        <v>0</v>
      </c>
      <c r="D37" s="5">
        <v>0</v>
      </c>
      <c r="E37" s="10">
        <v>0</v>
      </c>
      <c r="F37" s="8">
        <v>5</v>
      </c>
      <c r="G37" s="5">
        <v>13</v>
      </c>
      <c r="H37" s="10">
        <f t="shared" si="117"/>
        <v>2600</v>
      </c>
      <c r="I37" s="8">
        <v>0</v>
      </c>
      <c r="J37" s="5">
        <v>0</v>
      </c>
      <c r="K37" s="10">
        <v>0</v>
      </c>
      <c r="L37" s="8">
        <v>0</v>
      </c>
      <c r="M37" s="5">
        <v>2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v>0</v>
      </c>
      <c r="X37" s="8">
        <v>0</v>
      </c>
      <c r="Y37" s="5">
        <v>0</v>
      </c>
      <c r="Z37" s="10">
        <v>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123</v>
      </c>
      <c r="AK37" s="5">
        <v>254</v>
      </c>
      <c r="AL37" s="10">
        <f t="shared" si="118"/>
        <v>2065.040650406504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0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v>0</v>
      </c>
      <c r="DM37" s="8">
        <v>0</v>
      </c>
      <c r="DN37" s="5">
        <v>0</v>
      </c>
      <c r="DO37" s="10">
        <f t="shared" si="114"/>
        <v>0</v>
      </c>
      <c r="DP37" s="8">
        <v>0</v>
      </c>
      <c r="DQ37" s="5">
        <v>0</v>
      </c>
      <c r="DR37" s="10">
        <v>0</v>
      </c>
      <c r="DS37" s="8">
        <v>0</v>
      </c>
      <c r="DT37" s="5">
        <v>3</v>
      </c>
      <c r="DU37" s="10"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v>0</v>
      </c>
      <c r="EK37" s="8">
        <v>105</v>
      </c>
      <c r="EL37" s="5">
        <v>255</v>
      </c>
      <c r="EM37" s="10">
        <f t="shared" si="121"/>
        <v>2428.5714285714284</v>
      </c>
      <c r="EN37" s="8">
        <v>0</v>
      </c>
      <c r="EO37" s="5">
        <v>0</v>
      </c>
      <c r="EP37" s="10">
        <v>0</v>
      </c>
      <c r="EQ37" s="8">
        <v>1</v>
      </c>
      <c r="ER37" s="5">
        <v>4</v>
      </c>
      <c r="ES37" s="10">
        <f t="shared" ref="ES37" si="133">ER37/EQ37*1000</f>
        <v>4000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8">
        <v>0</v>
      </c>
      <c r="FJ37" s="5">
        <v>0</v>
      </c>
      <c r="FK37" s="10">
        <v>0</v>
      </c>
      <c r="FL37" s="8">
        <v>0</v>
      </c>
      <c r="FM37" s="5">
        <v>1</v>
      </c>
      <c r="FN37" s="10">
        <v>0</v>
      </c>
      <c r="FO37" s="8">
        <v>0</v>
      </c>
      <c r="FP37" s="5">
        <v>0</v>
      </c>
      <c r="FQ37" s="10">
        <v>0</v>
      </c>
      <c r="FR37" s="8">
        <v>0</v>
      </c>
      <c r="FS37" s="5">
        <v>0</v>
      </c>
      <c r="FT37" s="10">
        <v>0</v>
      </c>
      <c r="FU37" s="8">
        <v>0</v>
      </c>
      <c r="FV37" s="5">
        <v>0</v>
      </c>
      <c r="FW37" s="10">
        <v>0</v>
      </c>
      <c r="FX37" s="8">
        <v>0</v>
      </c>
      <c r="FY37" s="5">
        <v>0</v>
      </c>
      <c r="FZ37" s="10">
        <v>0</v>
      </c>
      <c r="GA37" s="8">
        <v>0</v>
      </c>
      <c r="GB37" s="5">
        <v>0</v>
      </c>
      <c r="GC37" s="10">
        <v>0</v>
      </c>
      <c r="GD37" s="8">
        <v>43</v>
      </c>
      <c r="GE37" s="5">
        <v>131</v>
      </c>
      <c r="GF37" s="10">
        <f t="shared" si="129"/>
        <v>3046.5116279069766</v>
      </c>
      <c r="GG37" s="8">
        <v>0</v>
      </c>
      <c r="GH37" s="5">
        <v>0</v>
      </c>
      <c r="GI37" s="10">
        <v>0</v>
      </c>
      <c r="GJ37" s="8">
        <v>0</v>
      </c>
      <c r="GK37" s="5">
        <v>0</v>
      </c>
      <c r="GL37" s="10">
        <v>0</v>
      </c>
      <c r="GM37" s="8">
        <v>0</v>
      </c>
      <c r="GN37" s="5">
        <v>0</v>
      </c>
      <c r="GO37" s="10">
        <v>0</v>
      </c>
      <c r="GP37" s="8">
        <v>0</v>
      </c>
      <c r="GQ37" s="5">
        <v>0</v>
      </c>
      <c r="GR37" s="10">
        <v>0</v>
      </c>
      <c r="GS37" s="8">
        <v>0</v>
      </c>
      <c r="GT37" s="5">
        <v>0</v>
      </c>
      <c r="GU37" s="10">
        <v>0</v>
      </c>
      <c r="GV37" s="8">
        <v>0</v>
      </c>
      <c r="GW37" s="5">
        <v>0</v>
      </c>
      <c r="GX37" s="10">
        <v>0</v>
      </c>
      <c r="GY37" s="8">
        <v>0</v>
      </c>
      <c r="GZ37" s="5">
        <v>0</v>
      </c>
      <c r="HA37" s="10">
        <v>0</v>
      </c>
      <c r="HB37" s="8">
        <v>0</v>
      </c>
      <c r="HC37" s="5">
        <v>0</v>
      </c>
      <c r="HD37" s="10">
        <v>0</v>
      </c>
      <c r="HE37" s="8">
        <v>0</v>
      </c>
      <c r="HF37" s="5">
        <v>0</v>
      </c>
      <c r="HG37" s="10">
        <f t="shared" si="115"/>
        <v>0</v>
      </c>
      <c r="HH37" s="8">
        <v>0</v>
      </c>
      <c r="HI37" s="5">
        <v>0</v>
      </c>
      <c r="HJ37" s="10">
        <v>0</v>
      </c>
      <c r="HK37" s="8">
        <v>0</v>
      </c>
      <c r="HL37" s="5">
        <v>0</v>
      </c>
      <c r="HM37" s="10">
        <v>0</v>
      </c>
      <c r="HN37" s="8">
        <v>0</v>
      </c>
      <c r="HO37" s="5">
        <v>0</v>
      </c>
      <c r="HP37" s="10">
        <v>0</v>
      </c>
      <c r="HQ37" s="8">
        <v>0</v>
      </c>
      <c r="HR37" s="5">
        <v>0</v>
      </c>
      <c r="HS37" s="10">
        <v>0</v>
      </c>
      <c r="HT37" s="8">
        <v>0</v>
      </c>
      <c r="HU37" s="5">
        <v>0</v>
      </c>
      <c r="HV37" s="10">
        <v>0</v>
      </c>
      <c r="HW37" s="8">
        <v>0</v>
      </c>
      <c r="HX37" s="5">
        <v>0</v>
      </c>
      <c r="HY37" s="10">
        <v>0</v>
      </c>
      <c r="HZ37" s="8">
        <v>0</v>
      </c>
      <c r="IA37" s="5">
        <v>0</v>
      </c>
      <c r="IB37" s="10">
        <v>0</v>
      </c>
      <c r="IC37" s="8">
        <v>40</v>
      </c>
      <c r="ID37" s="5">
        <v>79</v>
      </c>
      <c r="IE37" s="10">
        <f t="shared" si="127"/>
        <v>1975</v>
      </c>
      <c r="IF37" s="8">
        <v>0</v>
      </c>
      <c r="IG37" s="5">
        <v>0</v>
      </c>
      <c r="IH37" s="10">
        <v>0</v>
      </c>
      <c r="II37" s="8">
        <v>0</v>
      </c>
      <c r="IJ37" s="5">
        <v>0</v>
      </c>
      <c r="IK37" s="10">
        <v>0</v>
      </c>
      <c r="IL37" s="8">
        <v>0</v>
      </c>
      <c r="IM37" s="5">
        <v>0</v>
      </c>
      <c r="IN37" s="10">
        <v>0</v>
      </c>
      <c r="IO37" s="8">
        <v>0</v>
      </c>
      <c r="IP37" s="5">
        <v>4</v>
      </c>
      <c r="IQ37" s="10">
        <v>0</v>
      </c>
      <c r="IR37" s="8">
        <v>0</v>
      </c>
      <c r="IS37" s="5">
        <v>0</v>
      </c>
      <c r="IT37" s="10">
        <v>0</v>
      </c>
      <c r="IU37" s="8">
        <v>0</v>
      </c>
      <c r="IV37" s="5">
        <v>0</v>
      </c>
      <c r="IW37" s="10">
        <v>0</v>
      </c>
      <c r="IX37" s="8">
        <v>3</v>
      </c>
      <c r="IY37" s="5">
        <v>17</v>
      </c>
      <c r="IZ37" s="10">
        <f t="shared" si="116"/>
        <v>5666.666666666667</v>
      </c>
      <c r="JA37" s="8">
        <v>0</v>
      </c>
      <c r="JB37" s="5">
        <v>0</v>
      </c>
      <c r="JC37" s="10">
        <v>0</v>
      </c>
      <c r="JD37" s="7">
        <f t="shared" si="60"/>
        <v>320</v>
      </c>
      <c r="JE37" s="10">
        <f t="shared" si="61"/>
        <v>763</v>
      </c>
    </row>
    <row r="38" spans="1:265" x14ac:dyDescent="0.3">
      <c r="A38" s="40">
        <v>2006</v>
      </c>
      <c r="B38" s="35" t="s">
        <v>8</v>
      </c>
      <c r="C38" s="8">
        <v>0</v>
      </c>
      <c r="D38" s="5">
        <v>1</v>
      </c>
      <c r="E38" s="10">
        <v>0</v>
      </c>
      <c r="F38" s="8">
        <v>3</v>
      </c>
      <c r="G38" s="5">
        <v>6</v>
      </c>
      <c r="H38" s="10">
        <f t="shared" si="117"/>
        <v>2000</v>
      </c>
      <c r="I38" s="8">
        <v>0</v>
      </c>
      <c r="J38" s="5">
        <v>0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34</v>
      </c>
      <c r="AK38" s="5">
        <v>84</v>
      </c>
      <c r="AL38" s="10">
        <f t="shared" si="118"/>
        <v>2470.5882352941176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0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0</v>
      </c>
      <c r="BL38" s="5">
        <v>0</v>
      </c>
      <c r="BM38" s="10">
        <v>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2</v>
      </c>
      <c r="BY38" s="10"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0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v>0</v>
      </c>
      <c r="DM38" s="8">
        <v>0</v>
      </c>
      <c r="DN38" s="5">
        <v>0</v>
      </c>
      <c r="DO38" s="10">
        <f t="shared" si="114"/>
        <v>0</v>
      </c>
      <c r="DP38" s="8">
        <v>0</v>
      </c>
      <c r="DQ38" s="5">
        <v>0</v>
      </c>
      <c r="DR38" s="10">
        <v>0</v>
      </c>
      <c r="DS38" s="8">
        <v>0</v>
      </c>
      <c r="DT38" s="5">
        <v>1</v>
      </c>
      <c r="DU38" s="10"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v>0</v>
      </c>
      <c r="EK38" s="8">
        <v>105</v>
      </c>
      <c r="EL38" s="5">
        <v>303</v>
      </c>
      <c r="EM38" s="10">
        <f t="shared" si="121"/>
        <v>2885.7142857142858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1</v>
      </c>
      <c r="EU38" s="5">
        <v>5</v>
      </c>
      <c r="EV38" s="10">
        <f t="shared" si="122"/>
        <v>5000</v>
      </c>
      <c r="EW38" s="8">
        <v>0</v>
      </c>
      <c r="EX38" s="5">
        <v>0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8">
        <v>0</v>
      </c>
      <c r="FJ38" s="5">
        <v>0</v>
      </c>
      <c r="FK38" s="10">
        <v>0</v>
      </c>
      <c r="FL38" s="8">
        <v>0</v>
      </c>
      <c r="FM38" s="5">
        <v>0</v>
      </c>
      <c r="FN38" s="10">
        <v>0</v>
      </c>
      <c r="FO38" s="8">
        <v>0</v>
      </c>
      <c r="FP38" s="5">
        <v>0</v>
      </c>
      <c r="FQ38" s="10">
        <v>0</v>
      </c>
      <c r="FR38" s="8">
        <v>0</v>
      </c>
      <c r="FS38" s="5">
        <v>0</v>
      </c>
      <c r="FT38" s="10">
        <v>0</v>
      </c>
      <c r="FU38" s="8">
        <v>0</v>
      </c>
      <c r="FV38" s="5">
        <v>0</v>
      </c>
      <c r="FW38" s="10">
        <v>0</v>
      </c>
      <c r="FX38" s="8">
        <v>0</v>
      </c>
      <c r="FY38" s="5">
        <v>0</v>
      </c>
      <c r="FZ38" s="10">
        <v>0</v>
      </c>
      <c r="GA38" s="8">
        <v>0</v>
      </c>
      <c r="GB38" s="5">
        <v>0</v>
      </c>
      <c r="GC38" s="10">
        <v>0</v>
      </c>
      <c r="GD38" s="8">
        <v>0</v>
      </c>
      <c r="GE38" s="5">
        <v>0</v>
      </c>
      <c r="GF38" s="10">
        <v>0</v>
      </c>
      <c r="GG38" s="8">
        <v>0</v>
      </c>
      <c r="GH38" s="5">
        <v>0</v>
      </c>
      <c r="GI38" s="10">
        <v>0</v>
      </c>
      <c r="GJ38" s="8">
        <v>0</v>
      </c>
      <c r="GK38" s="5">
        <v>0</v>
      </c>
      <c r="GL38" s="10">
        <v>0</v>
      </c>
      <c r="GM38" s="8">
        <v>0</v>
      </c>
      <c r="GN38" s="5">
        <v>0</v>
      </c>
      <c r="GO38" s="10">
        <v>0</v>
      </c>
      <c r="GP38" s="8">
        <v>0</v>
      </c>
      <c r="GQ38" s="5">
        <v>0</v>
      </c>
      <c r="GR38" s="10">
        <v>0</v>
      </c>
      <c r="GS38" s="8">
        <v>0</v>
      </c>
      <c r="GT38" s="5">
        <v>0</v>
      </c>
      <c r="GU38" s="10">
        <v>0</v>
      </c>
      <c r="GV38" s="8">
        <v>0</v>
      </c>
      <c r="GW38" s="5">
        <v>0</v>
      </c>
      <c r="GX38" s="10">
        <v>0</v>
      </c>
      <c r="GY38" s="8">
        <v>0</v>
      </c>
      <c r="GZ38" s="5">
        <v>0</v>
      </c>
      <c r="HA38" s="10">
        <v>0</v>
      </c>
      <c r="HB38" s="8">
        <v>0</v>
      </c>
      <c r="HC38" s="5">
        <v>0</v>
      </c>
      <c r="HD38" s="10">
        <v>0</v>
      </c>
      <c r="HE38" s="8">
        <v>0</v>
      </c>
      <c r="HF38" s="5">
        <v>0</v>
      </c>
      <c r="HG38" s="10">
        <f t="shared" si="115"/>
        <v>0</v>
      </c>
      <c r="HH38" s="8">
        <v>0</v>
      </c>
      <c r="HI38" s="5">
        <v>0</v>
      </c>
      <c r="HJ38" s="10">
        <v>0</v>
      </c>
      <c r="HK38" s="8">
        <v>0</v>
      </c>
      <c r="HL38" s="5">
        <v>0</v>
      </c>
      <c r="HM38" s="10">
        <v>0</v>
      </c>
      <c r="HN38" s="8">
        <v>0</v>
      </c>
      <c r="HO38" s="5">
        <v>0</v>
      </c>
      <c r="HP38" s="10">
        <v>0</v>
      </c>
      <c r="HQ38" s="8">
        <v>0</v>
      </c>
      <c r="HR38" s="5">
        <v>0</v>
      </c>
      <c r="HS38" s="10">
        <v>0</v>
      </c>
      <c r="HT38" s="8">
        <v>0</v>
      </c>
      <c r="HU38" s="5">
        <v>0</v>
      </c>
      <c r="HV38" s="10">
        <v>0</v>
      </c>
      <c r="HW38" s="8">
        <v>0</v>
      </c>
      <c r="HX38" s="5">
        <v>0</v>
      </c>
      <c r="HY38" s="10">
        <v>0</v>
      </c>
      <c r="HZ38" s="8">
        <v>0</v>
      </c>
      <c r="IA38" s="5">
        <v>0</v>
      </c>
      <c r="IB38" s="10">
        <v>0</v>
      </c>
      <c r="IC38" s="8">
        <v>0</v>
      </c>
      <c r="ID38" s="5">
        <v>0</v>
      </c>
      <c r="IE38" s="10">
        <v>0</v>
      </c>
      <c r="IF38" s="8">
        <v>0</v>
      </c>
      <c r="IG38" s="5">
        <v>0</v>
      </c>
      <c r="IH38" s="10">
        <v>0</v>
      </c>
      <c r="II38" s="8">
        <v>0</v>
      </c>
      <c r="IJ38" s="5">
        <v>0</v>
      </c>
      <c r="IK38" s="10">
        <v>0</v>
      </c>
      <c r="IL38" s="8">
        <v>0</v>
      </c>
      <c r="IM38" s="5">
        <v>0</v>
      </c>
      <c r="IN38" s="10">
        <v>0</v>
      </c>
      <c r="IO38" s="8">
        <v>1</v>
      </c>
      <c r="IP38" s="5">
        <v>5</v>
      </c>
      <c r="IQ38" s="10">
        <f t="shared" si="124"/>
        <v>5000</v>
      </c>
      <c r="IR38" s="8">
        <v>0</v>
      </c>
      <c r="IS38" s="5">
        <v>0</v>
      </c>
      <c r="IT38" s="10">
        <v>0</v>
      </c>
      <c r="IU38" s="8">
        <v>0</v>
      </c>
      <c r="IV38" s="5">
        <v>0</v>
      </c>
      <c r="IW38" s="10">
        <v>0</v>
      </c>
      <c r="IX38" s="8">
        <v>1</v>
      </c>
      <c r="IY38" s="5">
        <v>6</v>
      </c>
      <c r="IZ38" s="10">
        <f t="shared" si="116"/>
        <v>6000</v>
      </c>
      <c r="JA38" s="8">
        <v>0</v>
      </c>
      <c r="JB38" s="5">
        <v>0</v>
      </c>
      <c r="JC38" s="10">
        <v>0</v>
      </c>
      <c r="JD38" s="7">
        <f t="shared" si="60"/>
        <v>145</v>
      </c>
      <c r="JE38" s="10">
        <f t="shared" si="61"/>
        <v>413</v>
      </c>
    </row>
    <row r="39" spans="1:265" x14ac:dyDescent="0.3">
      <c r="A39" s="40">
        <v>2006</v>
      </c>
      <c r="B39" s="35" t="s">
        <v>9</v>
      </c>
      <c r="C39" s="8">
        <v>1</v>
      </c>
      <c r="D39" s="5">
        <v>13</v>
      </c>
      <c r="E39" s="10">
        <f t="shared" si="125"/>
        <v>13000</v>
      </c>
      <c r="F39" s="8">
        <v>1</v>
      </c>
      <c r="G39" s="5">
        <v>10</v>
      </c>
      <c r="H39" s="10">
        <f t="shared" si="117"/>
        <v>10000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21</v>
      </c>
      <c r="AH39" s="5">
        <v>45</v>
      </c>
      <c r="AI39" s="10">
        <v>0</v>
      </c>
      <c r="AJ39" s="8">
        <v>0</v>
      </c>
      <c r="AK39" s="5">
        <v>58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0</v>
      </c>
      <c r="BF39" s="5">
        <v>0</v>
      </c>
      <c r="BG39" s="10">
        <v>0</v>
      </c>
      <c r="BH39" s="8">
        <v>0</v>
      </c>
      <c r="BI39" s="5">
        <v>0</v>
      </c>
      <c r="BJ39" s="10">
        <v>0</v>
      </c>
      <c r="BK39" s="8">
        <v>0</v>
      </c>
      <c r="BL39" s="5">
        <v>0</v>
      </c>
      <c r="BM39" s="10">
        <v>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v>0</v>
      </c>
      <c r="DM39" s="8">
        <v>0</v>
      </c>
      <c r="DN39" s="5">
        <v>0</v>
      </c>
      <c r="DO39" s="10">
        <f t="shared" si="114"/>
        <v>0</v>
      </c>
      <c r="DP39" s="8">
        <v>0</v>
      </c>
      <c r="DQ39" s="5">
        <v>0</v>
      </c>
      <c r="DR39" s="10">
        <v>0</v>
      </c>
      <c r="DS39" s="8">
        <v>1</v>
      </c>
      <c r="DT39" s="5">
        <v>4</v>
      </c>
      <c r="DU39" s="10">
        <f t="shared" si="120"/>
        <v>4000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1</v>
      </c>
      <c r="EG39" s="10">
        <v>0</v>
      </c>
      <c r="EH39" s="8">
        <v>0</v>
      </c>
      <c r="EI39" s="5">
        <v>0</v>
      </c>
      <c r="EJ39" s="10">
        <v>0</v>
      </c>
      <c r="EK39" s="8">
        <v>359</v>
      </c>
      <c r="EL39" s="5">
        <v>743</v>
      </c>
      <c r="EM39" s="10">
        <f t="shared" si="121"/>
        <v>2069.6378830083563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5</v>
      </c>
      <c r="EU39" s="5">
        <v>16</v>
      </c>
      <c r="EV39" s="10">
        <f t="shared" si="122"/>
        <v>3200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8">
        <v>0</v>
      </c>
      <c r="FJ39" s="5">
        <v>0</v>
      </c>
      <c r="FK39" s="10">
        <v>0</v>
      </c>
      <c r="FL39" s="8">
        <v>0</v>
      </c>
      <c r="FM39" s="5">
        <v>0</v>
      </c>
      <c r="FN39" s="10">
        <v>0</v>
      </c>
      <c r="FO39" s="8">
        <v>0</v>
      </c>
      <c r="FP39" s="5">
        <v>0</v>
      </c>
      <c r="FQ39" s="10">
        <v>0</v>
      </c>
      <c r="FR39" s="8">
        <v>0</v>
      </c>
      <c r="FS39" s="5">
        <v>0</v>
      </c>
      <c r="FT39" s="10">
        <v>0</v>
      </c>
      <c r="FU39" s="8">
        <v>0</v>
      </c>
      <c r="FV39" s="5">
        <v>0</v>
      </c>
      <c r="FW39" s="10">
        <v>0</v>
      </c>
      <c r="FX39" s="8">
        <v>0</v>
      </c>
      <c r="FY39" s="5">
        <v>0</v>
      </c>
      <c r="FZ39" s="10">
        <v>0</v>
      </c>
      <c r="GA39" s="8">
        <v>0</v>
      </c>
      <c r="GB39" s="5">
        <v>0</v>
      </c>
      <c r="GC39" s="10">
        <v>0</v>
      </c>
      <c r="GD39" s="8">
        <v>55</v>
      </c>
      <c r="GE39" s="5">
        <v>154</v>
      </c>
      <c r="GF39" s="10">
        <f t="shared" si="129"/>
        <v>2800</v>
      </c>
      <c r="GG39" s="8">
        <v>0</v>
      </c>
      <c r="GH39" s="5">
        <v>0</v>
      </c>
      <c r="GI39" s="10">
        <v>0</v>
      </c>
      <c r="GJ39" s="8">
        <v>0</v>
      </c>
      <c r="GK39" s="5">
        <v>0</v>
      </c>
      <c r="GL39" s="10">
        <v>0</v>
      </c>
      <c r="GM39" s="8">
        <v>0</v>
      </c>
      <c r="GN39" s="5">
        <v>0</v>
      </c>
      <c r="GO39" s="10">
        <v>0</v>
      </c>
      <c r="GP39" s="8">
        <v>0</v>
      </c>
      <c r="GQ39" s="5">
        <v>0</v>
      </c>
      <c r="GR39" s="10">
        <v>0</v>
      </c>
      <c r="GS39" s="8">
        <v>0</v>
      </c>
      <c r="GT39" s="5">
        <v>0</v>
      </c>
      <c r="GU39" s="10">
        <v>0</v>
      </c>
      <c r="GV39" s="8">
        <v>0</v>
      </c>
      <c r="GW39" s="5">
        <v>0</v>
      </c>
      <c r="GX39" s="10">
        <v>0</v>
      </c>
      <c r="GY39" s="8">
        <v>0</v>
      </c>
      <c r="GZ39" s="5">
        <v>0</v>
      </c>
      <c r="HA39" s="10">
        <v>0</v>
      </c>
      <c r="HB39" s="8">
        <v>0</v>
      </c>
      <c r="HC39" s="5">
        <v>0</v>
      </c>
      <c r="HD39" s="10">
        <v>0</v>
      </c>
      <c r="HE39" s="8">
        <v>0</v>
      </c>
      <c r="HF39" s="5">
        <v>0</v>
      </c>
      <c r="HG39" s="10">
        <f t="shared" si="115"/>
        <v>0</v>
      </c>
      <c r="HH39" s="8">
        <v>0</v>
      </c>
      <c r="HI39" s="5">
        <v>0</v>
      </c>
      <c r="HJ39" s="10">
        <v>0</v>
      </c>
      <c r="HK39" s="8">
        <v>0</v>
      </c>
      <c r="HL39" s="5">
        <v>0</v>
      </c>
      <c r="HM39" s="10">
        <v>0</v>
      </c>
      <c r="HN39" s="8">
        <v>0</v>
      </c>
      <c r="HO39" s="5">
        <v>0</v>
      </c>
      <c r="HP39" s="10">
        <v>0</v>
      </c>
      <c r="HQ39" s="8">
        <v>0</v>
      </c>
      <c r="HR39" s="5">
        <v>0</v>
      </c>
      <c r="HS39" s="10">
        <v>0</v>
      </c>
      <c r="HT39" s="8">
        <v>0</v>
      </c>
      <c r="HU39" s="5">
        <v>0</v>
      </c>
      <c r="HV39" s="10">
        <v>0</v>
      </c>
      <c r="HW39" s="8">
        <v>0</v>
      </c>
      <c r="HX39" s="5">
        <v>0</v>
      </c>
      <c r="HY39" s="10">
        <v>0</v>
      </c>
      <c r="HZ39" s="8">
        <v>0</v>
      </c>
      <c r="IA39" s="5">
        <v>0</v>
      </c>
      <c r="IB39" s="10">
        <v>0</v>
      </c>
      <c r="IC39" s="8">
        <v>0</v>
      </c>
      <c r="ID39" s="5">
        <v>0</v>
      </c>
      <c r="IE39" s="10">
        <v>0</v>
      </c>
      <c r="IF39" s="8">
        <v>0</v>
      </c>
      <c r="IG39" s="5">
        <v>0</v>
      </c>
      <c r="IH39" s="10">
        <v>0</v>
      </c>
      <c r="II39" s="8">
        <v>15</v>
      </c>
      <c r="IJ39" s="5">
        <v>41</v>
      </c>
      <c r="IK39" s="10">
        <f t="shared" si="128"/>
        <v>2733.3333333333335</v>
      </c>
      <c r="IL39" s="8">
        <v>0</v>
      </c>
      <c r="IM39" s="5">
        <v>0</v>
      </c>
      <c r="IN39" s="10">
        <v>0</v>
      </c>
      <c r="IO39" s="8">
        <v>0</v>
      </c>
      <c r="IP39" s="5">
        <v>5</v>
      </c>
      <c r="IQ39" s="10">
        <v>0</v>
      </c>
      <c r="IR39" s="8">
        <v>0</v>
      </c>
      <c r="IS39" s="5">
        <v>0</v>
      </c>
      <c r="IT39" s="10">
        <v>0</v>
      </c>
      <c r="IU39" s="8">
        <v>0</v>
      </c>
      <c r="IV39" s="5">
        <v>0</v>
      </c>
      <c r="IW39" s="10">
        <v>0</v>
      </c>
      <c r="IX39" s="8">
        <v>0</v>
      </c>
      <c r="IY39" s="5">
        <v>2</v>
      </c>
      <c r="IZ39" s="10">
        <v>0</v>
      </c>
      <c r="JA39" s="8">
        <v>0</v>
      </c>
      <c r="JB39" s="5">
        <v>0</v>
      </c>
      <c r="JC39" s="10">
        <v>0</v>
      </c>
      <c r="JD39" s="7">
        <f t="shared" si="60"/>
        <v>458</v>
      </c>
      <c r="JE39" s="10">
        <f t="shared" si="61"/>
        <v>1092</v>
      </c>
    </row>
    <row r="40" spans="1:265" x14ac:dyDescent="0.3">
      <c r="A40" s="40">
        <v>2006</v>
      </c>
      <c r="B40" s="35" t="s">
        <v>10</v>
      </c>
      <c r="C40" s="8">
        <v>65</v>
      </c>
      <c r="D40" s="5">
        <v>137</v>
      </c>
      <c r="E40" s="10">
        <f t="shared" si="125"/>
        <v>2107.6923076923076</v>
      </c>
      <c r="F40" s="8">
        <v>4</v>
      </c>
      <c r="G40" s="5">
        <v>22</v>
      </c>
      <c r="H40" s="10">
        <f t="shared" si="117"/>
        <v>5500</v>
      </c>
      <c r="I40" s="8">
        <v>0</v>
      </c>
      <c r="J40" s="5">
        <v>0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6</v>
      </c>
      <c r="AK40" s="5">
        <v>21</v>
      </c>
      <c r="AL40" s="10">
        <f t="shared" si="118"/>
        <v>3500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0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v>0</v>
      </c>
      <c r="DM40" s="8">
        <v>0</v>
      </c>
      <c r="DN40" s="5">
        <v>0</v>
      </c>
      <c r="DO40" s="10">
        <f t="shared" si="114"/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v>0</v>
      </c>
      <c r="EK40" s="8">
        <v>145</v>
      </c>
      <c r="EL40" s="5">
        <v>647</v>
      </c>
      <c r="EM40" s="10">
        <f t="shared" si="121"/>
        <v>4462.0689655172418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3</v>
      </c>
      <c r="EU40" s="5">
        <v>8</v>
      </c>
      <c r="EV40" s="10">
        <f t="shared" si="122"/>
        <v>2666.6666666666665</v>
      </c>
      <c r="EW40" s="8">
        <v>0</v>
      </c>
      <c r="EX40" s="5">
        <v>0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8">
        <v>0</v>
      </c>
      <c r="FJ40" s="5">
        <v>0</v>
      </c>
      <c r="FK40" s="10">
        <v>0</v>
      </c>
      <c r="FL40" s="8">
        <v>0</v>
      </c>
      <c r="FM40" s="5">
        <v>0</v>
      </c>
      <c r="FN40" s="10">
        <v>0</v>
      </c>
      <c r="FO40" s="8">
        <v>0</v>
      </c>
      <c r="FP40" s="5">
        <v>0</v>
      </c>
      <c r="FQ40" s="10">
        <v>0</v>
      </c>
      <c r="FR40" s="8">
        <v>0</v>
      </c>
      <c r="FS40" s="5">
        <v>0</v>
      </c>
      <c r="FT40" s="10">
        <v>0</v>
      </c>
      <c r="FU40" s="8">
        <v>0</v>
      </c>
      <c r="FV40" s="5">
        <v>0</v>
      </c>
      <c r="FW40" s="10">
        <v>0</v>
      </c>
      <c r="FX40" s="8">
        <v>0</v>
      </c>
      <c r="FY40" s="5">
        <v>0</v>
      </c>
      <c r="FZ40" s="10">
        <v>0</v>
      </c>
      <c r="GA40" s="8">
        <v>0</v>
      </c>
      <c r="GB40" s="5">
        <v>0</v>
      </c>
      <c r="GC40" s="10">
        <v>0</v>
      </c>
      <c r="GD40" s="8">
        <v>0</v>
      </c>
      <c r="GE40" s="5">
        <v>0</v>
      </c>
      <c r="GF40" s="10">
        <v>0</v>
      </c>
      <c r="GG40" s="8">
        <v>0</v>
      </c>
      <c r="GH40" s="5">
        <v>0</v>
      </c>
      <c r="GI40" s="10">
        <v>0</v>
      </c>
      <c r="GJ40" s="8">
        <v>0</v>
      </c>
      <c r="GK40" s="5">
        <v>0</v>
      </c>
      <c r="GL40" s="10">
        <v>0</v>
      </c>
      <c r="GM40" s="8">
        <v>0</v>
      </c>
      <c r="GN40" s="5">
        <v>0</v>
      </c>
      <c r="GO40" s="10">
        <v>0</v>
      </c>
      <c r="GP40" s="8">
        <v>0</v>
      </c>
      <c r="GQ40" s="5">
        <v>0</v>
      </c>
      <c r="GR40" s="10">
        <v>0</v>
      </c>
      <c r="GS40" s="8">
        <v>0</v>
      </c>
      <c r="GT40" s="5">
        <v>0</v>
      </c>
      <c r="GU40" s="10">
        <v>0</v>
      </c>
      <c r="GV40" s="8">
        <v>0</v>
      </c>
      <c r="GW40" s="5">
        <v>0</v>
      </c>
      <c r="GX40" s="10">
        <v>0</v>
      </c>
      <c r="GY40" s="8">
        <v>0</v>
      </c>
      <c r="GZ40" s="5">
        <v>0</v>
      </c>
      <c r="HA40" s="10">
        <v>0</v>
      </c>
      <c r="HB40" s="8">
        <v>0</v>
      </c>
      <c r="HC40" s="5">
        <v>0</v>
      </c>
      <c r="HD40" s="10">
        <v>0</v>
      </c>
      <c r="HE40" s="8">
        <v>0</v>
      </c>
      <c r="HF40" s="5">
        <v>0</v>
      </c>
      <c r="HG40" s="10">
        <f t="shared" si="115"/>
        <v>0</v>
      </c>
      <c r="HH40" s="8">
        <v>0</v>
      </c>
      <c r="HI40" s="5">
        <v>0</v>
      </c>
      <c r="HJ40" s="10">
        <v>0</v>
      </c>
      <c r="HK40" s="8">
        <v>0</v>
      </c>
      <c r="HL40" s="5">
        <v>0</v>
      </c>
      <c r="HM40" s="10">
        <v>0</v>
      </c>
      <c r="HN40" s="8">
        <v>0</v>
      </c>
      <c r="HO40" s="5">
        <v>0</v>
      </c>
      <c r="HP40" s="10">
        <v>0</v>
      </c>
      <c r="HQ40" s="8">
        <v>0</v>
      </c>
      <c r="HR40" s="5">
        <v>0</v>
      </c>
      <c r="HS40" s="10">
        <v>0</v>
      </c>
      <c r="HT40" s="8">
        <v>0</v>
      </c>
      <c r="HU40" s="5">
        <v>0</v>
      </c>
      <c r="HV40" s="10">
        <v>0</v>
      </c>
      <c r="HW40" s="8">
        <v>0</v>
      </c>
      <c r="HX40" s="5">
        <v>0</v>
      </c>
      <c r="HY40" s="10">
        <v>0</v>
      </c>
      <c r="HZ40" s="8">
        <v>0</v>
      </c>
      <c r="IA40" s="5">
        <v>0</v>
      </c>
      <c r="IB40" s="10">
        <v>0</v>
      </c>
      <c r="IC40" s="8">
        <v>0</v>
      </c>
      <c r="ID40" s="5">
        <v>0</v>
      </c>
      <c r="IE40" s="10">
        <v>0</v>
      </c>
      <c r="IF40" s="8">
        <v>0</v>
      </c>
      <c r="IG40" s="5">
        <v>0</v>
      </c>
      <c r="IH40" s="10">
        <v>0</v>
      </c>
      <c r="II40" s="8">
        <v>25</v>
      </c>
      <c r="IJ40" s="5">
        <v>102</v>
      </c>
      <c r="IK40" s="10">
        <f t="shared" si="128"/>
        <v>4080</v>
      </c>
      <c r="IL40" s="8">
        <v>0</v>
      </c>
      <c r="IM40" s="5">
        <v>0</v>
      </c>
      <c r="IN40" s="10">
        <v>0</v>
      </c>
      <c r="IO40" s="8">
        <v>0</v>
      </c>
      <c r="IP40" s="5">
        <v>3</v>
      </c>
      <c r="IQ40" s="10">
        <v>0</v>
      </c>
      <c r="IR40" s="8">
        <v>0</v>
      </c>
      <c r="IS40" s="5">
        <v>0</v>
      </c>
      <c r="IT40" s="10">
        <v>0</v>
      </c>
      <c r="IU40" s="8">
        <v>0</v>
      </c>
      <c r="IV40" s="5">
        <v>0</v>
      </c>
      <c r="IW40" s="10">
        <v>0</v>
      </c>
      <c r="IX40" s="8">
        <v>0</v>
      </c>
      <c r="IY40" s="5">
        <v>0</v>
      </c>
      <c r="IZ40" s="10">
        <v>0</v>
      </c>
      <c r="JA40" s="8">
        <v>0</v>
      </c>
      <c r="JB40" s="5">
        <v>1</v>
      </c>
      <c r="JC40" s="10">
        <v>0</v>
      </c>
      <c r="JD40" s="7">
        <f t="shared" si="60"/>
        <v>248</v>
      </c>
      <c r="JE40" s="10">
        <f t="shared" si="61"/>
        <v>941</v>
      </c>
    </row>
    <row r="41" spans="1:265" x14ac:dyDescent="0.3">
      <c r="A41" s="40">
        <v>2006</v>
      </c>
      <c r="B41" s="35" t="s">
        <v>11</v>
      </c>
      <c r="C41" s="8">
        <v>129</v>
      </c>
      <c r="D41" s="5">
        <v>281</v>
      </c>
      <c r="E41" s="10">
        <f t="shared" si="125"/>
        <v>2178.2945736434108</v>
      </c>
      <c r="F41" s="8">
        <v>15</v>
      </c>
      <c r="G41" s="5">
        <v>50</v>
      </c>
      <c r="H41" s="10">
        <f t="shared" si="117"/>
        <v>3333.3333333333335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1</v>
      </c>
      <c r="AK41" s="5">
        <v>29</v>
      </c>
      <c r="AL41" s="10">
        <f t="shared" si="118"/>
        <v>29000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0</v>
      </c>
      <c r="BL41" s="5">
        <v>0</v>
      </c>
      <c r="BM41" s="10">
        <v>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v>0</v>
      </c>
      <c r="DM41" s="8">
        <v>0</v>
      </c>
      <c r="DN41" s="5">
        <v>0</v>
      </c>
      <c r="DO41" s="10">
        <f t="shared" si="114"/>
        <v>0</v>
      </c>
      <c r="DP41" s="8">
        <v>0</v>
      </c>
      <c r="DQ41" s="5">
        <v>0</v>
      </c>
      <c r="DR41" s="10">
        <v>0</v>
      </c>
      <c r="DS41" s="8">
        <v>0</v>
      </c>
      <c r="DT41" s="5">
        <v>1</v>
      </c>
      <c r="DU41" s="10"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v>0</v>
      </c>
      <c r="EK41" s="8">
        <v>71</v>
      </c>
      <c r="EL41" s="5">
        <v>368</v>
      </c>
      <c r="EM41" s="10">
        <f t="shared" si="121"/>
        <v>5183.0985915492956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3</v>
      </c>
      <c r="EU41" s="5">
        <v>9</v>
      </c>
      <c r="EV41" s="10">
        <f t="shared" si="122"/>
        <v>3000</v>
      </c>
      <c r="EW41" s="8">
        <v>0</v>
      </c>
      <c r="EX41" s="5">
        <v>0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8">
        <v>0</v>
      </c>
      <c r="FJ41" s="5">
        <v>0</v>
      </c>
      <c r="FK41" s="10">
        <v>0</v>
      </c>
      <c r="FL41" s="8">
        <v>0</v>
      </c>
      <c r="FM41" s="5">
        <v>0</v>
      </c>
      <c r="FN41" s="10">
        <v>0</v>
      </c>
      <c r="FO41" s="8">
        <v>0</v>
      </c>
      <c r="FP41" s="5">
        <v>0</v>
      </c>
      <c r="FQ41" s="10">
        <v>0</v>
      </c>
      <c r="FR41" s="8">
        <v>0</v>
      </c>
      <c r="FS41" s="5">
        <v>0</v>
      </c>
      <c r="FT41" s="10">
        <v>0</v>
      </c>
      <c r="FU41" s="8">
        <v>0</v>
      </c>
      <c r="FV41" s="5">
        <v>0</v>
      </c>
      <c r="FW41" s="10">
        <v>0</v>
      </c>
      <c r="FX41" s="8">
        <v>0</v>
      </c>
      <c r="FY41" s="5">
        <v>0</v>
      </c>
      <c r="FZ41" s="10">
        <v>0</v>
      </c>
      <c r="GA41" s="8">
        <v>0</v>
      </c>
      <c r="GB41" s="5">
        <v>0</v>
      </c>
      <c r="GC41" s="10">
        <v>0</v>
      </c>
      <c r="GD41" s="8">
        <v>0</v>
      </c>
      <c r="GE41" s="5">
        <v>0</v>
      </c>
      <c r="GF41" s="10">
        <v>0</v>
      </c>
      <c r="GG41" s="8">
        <v>0</v>
      </c>
      <c r="GH41" s="5">
        <v>0</v>
      </c>
      <c r="GI41" s="10">
        <v>0</v>
      </c>
      <c r="GJ41" s="8">
        <v>1</v>
      </c>
      <c r="GK41" s="5">
        <v>5</v>
      </c>
      <c r="GL41" s="10">
        <f t="shared" si="130"/>
        <v>5000</v>
      </c>
      <c r="GM41" s="8">
        <v>0</v>
      </c>
      <c r="GN41" s="5">
        <v>0</v>
      </c>
      <c r="GO41" s="10">
        <v>0</v>
      </c>
      <c r="GP41" s="8">
        <v>0</v>
      </c>
      <c r="GQ41" s="5">
        <v>0</v>
      </c>
      <c r="GR41" s="10">
        <v>0</v>
      </c>
      <c r="GS41" s="8">
        <v>0</v>
      </c>
      <c r="GT41" s="5">
        <v>0</v>
      </c>
      <c r="GU41" s="10">
        <v>0</v>
      </c>
      <c r="GV41" s="8">
        <v>0</v>
      </c>
      <c r="GW41" s="5">
        <v>0</v>
      </c>
      <c r="GX41" s="10">
        <v>0</v>
      </c>
      <c r="GY41" s="8">
        <v>0</v>
      </c>
      <c r="GZ41" s="5">
        <v>0</v>
      </c>
      <c r="HA41" s="10">
        <v>0</v>
      </c>
      <c r="HB41" s="8">
        <v>0</v>
      </c>
      <c r="HC41" s="5">
        <v>0</v>
      </c>
      <c r="HD41" s="10">
        <v>0</v>
      </c>
      <c r="HE41" s="8">
        <v>0</v>
      </c>
      <c r="HF41" s="5">
        <v>0</v>
      </c>
      <c r="HG41" s="10">
        <f t="shared" si="115"/>
        <v>0</v>
      </c>
      <c r="HH41" s="8">
        <v>0</v>
      </c>
      <c r="HI41" s="5">
        <v>0</v>
      </c>
      <c r="HJ41" s="10">
        <v>0</v>
      </c>
      <c r="HK41" s="8">
        <v>0</v>
      </c>
      <c r="HL41" s="5">
        <v>0</v>
      </c>
      <c r="HM41" s="10">
        <v>0</v>
      </c>
      <c r="HN41" s="8">
        <v>0</v>
      </c>
      <c r="HO41" s="5">
        <v>0</v>
      </c>
      <c r="HP41" s="10">
        <v>0</v>
      </c>
      <c r="HQ41" s="8">
        <v>0</v>
      </c>
      <c r="HR41" s="5">
        <v>0</v>
      </c>
      <c r="HS41" s="10">
        <v>0</v>
      </c>
      <c r="HT41" s="8">
        <v>0</v>
      </c>
      <c r="HU41" s="5">
        <v>0</v>
      </c>
      <c r="HV41" s="10">
        <v>0</v>
      </c>
      <c r="HW41" s="8">
        <v>0</v>
      </c>
      <c r="HX41" s="5">
        <v>0</v>
      </c>
      <c r="HY41" s="10">
        <v>0</v>
      </c>
      <c r="HZ41" s="8">
        <v>0</v>
      </c>
      <c r="IA41" s="5">
        <v>0</v>
      </c>
      <c r="IB41" s="10">
        <v>0</v>
      </c>
      <c r="IC41" s="8">
        <v>0</v>
      </c>
      <c r="ID41" s="5">
        <v>0</v>
      </c>
      <c r="IE41" s="10">
        <v>0</v>
      </c>
      <c r="IF41" s="8">
        <v>103</v>
      </c>
      <c r="IG41" s="5">
        <v>184</v>
      </c>
      <c r="IH41" s="10">
        <f t="shared" si="123"/>
        <v>1786.4077669902913</v>
      </c>
      <c r="II41" s="8">
        <v>43</v>
      </c>
      <c r="IJ41" s="5">
        <v>133</v>
      </c>
      <c r="IK41" s="10">
        <f t="shared" si="128"/>
        <v>3093.0232558139537</v>
      </c>
      <c r="IL41" s="8">
        <v>0</v>
      </c>
      <c r="IM41" s="5">
        <v>0</v>
      </c>
      <c r="IN41" s="10">
        <v>0</v>
      </c>
      <c r="IO41" s="8">
        <v>1</v>
      </c>
      <c r="IP41" s="5">
        <v>4</v>
      </c>
      <c r="IQ41" s="10">
        <f t="shared" si="124"/>
        <v>4000</v>
      </c>
      <c r="IR41" s="8">
        <v>0</v>
      </c>
      <c r="IS41" s="5">
        <v>0</v>
      </c>
      <c r="IT41" s="10">
        <v>0</v>
      </c>
      <c r="IU41" s="8">
        <v>0</v>
      </c>
      <c r="IV41" s="5">
        <v>0</v>
      </c>
      <c r="IW41" s="10">
        <v>0</v>
      </c>
      <c r="IX41" s="8">
        <v>0</v>
      </c>
      <c r="IY41" s="5">
        <v>0</v>
      </c>
      <c r="IZ41" s="10">
        <v>0</v>
      </c>
      <c r="JA41" s="8">
        <v>0</v>
      </c>
      <c r="JB41" s="5">
        <v>0</v>
      </c>
      <c r="JC41" s="10">
        <v>0</v>
      </c>
      <c r="JD41" s="7">
        <f t="shared" si="60"/>
        <v>367</v>
      </c>
      <c r="JE41" s="10">
        <f t="shared" si="61"/>
        <v>1064</v>
      </c>
    </row>
    <row r="42" spans="1:265" x14ac:dyDescent="0.3">
      <c r="A42" s="40">
        <v>2006</v>
      </c>
      <c r="B42" s="35" t="s">
        <v>12</v>
      </c>
      <c r="C42" s="8">
        <v>113</v>
      </c>
      <c r="D42" s="5">
        <v>396</v>
      </c>
      <c r="E42" s="10">
        <f t="shared" si="125"/>
        <v>3504.424778761062</v>
      </c>
      <c r="F42" s="8">
        <v>4</v>
      </c>
      <c r="G42" s="5">
        <v>27</v>
      </c>
      <c r="H42" s="10">
        <f t="shared" si="117"/>
        <v>6750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0</v>
      </c>
      <c r="BL42" s="5">
        <v>0</v>
      </c>
      <c r="BM42" s="10">
        <v>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0</v>
      </c>
      <c r="DE42" s="5">
        <v>0</v>
      </c>
      <c r="DF42" s="10">
        <v>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v>0</v>
      </c>
      <c r="DM42" s="8">
        <v>0</v>
      </c>
      <c r="DN42" s="5">
        <v>0</v>
      </c>
      <c r="DO42" s="10">
        <f t="shared" si="114"/>
        <v>0</v>
      </c>
      <c r="DP42" s="8">
        <v>0</v>
      </c>
      <c r="DQ42" s="5">
        <v>0</v>
      </c>
      <c r="DR42" s="10">
        <v>0</v>
      </c>
      <c r="DS42" s="8">
        <v>1</v>
      </c>
      <c r="DT42" s="5">
        <v>4</v>
      </c>
      <c r="DU42" s="10">
        <f t="shared" si="120"/>
        <v>4000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1</v>
      </c>
      <c r="EG42" s="10">
        <v>0</v>
      </c>
      <c r="EH42" s="8">
        <v>0</v>
      </c>
      <c r="EI42" s="5">
        <v>0</v>
      </c>
      <c r="EJ42" s="10">
        <v>0</v>
      </c>
      <c r="EK42" s="8">
        <v>76</v>
      </c>
      <c r="EL42" s="5">
        <v>348</v>
      </c>
      <c r="EM42" s="10">
        <f t="shared" si="121"/>
        <v>4578.9473684210525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3</v>
      </c>
      <c r="EU42" s="5">
        <v>8</v>
      </c>
      <c r="EV42" s="10">
        <f t="shared" si="122"/>
        <v>2666.6666666666665</v>
      </c>
      <c r="EW42" s="8">
        <v>0</v>
      </c>
      <c r="EX42" s="5">
        <v>0</v>
      </c>
      <c r="EY42" s="10">
        <v>0</v>
      </c>
      <c r="EZ42" s="8">
        <v>0</v>
      </c>
      <c r="FA42" s="5">
        <v>0</v>
      </c>
      <c r="FB42" s="10">
        <v>0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8">
        <v>0</v>
      </c>
      <c r="FJ42" s="5">
        <v>0</v>
      </c>
      <c r="FK42" s="10">
        <v>0</v>
      </c>
      <c r="FL42" s="8">
        <v>0</v>
      </c>
      <c r="FM42" s="5">
        <v>0</v>
      </c>
      <c r="FN42" s="10">
        <v>0</v>
      </c>
      <c r="FO42" s="8">
        <v>0</v>
      </c>
      <c r="FP42" s="5">
        <v>0</v>
      </c>
      <c r="FQ42" s="10">
        <v>0</v>
      </c>
      <c r="FR42" s="8">
        <v>0</v>
      </c>
      <c r="FS42" s="5">
        <v>0</v>
      </c>
      <c r="FT42" s="10">
        <v>0</v>
      </c>
      <c r="FU42" s="8">
        <v>0</v>
      </c>
      <c r="FV42" s="5">
        <v>0</v>
      </c>
      <c r="FW42" s="10">
        <v>0</v>
      </c>
      <c r="FX42" s="8">
        <v>0</v>
      </c>
      <c r="FY42" s="5">
        <v>0</v>
      </c>
      <c r="FZ42" s="10">
        <v>0</v>
      </c>
      <c r="GA42" s="8">
        <v>0</v>
      </c>
      <c r="GB42" s="5">
        <v>0</v>
      </c>
      <c r="GC42" s="10">
        <v>0</v>
      </c>
      <c r="GD42" s="8">
        <v>65</v>
      </c>
      <c r="GE42" s="5">
        <v>180</v>
      </c>
      <c r="GF42" s="10">
        <f t="shared" si="129"/>
        <v>2769.2307692307691</v>
      </c>
      <c r="GG42" s="8">
        <v>0</v>
      </c>
      <c r="GH42" s="5">
        <v>0</v>
      </c>
      <c r="GI42" s="10">
        <v>0</v>
      </c>
      <c r="GJ42" s="8">
        <v>0</v>
      </c>
      <c r="GK42" s="5">
        <v>3</v>
      </c>
      <c r="GL42" s="10">
        <v>0</v>
      </c>
      <c r="GM42" s="8">
        <v>0</v>
      </c>
      <c r="GN42" s="5">
        <v>0</v>
      </c>
      <c r="GO42" s="10">
        <v>0</v>
      </c>
      <c r="GP42" s="8">
        <v>0</v>
      </c>
      <c r="GQ42" s="5">
        <v>0</v>
      </c>
      <c r="GR42" s="10">
        <v>0</v>
      </c>
      <c r="GS42" s="8">
        <v>0</v>
      </c>
      <c r="GT42" s="5">
        <v>0</v>
      </c>
      <c r="GU42" s="10">
        <v>0</v>
      </c>
      <c r="GV42" s="8">
        <v>0</v>
      </c>
      <c r="GW42" s="5">
        <v>0</v>
      </c>
      <c r="GX42" s="10">
        <v>0</v>
      </c>
      <c r="GY42" s="8">
        <v>0</v>
      </c>
      <c r="GZ42" s="5">
        <v>0</v>
      </c>
      <c r="HA42" s="10">
        <v>0</v>
      </c>
      <c r="HB42" s="8">
        <v>0</v>
      </c>
      <c r="HC42" s="5">
        <v>0</v>
      </c>
      <c r="HD42" s="10">
        <v>0</v>
      </c>
      <c r="HE42" s="8">
        <v>0</v>
      </c>
      <c r="HF42" s="5">
        <v>0</v>
      </c>
      <c r="HG42" s="10">
        <f t="shared" si="115"/>
        <v>0</v>
      </c>
      <c r="HH42" s="8">
        <v>0</v>
      </c>
      <c r="HI42" s="5">
        <v>0</v>
      </c>
      <c r="HJ42" s="10">
        <v>0</v>
      </c>
      <c r="HK42" s="8">
        <v>0</v>
      </c>
      <c r="HL42" s="5">
        <v>0</v>
      </c>
      <c r="HM42" s="10">
        <v>0</v>
      </c>
      <c r="HN42" s="8">
        <v>0</v>
      </c>
      <c r="HO42" s="5">
        <v>0</v>
      </c>
      <c r="HP42" s="10">
        <v>0</v>
      </c>
      <c r="HQ42" s="8">
        <v>0</v>
      </c>
      <c r="HR42" s="5">
        <v>0</v>
      </c>
      <c r="HS42" s="10">
        <v>0</v>
      </c>
      <c r="HT42" s="8">
        <v>0</v>
      </c>
      <c r="HU42" s="5">
        <v>0</v>
      </c>
      <c r="HV42" s="10">
        <v>0</v>
      </c>
      <c r="HW42" s="8">
        <v>0</v>
      </c>
      <c r="HX42" s="5">
        <v>0</v>
      </c>
      <c r="HY42" s="10">
        <v>0</v>
      </c>
      <c r="HZ42" s="8">
        <v>0</v>
      </c>
      <c r="IA42" s="5">
        <v>0</v>
      </c>
      <c r="IB42" s="10">
        <v>0</v>
      </c>
      <c r="IC42" s="8">
        <v>0</v>
      </c>
      <c r="ID42" s="5">
        <v>0</v>
      </c>
      <c r="IE42" s="10">
        <v>0</v>
      </c>
      <c r="IF42" s="8">
        <v>42</v>
      </c>
      <c r="IG42" s="5">
        <v>90</v>
      </c>
      <c r="IH42" s="10">
        <f t="shared" si="123"/>
        <v>2142.8571428571427</v>
      </c>
      <c r="II42" s="8">
        <v>45</v>
      </c>
      <c r="IJ42" s="5">
        <v>115</v>
      </c>
      <c r="IK42" s="10">
        <f t="shared" si="128"/>
        <v>2555.5555555555552</v>
      </c>
      <c r="IL42" s="8">
        <v>0</v>
      </c>
      <c r="IM42" s="5">
        <v>0</v>
      </c>
      <c r="IN42" s="10">
        <v>0</v>
      </c>
      <c r="IO42" s="8">
        <v>1</v>
      </c>
      <c r="IP42" s="5">
        <v>8</v>
      </c>
      <c r="IQ42" s="10">
        <f t="shared" si="124"/>
        <v>8000</v>
      </c>
      <c r="IR42" s="8">
        <v>0</v>
      </c>
      <c r="IS42" s="5">
        <v>0</v>
      </c>
      <c r="IT42" s="10">
        <v>0</v>
      </c>
      <c r="IU42" s="8">
        <v>0</v>
      </c>
      <c r="IV42" s="5">
        <v>0</v>
      </c>
      <c r="IW42" s="10">
        <v>0</v>
      </c>
      <c r="IX42" s="8">
        <v>0</v>
      </c>
      <c r="IY42" s="5">
        <v>4</v>
      </c>
      <c r="IZ42" s="10">
        <v>0</v>
      </c>
      <c r="JA42" s="8">
        <v>0</v>
      </c>
      <c r="JB42" s="5">
        <v>1</v>
      </c>
      <c r="JC42" s="10">
        <v>0</v>
      </c>
      <c r="JD42" s="7">
        <f t="shared" si="60"/>
        <v>350</v>
      </c>
      <c r="JE42" s="10">
        <f t="shared" si="61"/>
        <v>1185</v>
      </c>
    </row>
    <row r="43" spans="1:265" x14ac:dyDescent="0.3">
      <c r="A43" s="40">
        <v>2006</v>
      </c>
      <c r="B43" s="35" t="s">
        <v>13</v>
      </c>
      <c r="C43" s="8">
        <v>0</v>
      </c>
      <c r="D43" s="5">
        <v>0</v>
      </c>
      <c r="E43" s="10">
        <v>0</v>
      </c>
      <c r="F43" s="8">
        <v>2</v>
      </c>
      <c r="G43" s="5">
        <v>20</v>
      </c>
      <c r="H43" s="10">
        <f t="shared" si="117"/>
        <v>10000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v>0</v>
      </c>
      <c r="X43" s="8">
        <v>0</v>
      </c>
      <c r="Y43" s="5">
        <v>0</v>
      </c>
      <c r="Z43" s="10">
        <v>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139</v>
      </c>
      <c r="AK43" s="5">
        <v>308</v>
      </c>
      <c r="AL43" s="10">
        <f t="shared" si="118"/>
        <v>2215.8273381294962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0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8">
        <v>0</v>
      </c>
      <c r="CY43" s="5">
        <v>0</v>
      </c>
      <c r="CZ43" s="10">
        <v>0</v>
      </c>
      <c r="DA43" s="8">
        <v>0</v>
      </c>
      <c r="DB43" s="5">
        <v>0</v>
      </c>
      <c r="DC43" s="10">
        <v>0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v>0</v>
      </c>
      <c r="DM43" s="8">
        <v>0</v>
      </c>
      <c r="DN43" s="5">
        <v>0</v>
      </c>
      <c r="DO43" s="10">
        <f t="shared" si="114"/>
        <v>0</v>
      </c>
      <c r="DP43" s="8">
        <v>0</v>
      </c>
      <c r="DQ43" s="5">
        <v>0</v>
      </c>
      <c r="DR43" s="10">
        <v>0</v>
      </c>
      <c r="DS43" s="8">
        <v>0</v>
      </c>
      <c r="DT43" s="5">
        <v>2</v>
      </c>
      <c r="DU43" s="10"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v>0</v>
      </c>
      <c r="EK43" s="8">
        <v>139</v>
      </c>
      <c r="EL43" s="5">
        <v>620</v>
      </c>
      <c r="EM43" s="10">
        <f t="shared" si="121"/>
        <v>4460.4316546762584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8">
        <v>0</v>
      </c>
      <c r="FJ43" s="5">
        <v>0</v>
      </c>
      <c r="FK43" s="10">
        <v>0</v>
      </c>
      <c r="FL43" s="8">
        <v>0</v>
      </c>
      <c r="FM43" s="5">
        <v>0</v>
      </c>
      <c r="FN43" s="10">
        <v>0</v>
      </c>
      <c r="FO43" s="8">
        <v>0</v>
      </c>
      <c r="FP43" s="5">
        <v>0</v>
      </c>
      <c r="FQ43" s="10">
        <v>0</v>
      </c>
      <c r="FR43" s="8">
        <v>0</v>
      </c>
      <c r="FS43" s="5">
        <v>0</v>
      </c>
      <c r="FT43" s="10">
        <v>0</v>
      </c>
      <c r="FU43" s="8">
        <v>0</v>
      </c>
      <c r="FV43" s="5">
        <v>0</v>
      </c>
      <c r="FW43" s="10">
        <v>0</v>
      </c>
      <c r="FX43" s="8">
        <v>0</v>
      </c>
      <c r="FY43" s="5">
        <v>0</v>
      </c>
      <c r="FZ43" s="10">
        <v>0</v>
      </c>
      <c r="GA43" s="8">
        <v>0</v>
      </c>
      <c r="GB43" s="5">
        <v>0</v>
      </c>
      <c r="GC43" s="10">
        <v>0</v>
      </c>
      <c r="GD43" s="8">
        <v>0</v>
      </c>
      <c r="GE43" s="5">
        <v>0</v>
      </c>
      <c r="GF43" s="10">
        <v>0</v>
      </c>
      <c r="GG43" s="8">
        <v>0</v>
      </c>
      <c r="GH43" s="5">
        <v>0</v>
      </c>
      <c r="GI43" s="10">
        <v>0</v>
      </c>
      <c r="GJ43" s="8">
        <v>0</v>
      </c>
      <c r="GK43" s="5">
        <v>0</v>
      </c>
      <c r="GL43" s="10">
        <v>0</v>
      </c>
      <c r="GM43" s="8">
        <v>0</v>
      </c>
      <c r="GN43" s="5">
        <v>0</v>
      </c>
      <c r="GO43" s="10">
        <v>0</v>
      </c>
      <c r="GP43" s="8">
        <v>0</v>
      </c>
      <c r="GQ43" s="5">
        <v>0</v>
      </c>
      <c r="GR43" s="10">
        <v>0</v>
      </c>
      <c r="GS43" s="8">
        <v>0</v>
      </c>
      <c r="GT43" s="5">
        <v>0</v>
      </c>
      <c r="GU43" s="10">
        <v>0</v>
      </c>
      <c r="GV43" s="8">
        <v>0</v>
      </c>
      <c r="GW43" s="5">
        <v>0</v>
      </c>
      <c r="GX43" s="10">
        <v>0</v>
      </c>
      <c r="GY43" s="8">
        <v>0</v>
      </c>
      <c r="GZ43" s="5">
        <v>0</v>
      </c>
      <c r="HA43" s="10">
        <v>0</v>
      </c>
      <c r="HB43" s="8">
        <v>0</v>
      </c>
      <c r="HC43" s="5">
        <v>0</v>
      </c>
      <c r="HD43" s="10">
        <v>0</v>
      </c>
      <c r="HE43" s="8">
        <v>0</v>
      </c>
      <c r="HF43" s="5">
        <v>0</v>
      </c>
      <c r="HG43" s="10">
        <f t="shared" si="115"/>
        <v>0</v>
      </c>
      <c r="HH43" s="8">
        <v>0</v>
      </c>
      <c r="HI43" s="5">
        <v>0</v>
      </c>
      <c r="HJ43" s="10">
        <v>0</v>
      </c>
      <c r="HK43" s="8">
        <v>0</v>
      </c>
      <c r="HL43" s="5">
        <v>0</v>
      </c>
      <c r="HM43" s="10">
        <v>0</v>
      </c>
      <c r="HN43" s="8">
        <v>0</v>
      </c>
      <c r="HO43" s="5">
        <v>0</v>
      </c>
      <c r="HP43" s="10">
        <v>0</v>
      </c>
      <c r="HQ43" s="8">
        <v>0</v>
      </c>
      <c r="HR43" s="5">
        <v>0</v>
      </c>
      <c r="HS43" s="10">
        <v>0</v>
      </c>
      <c r="HT43" s="8">
        <v>0</v>
      </c>
      <c r="HU43" s="5">
        <v>0</v>
      </c>
      <c r="HV43" s="10">
        <v>0</v>
      </c>
      <c r="HW43" s="8">
        <v>0</v>
      </c>
      <c r="HX43" s="5">
        <v>0</v>
      </c>
      <c r="HY43" s="10">
        <v>0</v>
      </c>
      <c r="HZ43" s="8">
        <v>0</v>
      </c>
      <c r="IA43" s="5">
        <v>0</v>
      </c>
      <c r="IB43" s="10">
        <v>0</v>
      </c>
      <c r="IC43" s="8">
        <v>0</v>
      </c>
      <c r="ID43" s="5">
        <v>0</v>
      </c>
      <c r="IE43" s="10">
        <v>0</v>
      </c>
      <c r="IF43" s="8">
        <v>1</v>
      </c>
      <c r="IG43" s="5">
        <v>4</v>
      </c>
      <c r="IH43" s="10">
        <f t="shared" si="123"/>
        <v>4000</v>
      </c>
      <c r="II43" s="8">
        <v>90</v>
      </c>
      <c r="IJ43" s="5">
        <v>306</v>
      </c>
      <c r="IK43" s="10">
        <f t="shared" si="128"/>
        <v>3400</v>
      </c>
      <c r="IL43" s="8">
        <v>0</v>
      </c>
      <c r="IM43" s="5">
        <v>0</v>
      </c>
      <c r="IN43" s="10">
        <v>0</v>
      </c>
      <c r="IO43" s="8">
        <v>0</v>
      </c>
      <c r="IP43" s="5">
        <v>5</v>
      </c>
      <c r="IQ43" s="10">
        <v>0</v>
      </c>
      <c r="IR43" s="8">
        <v>0</v>
      </c>
      <c r="IS43" s="5">
        <v>0</v>
      </c>
      <c r="IT43" s="10">
        <v>0</v>
      </c>
      <c r="IU43" s="8">
        <v>0</v>
      </c>
      <c r="IV43" s="5">
        <v>0</v>
      </c>
      <c r="IW43" s="10">
        <v>0</v>
      </c>
      <c r="IX43" s="8">
        <v>0</v>
      </c>
      <c r="IY43" s="5">
        <v>4</v>
      </c>
      <c r="IZ43" s="10">
        <v>0</v>
      </c>
      <c r="JA43" s="8">
        <v>0</v>
      </c>
      <c r="JB43" s="5">
        <v>2</v>
      </c>
      <c r="JC43" s="10">
        <v>0</v>
      </c>
      <c r="JD43" s="7">
        <f t="shared" si="60"/>
        <v>371</v>
      </c>
      <c r="JE43" s="10">
        <f t="shared" si="61"/>
        <v>1271</v>
      </c>
    </row>
    <row r="44" spans="1:265" ht="15" thickBot="1" x14ac:dyDescent="0.35">
      <c r="A44" s="63"/>
      <c r="B44" s="64" t="s">
        <v>14</v>
      </c>
      <c r="C44" s="60">
        <f t="shared" ref="C44:D44" si="134">SUM(C32:C43)</f>
        <v>1086</v>
      </c>
      <c r="D44" s="59">
        <f t="shared" si="134"/>
        <v>2186</v>
      </c>
      <c r="E44" s="65"/>
      <c r="F44" s="60">
        <f t="shared" ref="F44:G44" si="135">SUM(F32:F43)</f>
        <v>37</v>
      </c>
      <c r="G44" s="59">
        <f t="shared" si="135"/>
        <v>157</v>
      </c>
      <c r="H44" s="65"/>
      <c r="I44" s="60">
        <f t="shared" ref="I44:J44" si="136">SUM(I32:I43)</f>
        <v>0</v>
      </c>
      <c r="J44" s="59">
        <f t="shared" si="136"/>
        <v>0</v>
      </c>
      <c r="K44" s="65"/>
      <c r="L44" s="60">
        <f t="shared" ref="L44:M44" si="137">SUM(L32:L43)</f>
        <v>0</v>
      </c>
      <c r="M44" s="59">
        <f t="shared" si="137"/>
        <v>2</v>
      </c>
      <c r="N44" s="65"/>
      <c r="O44" s="60">
        <f t="shared" ref="O44:P44" si="138">SUM(O32:O43)</f>
        <v>0</v>
      </c>
      <c r="P44" s="59">
        <f t="shared" si="138"/>
        <v>0</v>
      </c>
      <c r="Q44" s="65"/>
      <c r="R44" s="60">
        <f t="shared" ref="R44:S44" si="139">SUM(R32:R43)</f>
        <v>0</v>
      </c>
      <c r="S44" s="59">
        <f t="shared" si="139"/>
        <v>0</v>
      </c>
      <c r="T44" s="65"/>
      <c r="U44" s="60">
        <f t="shared" ref="U44:V44" si="140">SUM(U32:U43)</f>
        <v>0</v>
      </c>
      <c r="V44" s="59">
        <f t="shared" si="140"/>
        <v>0</v>
      </c>
      <c r="W44" s="65"/>
      <c r="X44" s="60">
        <f t="shared" ref="X44:Y44" si="141">SUM(X32:X43)</f>
        <v>0</v>
      </c>
      <c r="Y44" s="59">
        <f t="shared" si="141"/>
        <v>0</v>
      </c>
      <c r="Z44" s="65"/>
      <c r="AA44" s="60">
        <f t="shared" ref="AA44:AB44" si="142">SUM(AA32:AA43)</f>
        <v>0</v>
      </c>
      <c r="AB44" s="59">
        <f t="shared" si="142"/>
        <v>0</v>
      </c>
      <c r="AC44" s="65"/>
      <c r="AD44" s="60">
        <f t="shared" ref="AD44:AE44" si="143">SUM(AD32:AD43)</f>
        <v>0</v>
      </c>
      <c r="AE44" s="59">
        <f t="shared" si="143"/>
        <v>0</v>
      </c>
      <c r="AF44" s="65"/>
      <c r="AG44" s="60">
        <f t="shared" ref="AG44:AH44" si="144">SUM(AG32:AG43)</f>
        <v>21</v>
      </c>
      <c r="AH44" s="59">
        <f t="shared" si="144"/>
        <v>45</v>
      </c>
      <c r="AI44" s="65"/>
      <c r="AJ44" s="60">
        <f t="shared" ref="AJ44:AK44" si="145">SUM(AJ32:AJ43)</f>
        <v>2795</v>
      </c>
      <c r="AK44" s="59">
        <f t="shared" si="145"/>
        <v>4908</v>
      </c>
      <c r="AL44" s="65"/>
      <c r="AM44" s="60">
        <f t="shared" ref="AM44:AN44" si="146">SUM(AM32:AM43)</f>
        <v>0</v>
      </c>
      <c r="AN44" s="59">
        <f t="shared" si="146"/>
        <v>0</v>
      </c>
      <c r="AO44" s="65"/>
      <c r="AP44" s="60">
        <f t="shared" ref="AP44:AQ44" si="147">SUM(AP32:AP43)</f>
        <v>0</v>
      </c>
      <c r="AQ44" s="59">
        <f t="shared" si="147"/>
        <v>0</v>
      </c>
      <c r="AR44" s="65"/>
      <c r="AS44" s="60">
        <f>SUM(AS32:AS43)</f>
        <v>0</v>
      </c>
      <c r="AT44" s="59">
        <f>SUM(AT32:AT43)</f>
        <v>0</v>
      </c>
      <c r="AU44" s="65"/>
      <c r="AV44" s="60">
        <f t="shared" ref="AV44:AW44" si="148">SUM(AV32:AV43)</f>
        <v>7</v>
      </c>
      <c r="AW44" s="59">
        <f t="shared" si="148"/>
        <v>22</v>
      </c>
      <c r="AX44" s="65"/>
      <c r="AY44" s="60">
        <f t="shared" ref="AY44:AZ44" si="149">SUM(AY32:AY43)</f>
        <v>0</v>
      </c>
      <c r="AZ44" s="59">
        <f t="shared" si="149"/>
        <v>0</v>
      </c>
      <c r="BA44" s="65"/>
      <c r="BB44" s="60">
        <f>SUM(BB32:BB43)</f>
        <v>0</v>
      </c>
      <c r="BC44" s="59">
        <f>SUM(BC32:BC43)</f>
        <v>0</v>
      </c>
      <c r="BD44" s="65"/>
      <c r="BE44" s="60">
        <f t="shared" ref="BE44:BF44" si="150">SUM(BE32:BE43)</f>
        <v>0</v>
      </c>
      <c r="BF44" s="59">
        <f t="shared" si="150"/>
        <v>0</v>
      </c>
      <c r="BG44" s="65"/>
      <c r="BH44" s="60">
        <f t="shared" ref="BH44:BI44" si="151">SUM(BH32:BH43)</f>
        <v>0</v>
      </c>
      <c r="BI44" s="59">
        <f t="shared" si="151"/>
        <v>0</v>
      </c>
      <c r="BJ44" s="65"/>
      <c r="BK44" s="60">
        <f t="shared" ref="BK44:BL44" si="152">SUM(BK32:BK43)</f>
        <v>0</v>
      </c>
      <c r="BL44" s="59">
        <f t="shared" si="152"/>
        <v>0</v>
      </c>
      <c r="BM44" s="65"/>
      <c r="BN44" s="60">
        <f t="shared" ref="BN44:BO44" si="153">SUM(BN32:BN43)</f>
        <v>0</v>
      </c>
      <c r="BO44" s="59">
        <f t="shared" si="153"/>
        <v>0</v>
      </c>
      <c r="BP44" s="65"/>
      <c r="BQ44" s="60">
        <f t="shared" ref="BQ44:BR44" si="154">SUM(BQ32:BQ43)</f>
        <v>0</v>
      </c>
      <c r="BR44" s="59">
        <f t="shared" si="154"/>
        <v>0</v>
      </c>
      <c r="BS44" s="65"/>
      <c r="BT44" s="60">
        <f t="shared" ref="BT44:BU44" si="155">SUM(BT32:BT43)</f>
        <v>0</v>
      </c>
      <c r="BU44" s="59">
        <f t="shared" si="155"/>
        <v>0</v>
      </c>
      <c r="BV44" s="65"/>
      <c r="BW44" s="60">
        <f t="shared" ref="BW44:BX44" si="156">SUM(BW32:BW43)</f>
        <v>0</v>
      </c>
      <c r="BX44" s="59">
        <f t="shared" si="156"/>
        <v>2</v>
      </c>
      <c r="BY44" s="65"/>
      <c r="BZ44" s="60">
        <f t="shared" ref="BZ44:CA44" si="157">SUM(BZ32:BZ43)</f>
        <v>0</v>
      </c>
      <c r="CA44" s="59">
        <f t="shared" si="157"/>
        <v>0</v>
      </c>
      <c r="CB44" s="65"/>
      <c r="CC44" s="60">
        <f t="shared" ref="CC44:CD44" si="158">SUM(CC32:CC43)</f>
        <v>0</v>
      </c>
      <c r="CD44" s="59">
        <f t="shared" si="158"/>
        <v>0</v>
      </c>
      <c r="CE44" s="65"/>
      <c r="CF44" s="60">
        <f t="shared" ref="CF44:CG44" si="159">SUM(CF32:CF43)</f>
        <v>0</v>
      </c>
      <c r="CG44" s="59">
        <f t="shared" si="159"/>
        <v>0</v>
      </c>
      <c r="CH44" s="65"/>
      <c r="CI44" s="60">
        <f t="shared" ref="CI44:CJ44" si="160">SUM(CI32:CI43)</f>
        <v>0</v>
      </c>
      <c r="CJ44" s="59">
        <f t="shared" si="160"/>
        <v>0</v>
      </c>
      <c r="CK44" s="65"/>
      <c r="CL44" s="60">
        <f t="shared" ref="CL44:CM44" si="161">SUM(CL32:CL43)</f>
        <v>0</v>
      </c>
      <c r="CM44" s="59">
        <f t="shared" si="161"/>
        <v>0</v>
      </c>
      <c r="CN44" s="65"/>
      <c r="CO44" s="60">
        <f t="shared" ref="CO44:CP44" si="162">SUM(CO32:CO43)</f>
        <v>0</v>
      </c>
      <c r="CP44" s="59">
        <f t="shared" si="162"/>
        <v>0</v>
      </c>
      <c r="CQ44" s="65"/>
      <c r="CR44" s="60">
        <f t="shared" ref="CR44:CS44" si="163">SUM(CR32:CR43)</f>
        <v>0</v>
      </c>
      <c r="CS44" s="59">
        <f t="shared" si="163"/>
        <v>0</v>
      </c>
      <c r="CT44" s="65"/>
      <c r="CU44" s="60">
        <f t="shared" ref="CU44:CV44" si="164">SUM(CU32:CU43)</f>
        <v>0</v>
      </c>
      <c r="CV44" s="59">
        <f t="shared" si="164"/>
        <v>0</v>
      </c>
      <c r="CW44" s="65"/>
      <c r="CX44" s="60">
        <f t="shared" ref="CX44:CY44" si="165">SUM(CX32:CX43)</f>
        <v>0</v>
      </c>
      <c r="CY44" s="59">
        <f t="shared" si="165"/>
        <v>0</v>
      </c>
      <c r="CZ44" s="65"/>
      <c r="DA44" s="60">
        <f t="shared" ref="DA44:DB44" si="166">SUM(DA32:DA43)</f>
        <v>0</v>
      </c>
      <c r="DB44" s="59">
        <f t="shared" si="166"/>
        <v>0</v>
      </c>
      <c r="DC44" s="65"/>
      <c r="DD44" s="60">
        <f t="shared" ref="DD44:DE44" si="167">SUM(DD32:DD43)</f>
        <v>257</v>
      </c>
      <c r="DE44" s="59">
        <f t="shared" si="167"/>
        <v>468</v>
      </c>
      <c r="DF44" s="65"/>
      <c r="DG44" s="60">
        <f t="shared" ref="DG44:DH44" si="168">SUM(DG32:DG43)</f>
        <v>0</v>
      </c>
      <c r="DH44" s="59">
        <f t="shared" si="168"/>
        <v>0</v>
      </c>
      <c r="DI44" s="65"/>
      <c r="DJ44" s="60">
        <f t="shared" ref="DJ44:DK44" si="169">SUM(DJ32:DJ43)</f>
        <v>0</v>
      </c>
      <c r="DK44" s="59">
        <f t="shared" si="169"/>
        <v>0</v>
      </c>
      <c r="DL44" s="65"/>
      <c r="DM44" s="60">
        <f t="shared" ref="DM44:DN44" si="170">SUM(DM32:DM43)</f>
        <v>0</v>
      </c>
      <c r="DN44" s="59">
        <f t="shared" si="170"/>
        <v>0</v>
      </c>
      <c r="DO44" s="65"/>
      <c r="DP44" s="60">
        <f t="shared" ref="DP44:DQ44" si="171">SUM(DP32:DP43)</f>
        <v>0</v>
      </c>
      <c r="DQ44" s="59">
        <f t="shared" si="171"/>
        <v>0</v>
      </c>
      <c r="DR44" s="65"/>
      <c r="DS44" s="60">
        <f t="shared" ref="DS44:DT44" si="172">SUM(DS32:DS43)</f>
        <v>1023</v>
      </c>
      <c r="DT44" s="59">
        <f t="shared" si="172"/>
        <v>1698</v>
      </c>
      <c r="DU44" s="65"/>
      <c r="DV44" s="60">
        <f t="shared" ref="DV44:DW44" si="173">SUM(DV32:DV43)</f>
        <v>0</v>
      </c>
      <c r="DW44" s="59">
        <f t="shared" si="173"/>
        <v>0</v>
      </c>
      <c r="DX44" s="65"/>
      <c r="DY44" s="60">
        <f t="shared" ref="DY44:DZ44" si="174">SUM(DY32:DY43)</f>
        <v>0</v>
      </c>
      <c r="DZ44" s="59">
        <f t="shared" si="174"/>
        <v>0</v>
      </c>
      <c r="EA44" s="65"/>
      <c r="EB44" s="60">
        <v>0</v>
      </c>
      <c r="EC44" s="59">
        <v>0</v>
      </c>
      <c r="ED44" s="65">
        <v>0</v>
      </c>
      <c r="EE44" s="60">
        <f t="shared" ref="EE44:EF44" si="175">SUM(EE32:EE43)</f>
        <v>0</v>
      </c>
      <c r="EF44" s="59">
        <f t="shared" si="175"/>
        <v>2</v>
      </c>
      <c r="EG44" s="65"/>
      <c r="EH44" s="60">
        <f t="shared" ref="EH44:EI44" si="176">SUM(EH32:EH43)</f>
        <v>0</v>
      </c>
      <c r="EI44" s="59">
        <f t="shared" si="176"/>
        <v>0</v>
      </c>
      <c r="EJ44" s="65"/>
      <c r="EK44" s="60">
        <f t="shared" ref="EK44:EL44" si="177">SUM(EK32:EK43)</f>
        <v>2718</v>
      </c>
      <c r="EL44" s="59">
        <f t="shared" si="177"/>
        <v>5309</v>
      </c>
      <c r="EM44" s="65"/>
      <c r="EN44" s="60">
        <f t="shared" ref="EN44:EO44" si="178">SUM(EN32:EN43)</f>
        <v>0</v>
      </c>
      <c r="EO44" s="59">
        <f t="shared" si="178"/>
        <v>0</v>
      </c>
      <c r="EP44" s="65"/>
      <c r="EQ44" s="60">
        <f t="shared" ref="EQ44:ER44" si="179">SUM(EQ32:EQ43)</f>
        <v>1</v>
      </c>
      <c r="ER44" s="59">
        <f t="shared" si="179"/>
        <v>4</v>
      </c>
      <c r="ES44" s="65"/>
      <c r="ET44" s="60">
        <f t="shared" ref="ET44:EU44" si="180">SUM(ET32:ET43)</f>
        <v>27</v>
      </c>
      <c r="EU44" s="59">
        <f t="shared" si="180"/>
        <v>81</v>
      </c>
      <c r="EV44" s="65"/>
      <c r="EW44" s="60">
        <f t="shared" ref="EW44:EX44" si="181">SUM(EW32:EW43)</f>
        <v>0</v>
      </c>
      <c r="EX44" s="59">
        <f t="shared" si="181"/>
        <v>0</v>
      </c>
      <c r="EY44" s="65"/>
      <c r="EZ44" s="60">
        <f t="shared" ref="EZ44:FA44" si="182">SUM(EZ32:EZ43)</f>
        <v>0</v>
      </c>
      <c r="FA44" s="59">
        <f t="shared" si="182"/>
        <v>0</v>
      </c>
      <c r="FB44" s="65"/>
      <c r="FC44" s="60">
        <f t="shared" ref="FC44:FD44" si="183">SUM(FC32:FC43)</f>
        <v>0</v>
      </c>
      <c r="FD44" s="59">
        <f t="shared" si="183"/>
        <v>0</v>
      </c>
      <c r="FE44" s="65"/>
      <c r="FF44" s="60">
        <f t="shared" ref="FF44:FG44" si="184">SUM(FF32:FF43)</f>
        <v>0</v>
      </c>
      <c r="FG44" s="59">
        <f t="shared" si="184"/>
        <v>0</v>
      </c>
      <c r="FH44" s="65"/>
      <c r="FI44" s="60">
        <f t="shared" ref="FI44:FJ44" si="185">SUM(FI32:FI43)</f>
        <v>0</v>
      </c>
      <c r="FJ44" s="59">
        <f t="shared" si="185"/>
        <v>0</v>
      </c>
      <c r="FK44" s="65"/>
      <c r="FL44" s="60">
        <f t="shared" ref="FL44:FM44" si="186">SUM(FL32:FL43)</f>
        <v>0</v>
      </c>
      <c r="FM44" s="59">
        <f t="shared" si="186"/>
        <v>1</v>
      </c>
      <c r="FN44" s="65"/>
      <c r="FO44" s="60">
        <f t="shared" ref="FO44:FP44" si="187">SUM(FO32:FO43)</f>
        <v>0</v>
      </c>
      <c r="FP44" s="59">
        <f t="shared" si="187"/>
        <v>0</v>
      </c>
      <c r="FQ44" s="65"/>
      <c r="FR44" s="60">
        <f t="shared" ref="FR44:FS44" si="188">SUM(FR32:FR43)</f>
        <v>0</v>
      </c>
      <c r="FS44" s="59">
        <f t="shared" si="188"/>
        <v>0</v>
      </c>
      <c r="FT44" s="65"/>
      <c r="FU44" s="60">
        <f t="shared" ref="FU44:FV44" si="189">SUM(FU32:FU43)</f>
        <v>0</v>
      </c>
      <c r="FV44" s="59">
        <f t="shared" si="189"/>
        <v>0</v>
      </c>
      <c r="FW44" s="65"/>
      <c r="FX44" s="60">
        <f t="shared" ref="FX44:FY44" si="190">SUM(FX32:FX43)</f>
        <v>0</v>
      </c>
      <c r="FY44" s="59">
        <f t="shared" si="190"/>
        <v>0</v>
      </c>
      <c r="FZ44" s="65"/>
      <c r="GA44" s="60">
        <f t="shared" ref="GA44:GB44" si="191">SUM(GA32:GA43)</f>
        <v>0</v>
      </c>
      <c r="GB44" s="59">
        <f t="shared" si="191"/>
        <v>0</v>
      </c>
      <c r="GC44" s="65"/>
      <c r="GD44" s="60">
        <f t="shared" ref="GD44:GE44" si="192">SUM(GD32:GD43)</f>
        <v>209</v>
      </c>
      <c r="GE44" s="59">
        <f t="shared" si="192"/>
        <v>599</v>
      </c>
      <c r="GF44" s="65"/>
      <c r="GG44" s="60">
        <f t="shared" ref="GG44:GH44" si="193">SUM(GG32:GG43)</f>
        <v>0</v>
      </c>
      <c r="GH44" s="59">
        <f t="shared" si="193"/>
        <v>0</v>
      </c>
      <c r="GI44" s="65"/>
      <c r="GJ44" s="60">
        <f t="shared" ref="GJ44:GK44" si="194">SUM(GJ32:GJ43)</f>
        <v>4</v>
      </c>
      <c r="GK44" s="59">
        <f t="shared" si="194"/>
        <v>35</v>
      </c>
      <c r="GL44" s="65"/>
      <c r="GM44" s="60">
        <f t="shared" ref="GM44:GN44" si="195">SUM(GM32:GM43)</f>
        <v>0</v>
      </c>
      <c r="GN44" s="59">
        <f t="shared" si="195"/>
        <v>0</v>
      </c>
      <c r="GO44" s="65"/>
      <c r="GP44" s="60">
        <f t="shared" ref="GP44:GQ44" si="196">SUM(GP32:GP43)</f>
        <v>0</v>
      </c>
      <c r="GQ44" s="59">
        <f t="shared" si="196"/>
        <v>0</v>
      </c>
      <c r="GR44" s="65"/>
      <c r="GS44" s="60">
        <f t="shared" ref="GS44:GT44" si="197">SUM(GS32:GS43)</f>
        <v>0</v>
      </c>
      <c r="GT44" s="59">
        <f t="shared" si="197"/>
        <v>0</v>
      </c>
      <c r="GU44" s="65"/>
      <c r="GV44" s="60">
        <f t="shared" ref="GV44:GW44" si="198">SUM(GV32:GV43)</f>
        <v>0</v>
      </c>
      <c r="GW44" s="59">
        <f t="shared" si="198"/>
        <v>0</v>
      </c>
      <c r="GX44" s="65"/>
      <c r="GY44" s="60">
        <f t="shared" ref="GY44:GZ44" si="199">SUM(GY32:GY43)</f>
        <v>0</v>
      </c>
      <c r="GZ44" s="59">
        <f t="shared" si="199"/>
        <v>0</v>
      </c>
      <c r="HA44" s="65"/>
      <c r="HB44" s="60">
        <f t="shared" ref="HB44:HC44" si="200">SUM(HB32:HB43)</f>
        <v>0</v>
      </c>
      <c r="HC44" s="59">
        <f t="shared" si="200"/>
        <v>0</v>
      </c>
      <c r="HD44" s="65"/>
      <c r="HE44" s="60">
        <f t="shared" ref="HE44:HF44" si="201">SUM(HE32:HE43)</f>
        <v>0</v>
      </c>
      <c r="HF44" s="59">
        <f t="shared" si="201"/>
        <v>0</v>
      </c>
      <c r="HG44" s="65"/>
      <c r="HH44" s="60">
        <f t="shared" ref="HH44:HI44" si="202">SUM(HH32:HH43)</f>
        <v>17</v>
      </c>
      <c r="HI44" s="59">
        <f t="shared" si="202"/>
        <v>56</v>
      </c>
      <c r="HJ44" s="65"/>
      <c r="HK44" s="60">
        <f t="shared" ref="HK44:HL44" si="203">SUM(HK32:HK43)</f>
        <v>0</v>
      </c>
      <c r="HL44" s="59">
        <f t="shared" si="203"/>
        <v>0</v>
      </c>
      <c r="HM44" s="65"/>
      <c r="HN44" s="60">
        <f t="shared" ref="HN44:HO44" si="204">SUM(HN32:HN43)</f>
        <v>0</v>
      </c>
      <c r="HO44" s="59">
        <f t="shared" si="204"/>
        <v>0</v>
      </c>
      <c r="HP44" s="65"/>
      <c r="HQ44" s="60">
        <f t="shared" ref="HQ44:HR44" si="205">SUM(HQ32:HQ43)</f>
        <v>0</v>
      </c>
      <c r="HR44" s="59">
        <f t="shared" si="205"/>
        <v>0</v>
      </c>
      <c r="HS44" s="65"/>
      <c r="HT44" s="60">
        <f t="shared" ref="HT44:HU44" si="206">SUM(HT32:HT43)</f>
        <v>0</v>
      </c>
      <c r="HU44" s="59">
        <f t="shared" si="206"/>
        <v>0</v>
      </c>
      <c r="HV44" s="65"/>
      <c r="HW44" s="60">
        <f t="shared" ref="HW44:HX44" si="207">SUM(HW32:HW43)</f>
        <v>0</v>
      </c>
      <c r="HX44" s="59">
        <f t="shared" si="207"/>
        <v>0</v>
      </c>
      <c r="HY44" s="65"/>
      <c r="HZ44" s="60">
        <f t="shared" ref="HZ44:IA44" si="208">SUM(HZ32:HZ43)</f>
        <v>0</v>
      </c>
      <c r="IA44" s="59">
        <f t="shared" si="208"/>
        <v>0</v>
      </c>
      <c r="IB44" s="65"/>
      <c r="IC44" s="60">
        <f t="shared" ref="IC44:ID44" si="209">SUM(IC32:IC43)</f>
        <v>161</v>
      </c>
      <c r="ID44" s="59">
        <f t="shared" si="209"/>
        <v>317</v>
      </c>
      <c r="IE44" s="65"/>
      <c r="IF44" s="60">
        <f t="shared" ref="IF44:IG44" si="210">SUM(IF32:IF43)</f>
        <v>152</v>
      </c>
      <c r="IG44" s="59">
        <f t="shared" si="210"/>
        <v>309</v>
      </c>
      <c r="IH44" s="65"/>
      <c r="II44" s="60">
        <f t="shared" ref="II44:IJ44" si="211">SUM(II32:II43)</f>
        <v>230</v>
      </c>
      <c r="IJ44" s="59">
        <f t="shared" si="211"/>
        <v>750</v>
      </c>
      <c r="IK44" s="65"/>
      <c r="IL44" s="60">
        <f t="shared" ref="IL44:IM44" si="212">SUM(IL32:IL43)</f>
        <v>0</v>
      </c>
      <c r="IM44" s="59">
        <f t="shared" si="212"/>
        <v>0</v>
      </c>
      <c r="IN44" s="65"/>
      <c r="IO44" s="60">
        <f t="shared" ref="IO44:IP44" si="213">SUM(IO32:IO43)</f>
        <v>5</v>
      </c>
      <c r="IP44" s="59">
        <f t="shared" si="213"/>
        <v>52</v>
      </c>
      <c r="IQ44" s="65"/>
      <c r="IR44" s="60">
        <f t="shared" ref="IR44:IS44" si="214">SUM(IR32:IR43)</f>
        <v>0</v>
      </c>
      <c r="IS44" s="59">
        <f t="shared" si="214"/>
        <v>0</v>
      </c>
      <c r="IT44" s="65"/>
      <c r="IU44" s="60">
        <f t="shared" ref="IU44:IV44" si="215">SUM(IU32:IU43)</f>
        <v>0</v>
      </c>
      <c r="IV44" s="59">
        <f t="shared" si="215"/>
        <v>0</v>
      </c>
      <c r="IW44" s="65"/>
      <c r="IX44" s="60">
        <f t="shared" ref="IX44:IY44" si="216">SUM(IX32:IX43)</f>
        <v>35</v>
      </c>
      <c r="IY44" s="59">
        <f t="shared" si="216"/>
        <v>88</v>
      </c>
      <c r="IZ44" s="65"/>
      <c r="JA44" s="60">
        <f t="shared" ref="JA44:JB44" si="217">SUM(JA32:JA43)</f>
        <v>62</v>
      </c>
      <c r="JB44" s="59">
        <f t="shared" si="217"/>
        <v>189</v>
      </c>
      <c r="JC44" s="65"/>
      <c r="JD44" s="60">
        <f t="shared" si="60"/>
        <v>8847</v>
      </c>
      <c r="JE44" s="61">
        <f t="shared" si="61"/>
        <v>17280</v>
      </c>
    </row>
    <row r="45" spans="1:265" x14ac:dyDescent="0.3">
      <c r="A45" s="40">
        <v>2007</v>
      </c>
      <c r="B45" s="35" t="s">
        <v>2</v>
      </c>
      <c r="C45" s="8">
        <v>0</v>
      </c>
      <c r="D45" s="5">
        <v>0</v>
      </c>
      <c r="E45" s="10">
        <v>0</v>
      </c>
      <c r="F45" s="8">
        <v>0</v>
      </c>
      <c r="G45" s="5">
        <v>0</v>
      </c>
      <c r="H45" s="10">
        <v>0</v>
      </c>
      <c r="I45" s="8">
        <v>0</v>
      </c>
      <c r="J45" s="5">
        <v>0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24</v>
      </c>
      <c r="AK45" s="5">
        <v>87</v>
      </c>
      <c r="AL45" s="10">
        <f>AK45/AJ45*1000</f>
        <v>3625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0</v>
      </c>
      <c r="BL45" s="5">
        <v>0</v>
      </c>
      <c r="BM45" s="10">
        <v>0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v>0</v>
      </c>
      <c r="DM45" s="8">
        <v>0</v>
      </c>
      <c r="DN45" s="5">
        <v>0</v>
      </c>
      <c r="DO45" s="10">
        <f t="shared" ref="DO45:DO56" si="218">IF(DM45=0,0,DN45/DM45*1000)</f>
        <v>0</v>
      </c>
      <c r="DP45" s="8">
        <v>0</v>
      </c>
      <c r="DQ45" s="5">
        <v>0</v>
      </c>
      <c r="DR45" s="10">
        <v>0</v>
      </c>
      <c r="DS45" s="8">
        <v>0</v>
      </c>
      <c r="DT45" s="5">
        <v>1</v>
      </c>
      <c r="DU45" s="10"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v>0</v>
      </c>
      <c r="EK45" s="8">
        <v>663</v>
      </c>
      <c r="EL45" s="5">
        <v>1357</v>
      </c>
      <c r="EM45" s="10">
        <f>EL45/EK45*1000</f>
        <v>2046.757164404223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0</v>
      </c>
      <c r="EX45" s="5">
        <v>0</v>
      </c>
      <c r="EY45" s="10">
        <v>0</v>
      </c>
      <c r="EZ45" s="8">
        <v>0</v>
      </c>
      <c r="FA45" s="5">
        <v>0</v>
      </c>
      <c r="FB45" s="10">
        <v>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8">
        <v>0</v>
      </c>
      <c r="FJ45" s="5">
        <v>0</v>
      </c>
      <c r="FK45" s="10">
        <v>0</v>
      </c>
      <c r="FL45" s="8">
        <v>0</v>
      </c>
      <c r="FM45" s="5">
        <v>0</v>
      </c>
      <c r="FN45" s="10">
        <v>0</v>
      </c>
      <c r="FO45" s="8">
        <v>0</v>
      </c>
      <c r="FP45" s="5">
        <v>0</v>
      </c>
      <c r="FQ45" s="10">
        <v>0</v>
      </c>
      <c r="FR45" s="8">
        <v>0</v>
      </c>
      <c r="FS45" s="5">
        <v>0</v>
      </c>
      <c r="FT45" s="10">
        <v>0</v>
      </c>
      <c r="FU45" s="8">
        <v>0</v>
      </c>
      <c r="FV45" s="5">
        <v>0</v>
      </c>
      <c r="FW45" s="10">
        <v>0</v>
      </c>
      <c r="FX45" s="8">
        <v>0</v>
      </c>
      <c r="FY45" s="5">
        <v>0</v>
      </c>
      <c r="FZ45" s="10">
        <v>0</v>
      </c>
      <c r="GA45" s="8">
        <v>0</v>
      </c>
      <c r="GB45" s="5">
        <v>0</v>
      </c>
      <c r="GC45" s="10">
        <v>0</v>
      </c>
      <c r="GD45" s="8">
        <v>0</v>
      </c>
      <c r="GE45" s="5">
        <v>0</v>
      </c>
      <c r="GF45" s="10">
        <v>0</v>
      </c>
      <c r="GG45" s="8">
        <v>0</v>
      </c>
      <c r="GH45" s="5">
        <v>0</v>
      </c>
      <c r="GI45" s="10">
        <v>0</v>
      </c>
      <c r="GJ45" s="8">
        <v>0</v>
      </c>
      <c r="GK45" s="5">
        <v>0</v>
      </c>
      <c r="GL45" s="10">
        <v>0</v>
      </c>
      <c r="GM45" s="8">
        <v>0</v>
      </c>
      <c r="GN45" s="5">
        <v>0</v>
      </c>
      <c r="GO45" s="10">
        <v>0</v>
      </c>
      <c r="GP45" s="8">
        <v>0</v>
      </c>
      <c r="GQ45" s="5">
        <v>0</v>
      </c>
      <c r="GR45" s="10">
        <v>0</v>
      </c>
      <c r="GS45" s="8">
        <v>0</v>
      </c>
      <c r="GT45" s="5">
        <v>0</v>
      </c>
      <c r="GU45" s="10">
        <v>0</v>
      </c>
      <c r="GV45" s="8">
        <v>0</v>
      </c>
      <c r="GW45" s="5">
        <v>0</v>
      </c>
      <c r="GX45" s="10">
        <v>0</v>
      </c>
      <c r="GY45" s="8">
        <v>0</v>
      </c>
      <c r="GZ45" s="5">
        <v>0</v>
      </c>
      <c r="HA45" s="10">
        <v>0</v>
      </c>
      <c r="HB45" s="8">
        <v>0</v>
      </c>
      <c r="HC45" s="5">
        <v>0</v>
      </c>
      <c r="HD45" s="10">
        <v>0</v>
      </c>
      <c r="HE45" s="8">
        <v>0</v>
      </c>
      <c r="HF45" s="5">
        <v>0</v>
      </c>
      <c r="HG45" s="10">
        <f t="shared" ref="HG45:HG56" si="219">IF(HE45=0,0,HF45/HE45*1000)</f>
        <v>0</v>
      </c>
      <c r="HH45" s="8">
        <v>0</v>
      </c>
      <c r="HI45" s="5">
        <v>0</v>
      </c>
      <c r="HJ45" s="10">
        <v>0</v>
      </c>
      <c r="HK45" s="8">
        <v>0</v>
      </c>
      <c r="HL45" s="5">
        <v>0</v>
      </c>
      <c r="HM45" s="10">
        <v>0</v>
      </c>
      <c r="HN45" s="8">
        <v>0</v>
      </c>
      <c r="HO45" s="5">
        <v>0</v>
      </c>
      <c r="HP45" s="10">
        <v>0</v>
      </c>
      <c r="HQ45" s="8">
        <v>0</v>
      </c>
      <c r="HR45" s="5">
        <v>0</v>
      </c>
      <c r="HS45" s="10">
        <v>0</v>
      </c>
      <c r="HT45" s="8">
        <v>0</v>
      </c>
      <c r="HU45" s="5">
        <v>0</v>
      </c>
      <c r="HV45" s="10">
        <v>0</v>
      </c>
      <c r="HW45" s="8">
        <v>0</v>
      </c>
      <c r="HX45" s="5">
        <v>0</v>
      </c>
      <c r="HY45" s="10">
        <v>0</v>
      </c>
      <c r="HZ45" s="8">
        <v>0</v>
      </c>
      <c r="IA45" s="5">
        <v>0</v>
      </c>
      <c r="IB45" s="10">
        <v>0</v>
      </c>
      <c r="IC45" s="8">
        <v>0</v>
      </c>
      <c r="ID45" s="5">
        <v>0</v>
      </c>
      <c r="IE45" s="10">
        <v>0</v>
      </c>
      <c r="IF45" s="8">
        <v>1</v>
      </c>
      <c r="IG45" s="5">
        <v>4</v>
      </c>
      <c r="IH45" s="10">
        <f t="shared" ref="IH45:IH56" si="220">IG45/IF45*1000</f>
        <v>4000</v>
      </c>
      <c r="II45" s="8">
        <v>23</v>
      </c>
      <c r="IJ45" s="5">
        <v>61</v>
      </c>
      <c r="IK45" s="10">
        <f t="shared" ref="IK45:IK56" si="221">IJ45/II45*1000</f>
        <v>2652.173913043478</v>
      </c>
      <c r="IL45" s="8">
        <v>0</v>
      </c>
      <c r="IM45" s="5">
        <v>0</v>
      </c>
      <c r="IN45" s="10">
        <v>0</v>
      </c>
      <c r="IO45" s="8">
        <v>1</v>
      </c>
      <c r="IP45" s="5">
        <v>4</v>
      </c>
      <c r="IQ45" s="10">
        <f t="shared" ref="IQ45:IQ56" si="222">IP45/IO45*1000</f>
        <v>4000</v>
      </c>
      <c r="IR45" s="8">
        <v>0</v>
      </c>
      <c r="IS45" s="5">
        <v>0</v>
      </c>
      <c r="IT45" s="10">
        <v>0</v>
      </c>
      <c r="IU45" s="8">
        <v>0</v>
      </c>
      <c r="IV45" s="5">
        <v>0</v>
      </c>
      <c r="IW45" s="10">
        <v>0</v>
      </c>
      <c r="IX45" s="8">
        <v>6</v>
      </c>
      <c r="IY45" s="5">
        <v>15</v>
      </c>
      <c r="IZ45" s="10">
        <f t="shared" ref="IZ45:IZ56" si="223">IY45/IX45*1000</f>
        <v>2500</v>
      </c>
      <c r="JA45" s="8">
        <v>0</v>
      </c>
      <c r="JB45" s="5">
        <v>2</v>
      </c>
      <c r="JC45" s="10">
        <v>0</v>
      </c>
      <c r="JD45" s="7">
        <f t="shared" si="60"/>
        <v>718</v>
      </c>
      <c r="JE45" s="10">
        <f t="shared" si="61"/>
        <v>1531</v>
      </c>
    </row>
    <row r="46" spans="1:265" x14ac:dyDescent="0.3">
      <c r="A46" s="40">
        <v>2007</v>
      </c>
      <c r="B46" s="35" t="s">
        <v>3</v>
      </c>
      <c r="C46" s="8">
        <v>1</v>
      </c>
      <c r="D46" s="5">
        <v>5</v>
      </c>
      <c r="E46" s="10">
        <f>D46/C46*1000</f>
        <v>5000</v>
      </c>
      <c r="F46" s="8">
        <v>9</v>
      </c>
      <c r="G46" s="5">
        <v>35</v>
      </c>
      <c r="H46" s="10">
        <f t="shared" ref="H46:H55" si="224">G46/F46*1000</f>
        <v>3888.8888888888887</v>
      </c>
      <c r="I46" s="8">
        <v>0</v>
      </c>
      <c r="J46" s="5">
        <v>0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1</v>
      </c>
      <c r="AZ46" s="5">
        <v>1</v>
      </c>
      <c r="BA46" s="10">
        <f t="shared" ref="BA46" si="225">AZ46/AY46*1000</f>
        <v>1000</v>
      </c>
      <c r="BB46" s="8">
        <v>0</v>
      </c>
      <c r="BC46" s="5">
        <v>0</v>
      </c>
      <c r="BD46" s="10">
        <v>0</v>
      </c>
      <c r="BE46" s="8">
        <v>0</v>
      </c>
      <c r="BF46" s="5">
        <v>0</v>
      </c>
      <c r="BG46" s="10">
        <v>0</v>
      </c>
      <c r="BH46" s="8">
        <v>0</v>
      </c>
      <c r="BI46" s="5">
        <v>0</v>
      </c>
      <c r="BJ46" s="10">
        <v>0</v>
      </c>
      <c r="BK46" s="8">
        <v>0</v>
      </c>
      <c r="BL46" s="5">
        <v>0</v>
      </c>
      <c r="BM46" s="10">
        <v>0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v>0</v>
      </c>
      <c r="DM46" s="8">
        <v>0</v>
      </c>
      <c r="DN46" s="5">
        <v>0</v>
      </c>
      <c r="DO46" s="10">
        <f t="shared" si="218"/>
        <v>0</v>
      </c>
      <c r="DP46" s="8">
        <v>0</v>
      </c>
      <c r="DQ46" s="5">
        <v>0</v>
      </c>
      <c r="DR46" s="10">
        <v>0</v>
      </c>
      <c r="DS46" s="8">
        <v>1</v>
      </c>
      <c r="DT46" s="5">
        <v>2</v>
      </c>
      <c r="DU46" s="10">
        <f t="shared" ref="DU46:DU56" si="226">DT46/DS46*1000</f>
        <v>2000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v>0</v>
      </c>
      <c r="EK46" s="8">
        <v>202</v>
      </c>
      <c r="EL46" s="5">
        <v>529</v>
      </c>
      <c r="EM46" s="10">
        <f t="shared" ref="EM46:EM56" si="227">EL46/EK46*1000</f>
        <v>2618.8118811881191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5</v>
      </c>
      <c r="EU46" s="5">
        <v>24</v>
      </c>
      <c r="EV46" s="10">
        <f t="shared" ref="EV46:EV55" si="228">EU46/ET46*1000</f>
        <v>4800</v>
      </c>
      <c r="EW46" s="8">
        <v>0</v>
      </c>
      <c r="EX46" s="5">
        <v>0</v>
      </c>
      <c r="EY46" s="10">
        <v>0</v>
      </c>
      <c r="EZ46" s="8">
        <v>0</v>
      </c>
      <c r="FA46" s="5">
        <v>0</v>
      </c>
      <c r="FB46" s="10">
        <v>0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8">
        <v>0</v>
      </c>
      <c r="FJ46" s="5">
        <v>0</v>
      </c>
      <c r="FK46" s="10">
        <v>0</v>
      </c>
      <c r="FL46" s="8">
        <v>0</v>
      </c>
      <c r="FM46" s="5">
        <v>0</v>
      </c>
      <c r="FN46" s="10">
        <v>0</v>
      </c>
      <c r="FO46" s="8">
        <v>0</v>
      </c>
      <c r="FP46" s="5">
        <v>0</v>
      </c>
      <c r="FQ46" s="10">
        <v>0</v>
      </c>
      <c r="FR46" s="8">
        <v>0</v>
      </c>
      <c r="FS46" s="5">
        <v>0</v>
      </c>
      <c r="FT46" s="10">
        <v>0</v>
      </c>
      <c r="FU46" s="8">
        <v>0</v>
      </c>
      <c r="FV46" s="5">
        <v>0</v>
      </c>
      <c r="FW46" s="10">
        <v>0</v>
      </c>
      <c r="FX46" s="8">
        <v>0</v>
      </c>
      <c r="FY46" s="5">
        <v>0</v>
      </c>
      <c r="FZ46" s="10">
        <v>0</v>
      </c>
      <c r="GA46" s="8">
        <v>0</v>
      </c>
      <c r="GB46" s="5">
        <v>0</v>
      </c>
      <c r="GC46" s="10">
        <v>0</v>
      </c>
      <c r="GD46" s="8">
        <v>35</v>
      </c>
      <c r="GE46" s="5">
        <v>106</v>
      </c>
      <c r="GF46" s="10">
        <f t="shared" ref="GF46:GF55" si="229">GE46/GD46*1000</f>
        <v>3028.5714285714284</v>
      </c>
      <c r="GG46" s="8">
        <v>0</v>
      </c>
      <c r="GH46" s="5">
        <v>0</v>
      </c>
      <c r="GI46" s="10">
        <v>0</v>
      </c>
      <c r="GJ46" s="8">
        <v>0</v>
      </c>
      <c r="GK46" s="5">
        <v>0</v>
      </c>
      <c r="GL46" s="10">
        <v>0</v>
      </c>
      <c r="GM46" s="8">
        <v>0</v>
      </c>
      <c r="GN46" s="5">
        <v>0</v>
      </c>
      <c r="GO46" s="10">
        <v>0</v>
      </c>
      <c r="GP46" s="8">
        <v>0</v>
      </c>
      <c r="GQ46" s="5">
        <v>0</v>
      </c>
      <c r="GR46" s="10">
        <v>0</v>
      </c>
      <c r="GS46" s="8">
        <v>0</v>
      </c>
      <c r="GT46" s="5">
        <v>0</v>
      </c>
      <c r="GU46" s="10">
        <v>0</v>
      </c>
      <c r="GV46" s="8">
        <v>0</v>
      </c>
      <c r="GW46" s="5">
        <v>0</v>
      </c>
      <c r="GX46" s="10">
        <v>0</v>
      </c>
      <c r="GY46" s="8">
        <v>0</v>
      </c>
      <c r="GZ46" s="5">
        <v>0</v>
      </c>
      <c r="HA46" s="10">
        <v>0</v>
      </c>
      <c r="HB46" s="8">
        <v>0</v>
      </c>
      <c r="HC46" s="5">
        <v>0</v>
      </c>
      <c r="HD46" s="10">
        <v>0</v>
      </c>
      <c r="HE46" s="8">
        <v>0</v>
      </c>
      <c r="HF46" s="5">
        <v>0</v>
      </c>
      <c r="HG46" s="10">
        <f t="shared" si="219"/>
        <v>0</v>
      </c>
      <c r="HH46" s="8">
        <v>0</v>
      </c>
      <c r="HI46" s="5">
        <v>0</v>
      </c>
      <c r="HJ46" s="10">
        <v>0</v>
      </c>
      <c r="HK46" s="8">
        <v>1</v>
      </c>
      <c r="HL46" s="5">
        <v>1</v>
      </c>
      <c r="HM46" s="10">
        <f t="shared" ref="HM46" si="230">HL46/HK46*1000</f>
        <v>1000</v>
      </c>
      <c r="HN46" s="8">
        <v>0</v>
      </c>
      <c r="HO46" s="5">
        <v>0</v>
      </c>
      <c r="HP46" s="10">
        <v>0</v>
      </c>
      <c r="HQ46" s="8">
        <v>0</v>
      </c>
      <c r="HR46" s="5">
        <v>0</v>
      </c>
      <c r="HS46" s="10">
        <v>0</v>
      </c>
      <c r="HT46" s="8">
        <v>0</v>
      </c>
      <c r="HU46" s="5">
        <v>0</v>
      </c>
      <c r="HV46" s="10">
        <v>0</v>
      </c>
      <c r="HW46" s="8">
        <v>0</v>
      </c>
      <c r="HX46" s="5">
        <v>0</v>
      </c>
      <c r="HY46" s="10">
        <v>0</v>
      </c>
      <c r="HZ46" s="8">
        <v>0</v>
      </c>
      <c r="IA46" s="5">
        <v>0</v>
      </c>
      <c r="IB46" s="10">
        <v>0</v>
      </c>
      <c r="IC46" s="8">
        <v>0</v>
      </c>
      <c r="ID46" s="5">
        <v>0</v>
      </c>
      <c r="IE46" s="10">
        <v>0</v>
      </c>
      <c r="IF46" s="8">
        <v>2</v>
      </c>
      <c r="IG46" s="5">
        <v>5</v>
      </c>
      <c r="IH46" s="10">
        <f t="shared" si="220"/>
        <v>2500</v>
      </c>
      <c r="II46" s="8">
        <v>43</v>
      </c>
      <c r="IJ46" s="5">
        <v>115</v>
      </c>
      <c r="IK46" s="10">
        <f t="shared" si="221"/>
        <v>2674.4186046511627</v>
      </c>
      <c r="IL46" s="8">
        <v>0</v>
      </c>
      <c r="IM46" s="5">
        <v>0</v>
      </c>
      <c r="IN46" s="10">
        <v>0</v>
      </c>
      <c r="IO46" s="8">
        <v>0</v>
      </c>
      <c r="IP46" s="5">
        <v>6</v>
      </c>
      <c r="IQ46" s="10">
        <v>0</v>
      </c>
      <c r="IR46" s="8">
        <v>0</v>
      </c>
      <c r="IS46" s="5">
        <v>0</v>
      </c>
      <c r="IT46" s="10">
        <v>0</v>
      </c>
      <c r="IU46" s="8">
        <v>0</v>
      </c>
      <c r="IV46" s="5">
        <v>0</v>
      </c>
      <c r="IW46" s="10">
        <v>0</v>
      </c>
      <c r="IX46" s="8">
        <v>0</v>
      </c>
      <c r="IY46" s="5">
        <v>10</v>
      </c>
      <c r="IZ46" s="10">
        <v>0</v>
      </c>
      <c r="JA46" s="8">
        <v>160</v>
      </c>
      <c r="JB46" s="5">
        <v>271</v>
      </c>
      <c r="JC46" s="10">
        <f t="shared" ref="JC46:JC56" si="231">JB46/JA46*1000</f>
        <v>1693.75</v>
      </c>
      <c r="JD46" s="7">
        <f t="shared" si="60"/>
        <v>459</v>
      </c>
      <c r="JE46" s="10">
        <f t="shared" si="61"/>
        <v>1109</v>
      </c>
    </row>
    <row r="47" spans="1:265" x14ac:dyDescent="0.3">
      <c r="A47" s="40">
        <v>2007</v>
      </c>
      <c r="B47" s="35" t="s">
        <v>4</v>
      </c>
      <c r="C47" s="8">
        <v>0</v>
      </c>
      <c r="D47" s="5">
        <v>0</v>
      </c>
      <c r="E47" s="10"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1</v>
      </c>
      <c r="W47" s="10"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8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0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v>0</v>
      </c>
      <c r="DM47" s="8">
        <v>0</v>
      </c>
      <c r="DN47" s="5">
        <v>0</v>
      </c>
      <c r="DO47" s="10">
        <f t="shared" si="218"/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v>0</v>
      </c>
      <c r="EK47" s="8">
        <v>302</v>
      </c>
      <c r="EL47" s="5">
        <v>670</v>
      </c>
      <c r="EM47" s="10">
        <f t="shared" si="227"/>
        <v>2218.5430463576158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8</v>
      </c>
      <c r="EU47" s="5">
        <v>32</v>
      </c>
      <c r="EV47" s="10">
        <f t="shared" si="228"/>
        <v>4000</v>
      </c>
      <c r="EW47" s="8">
        <v>0</v>
      </c>
      <c r="EX47" s="5">
        <v>0</v>
      </c>
      <c r="EY47" s="10">
        <v>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8">
        <v>0</v>
      </c>
      <c r="FJ47" s="5">
        <v>0</v>
      </c>
      <c r="FK47" s="10">
        <v>0</v>
      </c>
      <c r="FL47" s="8">
        <v>0</v>
      </c>
      <c r="FM47" s="5">
        <v>0</v>
      </c>
      <c r="FN47" s="10">
        <v>0</v>
      </c>
      <c r="FO47" s="8">
        <v>0</v>
      </c>
      <c r="FP47" s="5">
        <v>0</v>
      </c>
      <c r="FQ47" s="10">
        <v>0</v>
      </c>
      <c r="FR47" s="8">
        <v>0</v>
      </c>
      <c r="FS47" s="5">
        <v>0</v>
      </c>
      <c r="FT47" s="10">
        <v>0</v>
      </c>
      <c r="FU47" s="8">
        <v>0</v>
      </c>
      <c r="FV47" s="5">
        <v>0</v>
      </c>
      <c r="FW47" s="10">
        <v>0</v>
      </c>
      <c r="FX47" s="8">
        <v>0</v>
      </c>
      <c r="FY47" s="5">
        <v>0</v>
      </c>
      <c r="FZ47" s="10">
        <v>0</v>
      </c>
      <c r="GA47" s="8">
        <v>0</v>
      </c>
      <c r="GB47" s="5">
        <v>0</v>
      </c>
      <c r="GC47" s="10">
        <v>0</v>
      </c>
      <c r="GD47" s="8">
        <v>0</v>
      </c>
      <c r="GE47" s="5">
        <v>0</v>
      </c>
      <c r="GF47" s="10">
        <v>0</v>
      </c>
      <c r="GG47" s="8">
        <v>0</v>
      </c>
      <c r="GH47" s="5">
        <v>0</v>
      </c>
      <c r="GI47" s="10">
        <v>0</v>
      </c>
      <c r="GJ47" s="8">
        <v>0</v>
      </c>
      <c r="GK47" s="5">
        <v>0</v>
      </c>
      <c r="GL47" s="10">
        <v>0</v>
      </c>
      <c r="GM47" s="8">
        <v>0</v>
      </c>
      <c r="GN47" s="5">
        <v>0</v>
      </c>
      <c r="GO47" s="10">
        <v>0</v>
      </c>
      <c r="GP47" s="8">
        <v>0</v>
      </c>
      <c r="GQ47" s="5">
        <v>0</v>
      </c>
      <c r="GR47" s="10">
        <v>0</v>
      </c>
      <c r="GS47" s="8">
        <v>0</v>
      </c>
      <c r="GT47" s="5">
        <v>0</v>
      </c>
      <c r="GU47" s="10">
        <v>0</v>
      </c>
      <c r="GV47" s="8">
        <v>0</v>
      </c>
      <c r="GW47" s="5">
        <v>0</v>
      </c>
      <c r="GX47" s="10">
        <v>0</v>
      </c>
      <c r="GY47" s="8">
        <v>0</v>
      </c>
      <c r="GZ47" s="5">
        <v>0</v>
      </c>
      <c r="HA47" s="10">
        <v>0</v>
      </c>
      <c r="HB47" s="8">
        <v>0</v>
      </c>
      <c r="HC47" s="5">
        <v>0</v>
      </c>
      <c r="HD47" s="10">
        <v>0</v>
      </c>
      <c r="HE47" s="8">
        <v>0</v>
      </c>
      <c r="HF47" s="5">
        <v>0</v>
      </c>
      <c r="HG47" s="10">
        <f t="shared" si="219"/>
        <v>0</v>
      </c>
      <c r="HH47" s="8">
        <v>0</v>
      </c>
      <c r="HI47" s="5">
        <v>0</v>
      </c>
      <c r="HJ47" s="10">
        <v>0</v>
      </c>
      <c r="HK47" s="8">
        <v>0</v>
      </c>
      <c r="HL47" s="5">
        <v>0</v>
      </c>
      <c r="HM47" s="10">
        <v>0</v>
      </c>
      <c r="HN47" s="8">
        <v>0</v>
      </c>
      <c r="HO47" s="5">
        <v>0</v>
      </c>
      <c r="HP47" s="10">
        <v>0</v>
      </c>
      <c r="HQ47" s="8">
        <v>0</v>
      </c>
      <c r="HR47" s="5">
        <v>0</v>
      </c>
      <c r="HS47" s="10">
        <v>0</v>
      </c>
      <c r="HT47" s="8">
        <v>0</v>
      </c>
      <c r="HU47" s="5">
        <v>0</v>
      </c>
      <c r="HV47" s="10">
        <v>0</v>
      </c>
      <c r="HW47" s="8">
        <v>0</v>
      </c>
      <c r="HX47" s="5">
        <v>0</v>
      </c>
      <c r="HY47" s="10">
        <v>0</v>
      </c>
      <c r="HZ47" s="8">
        <v>0</v>
      </c>
      <c r="IA47" s="5">
        <v>0</v>
      </c>
      <c r="IB47" s="10">
        <v>0</v>
      </c>
      <c r="IC47" s="8">
        <v>0</v>
      </c>
      <c r="ID47" s="5">
        <v>0</v>
      </c>
      <c r="IE47" s="10">
        <v>0</v>
      </c>
      <c r="IF47" s="8">
        <v>2</v>
      </c>
      <c r="IG47" s="5">
        <v>7</v>
      </c>
      <c r="IH47" s="10">
        <f t="shared" si="220"/>
        <v>3500</v>
      </c>
      <c r="II47" s="8">
        <v>22</v>
      </c>
      <c r="IJ47" s="5">
        <v>65</v>
      </c>
      <c r="IK47" s="10">
        <f t="shared" si="221"/>
        <v>2954.5454545454545</v>
      </c>
      <c r="IL47" s="8">
        <v>0</v>
      </c>
      <c r="IM47" s="5">
        <v>0</v>
      </c>
      <c r="IN47" s="10">
        <v>0</v>
      </c>
      <c r="IO47" s="8">
        <v>1</v>
      </c>
      <c r="IP47" s="5">
        <v>8</v>
      </c>
      <c r="IQ47" s="10">
        <f t="shared" si="222"/>
        <v>8000</v>
      </c>
      <c r="IR47" s="8">
        <v>0</v>
      </c>
      <c r="IS47" s="5">
        <v>0</v>
      </c>
      <c r="IT47" s="10">
        <v>0</v>
      </c>
      <c r="IU47" s="8">
        <v>0</v>
      </c>
      <c r="IV47" s="5">
        <v>0</v>
      </c>
      <c r="IW47" s="10">
        <v>0</v>
      </c>
      <c r="IX47" s="8">
        <v>1</v>
      </c>
      <c r="IY47" s="5">
        <v>2</v>
      </c>
      <c r="IZ47" s="10">
        <f t="shared" si="223"/>
        <v>2000</v>
      </c>
      <c r="JA47" s="8">
        <v>229</v>
      </c>
      <c r="JB47" s="5">
        <v>321</v>
      </c>
      <c r="JC47" s="10">
        <f t="shared" si="231"/>
        <v>1401.7467248908297</v>
      </c>
      <c r="JD47" s="7">
        <f t="shared" si="60"/>
        <v>565</v>
      </c>
      <c r="JE47" s="10">
        <f t="shared" si="61"/>
        <v>1114</v>
      </c>
    </row>
    <row r="48" spans="1:265" x14ac:dyDescent="0.3">
      <c r="A48" s="40">
        <v>2007</v>
      </c>
      <c r="B48" s="35" t="s">
        <v>5</v>
      </c>
      <c r="C48" s="8">
        <v>0</v>
      </c>
      <c r="D48" s="5">
        <v>3</v>
      </c>
      <c r="E48" s="10">
        <v>0</v>
      </c>
      <c r="F48" s="8">
        <v>5</v>
      </c>
      <c r="G48" s="5">
        <v>15</v>
      </c>
      <c r="H48" s="10">
        <f t="shared" si="224"/>
        <v>3000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1</v>
      </c>
      <c r="V48" s="5">
        <v>3</v>
      </c>
      <c r="W48" s="10">
        <f t="shared" ref="W48:W56" si="232">V48/U48*1000</f>
        <v>3000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1</v>
      </c>
      <c r="AH48" s="5">
        <v>8</v>
      </c>
      <c r="AI48" s="10">
        <f t="shared" ref="AI48" si="233">AH48/AG48*1000</f>
        <v>8000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5</v>
      </c>
      <c r="AW48" s="5">
        <v>35</v>
      </c>
      <c r="AX48" s="10">
        <f t="shared" ref="AX48" si="234">AW48/AV48*1000</f>
        <v>7000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0</v>
      </c>
      <c r="BL48" s="5">
        <v>0</v>
      </c>
      <c r="BM48" s="10">
        <v>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2</v>
      </c>
      <c r="BV48" s="10">
        <v>0</v>
      </c>
      <c r="BW48" s="8">
        <v>0</v>
      </c>
      <c r="BX48" s="5">
        <v>0</v>
      </c>
      <c r="BY48" s="10"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11</v>
      </c>
      <c r="CY48" s="5">
        <v>98</v>
      </c>
      <c r="CZ48" s="10">
        <f t="shared" ref="CZ48" si="235">CY48/CX48*1000</f>
        <v>8909.0909090909081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v>0</v>
      </c>
      <c r="DM48" s="8">
        <v>0</v>
      </c>
      <c r="DN48" s="5">
        <v>0</v>
      </c>
      <c r="DO48" s="10">
        <f t="shared" si="218"/>
        <v>0</v>
      </c>
      <c r="DP48" s="8">
        <v>0</v>
      </c>
      <c r="DQ48" s="5">
        <v>0</v>
      </c>
      <c r="DR48" s="10">
        <v>0</v>
      </c>
      <c r="DS48" s="8">
        <v>0</v>
      </c>
      <c r="DT48" s="5">
        <v>1</v>
      </c>
      <c r="DU48" s="10"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v>0</v>
      </c>
      <c r="EK48" s="8">
        <v>136</v>
      </c>
      <c r="EL48" s="5">
        <v>381</v>
      </c>
      <c r="EM48" s="10">
        <f t="shared" si="227"/>
        <v>2801.4705882352941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1</v>
      </c>
      <c r="EU48" s="5">
        <v>9</v>
      </c>
      <c r="EV48" s="10">
        <f t="shared" si="228"/>
        <v>9000</v>
      </c>
      <c r="EW48" s="8">
        <v>0</v>
      </c>
      <c r="EX48" s="5">
        <v>0</v>
      </c>
      <c r="EY48" s="10">
        <v>0</v>
      </c>
      <c r="EZ48" s="8">
        <v>0</v>
      </c>
      <c r="FA48" s="5">
        <v>0</v>
      </c>
      <c r="FB48" s="10">
        <v>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8">
        <v>0</v>
      </c>
      <c r="FJ48" s="5">
        <v>0</v>
      </c>
      <c r="FK48" s="10">
        <v>0</v>
      </c>
      <c r="FL48" s="8">
        <v>0</v>
      </c>
      <c r="FM48" s="5">
        <v>0</v>
      </c>
      <c r="FN48" s="10">
        <v>0</v>
      </c>
      <c r="FO48" s="8">
        <v>0</v>
      </c>
      <c r="FP48" s="5">
        <v>0</v>
      </c>
      <c r="FQ48" s="10">
        <v>0</v>
      </c>
      <c r="FR48" s="8">
        <v>0</v>
      </c>
      <c r="FS48" s="5">
        <v>0</v>
      </c>
      <c r="FT48" s="10">
        <v>0</v>
      </c>
      <c r="FU48" s="8">
        <v>0</v>
      </c>
      <c r="FV48" s="5">
        <v>0</v>
      </c>
      <c r="FW48" s="10">
        <v>0</v>
      </c>
      <c r="FX48" s="8">
        <v>0</v>
      </c>
      <c r="FY48" s="5">
        <v>0</v>
      </c>
      <c r="FZ48" s="10">
        <v>0</v>
      </c>
      <c r="GA48" s="8">
        <v>0</v>
      </c>
      <c r="GB48" s="5">
        <v>0</v>
      </c>
      <c r="GC48" s="10">
        <v>0</v>
      </c>
      <c r="GD48" s="8">
        <v>0</v>
      </c>
      <c r="GE48" s="5">
        <v>0</v>
      </c>
      <c r="GF48" s="10">
        <v>0</v>
      </c>
      <c r="GG48" s="8">
        <v>0</v>
      </c>
      <c r="GH48" s="5">
        <v>0</v>
      </c>
      <c r="GI48" s="10">
        <v>0</v>
      </c>
      <c r="GJ48" s="8">
        <v>0</v>
      </c>
      <c r="GK48" s="5">
        <v>0</v>
      </c>
      <c r="GL48" s="10">
        <v>0</v>
      </c>
      <c r="GM48" s="8">
        <v>0</v>
      </c>
      <c r="GN48" s="5">
        <v>0</v>
      </c>
      <c r="GO48" s="10">
        <v>0</v>
      </c>
      <c r="GP48" s="8">
        <v>0</v>
      </c>
      <c r="GQ48" s="5">
        <v>0</v>
      </c>
      <c r="GR48" s="10">
        <v>0</v>
      </c>
      <c r="GS48" s="8">
        <v>0</v>
      </c>
      <c r="GT48" s="5">
        <v>0</v>
      </c>
      <c r="GU48" s="10">
        <v>0</v>
      </c>
      <c r="GV48" s="8">
        <v>0</v>
      </c>
      <c r="GW48" s="5">
        <v>0</v>
      </c>
      <c r="GX48" s="10">
        <v>0</v>
      </c>
      <c r="GY48" s="8">
        <v>0</v>
      </c>
      <c r="GZ48" s="5">
        <v>0</v>
      </c>
      <c r="HA48" s="10">
        <v>0</v>
      </c>
      <c r="HB48" s="8">
        <v>0</v>
      </c>
      <c r="HC48" s="5">
        <v>0</v>
      </c>
      <c r="HD48" s="10">
        <v>0</v>
      </c>
      <c r="HE48" s="8">
        <v>0</v>
      </c>
      <c r="HF48" s="5">
        <v>0</v>
      </c>
      <c r="HG48" s="10">
        <f t="shared" si="219"/>
        <v>0</v>
      </c>
      <c r="HH48" s="8">
        <v>0</v>
      </c>
      <c r="HI48" s="5">
        <v>0</v>
      </c>
      <c r="HJ48" s="10">
        <v>0</v>
      </c>
      <c r="HK48" s="8">
        <v>0</v>
      </c>
      <c r="HL48" s="5">
        <v>0</v>
      </c>
      <c r="HM48" s="10">
        <v>0</v>
      </c>
      <c r="HN48" s="8">
        <v>0</v>
      </c>
      <c r="HO48" s="5">
        <v>0</v>
      </c>
      <c r="HP48" s="10">
        <v>0</v>
      </c>
      <c r="HQ48" s="8">
        <v>0</v>
      </c>
      <c r="HR48" s="5">
        <v>0</v>
      </c>
      <c r="HS48" s="10">
        <v>0</v>
      </c>
      <c r="HT48" s="8">
        <v>0</v>
      </c>
      <c r="HU48" s="5">
        <v>0</v>
      </c>
      <c r="HV48" s="10">
        <v>0</v>
      </c>
      <c r="HW48" s="8">
        <v>0</v>
      </c>
      <c r="HX48" s="5">
        <v>0</v>
      </c>
      <c r="HY48" s="10">
        <v>0</v>
      </c>
      <c r="HZ48" s="8">
        <v>0</v>
      </c>
      <c r="IA48" s="5">
        <v>0</v>
      </c>
      <c r="IB48" s="10">
        <v>0</v>
      </c>
      <c r="IC48" s="8">
        <v>0</v>
      </c>
      <c r="ID48" s="5">
        <v>0</v>
      </c>
      <c r="IE48" s="10">
        <v>0</v>
      </c>
      <c r="IF48" s="8">
        <v>21</v>
      </c>
      <c r="IG48" s="5">
        <v>52</v>
      </c>
      <c r="IH48" s="10">
        <f t="shared" si="220"/>
        <v>2476.1904761904761</v>
      </c>
      <c r="II48" s="8">
        <v>74</v>
      </c>
      <c r="IJ48" s="5">
        <v>238</v>
      </c>
      <c r="IK48" s="10">
        <f t="shared" si="221"/>
        <v>3216.2162162162163</v>
      </c>
      <c r="IL48" s="8">
        <v>1</v>
      </c>
      <c r="IM48" s="5">
        <v>2</v>
      </c>
      <c r="IN48" s="10">
        <f t="shared" ref="IN48:IN53" si="236">IM48/IL48*1000</f>
        <v>2000</v>
      </c>
      <c r="IO48" s="8">
        <v>1</v>
      </c>
      <c r="IP48" s="5">
        <v>9</v>
      </c>
      <c r="IQ48" s="10">
        <f t="shared" si="222"/>
        <v>9000</v>
      </c>
      <c r="IR48" s="8">
        <v>0</v>
      </c>
      <c r="IS48" s="5">
        <v>0</v>
      </c>
      <c r="IT48" s="10">
        <v>0</v>
      </c>
      <c r="IU48" s="8">
        <v>0</v>
      </c>
      <c r="IV48" s="5">
        <v>0</v>
      </c>
      <c r="IW48" s="10">
        <v>0</v>
      </c>
      <c r="IX48" s="8">
        <v>0</v>
      </c>
      <c r="IY48" s="5">
        <v>1</v>
      </c>
      <c r="IZ48" s="10">
        <v>0</v>
      </c>
      <c r="JA48" s="8">
        <v>0</v>
      </c>
      <c r="JB48" s="5">
        <v>2</v>
      </c>
      <c r="JC48" s="10">
        <v>0</v>
      </c>
      <c r="JD48" s="7">
        <f t="shared" si="60"/>
        <v>257</v>
      </c>
      <c r="JE48" s="10">
        <f t="shared" si="61"/>
        <v>859</v>
      </c>
    </row>
    <row r="49" spans="1:265" x14ac:dyDescent="0.3">
      <c r="A49" s="40">
        <v>2007</v>
      </c>
      <c r="B49" s="35" t="s">
        <v>6</v>
      </c>
      <c r="C49" s="8">
        <v>133</v>
      </c>
      <c r="D49" s="5">
        <v>435</v>
      </c>
      <c r="E49" s="10">
        <f>D49/C49*1000</f>
        <v>3270.6766917293235</v>
      </c>
      <c r="F49" s="8">
        <v>1</v>
      </c>
      <c r="G49" s="5">
        <v>12</v>
      </c>
      <c r="H49" s="10">
        <f t="shared" si="224"/>
        <v>12000</v>
      </c>
      <c r="I49" s="8">
        <v>0</v>
      </c>
      <c r="J49" s="5">
        <v>0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1</v>
      </c>
      <c r="W49" s="10"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2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0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0</v>
      </c>
      <c r="BL49" s="5">
        <v>0</v>
      </c>
      <c r="BM49" s="10">
        <v>0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v>0</v>
      </c>
      <c r="DM49" s="8">
        <v>0</v>
      </c>
      <c r="DN49" s="5">
        <v>0</v>
      </c>
      <c r="DO49" s="10">
        <f t="shared" si="218"/>
        <v>0</v>
      </c>
      <c r="DP49" s="8">
        <v>0</v>
      </c>
      <c r="DQ49" s="5">
        <v>0</v>
      </c>
      <c r="DR49" s="10">
        <v>0</v>
      </c>
      <c r="DS49" s="8">
        <v>0</v>
      </c>
      <c r="DT49" s="5">
        <v>2</v>
      </c>
      <c r="DU49" s="10"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v>0</v>
      </c>
      <c r="EK49" s="8">
        <v>64</v>
      </c>
      <c r="EL49" s="5">
        <v>261</v>
      </c>
      <c r="EM49" s="10">
        <f t="shared" si="227"/>
        <v>4078.125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5</v>
      </c>
      <c r="EU49" s="5">
        <v>17</v>
      </c>
      <c r="EV49" s="10">
        <f t="shared" si="228"/>
        <v>3400</v>
      </c>
      <c r="EW49" s="8">
        <v>0</v>
      </c>
      <c r="EX49" s="5">
        <v>0</v>
      </c>
      <c r="EY49" s="10">
        <v>0</v>
      </c>
      <c r="EZ49" s="8">
        <v>0</v>
      </c>
      <c r="FA49" s="5">
        <v>0</v>
      </c>
      <c r="FB49" s="10">
        <v>0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8">
        <v>0</v>
      </c>
      <c r="FJ49" s="5">
        <v>0</v>
      </c>
      <c r="FK49" s="10">
        <v>0</v>
      </c>
      <c r="FL49" s="8">
        <v>0</v>
      </c>
      <c r="FM49" s="5">
        <v>0</v>
      </c>
      <c r="FN49" s="10">
        <v>0</v>
      </c>
      <c r="FO49" s="8">
        <v>0</v>
      </c>
      <c r="FP49" s="5">
        <v>0</v>
      </c>
      <c r="FQ49" s="10">
        <v>0</v>
      </c>
      <c r="FR49" s="8">
        <v>0</v>
      </c>
      <c r="FS49" s="5">
        <v>0</v>
      </c>
      <c r="FT49" s="10">
        <v>0</v>
      </c>
      <c r="FU49" s="8">
        <v>0</v>
      </c>
      <c r="FV49" s="5">
        <v>0</v>
      </c>
      <c r="FW49" s="10">
        <v>0</v>
      </c>
      <c r="FX49" s="8">
        <v>0</v>
      </c>
      <c r="FY49" s="5">
        <v>0</v>
      </c>
      <c r="FZ49" s="10">
        <v>0</v>
      </c>
      <c r="GA49" s="8">
        <v>0</v>
      </c>
      <c r="GB49" s="5">
        <v>0</v>
      </c>
      <c r="GC49" s="10">
        <v>0</v>
      </c>
      <c r="GD49" s="8">
        <v>36</v>
      </c>
      <c r="GE49" s="5">
        <v>111</v>
      </c>
      <c r="GF49" s="10">
        <f t="shared" si="229"/>
        <v>3083.3333333333335</v>
      </c>
      <c r="GG49" s="8">
        <v>0</v>
      </c>
      <c r="GH49" s="5">
        <v>0</v>
      </c>
      <c r="GI49" s="10">
        <v>0</v>
      </c>
      <c r="GJ49" s="8">
        <v>0</v>
      </c>
      <c r="GK49" s="5">
        <v>0</v>
      </c>
      <c r="GL49" s="10">
        <v>0</v>
      </c>
      <c r="GM49" s="8">
        <v>0</v>
      </c>
      <c r="GN49" s="5">
        <v>0</v>
      </c>
      <c r="GO49" s="10">
        <v>0</v>
      </c>
      <c r="GP49" s="8">
        <v>0</v>
      </c>
      <c r="GQ49" s="5">
        <v>0</v>
      </c>
      <c r="GR49" s="10">
        <v>0</v>
      </c>
      <c r="GS49" s="8">
        <v>0</v>
      </c>
      <c r="GT49" s="5">
        <v>0</v>
      </c>
      <c r="GU49" s="10">
        <v>0</v>
      </c>
      <c r="GV49" s="8">
        <v>0</v>
      </c>
      <c r="GW49" s="5">
        <v>0</v>
      </c>
      <c r="GX49" s="10">
        <v>0</v>
      </c>
      <c r="GY49" s="8">
        <v>0</v>
      </c>
      <c r="GZ49" s="5">
        <v>0</v>
      </c>
      <c r="HA49" s="10">
        <v>0</v>
      </c>
      <c r="HB49" s="8">
        <v>0</v>
      </c>
      <c r="HC49" s="5">
        <v>0</v>
      </c>
      <c r="HD49" s="10">
        <v>0</v>
      </c>
      <c r="HE49" s="8">
        <v>0</v>
      </c>
      <c r="HF49" s="5">
        <v>0</v>
      </c>
      <c r="HG49" s="10">
        <f t="shared" si="219"/>
        <v>0</v>
      </c>
      <c r="HH49" s="8">
        <v>0</v>
      </c>
      <c r="HI49" s="5">
        <v>0</v>
      </c>
      <c r="HJ49" s="10">
        <v>0</v>
      </c>
      <c r="HK49" s="8">
        <v>0</v>
      </c>
      <c r="HL49" s="5">
        <v>0</v>
      </c>
      <c r="HM49" s="10">
        <v>0</v>
      </c>
      <c r="HN49" s="8">
        <v>0</v>
      </c>
      <c r="HO49" s="5">
        <v>0</v>
      </c>
      <c r="HP49" s="10">
        <v>0</v>
      </c>
      <c r="HQ49" s="8">
        <v>0</v>
      </c>
      <c r="HR49" s="5">
        <v>0</v>
      </c>
      <c r="HS49" s="10">
        <v>0</v>
      </c>
      <c r="HT49" s="8">
        <v>0</v>
      </c>
      <c r="HU49" s="5">
        <v>0</v>
      </c>
      <c r="HV49" s="10">
        <v>0</v>
      </c>
      <c r="HW49" s="8">
        <v>0</v>
      </c>
      <c r="HX49" s="5">
        <v>0</v>
      </c>
      <c r="HY49" s="10">
        <v>0</v>
      </c>
      <c r="HZ49" s="8">
        <v>0</v>
      </c>
      <c r="IA49" s="5">
        <v>0</v>
      </c>
      <c r="IB49" s="10">
        <v>0</v>
      </c>
      <c r="IC49" s="8">
        <v>0</v>
      </c>
      <c r="ID49" s="5">
        <v>0</v>
      </c>
      <c r="IE49" s="10">
        <v>0</v>
      </c>
      <c r="IF49" s="8">
        <v>2</v>
      </c>
      <c r="IG49" s="5">
        <v>8</v>
      </c>
      <c r="IH49" s="10">
        <f t="shared" si="220"/>
        <v>4000</v>
      </c>
      <c r="II49" s="8">
        <v>64</v>
      </c>
      <c r="IJ49" s="5">
        <v>257</v>
      </c>
      <c r="IK49" s="10">
        <f t="shared" si="221"/>
        <v>4015.625</v>
      </c>
      <c r="IL49" s="8">
        <v>0</v>
      </c>
      <c r="IM49" s="5">
        <v>0</v>
      </c>
      <c r="IN49" s="10">
        <v>0</v>
      </c>
      <c r="IO49" s="8">
        <v>2</v>
      </c>
      <c r="IP49" s="5">
        <v>13</v>
      </c>
      <c r="IQ49" s="10">
        <f t="shared" si="222"/>
        <v>6500</v>
      </c>
      <c r="IR49" s="8">
        <v>0</v>
      </c>
      <c r="IS49" s="5">
        <v>0</v>
      </c>
      <c r="IT49" s="10">
        <v>0</v>
      </c>
      <c r="IU49" s="8">
        <v>0</v>
      </c>
      <c r="IV49" s="5">
        <v>0</v>
      </c>
      <c r="IW49" s="10">
        <v>0</v>
      </c>
      <c r="IX49" s="8">
        <v>0</v>
      </c>
      <c r="IY49" s="5">
        <v>1</v>
      </c>
      <c r="IZ49" s="10">
        <v>0</v>
      </c>
      <c r="JA49" s="8">
        <v>0</v>
      </c>
      <c r="JB49" s="5">
        <v>0</v>
      </c>
      <c r="JC49" s="10">
        <v>0</v>
      </c>
      <c r="JD49" s="7">
        <f t="shared" si="60"/>
        <v>307</v>
      </c>
      <c r="JE49" s="10">
        <f t="shared" si="61"/>
        <v>1120</v>
      </c>
    </row>
    <row r="50" spans="1:265" x14ac:dyDescent="0.3">
      <c r="A50" s="40">
        <v>2007</v>
      </c>
      <c r="B50" s="35" t="s">
        <v>7</v>
      </c>
      <c r="C50" s="8">
        <v>15</v>
      </c>
      <c r="D50" s="5">
        <v>125</v>
      </c>
      <c r="E50" s="10">
        <f>D50/C50*1000</f>
        <v>8333.3333333333339</v>
      </c>
      <c r="F50" s="8">
        <v>0</v>
      </c>
      <c r="G50" s="5">
        <v>1</v>
      </c>
      <c r="H50" s="10">
        <v>0</v>
      </c>
      <c r="I50" s="8">
        <v>0</v>
      </c>
      <c r="J50" s="5">
        <v>0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v>0</v>
      </c>
      <c r="X50" s="8">
        <v>0</v>
      </c>
      <c r="Y50" s="5">
        <v>0</v>
      </c>
      <c r="Z50" s="10">
        <v>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5</v>
      </c>
      <c r="AK50" s="5">
        <v>102</v>
      </c>
      <c r="AL50" s="10">
        <f t="shared" ref="AL50:AL55" si="237">AK50/AJ50*1000</f>
        <v>20400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0</v>
      </c>
      <c r="BL50" s="5">
        <v>0</v>
      </c>
      <c r="BM50" s="10">
        <v>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v>0</v>
      </c>
      <c r="DM50" s="8">
        <v>0</v>
      </c>
      <c r="DN50" s="5">
        <v>0</v>
      </c>
      <c r="DO50" s="10">
        <f t="shared" si="218"/>
        <v>0</v>
      </c>
      <c r="DP50" s="8">
        <v>0</v>
      </c>
      <c r="DQ50" s="5">
        <v>0</v>
      </c>
      <c r="DR50" s="10">
        <v>0</v>
      </c>
      <c r="DS50" s="8">
        <v>1</v>
      </c>
      <c r="DT50" s="5">
        <v>1</v>
      </c>
      <c r="DU50" s="10">
        <f t="shared" si="226"/>
        <v>1000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v>0</v>
      </c>
      <c r="EK50" s="8">
        <v>156</v>
      </c>
      <c r="EL50" s="5">
        <v>17574</v>
      </c>
      <c r="EM50" s="10">
        <f t="shared" si="227"/>
        <v>112653.84615384616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6</v>
      </c>
      <c r="EU50" s="5">
        <v>18</v>
      </c>
      <c r="EV50" s="10">
        <f t="shared" si="228"/>
        <v>3000</v>
      </c>
      <c r="EW50" s="8">
        <v>0</v>
      </c>
      <c r="EX50" s="5">
        <v>0</v>
      </c>
      <c r="EY50" s="10">
        <v>0</v>
      </c>
      <c r="EZ50" s="8">
        <v>0</v>
      </c>
      <c r="FA50" s="5">
        <v>0</v>
      </c>
      <c r="FB50" s="10">
        <v>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8">
        <v>0</v>
      </c>
      <c r="FJ50" s="5">
        <v>0</v>
      </c>
      <c r="FK50" s="10">
        <v>0</v>
      </c>
      <c r="FL50" s="8">
        <v>0</v>
      </c>
      <c r="FM50" s="5">
        <v>0</v>
      </c>
      <c r="FN50" s="10">
        <v>0</v>
      </c>
      <c r="FO50" s="8">
        <v>0</v>
      </c>
      <c r="FP50" s="5">
        <v>0</v>
      </c>
      <c r="FQ50" s="10">
        <v>0</v>
      </c>
      <c r="FR50" s="8">
        <v>0</v>
      </c>
      <c r="FS50" s="5">
        <v>0</v>
      </c>
      <c r="FT50" s="10">
        <v>0</v>
      </c>
      <c r="FU50" s="8">
        <v>0</v>
      </c>
      <c r="FV50" s="5">
        <v>0</v>
      </c>
      <c r="FW50" s="10">
        <v>0</v>
      </c>
      <c r="FX50" s="8">
        <v>0</v>
      </c>
      <c r="FY50" s="5">
        <v>0</v>
      </c>
      <c r="FZ50" s="10">
        <v>0</v>
      </c>
      <c r="GA50" s="8">
        <v>0</v>
      </c>
      <c r="GB50" s="5">
        <v>0</v>
      </c>
      <c r="GC50" s="10">
        <v>0</v>
      </c>
      <c r="GD50" s="8">
        <v>33</v>
      </c>
      <c r="GE50" s="5">
        <v>105</v>
      </c>
      <c r="GF50" s="10">
        <f t="shared" si="229"/>
        <v>3181.8181818181815</v>
      </c>
      <c r="GG50" s="8">
        <v>0</v>
      </c>
      <c r="GH50" s="5">
        <v>0</v>
      </c>
      <c r="GI50" s="10">
        <v>0</v>
      </c>
      <c r="GJ50" s="8">
        <v>0</v>
      </c>
      <c r="GK50" s="5">
        <v>0</v>
      </c>
      <c r="GL50" s="10">
        <v>0</v>
      </c>
      <c r="GM50" s="8">
        <v>0</v>
      </c>
      <c r="GN50" s="5">
        <v>0</v>
      </c>
      <c r="GO50" s="10">
        <v>0</v>
      </c>
      <c r="GP50" s="8">
        <v>0</v>
      </c>
      <c r="GQ50" s="5">
        <v>0</v>
      </c>
      <c r="GR50" s="10">
        <v>0</v>
      </c>
      <c r="GS50" s="8">
        <v>0</v>
      </c>
      <c r="GT50" s="5">
        <v>0</v>
      </c>
      <c r="GU50" s="10">
        <v>0</v>
      </c>
      <c r="GV50" s="8">
        <v>0</v>
      </c>
      <c r="GW50" s="5">
        <v>0</v>
      </c>
      <c r="GX50" s="10">
        <v>0</v>
      </c>
      <c r="GY50" s="8">
        <v>0</v>
      </c>
      <c r="GZ50" s="5">
        <v>0</v>
      </c>
      <c r="HA50" s="10">
        <v>0</v>
      </c>
      <c r="HB50" s="8">
        <v>0</v>
      </c>
      <c r="HC50" s="5">
        <v>0</v>
      </c>
      <c r="HD50" s="10">
        <v>0</v>
      </c>
      <c r="HE50" s="8">
        <v>0</v>
      </c>
      <c r="HF50" s="5">
        <v>0</v>
      </c>
      <c r="HG50" s="10">
        <f t="shared" si="219"/>
        <v>0</v>
      </c>
      <c r="HH50" s="8">
        <v>0</v>
      </c>
      <c r="HI50" s="5">
        <v>0</v>
      </c>
      <c r="HJ50" s="10">
        <v>0</v>
      </c>
      <c r="HK50" s="8">
        <v>0</v>
      </c>
      <c r="HL50" s="5">
        <v>0</v>
      </c>
      <c r="HM50" s="10">
        <v>0</v>
      </c>
      <c r="HN50" s="8">
        <v>0</v>
      </c>
      <c r="HO50" s="5">
        <v>0</v>
      </c>
      <c r="HP50" s="10">
        <v>0</v>
      </c>
      <c r="HQ50" s="8">
        <v>0</v>
      </c>
      <c r="HR50" s="5">
        <v>0</v>
      </c>
      <c r="HS50" s="10">
        <v>0</v>
      </c>
      <c r="HT50" s="8">
        <v>0</v>
      </c>
      <c r="HU50" s="5">
        <v>0</v>
      </c>
      <c r="HV50" s="10">
        <v>0</v>
      </c>
      <c r="HW50" s="8">
        <v>0</v>
      </c>
      <c r="HX50" s="5">
        <v>0</v>
      </c>
      <c r="HY50" s="10">
        <v>0</v>
      </c>
      <c r="HZ50" s="8">
        <v>0</v>
      </c>
      <c r="IA50" s="5">
        <v>0</v>
      </c>
      <c r="IB50" s="10">
        <v>0</v>
      </c>
      <c r="IC50" s="8">
        <v>0</v>
      </c>
      <c r="ID50" s="5">
        <v>0</v>
      </c>
      <c r="IE50" s="10">
        <v>0</v>
      </c>
      <c r="IF50" s="8">
        <v>41</v>
      </c>
      <c r="IG50" s="5">
        <v>105</v>
      </c>
      <c r="IH50" s="10">
        <f t="shared" si="220"/>
        <v>2560.9756097560976</v>
      </c>
      <c r="II50" s="8">
        <v>60</v>
      </c>
      <c r="IJ50" s="5">
        <v>204</v>
      </c>
      <c r="IK50" s="10">
        <f t="shared" si="221"/>
        <v>3400</v>
      </c>
      <c r="IL50" s="8">
        <v>0</v>
      </c>
      <c r="IM50" s="5">
        <v>0</v>
      </c>
      <c r="IN50" s="10">
        <v>0</v>
      </c>
      <c r="IO50" s="8">
        <v>4</v>
      </c>
      <c r="IP50" s="5">
        <v>22</v>
      </c>
      <c r="IQ50" s="10">
        <f t="shared" si="222"/>
        <v>5500</v>
      </c>
      <c r="IR50" s="8">
        <v>0</v>
      </c>
      <c r="IS50" s="5">
        <v>0</v>
      </c>
      <c r="IT50" s="10">
        <v>0</v>
      </c>
      <c r="IU50" s="8">
        <v>0</v>
      </c>
      <c r="IV50" s="5">
        <v>0</v>
      </c>
      <c r="IW50" s="10">
        <v>0</v>
      </c>
      <c r="IX50" s="8">
        <v>1</v>
      </c>
      <c r="IY50" s="5">
        <v>5</v>
      </c>
      <c r="IZ50" s="10">
        <f t="shared" si="223"/>
        <v>5000</v>
      </c>
      <c r="JA50" s="8">
        <v>0</v>
      </c>
      <c r="JB50" s="5">
        <v>0</v>
      </c>
      <c r="JC50" s="10">
        <v>0</v>
      </c>
      <c r="JD50" s="7">
        <f t="shared" si="60"/>
        <v>322</v>
      </c>
      <c r="JE50" s="10">
        <f t="shared" si="61"/>
        <v>18262</v>
      </c>
    </row>
    <row r="51" spans="1:265" x14ac:dyDescent="0.3">
      <c r="A51" s="40">
        <v>2007</v>
      </c>
      <c r="B51" s="35" t="s">
        <v>8</v>
      </c>
      <c r="C51" s="8">
        <v>43</v>
      </c>
      <c r="D51" s="5">
        <v>107</v>
      </c>
      <c r="E51" s="10">
        <f>D51/C51*1000</f>
        <v>2488.3720930232557</v>
      </c>
      <c r="F51" s="8">
        <v>7</v>
      </c>
      <c r="G51" s="5">
        <v>17</v>
      </c>
      <c r="H51" s="10">
        <f t="shared" si="224"/>
        <v>2428.5714285714284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0</v>
      </c>
      <c r="BG51" s="10">
        <v>0</v>
      </c>
      <c r="BH51" s="8">
        <v>0</v>
      </c>
      <c r="BI51" s="5">
        <v>0</v>
      </c>
      <c r="BJ51" s="10">
        <v>0</v>
      </c>
      <c r="BK51" s="8">
        <v>0</v>
      </c>
      <c r="BL51" s="5">
        <v>0</v>
      </c>
      <c r="BM51" s="10">
        <v>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1</v>
      </c>
      <c r="BV51" s="10">
        <v>0</v>
      </c>
      <c r="BW51" s="8">
        <v>0</v>
      </c>
      <c r="BX51" s="5">
        <v>0</v>
      </c>
      <c r="BY51" s="10"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v>0</v>
      </c>
      <c r="DM51" s="8">
        <v>0</v>
      </c>
      <c r="DN51" s="5">
        <v>0</v>
      </c>
      <c r="DO51" s="10">
        <f t="shared" si="218"/>
        <v>0</v>
      </c>
      <c r="DP51" s="8">
        <v>0</v>
      </c>
      <c r="DQ51" s="5">
        <v>0</v>
      </c>
      <c r="DR51" s="10">
        <v>0</v>
      </c>
      <c r="DS51" s="8">
        <v>0</v>
      </c>
      <c r="DT51" s="5">
        <v>2</v>
      </c>
      <c r="DU51" s="10"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v>0</v>
      </c>
      <c r="EK51" s="8">
        <v>145</v>
      </c>
      <c r="EL51" s="5">
        <v>435</v>
      </c>
      <c r="EM51" s="10">
        <f t="shared" si="227"/>
        <v>3000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3</v>
      </c>
      <c r="EU51" s="5">
        <v>17</v>
      </c>
      <c r="EV51" s="10">
        <f t="shared" si="228"/>
        <v>5666.666666666667</v>
      </c>
      <c r="EW51" s="8">
        <v>0</v>
      </c>
      <c r="EX51" s="5">
        <v>0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8">
        <v>0</v>
      </c>
      <c r="FJ51" s="5">
        <v>0</v>
      </c>
      <c r="FK51" s="10">
        <v>0</v>
      </c>
      <c r="FL51" s="8">
        <v>0</v>
      </c>
      <c r="FM51" s="5">
        <v>0</v>
      </c>
      <c r="FN51" s="10">
        <v>0</v>
      </c>
      <c r="FO51" s="8">
        <v>0</v>
      </c>
      <c r="FP51" s="5">
        <v>0</v>
      </c>
      <c r="FQ51" s="10">
        <v>0</v>
      </c>
      <c r="FR51" s="8">
        <v>0</v>
      </c>
      <c r="FS51" s="5">
        <v>0</v>
      </c>
      <c r="FT51" s="10">
        <v>0</v>
      </c>
      <c r="FU51" s="8">
        <v>0</v>
      </c>
      <c r="FV51" s="5">
        <v>0</v>
      </c>
      <c r="FW51" s="10">
        <v>0</v>
      </c>
      <c r="FX51" s="8">
        <v>0</v>
      </c>
      <c r="FY51" s="5">
        <v>0</v>
      </c>
      <c r="FZ51" s="10">
        <v>0</v>
      </c>
      <c r="GA51" s="8">
        <v>0</v>
      </c>
      <c r="GB51" s="5">
        <v>0</v>
      </c>
      <c r="GC51" s="10">
        <v>0</v>
      </c>
      <c r="GD51" s="8">
        <v>26</v>
      </c>
      <c r="GE51" s="5">
        <v>103</v>
      </c>
      <c r="GF51" s="10">
        <f t="shared" si="229"/>
        <v>3961.5384615384619</v>
      </c>
      <c r="GG51" s="8">
        <v>0</v>
      </c>
      <c r="GH51" s="5">
        <v>0</v>
      </c>
      <c r="GI51" s="10">
        <v>0</v>
      </c>
      <c r="GJ51" s="8">
        <v>0</v>
      </c>
      <c r="GK51" s="5">
        <v>0</v>
      </c>
      <c r="GL51" s="10">
        <v>0</v>
      </c>
      <c r="GM51" s="8">
        <v>0</v>
      </c>
      <c r="GN51" s="5">
        <v>0</v>
      </c>
      <c r="GO51" s="10">
        <v>0</v>
      </c>
      <c r="GP51" s="8">
        <v>0</v>
      </c>
      <c r="GQ51" s="5">
        <v>0</v>
      </c>
      <c r="GR51" s="10">
        <v>0</v>
      </c>
      <c r="GS51" s="8">
        <v>0</v>
      </c>
      <c r="GT51" s="5">
        <v>0</v>
      </c>
      <c r="GU51" s="10">
        <v>0</v>
      </c>
      <c r="GV51" s="8">
        <v>0</v>
      </c>
      <c r="GW51" s="5">
        <v>0</v>
      </c>
      <c r="GX51" s="10">
        <v>0</v>
      </c>
      <c r="GY51" s="8">
        <v>0</v>
      </c>
      <c r="GZ51" s="5">
        <v>0</v>
      </c>
      <c r="HA51" s="10">
        <v>0</v>
      </c>
      <c r="HB51" s="8">
        <v>0</v>
      </c>
      <c r="HC51" s="5">
        <v>0</v>
      </c>
      <c r="HD51" s="10">
        <v>0</v>
      </c>
      <c r="HE51" s="8">
        <v>0</v>
      </c>
      <c r="HF51" s="5">
        <v>0</v>
      </c>
      <c r="HG51" s="10">
        <f t="shared" si="219"/>
        <v>0</v>
      </c>
      <c r="HH51" s="8">
        <v>0</v>
      </c>
      <c r="HI51" s="5">
        <v>0</v>
      </c>
      <c r="HJ51" s="10">
        <v>0</v>
      </c>
      <c r="HK51" s="8">
        <v>0</v>
      </c>
      <c r="HL51" s="5">
        <v>0</v>
      </c>
      <c r="HM51" s="10">
        <v>0</v>
      </c>
      <c r="HN51" s="8">
        <v>0</v>
      </c>
      <c r="HO51" s="5">
        <v>0</v>
      </c>
      <c r="HP51" s="10">
        <v>0</v>
      </c>
      <c r="HQ51" s="8">
        <v>0</v>
      </c>
      <c r="HR51" s="5">
        <v>0</v>
      </c>
      <c r="HS51" s="10">
        <v>0</v>
      </c>
      <c r="HT51" s="8">
        <v>0</v>
      </c>
      <c r="HU51" s="5">
        <v>0</v>
      </c>
      <c r="HV51" s="10">
        <v>0</v>
      </c>
      <c r="HW51" s="8">
        <v>0</v>
      </c>
      <c r="HX51" s="5">
        <v>0</v>
      </c>
      <c r="HY51" s="10">
        <v>0</v>
      </c>
      <c r="HZ51" s="8">
        <v>0</v>
      </c>
      <c r="IA51" s="5">
        <v>0</v>
      </c>
      <c r="IB51" s="10">
        <v>0</v>
      </c>
      <c r="IC51" s="8">
        <v>0</v>
      </c>
      <c r="ID51" s="5">
        <v>0</v>
      </c>
      <c r="IE51" s="10">
        <v>0</v>
      </c>
      <c r="IF51" s="8">
        <v>83</v>
      </c>
      <c r="IG51" s="5">
        <v>208</v>
      </c>
      <c r="IH51" s="10">
        <f t="shared" si="220"/>
        <v>2506.0240963855422</v>
      </c>
      <c r="II51" s="8">
        <v>86</v>
      </c>
      <c r="IJ51" s="5">
        <v>279</v>
      </c>
      <c r="IK51" s="10">
        <f t="shared" si="221"/>
        <v>3244.1860465116279</v>
      </c>
      <c r="IL51" s="8">
        <v>0</v>
      </c>
      <c r="IM51" s="5">
        <v>0</v>
      </c>
      <c r="IN51" s="10">
        <v>0</v>
      </c>
      <c r="IO51" s="8">
        <v>2</v>
      </c>
      <c r="IP51" s="5">
        <v>12</v>
      </c>
      <c r="IQ51" s="10">
        <f t="shared" si="222"/>
        <v>6000</v>
      </c>
      <c r="IR51" s="8">
        <v>0</v>
      </c>
      <c r="IS51" s="5">
        <v>0</v>
      </c>
      <c r="IT51" s="10">
        <v>0</v>
      </c>
      <c r="IU51" s="8">
        <v>0</v>
      </c>
      <c r="IV51" s="5">
        <v>0</v>
      </c>
      <c r="IW51" s="10">
        <v>0</v>
      </c>
      <c r="IX51" s="8">
        <v>20</v>
      </c>
      <c r="IY51" s="5">
        <v>103</v>
      </c>
      <c r="IZ51" s="10">
        <f t="shared" si="223"/>
        <v>5150</v>
      </c>
      <c r="JA51" s="8">
        <v>1</v>
      </c>
      <c r="JB51" s="5">
        <v>7</v>
      </c>
      <c r="JC51" s="10">
        <f t="shared" si="231"/>
        <v>7000</v>
      </c>
      <c r="JD51" s="7">
        <f t="shared" si="60"/>
        <v>416</v>
      </c>
      <c r="JE51" s="10">
        <f t="shared" si="61"/>
        <v>1291</v>
      </c>
    </row>
    <row r="52" spans="1:265" x14ac:dyDescent="0.3">
      <c r="A52" s="40">
        <v>2007</v>
      </c>
      <c r="B52" s="35" t="s">
        <v>9</v>
      </c>
      <c r="C52" s="8">
        <v>432</v>
      </c>
      <c r="D52" s="5">
        <v>176</v>
      </c>
      <c r="E52" s="10">
        <f>D52/C52*1000</f>
        <v>407.40740740740739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0</v>
      </c>
      <c r="BL52" s="5">
        <v>0</v>
      </c>
      <c r="BM52" s="10">
        <v>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0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v>0</v>
      </c>
      <c r="DM52" s="8">
        <v>0</v>
      </c>
      <c r="DN52" s="5">
        <v>0</v>
      </c>
      <c r="DO52" s="10">
        <f t="shared" si="218"/>
        <v>0</v>
      </c>
      <c r="DP52" s="8">
        <v>0</v>
      </c>
      <c r="DQ52" s="5">
        <v>0</v>
      </c>
      <c r="DR52" s="10">
        <v>0</v>
      </c>
      <c r="DS52" s="8">
        <v>0</v>
      </c>
      <c r="DT52" s="5">
        <v>2</v>
      </c>
      <c r="DU52" s="10"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v>0</v>
      </c>
      <c r="EK52" s="8">
        <v>137</v>
      </c>
      <c r="EL52" s="5">
        <v>425</v>
      </c>
      <c r="EM52" s="10">
        <f t="shared" si="227"/>
        <v>3102.1897810218979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4</v>
      </c>
      <c r="EU52" s="5">
        <v>27</v>
      </c>
      <c r="EV52" s="10">
        <f t="shared" si="228"/>
        <v>6750</v>
      </c>
      <c r="EW52" s="8">
        <v>0</v>
      </c>
      <c r="EX52" s="5">
        <v>0</v>
      </c>
      <c r="EY52" s="10">
        <v>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8">
        <v>0</v>
      </c>
      <c r="FJ52" s="5">
        <v>0</v>
      </c>
      <c r="FK52" s="10">
        <v>0</v>
      </c>
      <c r="FL52" s="8">
        <v>0</v>
      </c>
      <c r="FM52" s="5">
        <v>0</v>
      </c>
      <c r="FN52" s="10">
        <v>0</v>
      </c>
      <c r="FO52" s="8">
        <v>0</v>
      </c>
      <c r="FP52" s="5">
        <v>0</v>
      </c>
      <c r="FQ52" s="10">
        <v>0</v>
      </c>
      <c r="FR52" s="8">
        <v>0</v>
      </c>
      <c r="FS52" s="5">
        <v>0</v>
      </c>
      <c r="FT52" s="10">
        <v>0</v>
      </c>
      <c r="FU52" s="8">
        <v>0</v>
      </c>
      <c r="FV52" s="5">
        <v>0</v>
      </c>
      <c r="FW52" s="10">
        <v>0</v>
      </c>
      <c r="FX52" s="8">
        <v>0</v>
      </c>
      <c r="FY52" s="5">
        <v>0</v>
      </c>
      <c r="FZ52" s="10">
        <v>0</v>
      </c>
      <c r="GA52" s="8">
        <v>0</v>
      </c>
      <c r="GB52" s="5">
        <v>0</v>
      </c>
      <c r="GC52" s="10">
        <v>0</v>
      </c>
      <c r="GD52" s="8">
        <v>0</v>
      </c>
      <c r="GE52" s="5">
        <v>0</v>
      </c>
      <c r="GF52" s="10">
        <v>0</v>
      </c>
      <c r="GG52" s="8">
        <v>0</v>
      </c>
      <c r="GH52" s="5">
        <v>0</v>
      </c>
      <c r="GI52" s="10">
        <v>0</v>
      </c>
      <c r="GJ52" s="8">
        <v>0</v>
      </c>
      <c r="GK52" s="5">
        <v>1</v>
      </c>
      <c r="GL52" s="10">
        <v>0</v>
      </c>
      <c r="GM52" s="8">
        <v>0</v>
      </c>
      <c r="GN52" s="5">
        <v>0</v>
      </c>
      <c r="GO52" s="10">
        <v>0</v>
      </c>
      <c r="GP52" s="8">
        <v>0</v>
      </c>
      <c r="GQ52" s="5">
        <v>0</v>
      </c>
      <c r="GR52" s="10">
        <v>0</v>
      </c>
      <c r="GS52" s="8">
        <v>0</v>
      </c>
      <c r="GT52" s="5">
        <v>0</v>
      </c>
      <c r="GU52" s="10">
        <v>0</v>
      </c>
      <c r="GV52" s="8">
        <v>0</v>
      </c>
      <c r="GW52" s="5">
        <v>0</v>
      </c>
      <c r="GX52" s="10">
        <v>0</v>
      </c>
      <c r="GY52" s="8">
        <v>0</v>
      </c>
      <c r="GZ52" s="5">
        <v>0</v>
      </c>
      <c r="HA52" s="10">
        <v>0</v>
      </c>
      <c r="HB52" s="8">
        <v>0</v>
      </c>
      <c r="HC52" s="5">
        <v>0</v>
      </c>
      <c r="HD52" s="10">
        <v>0</v>
      </c>
      <c r="HE52" s="8">
        <v>0</v>
      </c>
      <c r="HF52" s="5">
        <v>0</v>
      </c>
      <c r="HG52" s="10">
        <f t="shared" si="219"/>
        <v>0</v>
      </c>
      <c r="HH52" s="8">
        <v>0</v>
      </c>
      <c r="HI52" s="5">
        <v>0</v>
      </c>
      <c r="HJ52" s="10">
        <v>0</v>
      </c>
      <c r="HK52" s="8">
        <v>0</v>
      </c>
      <c r="HL52" s="5">
        <v>0</v>
      </c>
      <c r="HM52" s="10">
        <v>0</v>
      </c>
      <c r="HN52" s="8">
        <v>0</v>
      </c>
      <c r="HO52" s="5">
        <v>0</v>
      </c>
      <c r="HP52" s="10">
        <v>0</v>
      </c>
      <c r="HQ52" s="8">
        <v>0</v>
      </c>
      <c r="HR52" s="5">
        <v>0</v>
      </c>
      <c r="HS52" s="10">
        <v>0</v>
      </c>
      <c r="HT52" s="8">
        <v>0</v>
      </c>
      <c r="HU52" s="5">
        <v>0</v>
      </c>
      <c r="HV52" s="10">
        <v>0</v>
      </c>
      <c r="HW52" s="8">
        <v>0</v>
      </c>
      <c r="HX52" s="5">
        <v>0</v>
      </c>
      <c r="HY52" s="10">
        <v>0</v>
      </c>
      <c r="HZ52" s="8">
        <v>0</v>
      </c>
      <c r="IA52" s="5">
        <v>0</v>
      </c>
      <c r="IB52" s="10">
        <v>0</v>
      </c>
      <c r="IC52" s="8">
        <v>0</v>
      </c>
      <c r="ID52" s="5">
        <v>0</v>
      </c>
      <c r="IE52" s="10">
        <v>0</v>
      </c>
      <c r="IF52" s="8">
        <v>0</v>
      </c>
      <c r="IG52" s="5">
        <v>0</v>
      </c>
      <c r="IH52" s="10">
        <v>0</v>
      </c>
      <c r="II52" s="8">
        <v>84</v>
      </c>
      <c r="IJ52" s="5">
        <v>327</v>
      </c>
      <c r="IK52" s="10">
        <f t="shared" si="221"/>
        <v>3892.8571428571427</v>
      </c>
      <c r="IL52" s="8">
        <v>0</v>
      </c>
      <c r="IM52" s="5">
        <v>0</v>
      </c>
      <c r="IN52" s="10">
        <v>0</v>
      </c>
      <c r="IO52" s="8">
        <v>6</v>
      </c>
      <c r="IP52" s="5">
        <v>27</v>
      </c>
      <c r="IQ52" s="10">
        <f t="shared" si="222"/>
        <v>4500</v>
      </c>
      <c r="IR52" s="8">
        <v>0</v>
      </c>
      <c r="IS52" s="5">
        <v>0</v>
      </c>
      <c r="IT52" s="10">
        <v>0</v>
      </c>
      <c r="IU52" s="8">
        <v>0</v>
      </c>
      <c r="IV52" s="5">
        <v>0</v>
      </c>
      <c r="IW52" s="10">
        <v>0</v>
      </c>
      <c r="IX52" s="8">
        <v>0</v>
      </c>
      <c r="IY52" s="5">
        <v>5</v>
      </c>
      <c r="IZ52" s="10">
        <v>0</v>
      </c>
      <c r="JA52" s="8">
        <v>0</v>
      </c>
      <c r="JB52" s="5">
        <v>4</v>
      </c>
      <c r="JC52" s="10">
        <v>0</v>
      </c>
      <c r="JD52" s="7">
        <f t="shared" si="60"/>
        <v>663</v>
      </c>
      <c r="JE52" s="10">
        <f t="shared" si="61"/>
        <v>994</v>
      </c>
    </row>
    <row r="53" spans="1:265" x14ac:dyDescent="0.3">
      <c r="A53" s="40">
        <v>2007</v>
      </c>
      <c r="B53" s="35" t="s">
        <v>10</v>
      </c>
      <c r="C53" s="8">
        <v>0</v>
      </c>
      <c r="D53" s="5">
        <v>0</v>
      </c>
      <c r="E53" s="10">
        <v>0</v>
      </c>
      <c r="F53" s="8">
        <v>6</v>
      </c>
      <c r="G53" s="5">
        <v>26</v>
      </c>
      <c r="H53" s="10">
        <f t="shared" si="224"/>
        <v>4333.333333333333</v>
      </c>
      <c r="I53" s="8">
        <v>0</v>
      </c>
      <c r="J53" s="5">
        <v>0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v>0</v>
      </c>
      <c r="X53" s="8">
        <v>0</v>
      </c>
      <c r="Y53" s="5">
        <v>0</v>
      </c>
      <c r="Z53" s="10">
        <v>0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12</v>
      </c>
      <c r="AK53" s="5">
        <v>64</v>
      </c>
      <c r="AL53" s="10">
        <f t="shared" si="237"/>
        <v>5333.333333333333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0</v>
      </c>
      <c r="AZ53" s="5">
        <v>0</v>
      </c>
      <c r="BA53" s="10">
        <v>0</v>
      </c>
      <c r="BB53" s="8">
        <v>0</v>
      </c>
      <c r="BC53" s="5">
        <v>0</v>
      </c>
      <c r="BD53" s="10">
        <v>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0</v>
      </c>
      <c r="BL53" s="5">
        <v>0</v>
      </c>
      <c r="BM53" s="10">
        <v>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v>0</v>
      </c>
      <c r="DM53" s="8">
        <v>0</v>
      </c>
      <c r="DN53" s="5">
        <v>0</v>
      </c>
      <c r="DO53" s="10">
        <f t="shared" si="218"/>
        <v>0</v>
      </c>
      <c r="DP53" s="8">
        <v>0</v>
      </c>
      <c r="DQ53" s="5">
        <v>0</v>
      </c>
      <c r="DR53" s="10">
        <v>0</v>
      </c>
      <c r="DS53" s="8">
        <v>1</v>
      </c>
      <c r="DT53" s="5">
        <v>6</v>
      </c>
      <c r="DU53" s="10">
        <f t="shared" si="226"/>
        <v>6000</v>
      </c>
      <c r="DV53" s="8">
        <v>0</v>
      </c>
      <c r="DW53" s="5">
        <v>0</v>
      </c>
      <c r="DX53" s="10">
        <v>0</v>
      </c>
      <c r="DY53" s="8">
        <v>0</v>
      </c>
      <c r="DZ53" s="5">
        <v>1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v>0</v>
      </c>
      <c r="EK53" s="8">
        <v>211</v>
      </c>
      <c r="EL53" s="5">
        <v>1103</v>
      </c>
      <c r="EM53" s="10">
        <f t="shared" si="227"/>
        <v>5227.4881516587675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3</v>
      </c>
      <c r="EU53" s="5">
        <v>9</v>
      </c>
      <c r="EV53" s="10">
        <f t="shared" si="228"/>
        <v>3000</v>
      </c>
      <c r="EW53" s="8">
        <v>0</v>
      </c>
      <c r="EX53" s="5">
        <v>0</v>
      </c>
      <c r="EY53" s="10">
        <v>0</v>
      </c>
      <c r="EZ53" s="8">
        <v>0</v>
      </c>
      <c r="FA53" s="5">
        <v>0</v>
      </c>
      <c r="FB53" s="10">
        <v>0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8">
        <v>0</v>
      </c>
      <c r="FJ53" s="5">
        <v>0</v>
      </c>
      <c r="FK53" s="10">
        <v>0</v>
      </c>
      <c r="FL53" s="8">
        <v>0</v>
      </c>
      <c r="FM53" s="5">
        <v>0</v>
      </c>
      <c r="FN53" s="10">
        <v>0</v>
      </c>
      <c r="FO53" s="8">
        <v>0</v>
      </c>
      <c r="FP53" s="5">
        <v>0</v>
      </c>
      <c r="FQ53" s="10">
        <v>0</v>
      </c>
      <c r="FR53" s="8">
        <v>0</v>
      </c>
      <c r="FS53" s="5">
        <v>0</v>
      </c>
      <c r="FT53" s="10">
        <v>0</v>
      </c>
      <c r="FU53" s="8">
        <v>0</v>
      </c>
      <c r="FV53" s="5">
        <v>0</v>
      </c>
      <c r="FW53" s="10">
        <v>0</v>
      </c>
      <c r="FX53" s="8">
        <v>0</v>
      </c>
      <c r="FY53" s="5">
        <v>0</v>
      </c>
      <c r="FZ53" s="10">
        <v>0</v>
      </c>
      <c r="GA53" s="8">
        <v>0</v>
      </c>
      <c r="GB53" s="5">
        <v>0</v>
      </c>
      <c r="GC53" s="10">
        <v>0</v>
      </c>
      <c r="GD53" s="8">
        <v>31</v>
      </c>
      <c r="GE53" s="5">
        <v>116</v>
      </c>
      <c r="GF53" s="10">
        <f t="shared" si="229"/>
        <v>3741.9354838709673</v>
      </c>
      <c r="GG53" s="8">
        <v>0</v>
      </c>
      <c r="GH53" s="5">
        <v>0</v>
      </c>
      <c r="GI53" s="10">
        <v>0</v>
      </c>
      <c r="GJ53" s="8">
        <v>0</v>
      </c>
      <c r="GK53" s="5">
        <v>0</v>
      </c>
      <c r="GL53" s="10">
        <v>0</v>
      </c>
      <c r="GM53" s="8">
        <v>0</v>
      </c>
      <c r="GN53" s="5">
        <v>0</v>
      </c>
      <c r="GO53" s="10">
        <v>0</v>
      </c>
      <c r="GP53" s="8">
        <v>0</v>
      </c>
      <c r="GQ53" s="5">
        <v>0</v>
      </c>
      <c r="GR53" s="10">
        <v>0</v>
      </c>
      <c r="GS53" s="8">
        <v>0</v>
      </c>
      <c r="GT53" s="5">
        <v>0</v>
      </c>
      <c r="GU53" s="10">
        <v>0</v>
      </c>
      <c r="GV53" s="8">
        <v>0</v>
      </c>
      <c r="GW53" s="5">
        <v>0</v>
      </c>
      <c r="GX53" s="10">
        <v>0</v>
      </c>
      <c r="GY53" s="8">
        <v>0</v>
      </c>
      <c r="GZ53" s="5">
        <v>0</v>
      </c>
      <c r="HA53" s="10">
        <v>0</v>
      </c>
      <c r="HB53" s="8">
        <v>0</v>
      </c>
      <c r="HC53" s="5">
        <v>0</v>
      </c>
      <c r="HD53" s="10">
        <v>0</v>
      </c>
      <c r="HE53" s="8">
        <v>0</v>
      </c>
      <c r="HF53" s="5">
        <v>0</v>
      </c>
      <c r="HG53" s="10">
        <f t="shared" si="219"/>
        <v>0</v>
      </c>
      <c r="HH53" s="8">
        <v>43</v>
      </c>
      <c r="HI53" s="5">
        <v>144</v>
      </c>
      <c r="HJ53" s="10">
        <f t="shared" ref="HJ53" si="238">HI53/HH53*1000</f>
        <v>3348.8372093023258</v>
      </c>
      <c r="HK53" s="8">
        <v>0</v>
      </c>
      <c r="HL53" s="5">
        <v>0</v>
      </c>
      <c r="HM53" s="10">
        <v>0</v>
      </c>
      <c r="HN53" s="8">
        <v>0</v>
      </c>
      <c r="HO53" s="5">
        <v>0</v>
      </c>
      <c r="HP53" s="10">
        <v>0</v>
      </c>
      <c r="HQ53" s="8">
        <v>0</v>
      </c>
      <c r="HR53" s="5">
        <v>0</v>
      </c>
      <c r="HS53" s="10">
        <v>0</v>
      </c>
      <c r="HT53" s="8">
        <v>0</v>
      </c>
      <c r="HU53" s="5">
        <v>0</v>
      </c>
      <c r="HV53" s="10">
        <v>0</v>
      </c>
      <c r="HW53" s="8">
        <v>0</v>
      </c>
      <c r="HX53" s="5">
        <v>0</v>
      </c>
      <c r="HY53" s="10">
        <v>0</v>
      </c>
      <c r="HZ53" s="8">
        <v>0</v>
      </c>
      <c r="IA53" s="5">
        <v>0</v>
      </c>
      <c r="IB53" s="10">
        <v>0</v>
      </c>
      <c r="IC53" s="8">
        <v>0</v>
      </c>
      <c r="ID53" s="5">
        <v>0</v>
      </c>
      <c r="IE53" s="10">
        <v>0</v>
      </c>
      <c r="IF53" s="8">
        <v>0</v>
      </c>
      <c r="IG53" s="5">
        <v>0</v>
      </c>
      <c r="IH53" s="10">
        <v>0</v>
      </c>
      <c r="II53" s="8">
        <v>172</v>
      </c>
      <c r="IJ53" s="5">
        <v>588</v>
      </c>
      <c r="IK53" s="10">
        <f t="shared" si="221"/>
        <v>3418.6046511627906</v>
      </c>
      <c r="IL53" s="8">
        <v>2</v>
      </c>
      <c r="IM53" s="5">
        <v>10</v>
      </c>
      <c r="IN53" s="10">
        <f t="shared" si="236"/>
        <v>5000</v>
      </c>
      <c r="IO53" s="8">
        <v>2</v>
      </c>
      <c r="IP53" s="5">
        <v>15</v>
      </c>
      <c r="IQ53" s="10">
        <f t="shared" si="222"/>
        <v>7500</v>
      </c>
      <c r="IR53" s="8">
        <v>0</v>
      </c>
      <c r="IS53" s="5">
        <v>0</v>
      </c>
      <c r="IT53" s="10">
        <v>0</v>
      </c>
      <c r="IU53" s="8">
        <v>0</v>
      </c>
      <c r="IV53" s="5">
        <v>0</v>
      </c>
      <c r="IW53" s="10">
        <v>0</v>
      </c>
      <c r="IX53" s="8">
        <v>0</v>
      </c>
      <c r="IY53" s="5">
        <v>0</v>
      </c>
      <c r="IZ53" s="10">
        <v>0</v>
      </c>
      <c r="JA53" s="8">
        <v>1</v>
      </c>
      <c r="JB53" s="5">
        <v>9</v>
      </c>
      <c r="JC53" s="10">
        <f t="shared" si="231"/>
        <v>9000</v>
      </c>
      <c r="JD53" s="7">
        <f t="shared" si="60"/>
        <v>484</v>
      </c>
      <c r="JE53" s="10">
        <f t="shared" si="61"/>
        <v>2091</v>
      </c>
    </row>
    <row r="54" spans="1:265" x14ac:dyDescent="0.3">
      <c r="A54" s="40">
        <v>2007</v>
      </c>
      <c r="B54" s="35" t="s">
        <v>11</v>
      </c>
      <c r="C54" s="8">
        <v>0</v>
      </c>
      <c r="D54" s="5">
        <v>0</v>
      </c>
      <c r="E54" s="10">
        <v>0</v>
      </c>
      <c r="F54" s="8">
        <v>47</v>
      </c>
      <c r="G54" s="5">
        <v>149</v>
      </c>
      <c r="H54" s="10">
        <f t="shared" si="224"/>
        <v>3170.2127659574467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2</v>
      </c>
      <c r="AI54" s="10">
        <v>0</v>
      </c>
      <c r="AJ54" s="8">
        <v>0</v>
      </c>
      <c r="AK54" s="5">
        <v>1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0</v>
      </c>
      <c r="BD54" s="10">
        <v>0</v>
      </c>
      <c r="BE54" s="8">
        <v>0</v>
      </c>
      <c r="BF54" s="5">
        <v>0</v>
      </c>
      <c r="BG54" s="10">
        <v>0</v>
      </c>
      <c r="BH54" s="8">
        <v>0</v>
      </c>
      <c r="BI54" s="5">
        <v>0</v>
      </c>
      <c r="BJ54" s="10">
        <v>0</v>
      </c>
      <c r="BK54" s="8">
        <v>0</v>
      </c>
      <c r="BL54" s="5">
        <v>0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1</v>
      </c>
      <c r="BU54" s="5">
        <v>5</v>
      </c>
      <c r="BV54" s="10">
        <f t="shared" ref="BV54" si="239">BU54/BT54*1000</f>
        <v>5000</v>
      </c>
      <c r="BW54" s="8">
        <v>0</v>
      </c>
      <c r="BX54" s="5">
        <v>0</v>
      </c>
      <c r="BY54" s="10"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v>0</v>
      </c>
      <c r="DM54" s="8">
        <v>0</v>
      </c>
      <c r="DN54" s="5">
        <v>0</v>
      </c>
      <c r="DO54" s="10">
        <f t="shared" si="218"/>
        <v>0</v>
      </c>
      <c r="DP54" s="8">
        <v>0</v>
      </c>
      <c r="DQ54" s="5">
        <v>0</v>
      </c>
      <c r="DR54" s="10">
        <v>0</v>
      </c>
      <c r="DS54" s="8">
        <v>1</v>
      </c>
      <c r="DT54" s="5">
        <v>3</v>
      </c>
      <c r="DU54" s="10">
        <f t="shared" si="226"/>
        <v>3000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v>0</v>
      </c>
      <c r="EK54" s="67">
        <v>236</v>
      </c>
      <c r="EL54" s="5">
        <v>649</v>
      </c>
      <c r="EM54" s="10">
        <f t="shared" si="227"/>
        <v>2750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14</v>
      </c>
      <c r="EU54" s="5">
        <v>61</v>
      </c>
      <c r="EV54" s="10">
        <f t="shared" si="228"/>
        <v>4357.1428571428569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8">
        <v>0</v>
      </c>
      <c r="FJ54" s="5">
        <v>0</v>
      </c>
      <c r="FK54" s="10">
        <v>0</v>
      </c>
      <c r="FL54" s="8">
        <v>0</v>
      </c>
      <c r="FM54" s="5">
        <v>0</v>
      </c>
      <c r="FN54" s="10">
        <v>0</v>
      </c>
      <c r="FO54" s="8">
        <v>0</v>
      </c>
      <c r="FP54" s="5">
        <v>0</v>
      </c>
      <c r="FQ54" s="10">
        <v>0</v>
      </c>
      <c r="FR54" s="8">
        <v>0</v>
      </c>
      <c r="FS54" s="5">
        <v>0</v>
      </c>
      <c r="FT54" s="10">
        <v>0</v>
      </c>
      <c r="FU54" s="8">
        <v>0</v>
      </c>
      <c r="FV54" s="5">
        <v>0</v>
      </c>
      <c r="FW54" s="10">
        <v>0</v>
      </c>
      <c r="FX54" s="8">
        <v>0</v>
      </c>
      <c r="FY54" s="5">
        <v>0</v>
      </c>
      <c r="FZ54" s="10">
        <v>0</v>
      </c>
      <c r="GA54" s="8">
        <v>0</v>
      </c>
      <c r="GB54" s="5">
        <v>0</v>
      </c>
      <c r="GC54" s="10">
        <v>0</v>
      </c>
      <c r="GD54" s="8">
        <v>0</v>
      </c>
      <c r="GE54" s="5">
        <v>0</v>
      </c>
      <c r="GF54" s="10">
        <v>0</v>
      </c>
      <c r="GG54" s="8">
        <v>0</v>
      </c>
      <c r="GH54" s="5">
        <v>0</v>
      </c>
      <c r="GI54" s="10">
        <v>0</v>
      </c>
      <c r="GJ54" s="8">
        <v>0</v>
      </c>
      <c r="GK54" s="5">
        <v>0</v>
      </c>
      <c r="GL54" s="10">
        <v>0</v>
      </c>
      <c r="GM54" s="8">
        <v>0</v>
      </c>
      <c r="GN54" s="5">
        <v>0</v>
      </c>
      <c r="GO54" s="10">
        <v>0</v>
      </c>
      <c r="GP54" s="8">
        <v>0</v>
      </c>
      <c r="GQ54" s="5">
        <v>0</v>
      </c>
      <c r="GR54" s="10">
        <v>0</v>
      </c>
      <c r="GS54" s="8">
        <v>0</v>
      </c>
      <c r="GT54" s="5">
        <v>0</v>
      </c>
      <c r="GU54" s="10">
        <v>0</v>
      </c>
      <c r="GV54" s="8">
        <v>0</v>
      </c>
      <c r="GW54" s="5">
        <v>0</v>
      </c>
      <c r="GX54" s="10">
        <v>0</v>
      </c>
      <c r="GY54" s="8">
        <v>0</v>
      </c>
      <c r="GZ54" s="5">
        <v>0</v>
      </c>
      <c r="HA54" s="10">
        <v>0</v>
      </c>
      <c r="HB54" s="8">
        <v>0</v>
      </c>
      <c r="HC54" s="5">
        <v>0</v>
      </c>
      <c r="HD54" s="10">
        <v>0</v>
      </c>
      <c r="HE54" s="8">
        <v>0</v>
      </c>
      <c r="HF54" s="5">
        <v>0</v>
      </c>
      <c r="HG54" s="10">
        <f t="shared" si="219"/>
        <v>0</v>
      </c>
      <c r="HH54" s="8">
        <v>0</v>
      </c>
      <c r="HI54" s="5">
        <v>0</v>
      </c>
      <c r="HJ54" s="10">
        <v>0</v>
      </c>
      <c r="HK54" s="8">
        <v>0</v>
      </c>
      <c r="HL54" s="5">
        <v>0</v>
      </c>
      <c r="HM54" s="10">
        <v>0</v>
      </c>
      <c r="HN54" s="8">
        <v>0</v>
      </c>
      <c r="HO54" s="5">
        <v>0</v>
      </c>
      <c r="HP54" s="10">
        <v>0</v>
      </c>
      <c r="HQ54" s="8">
        <v>0</v>
      </c>
      <c r="HR54" s="5">
        <v>0</v>
      </c>
      <c r="HS54" s="10">
        <v>0</v>
      </c>
      <c r="HT54" s="8">
        <v>0</v>
      </c>
      <c r="HU54" s="5">
        <v>0</v>
      </c>
      <c r="HV54" s="10">
        <v>0</v>
      </c>
      <c r="HW54" s="8">
        <v>0</v>
      </c>
      <c r="HX54" s="5">
        <v>0</v>
      </c>
      <c r="HY54" s="10">
        <v>0</v>
      </c>
      <c r="HZ54" s="8">
        <v>0</v>
      </c>
      <c r="IA54" s="5">
        <v>0</v>
      </c>
      <c r="IB54" s="10">
        <v>0</v>
      </c>
      <c r="IC54" s="8">
        <v>0</v>
      </c>
      <c r="ID54" s="5">
        <v>0</v>
      </c>
      <c r="IE54" s="10">
        <v>0</v>
      </c>
      <c r="IF54" s="8">
        <v>3</v>
      </c>
      <c r="IG54" s="5">
        <v>11</v>
      </c>
      <c r="IH54" s="10">
        <f t="shared" si="220"/>
        <v>3666.6666666666665</v>
      </c>
      <c r="II54" s="8">
        <v>86</v>
      </c>
      <c r="IJ54" s="5">
        <v>358</v>
      </c>
      <c r="IK54" s="10">
        <f t="shared" si="221"/>
        <v>4162.7906976744189</v>
      </c>
      <c r="IL54" s="8">
        <v>0</v>
      </c>
      <c r="IM54" s="5">
        <v>0</v>
      </c>
      <c r="IN54" s="10">
        <v>0</v>
      </c>
      <c r="IO54" s="8">
        <v>3</v>
      </c>
      <c r="IP54" s="5">
        <v>23</v>
      </c>
      <c r="IQ54" s="10">
        <f t="shared" si="222"/>
        <v>7666.666666666667</v>
      </c>
      <c r="IR54" s="8">
        <v>0</v>
      </c>
      <c r="IS54" s="5">
        <v>0</v>
      </c>
      <c r="IT54" s="10">
        <v>0</v>
      </c>
      <c r="IU54" s="8">
        <v>0</v>
      </c>
      <c r="IV54" s="5">
        <v>0</v>
      </c>
      <c r="IW54" s="10">
        <v>0</v>
      </c>
      <c r="IX54" s="8">
        <v>1</v>
      </c>
      <c r="IY54" s="5">
        <v>0</v>
      </c>
      <c r="IZ54" s="10">
        <f t="shared" si="223"/>
        <v>0</v>
      </c>
      <c r="JA54" s="8">
        <v>20</v>
      </c>
      <c r="JB54" s="5">
        <v>46</v>
      </c>
      <c r="JC54" s="10">
        <f t="shared" si="231"/>
        <v>2300</v>
      </c>
      <c r="JD54" s="7">
        <f t="shared" si="60"/>
        <v>412</v>
      </c>
      <c r="JE54" s="10">
        <f t="shared" si="61"/>
        <v>1308</v>
      </c>
    </row>
    <row r="55" spans="1:265" x14ac:dyDescent="0.3">
      <c r="A55" s="40">
        <v>2007</v>
      </c>
      <c r="B55" s="35" t="s">
        <v>12</v>
      </c>
      <c r="C55" s="8">
        <v>30</v>
      </c>
      <c r="D55" s="5">
        <v>229</v>
      </c>
      <c r="E55" s="10">
        <f>D55/C55*1000</f>
        <v>7633.3333333333339</v>
      </c>
      <c r="F55" s="8">
        <v>6</v>
      </c>
      <c r="G55" s="5">
        <v>25</v>
      </c>
      <c r="H55" s="10">
        <f t="shared" si="224"/>
        <v>4166.666666666667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4</v>
      </c>
      <c r="AK55" s="5">
        <v>118</v>
      </c>
      <c r="AL55" s="10">
        <f t="shared" si="237"/>
        <v>29500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0</v>
      </c>
      <c r="BL55" s="5">
        <v>0</v>
      </c>
      <c r="BM55" s="10">
        <v>0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v>0</v>
      </c>
      <c r="DM55" s="8">
        <v>0</v>
      </c>
      <c r="DN55" s="5">
        <v>0</v>
      </c>
      <c r="DO55" s="10">
        <f t="shared" si="218"/>
        <v>0</v>
      </c>
      <c r="DP55" s="8">
        <v>0</v>
      </c>
      <c r="DQ55" s="5">
        <v>0</v>
      </c>
      <c r="DR55" s="10">
        <v>0</v>
      </c>
      <c r="DS55" s="8">
        <v>0</v>
      </c>
      <c r="DT55" s="5">
        <v>4</v>
      </c>
      <c r="DU55" s="10"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23</v>
      </c>
      <c r="EC55" s="5">
        <v>89</v>
      </c>
      <c r="ED55" s="10">
        <f t="shared" ref="ED55" si="240">EC55/EB55*1000</f>
        <v>3869.565217391304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v>0</v>
      </c>
      <c r="EK55" s="8">
        <v>242</v>
      </c>
      <c r="EL55" s="5">
        <v>802</v>
      </c>
      <c r="EM55" s="10">
        <f t="shared" si="227"/>
        <v>3314.0495867768595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13</v>
      </c>
      <c r="EU55" s="5">
        <v>55</v>
      </c>
      <c r="EV55" s="10">
        <f t="shared" si="228"/>
        <v>4230.7692307692305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8">
        <v>0</v>
      </c>
      <c r="FJ55" s="5">
        <v>0</v>
      </c>
      <c r="FK55" s="10">
        <v>0</v>
      </c>
      <c r="FL55" s="8">
        <v>0</v>
      </c>
      <c r="FM55" s="5">
        <v>0</v>
      </c>
      <c r="FN55" s="10">
        <v>0</v>
      </c>
      <c r="FO55" s="8">
        <v>0</v>
      </c>
      <c r="FP55" s="5">
        <v>0</v>
      </c>
      <c r="FQ55" s="10">
        <v>0</v>
      </c>
      <c r="FR55" s="8">
        <v>0</v>
      </c>
      <c r="FS55" s="5">
        <v>0</v>
      </c>
      <c r="FT55" s="10">
        <v>0</v>
      </c>
      <c r="FU55" s="8">
        <v>0</v>
      </c>
      <c r="FV55" s="5">
        <v>0</v>
      </c>
      <c r="FW55" s="10">
        <v>0</v>
      </c>
      <c r="FX55" s="8">
        <v>0</v>
      </c>
      <c r="FY55" s="5">
        <v>0</v>
      </c>
      <c r="FZ55" s="10">
        <v>0</v>
      </c>
      <c r="GA55" s="8">
        <v>0</v>
      </c>
      <c r="GB55" s="5">
        <v>0</v>
      </c>
      <c r="GC55" s="10">
        <v>0</v>
      </c>
      <c r="GD55" s="8">
        <v>34</v>
      </c>
      <c r="GE55" s="5">
        <v>137</v>
      </c>
      <c r="GF55" s="10">
        <f t="shared" si="229"/>
        <v>4029.4117647058824</v>
      </c>
      <c r="GG55" s="8">
        <v>0</v>
      </c>
      <c r="GH55" s="5">
        <v>0</v>
      </c>
      <c r="GI55" s="10">
        <v>0</v>
      </c>
      <c r="GJ55" s="8">
        <v>0</v>
      </c>
      <c r="GK55" s="5">
        <v>0</v>
      </c>
      <c r="GL55" s="10">
        <v>0</v>
      </c>
      <c r="GM55" s="8">
        <v>0</v>
      </c>
      <c r="GN55" s="5">
        <v>0</v>
      </c>
      <c r="GO55" s="10">
        <v>0</v>
      </c>
      <c r="GP55" s="8">
        <v>0</v>
      </c>
      <c r="GQ55" s="5">
        <v>0</v>
      </c>
      <c r="GR55" s="10">
        <v>0</v>
      </c>
      <c r="GS55" s="8">
        <v>0</v>
      </c>
      <c r="GT55" s="5">
        <v>0</v>
      </c>
      <c r="GU55" s="10">
        <v>0</v>
      </c>
      <c r="GV55" s="8">
        <v>0</v>
      </c>
      <c r="GW55" s="5">
        <v>0</v>
      </c>
      <c r="GX55" s="10">
        <v>0</v>
      </c>
      <c r="GY55" s="8">
        <v>0</v>
      </c>
      <c r="GZ55" s="5">
        <v>0</v>
      </c>
      <c r="HA55" s="10">
        <v>0</v>
      </c>
      <c r="HB55" s="8">
        <v>0</v>
      </c>
      <c r="HC55" s="5">
        <v>0</v>
      </c>
      <c r="HD55" s="10">
        <v>0</v>
      </c>
      <c r="HE55" s="8">
        <v>0</v>
      </c>
      <c r="HF55" s="5">
        <v>0</v>
      </c>
      <c r="HG55" s="10">
        <f t="shared" si="219"/>
        <v>0</v>
      </c>
      <c r="HH55" s="8">
        <v>0</v>
      </c>
      <c r="HI55" s="5">
        <v>0</v>
      </c>
      <c r="HJ55" s="10">
        <v>0</v>
      </c>
      <c r="HK55" s="8">
        <v>0</v>
      </c>
      <c r="HL55" s="5">
        <v>0</v>
      </c>
      <c r="HM55" s="10">
        <v>0</v>
      </c>
      <c r="HN55" s="8">
        <v>0</v>
      </c>
      <c r="HO55" s="5">
        <v>0</v>
      </c>
      <c r="HP55" s="10">
        <v>0</v>
      </c>
      <c r="HQ55" s="8">
        <v>0</v>
      </c>
      <c r="HR55" s="5">
        <v>0</v>
      </c>
      <c r="HS55" s="10">
        <v>0</v>
      </c>
      <c r="HT55" s="8">
        <v>0</v>
      </c>
      <c r="HU55" s="5">
        <v>0</v>
      </c>
      <c r="HV55" s="10">
        <v>0</v>
      </c>
      <c r="HW55" s="8">
        <v>0</v>
      </c>
      <c r="HX55" s="5">
        <v>0</v>
      </c>
      <c r="HY55" s="10">
        <v>0</v>
      </c>
      <c r="HZ55" s="8">
        <v>0</v>
      </c>
      <c r="IA55" s="5">
        <v>0</v>
      </c>
      <c r="IB55" s="10">
        <v>0</v>
      </c>
      <c r="IC55" s="8">
        <v>0</v>
      </c>
      <c r="ID55" s="5">
        <v>0</v>
      </c>
      <c r="IE55" s="10">
        <v>0</v>
      </c>
      <c r="IF55" s="8">
        <v>0</v>
      </c>
      <c r="IG55" s="5">
        <v>0</v>
      </c>
      <c r="IH55" s="10">
        <v>0</v>
      </c>
      <c r="II55" s="8">
        <v>0</v>
      </c>
      <c r="IJ55" s="5">
        <v>0</v>
      </c>
      <c r="IK55" s="10">
        <v>0</v>
      </c>
      <c r="IL55" s="8">
        <v>0</v>
      </c>
      <c r="IM55" s="5">
        <v>0</v>
      </c>
      <c r="IN55" s="10">
        <v>0</v>
      </c>
      <c r="IO55" s="8">
        <v>1</v>
      </c>
      <c r="IP55" s="5">
        <v>11</v>
      </c>
      <c r="IQ55" s="10">
        <f t="shared" si="222"/>
        <v>11000</v>
      </c>
      <c r="IR55" s="8">
        <v>0</v>
      </c>
      <c r="IS55" s="5">
        <v>0</v>
      </c>
      <c r="IT55" s="10">
        <v>0</v>
      </c>
      <c r="IU55" s="8">
        <v>0</v>
      </c>
      <c r="IV55" s="5">
        <v>0</v>
      </c>
      <c r="IW55" s="10">
        <v>0</v>
      </c>
      <c r="IX55" s="8">
        <v>0</v>
      </c>
      <c r="IY55" s="5">
        <v>3</v>
      </c>
      <c r="IZ55" s="10">
        <v>0</v>
      </c>
      <c r="JA55" s="8">
        <v>68</v>
      </c>
      <c r="JB55" s="5">
        <v>163</v>
      </c>
      <c r="JC55" s="10">
        <f t="shared" si="231"/>
        <v>2397.0588235294117</v>
      </c>
      <c r="JD55" s="7">
        <f t="shared" si="60"/>
        <v>421</v>
      </c>
      <c r="JE55" s="10">
        <f t="shared" si="61"/>
        <v>1636</v>
      </c>
    </row>
    <row r="56" spans="1:265" x14ac:dyDescent="0.3">
      <c r="A56" s="40">
        <v>2007</v>
      </c>
      <c r="B56" s="35" t="s">
        <v>13</v>
      </c>
      <c r="C56" s="8">
        <v>0</v>
      </c>
      <c r="D56" s="5">
        <v>0</v>
      </c>
      <c r="E56" s="10">
        <v>0</v>
      </c>
      <c r="F56" s="8">
        <v>0</v>
      </c>
      <c r="G56" s="5">
        <v>0</v>
      </c>
      <c r="H56" s="10">
        <v>0</v>
      </c>
      <c r="I56" s="8">
        <v>0</v>
      </c>
      <c r="J56" s="5">
        <v>0</v>
      </c>
      <c r="K56" s="10">
        <v>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1</v>
      </c>
      <c r="V56" s="5">
        <v>2</v>
      </c>
      <c r="W56" s="10">
        <f t="shared" si="232"/>
        <v>2000</v>
      </c>
      <c r="X56" s="8">
        <v>0</v>
      </c>
      <c r="Y56" s="5">
        <v>0</v>
      </c>
      <c r="Z56" s="10">
        <v>0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0</v>
      </c>
      <c r="BL56" s="5">
        <v>0</v>
      </c>
      <c r="BM56" s="10">
        <v>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8">
        <v>0</v>
      </c>
      <c r="CY56" s="5">
        <v>0</v>
      </c>
      <c r="CZ56" s="10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v>0</v>
      </c>
      <c r="DM56" s="8">
        <v>0</v>
      </c>
      <c r="DN56" s="5">
        <v>0</v>
      </c>
      <c r="DO56" s="10">
        <f t="shared" si="218"/>
        <v>0</v>
      </c>
      <c r="DP56" s="8">
        <v>0</v>
      </c>
      <c r="DQ56" s="5">
        <v>0</v>
      </c>
      <c r="DR56" s="10">
        <v>0</v>
      </c>
      <c r="DS56" s="8">
        <v>1</v>
      </c>
      <c r="DT56" s="5">
        <v>2</v>
      </c>
      <c r="DU56" s="10">
        <f t="shared" si="226"/>
        <v>2000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v>0</v>
      </c>
      <c r="EK56" s="8">
        <v>161</v>
      </c>
      <c r="EL56" s="5">
        <v>466</v>
      </c>
      <c r="EM56" s="10">
        <f t="shared" si="227"/>
        <v>2894.4099378881988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0</v>
      </c>
      <c r="FA56" s="5">
        <v>0</v>
      </c>
      <c r="FB56" s="10">
        <v>0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8">
        <v>0</v>
      </c>
      <c r="FJ56" s="5">
        <v>0</v>
      </c>
      <c r="FK56" s="10">
        <v>0</v>
      </c>
      <c r="FL56" s="8">
        <v>0</v>
      </c>
      <c r="FM56" s="5">
        <v>0</v>
      </c>
      <c r="FN56" s="10">
        <v>0</v>
      </c>
      <c r="FO56" s="8">
        <v>0</v>
      </c>
      <c r="FP56" s="5">
        <v>0</v>
      </c>
      <c r="FQ56" s="10">
        <v>0</v>
      </c>
      <c r="FR56" s="8">
        <v>0</v>
      </c>
      <c r="FS56" s="5">
        <v>0</v>
      </c>
      <c r="FT56" s="10">
        <v>0</v>
      </c>
      <c r="FU56" s="8">
        <v>0</v>
      </c>
      <c r="FV56" s="5">
        <v>0</v>
      </c>
      <c r="FW56" s="10">
        <v>0</v>
      </c>
      <c r="FX56" s="8">
        <v>0</v>
      </c>
      <c r="FY56" s="5">
        <v>0</v>
      </c>
      <c r="FZ56" s="10">
        <v>0</v>
      </c>
      <c r="GA56" s="8">
        <v>0</v>
      </c>
      <c r="GB56" s="5">
        <v>0</v>
      </c>
      <c r="GC56" s="10">
        <v>0</v>
      </c>
      <c r="GD56" s="8">
        <v>0</v>
      </c>
      <c r="GE56" s="5">
        <v>0</v>
      </c>
      <c r="GF56" s="10">
        <v>0</v>
      </c>
      <c r="GG56" s="8">
        <v>0</v>
      </c>
      <c r="GH56" s="5">
        <v>0</v>
      </c>
      <c r="GI56" s="10">
        <v>0</v>
      </c>
      <c r="GJ56" s="8">
        <v>0</v>
      </c>
      <c r="GK56" s="5">
        <v>0</v>
      </c>
      <c r="GL56" s="10">
        <v>0</v>
      </c>
      <c r="GM56" s="8">
        <v>0</v>
      </c>
      <c r="GN56" s="5">
        <v>0</v>
      </c>
      <c r="GO56" s="10">
        <v>0</v>
      </c>
      <c r="GP56" s="8">
        <v>0</v>
      </c>
      <c r="GQ56" s="5">
        <v>0</v>
      </c>
      <c r="GR56" s="10">
        <v>0</v>
      </c>
      <c r="GS56" s="8">
        <v>0</v>
      </c>
      <c r="GT56" s="5">
        <v>0</v>
      </c>
      <c r="GU56" s="10">
        <v>0</v>
      </c>
      <c r="GV56" s="8">
        <v>0</v>
      </c>
      <c r="GW56" s="5">
        <v>0</v>
      </c>
      <c r="GX56" s="10">
        <v>0</v>
      </c>
      <c r="GY56" s="8">
        <v>0</v>
      </c>
      <c r="GZ56" s="5">
        <v>0</v>
      </c>
      <c r="HA56" s="10">
        <v>0</v>
      </c>
      <c r="HB56" s="8">
        <v>0</v>
      </c>
      <c r="HC56" s="5">
        <v>0</v>
      </c>
      <c r="HD56" s="10">
        <v>0</v>
      </c>
      <c r="HE56" s="8">
        <v>0</v>
      </c>
      <c r="HF56" s="5">
        <v>0</v>
      </c>
      <c r="HG56" s="10">
        <f t="shared" si="219"/>
        <v>0</v>
      </c>
      <c r="HH56" s="8">
        <v>0</v>
      </c>
      <c r="HI56" s="5">
        <v>0</v>
      </c>
      <c r="HJ56" s="10">
        <v>0</v>
      </c>
      <c r="HK56" s="8">
        <v>0</v>
      </c>
      <c r="HL56" s="5">
        <v>0</v>
      </c>
      <c r="HM56" s="10">
        <v>0</v>
      </c>
      <c r="HN56" s="8">
        <v>0</v>
      </c>
      <c r="HO56" s="5">
        <v>0</v>
      </c>
      <c r="HP56" s="10">
        <v>0</v>
      </c>
      <c r="HQ56" s="8">
        <v>0</v>
      </c>
      <c r="HR56" s="5">
        <v>0</v>
      </c>
      <c r="HS56" s="10">
        <v>0</v>
      </c>
      <c r="HT56" s="8">
        <v>0</v>
      </c>
      <c r="HU56" s="5">
        <v>0</v>
      </c>
      <c r="HV56" s="10">
        <v>0</v>
      </c>
      <c r="HW56" s="8">
        <v>0</v>
      </c>
      <c r="HX56" s="5">
        <v>0</v>
      </c>
      <c r="HY56" s="10">
        <v>0</v>
      </c>
      <c r="HZ56" s="8">
        <v>0</v>
      </c>
      <c r="IA56" s="5">
        <v>0</v>
      </c>
      <c r="IB56" s="10">
        <v>0</v>
      </c>
      <c r="IC56" s="8">
        <v>0</v>
      </c>
      <c r="ID56" s="5">
        <v>0</v>
      </c>
      <c r="IE56" s="10">
        <v>0</v>
      </c>
      <c r="IF56" s="8">
        <v>1</v>
      </c>
      <c r="IG56" s="5">
        <v>6</v>
      </c>
      <c r="IH56" s="10">
        <f t="shared" si="220"/>
        <v>6000</v>
      </c>
      <c r="II56" s="8">
        <v>26</v>
      </c>
      <c r="IJ56" s="5">
        <v>110</v>
      </c>
      <c r="IK56" s="10">
        <f t="shared" si="221"/>
        <v>4230.7692307692305</v>
      </c>
      <c r="IL56" s="8">
        <v>0</v>
      </c>
      <c r="IM56" s="5">
        <v>0</v>
      </c>
      <c r="IN56" s="10">
        <v>0</v>
      </c>
      <c r="IO56" s="8">
        <v>9</v>
      </c>
      <c r="IP56" s="5">
        <v>43</v>
      </c>
      <c r="IQ56" s="10">
        <f t="shared" si="222"/>
        <v>4777.7777777777774</v>
      </c>
      <c r="IR56" s="8">
        <v>0</v>
      </c>
      <c r="IS56" s="5">
        <v>0</v>
      </c>
      <c r="IT56" s="10">
        <v>0</v>
      </c>
      <c r="IU56" s="8">
        <v>0</v>
      </c>
      <c r="IV56" s="5">
        <v>0</v>
      </c>
      <c r="IW56" s="10">
        <v>0</v>
      </c>
      <c r="IX56" s="8">
        <v>1</v>
      </c>
      <c r="IY56" s="5">
        <v>10</v>
      </c>
      <c r="IZ56" s="10">
        <f t="shared" si="223"/>
        <v>10000</v>
      </c>
      <c r="JA56" s="8">
        <v>20</v>
      </c>
      <c r="JB56" s="5">
        <v>87</v>
      </c>
      <c r="JC56" s="10">
        <f t="shared" si="231"/>
        <v>4350</v>
      </c>
      <c r="JD56" s="7">
        <f t="shared" si="60"/>
        <v>220</v>
      </c>
      <c r="JE56" s="10">
        <f t="shared" si="61"/>
        <v>726</v>
      </c>
    </row>
    <row r="57" spans="1:265" ht="15" thickBot="1" x14ac:dyDescent="0.35">
      <c r="A57" s="63"/>
      <c r="B57" s="64" t="s">
        <v>14</v>
      </c>
      <c r="C57" s="60">
        <f t="shared" ref="C57:D57" si="241">SUM(C45:C56)</f>
        <v>654</v>
      </c>
      <c r="D57" s="59">
        <f t="shared" si="241"/>
        <v>1080</v>
      </c>
      <c r="E57" s="65"/>
      <c r="F57" s="60">
        <f t="shared" ref="F57:G57" si="242">SUM(F45:F56)</f>
        <v>81</v>
      </c>
      <c r="G57" s="59">
        <f t="shared" si="242"/>
        <v>280</v>
      </c>
      <c r="H57" s="65"/>
      <c r="I57" s="60">
        <f t="shared" ref="I57:J57" si="243">SUM(I45:I56)</f>
        <v>0</v>
      </c>
      <c r="J57" s="59">
        <f t="shared" si="243"/>
        <v>0</v>
      </c>
      <c r="K57" s="65"/>
      <c r="L57" s="60">
        <f t="shared" ref="L57:M57" si="244">SUM(L45:L56)</f>
        <v>0</v>
      </c>
      <c r="M57" s="59">
        <f t="shared" si="244"/>
        <v>0</v>
      </c>
      <c r="N57" s="65"/>
      <c r="O57" s="60">
        <f t="shared" ref="O57:P57" si="245">SUM(O45:O56)</f>
        <v>0</v>
      </c>
      <c r="P57" s="59">
        <f t="shared" si="245"/>
        <v>0</v>
      </c>
      <c r="Q57" s="65"/>
      <c r="R57" s="60">
        <f t="shared" ref="R57:S57" si="246">SUM(R45:R56)</f>
        <v>0</v>
      </c>
      <c r="S57" s="59">
        <f t="shared" si="246"/>
        <v>0</v>
      </c>
      <c r="T57" s="65"/>
      <c r="U57" s="60">
        <f t="shared" ref="U57:V57" si="247">SUM(U45:U56)</f>
        <v>2</v>
      </c>
      <c r="V57" s="59">
        <f t="shared" si="247"/>
        <v>7</v>
      </c>
      <c r="W57" s="65"/>
      <c r="X57" s="60">
        <f t="shared" ref="X57:Y57" si="248">SUM(X45:X56)</f>
        <v>0</v>
      </c>
      <c r="Y57" s="59">
        <f t="shared" si="248"/>
        <v>0</v>
      </c>
      <c r="Z57" s="65"/>
      <c r="AA57" s="60">
        <f t="shared" ref="AA57:AB57" si="249">SUM(AA45:AA56)</f>
        <v>0</v>
      </c>
      <c r="AB57" s="59">
        <f t="shared" si="249"/>
        <v>0</v>
      </c>
      <c r="AC57" s="65"/>
      <c r="AD57" s="60">
        <f t="shared" ref="AD57:AE57" si="250">SUM(AD45:AD56)</f>
        <v>0</v>
      </c>
      <c r="AE57" s="59">
        <f t="shared" si="250"/>
        <v>0</v>
      </c>
      <c r="AF57" s="65"/>
      <c r="AG57" s="60">
        <f t="shared" ref="AG57:AH57" si="251">SUM(AG45:AG56)</f>
        <v>1</v>
      </c>
      <c r="AH57" s="59">
        <f t="shared" si="251"/>
        <v>10</v>
      </c>
      <c r="AI57" s="65"/>
      <c r="AJ57" s="60">
        <f t="shared" ref="AJ57:AK57" si="252">SUM(AJ45:AJ56)</f>
        <v>45</v>
      </c>
      <c r="AK57" s="59">
        <f t="shared" si="252"/>
        <v>382</v>
      </c>
      <c r="AL57" s="65"/>
      <c r="AM57" s="60">
        <f t="shared" ref="AM57:AN57" si="253">SUM(AM45:AM56)</f>
        <v>0</v>
      </c>
      <c r="AN57" s="59">
        <f t="shared" si="253"/>
        <v>0</v>
      </c>
      <c r="AO57" s="65"/>
      <c r="AP57" s="60">
        <f t="shared" ref="AP57:AQ57" si="254">SUM(AP45:AP56)</f>
        <v>0</v>
      </c>
      <c r="AQ57" s="59">
        <f t="shared" si="254"/>
        <v>0</v>
      </c>
      <c r="AR57" s="65"/>
      <c r="AS57" s="60">
        <f>SUM(AS45:AS56)</f>
        <v>0</v>
      </c>
      <c r="AT57" s="59">
        <f>SUM(AT45:AT56)</f>
        <v>0</v>
      </c>
      <c r="AU57" s="65"/>
      <c r="AV57" s="60">
        <f t="shared" ref="AV57:AW57" si="255">SUM(AV45:AV56)</f>
        <v>5</v>
      </c>
      <c r="AW57" s="59">
        <f t="shared" si="255"/>
        <v>35</v>
      </c>
      <c r="AX57" s="65"/>
      <c r="AY57" s="60">
        <f t="shared" ref="AY57:AZ57" si="256">SUM(AY45:AY56)</f>
        <v>1</v>
      </c>
      <c r="AZ57" s="59">
        <f t="shared" si="256"/>
        <v>1</v>
      </c>
      <c r="BA57" s="65"/>
      <c r="BB57" s="60">
        <f>SUM(BB45:BB56)</f>
        <v>0</v>
      </c>
      <c r="BC57" s="59">
        <f>SUM(BC45:BC56)</f>
        <v>0</v>
      </c>
      <c r="BD57" s="65"/>
      <c r="BE57" s="60">
        <f t="shared" ref="BE57:BF57" si="257">SUM(BE45:BE56)</f>
        <v>0</v>
      </c>
      <c r="BF57" s="59">
        <f t="shared" si="257"/>
        <v>0</v>
      </c>
      <c r="BG57" s="65"/>
      <c r="BH57" s="60">
        <f t="shared" ref="BH57:BI57" si="258">SUM(BH45:BH56)</f>
        <v>0</v>
      </c>
      <c r="BI57" s="59">
        <f t="shared" si="258"/>
        <v>0</v>
      </c>
      <c r="BJ57" s="65"/>
      <c r="BK57" s="60">
        <f t="shared" ref="BK57:BL57" si="259">SUM(BK45:BK56)</f>
        <v>0</v>
      </c>
      <c r="BL57" s="59">
        <f t="shared" si="259"/>
        <v>0</v>
      </c>
      <c r="BM57" s="65"/>
      <c r="BN57" s="60">
        <f t="shared" ref="BN57:BO57" si="260">SUM(BN45:BN56)</f>
        <v>0</v>
      </c>
      <c r="BO57" s="59">
        <f t="shared" si="260"/>
        <v>0</v>
      </c>
      <c r="BP57" s="65"/>
      <c r="BQ57" s="60">
        <f t="shared" ref="BQ57:BR57" si="261">SUM(BQ45:BQ56)</f>
        <v>0</v>
      </c>
      <c r="BR57" s="59">
        <f t="shared" si="261"/>
        <v>0</v>
      </c>
      <c r="BS57" s="65"/>
      <c r="BT57" s="60">
        <f t="shared" ref="BT57:BU57" si="262">SUM(BT45:BT56)</f>
        <v>1</v>
      </c>
      <c r="BU57" s="59">
        <f t="shared" si="262"/>
        <v>8</v>
      </c>
      <c r="BV57" s="65"/>
      <c r="BW57" s="60">
        <f t="shared" ref="BW57:BX57" si="263">SUM(BW45:BW56)</f>
        <v>0</v>
      </c>
      <c r="BX57" s="59">
        <f t="shared" si="263"/>
        <v>0</v>
      </c>
      <c r="BY57" s="65"/>
      <c r="BZ57" s="60">
        <f t="shared" ref="BZ57:CA57" si="264">SUM(BZ45:BZ56)</f>
        <v>0</v>
      </c>
      <c r="CA57" s="59">
        <f t="shared" si="264"/>
        <v>0</v>
      </c>
      <c r="CB57" s="65"/>
      <c r="CC57" s="60">
        <f t="shared" ref="CC57:CD57" si="265">SUM(CC45:CC56)</f>
        <v>0</v>
      </c>
      <c r="CD57" s="59">
        <f t="shared" si="265"/>
        <v>0</v>
      </c>
      <c r="CE57" s="65"/>
      <c r="CF57" s="60">
        <f t="shared" ref="CF57:CG57" si="266">SUM(CF45:CF56)</f>
        <v>0</v>
      </c>
      <c r="CG57" s="59">
        <f t="shared" si="266"/>
        <v>0</v>
      </c>
      <c r="CH57" s="65"/>
      <c r="CI57" s="60">
        <f t="shared" ref="CI57:CJ57" si="267">SUM(CI45:CI56)</f>
        <v>0</v>
      </c>
      <c r="CJ57" s="59">
        <f t="shared" si="267"/>
        <v>0</v>
      </c>
      <c r="CK57" s="65"/>
      <c r="CL57" s="60">
        <f t="shared" ref="CL57:CM57" si="268">SUM(CL45:CL56)</f>
        <v>0</v>
      </c>
      <c r="CM57" s="59">
        <f t="shared" si="268"/>
        <v>0</v>
      </c>
      <c r="CN57" s="65"/>
      <c r="CO57" s="60">
        <f t="shared" ref="CO57:CP57" si="269">SUM(CO45:CO56)</f>
        <v>0</v>
      </c>
      <c r="CP57" s="59">
        <f t="shared" si="269"/>
        <v>0</v>
      </c>
      <c r="CQ57" s="65"/>
      <c r="CR57" s="60">
        <f t="shared" ref="CR57:CS57" si="270">SUM(CR45:CR56)</f>
        <v>0</v>
      </c>
      <c r="CS57" s="59">
        <f t="shared" si="270"/>
        <v>0</v>
      </c>
      <c r="CT57" s="65"/>
      <c r="CU57" s="60">
        <f t="shared" ref="CU57:CV57" si="271">SUM(CU45:CU56)</f>
        <v>0</v>
      </c>
      <c r="CV57" s="59">
        <f t="shared" si="271"/>
        <v>0</v>
      </c>
      <c r="CW57" s="65"/>
      <c r="CX57" s="60">
        <f t="shared" ref="CX57:CY57" si="272">SUM(CX45:CX56)</f>
        <v>11</v>
      </c>
      <c r="CY57" s="59">
        <f t="shared" si="272"/>
        <v>98</v>
      </c>
      <c r="CZ57" s="65"/>
      <c r="DA57" s="60">
        <f t="shared" ref="DA57:DB57" si="273">SUM(DA45:DA56)</f>
        <v>0</v>
      </c>
      <c r="DB57" s="59">
        <f t="shared" si="273"/>
        <v>0</v>
      </c>
      <c r="DC57" s="65"/>
      <c r="DD57" s="60">
        <f t="shared" ref="DD57:DE57" si="274">SUM(DD45:DD56)</f>
        <v>0</v>
      </c>
      <c r="DE57" s="59">
        <f t="shared" si="274"/>
        <v>0</v>
      </c>
      <c r="DF57" s="65"/>
      <c r="DG57" s="60">
        <f t="shared" ref="DG57:DH57" si="275">SUM(DG45:DG56)</f>
        <v>0</v>
      </c>
      <c r="DH57" s="59">
        <f t="shared" si="275"/>
        <v>0</v>
      </c>
      <c r="DI57" s="65"/>
      <c r="DJ57" s="60">
        <f t="shared" ref="DJ57:DK57" si="276">SUM(DJ45:DJ56)</f>
        <v>0</v>
      </c>
      <c r="DK57" s="59">
        <f t="shared" si="276"/>
        <v>0</v>
      </c>
      <c r="DL57" s="65"/>
      <c r="DM57" s="60">
        <f t="shared" ref="DM57:DN57" si="277">SUM(DM45:DM56)</f>
        <v>0</v>
      </c>
      <c r="DN57" s="59">
        <f t="shared" si="277"/>
        <v>0</v>
      </c>
      <c r="DO57" s="65"/>
      <c r="DP57" s="60">
        <f t="shared" ref="DP57:DQ57" si="278">SUM(DP45:DP56)</f>
        <v>0</v>
      </c>
      <c r="DQ57" s="59">
        <f t="shared" si="278"/>
        <v>0</v>
      </c>
      <c r="DR57" s="65"/>
      <c r="DS57" s="60">
        <f t="shared" ref="DS57:DT57" si="279">SUM(DS45:DS56)</f>
        <v>5</v>
      </c>
      <c r="DT57" s="59">
        <f t="shared" si="279"/>
        <v>26</v>
      </c>
      <c r="DU57" s="65"/>
      <c r="DV57" s="60">
        <f t="shared" ref="DV57:DW57" si="280">SUM(DV45:DV56)</f>
        <v>0</v>
      </c>
      <c r="DW57" s="59">
        <f t="shared" si="280"/>
        <v>0</v>
      </c>
      <c r="DX57" s="65"/>
      <c r="DY57" s="60">
        <f t="shared" ref="DY57:DZ57" si="281">SUM(DY45:DY56)</f>
        <v>0</v>
      </c>
      <c r="DZ57" s="59">
        <f t="shared" si="281"/>
        <v>1</v>
      </c>
      <c r="EA57" s="65"/>
      <c r="EB57" s="60">
        <f t="shared" ref="EB57:EC57" si="282">SUM(EB45:EB56)</f>
        <v>23</v>
      </c>
      <c r="EC57" s="59">
        <f t="shared" si="282"/>
        <v>89</v>
      </c>
      <c r="ED57" s="65"/>
      <c r="EE57" s="60">
        <f t="shared" ref="EE57:EF57" si="283">SUM(EE45:EE56)</f>
        <v>0</v>
      </c>
      <c r="EF57" s="59">
        <f t="shared" si="283"/>
        <v>0</v>
      </c>
      <c r="EG57" s="65"/>
      <c r="EH57" s="60">
        <f t="shared" ref="EH57:EI57" si="284">SUM(EH45:EH56)</f>
        <v>0</v>
      </c>
      <c r="EI57" s="59">
        <f t="shared" si="284"/>
        <v>0</v>
      </c>
      <c r="EJ57" s="65"/>
      <c r="EK57" s="60">
        <f>SUM(EK45:EK56)</f>
        <v>2655</v>
      </c>
      <c r="EL57" s="59">
        <f>SUM(EL45:EL56)</f>
        <v>24652</v>
      </c>
      <c r="EM57" s="65"/>
      <c r="EN57" s="60">
        <f t="shared" ref="EN57:EO57" si="285">SUM(EN45:EN56)</f>
        <v>0</v>
      </c>
      <c r="EO57" s="59">
        <f t="shared" si="285"/>
        <v>0</v>
      </c>
      <c r="EP57" s="65"/>
      <c r="EQ57" s="60">
        <f t="shared" ref="EQ57:ER57" si="286">SUM(EQ45:EQ56)</f>
        <v>0</v>
      </c>
      <c r="ER57" s="59">
        <f t="shared" si="286"/>
        <v>0</v>
      </c>
      <c r="ES57" s="65"/>
      <c r="ET57" s="60">
        <f t="shared" ref="ET57:EU57" si="287">SUM(ET45:ET56)</f>
        <v>62</v>
      </c>
      <c r="EU57" s="59">
        <f t="shared" si="287"/>
        <v>269</v>
      </c>
      <c r="EV57" s="65"/>
      <c r="EW57" s="60">
        <f t="shared" ref="EW57:EX57" si="288">SUM(EW45:EW56)</f>
        <v>0</v>
      </c>
      <c r="EX57" s="59">
        <f t="shared" si="288"/>
        <v>0</v>
      </c>
      <c r="EY57" s="65"/>
      <c r="EZ57" s="60">
        <f t="shared" ref="EZ57:FA57" si="289">SUM(EZ45:EZ56)</f>
        <v>0</v>
      </c>
      <c r="FA57" s="59">
        <f t="shared" si="289"/>
        <v>0</v>
      </c>
      <c r="FB57" s="65"/>
      <c r="FC57" s="60">
        <f t="shared" ref="FC57:FD57" si="290">SUM(FC45:FC56)</f>
        <v>0</v>
      </c>
      <c r="FD57" s="59">
        <f t="shared" si="290"/>
        <v>0</v>
      </c>
      <c r="FE57" s="65"/>
      <c r="FF57" s="60">
        <f t="shared" ref="FF57:FG57" si="291">SUM(FF45:FF56)</f>
        <v>0</v>
      </c>
      <c r="FG57" s="59">
        <f t="shared" si="291"/>
        <v>0</v>
      </c>
      <c r="FH57" s="65"/>
      <c r="FI57" s="60">
        <f t="shared" ref="FI57:FJ57" si="292">SUM(FI45:FI56)</f>
        <v>0</v>
      </c>
      <c r="FJ57" s="59">
        <f t="shared" si="292"/>
        <v>0</v>
      </c>
      <c r="FK57" s="65"/>
      <c r="FL57" s="60">
        <f t="shared" ref="FL57:FM57" si="293">SUM(FL45:FL56)</f>
        <v>0</v>
      </c>
      <c r="FM57" s="59">
        <f t="shared" si="293"/>
        <v>0</v>
      </c>
      <c r="FN57" s="65"/>
      <c r="FO57" s="60">
        <f t="shared" ref="FO57:FP57" si="294">SUM(FO45:FO56)</f>
        <v>0</v>
      </c>
      <c r="FP57" s="59">
        <f t="shared" si="294"/>
        <v>0</v>
      </c>
      <c r="FQ57" s="65"/>
      <c r="FR57" s="60">
        <f t="shared" ref="FR57:FS57" si="295">SUM(FR45:FR56)</f>
        <v>0</v>
      </c>
      <c r="FS57" s="59">
        <f t="shared" si="295"/>
        <v>0</v>
      </c>
      <c r="FT57" s="65"/>
      <c r="FU57" s="60">
        <f t="shared" ref="FU57:FV57" si="296">SUM(FU45:FU56)</f>
        <v>0</v>
      </c>
      <c r="FV57" s="59">
        <f t="shared" si="296"/>
        <v>0</v>
      </c>
      <c r="FW57" s="65"/>
      <c r="FX57" s="60">
        <f t="shared" ref="FX57:FY57" si="297">SUM(FX45:FX56)</f>
        <v>0</v>
      </c>
      <c r="FY57" s="59">
        <f t="shared" si="297"/>
        <v>0</v>
      </c>
      <c r="FZ57" s="65"/>
      <c r="GA57" s="60">
        <f t="shared" ref="GA57:GB57" si="298">SUM(GA45:GA56)</f>
        <v>0</v>
      </c>
      <c r="GB57" s="59">
        <f t="shared" si="298"/>
        <v>0</v>
      </c>
      <c r="GC57" s="65"/>
      <c r="GD57" s="60">
        <f t="shared" ref="GD57:GE57" si="299">SUM(GD45:GD56)</f>
        <v>195</v>
      </c>
      <c r="GE57" s="59">
        <f t="shared" si="299"/>
        <v>678</v>
      </c>
      <c r="GF57" s="65"/>
      <c r="GG57" s="60">
        <f t="shared" ref="GG57:GH57" si="300">SUM(GG45:GG56)</f>
        <v>0</v>
      </c>
      <c r="GH57" s="59">
        <f t="shared" si="300"/>
        <v>0</v>
      </c>
      <c r="GI57" s="65"/>
      <c r="GJ57" s="60">
        <f t="shared" ref="GJ57:GK57" si="301">SUM(GJ45:GJ56)</f>
        <v>0</v>
      </c>
      <c r="GK57" s="59">
        <f t="shared" si="301"/>
        <v>1</v>
      </c>
      <c r="GL57" s="65"/>
      <c r="GM57" s="60">
        <f t="shared" ref="GM57:GN57" si="302">SUM(GM45:GM56)</f>
        <v>0</v>
      </c>
      <c r="GN57" s="59">
        <f t="shared" si="302"/>
        <v>0</v>
      </c>
      <c r="GO57" s="65"/>
      <c r="GP57" s="60">
        <f t="shared" ref="GP57:GQ57" si="303">SUM(GP45:GP56)</f>
        <v>0</v>
      </c>
      <c r="GQ57" s="59">
        <f t="shared" si="303"/>
        <v>0</v>
      </c>
      <c r="GR57" s="65"/>
      <c r="GS57" s="60">
        <f t="shared" ref="GS57:GT57" si="304">SUM(GS45:GS56)</f>
        <v>0</v>
      </c>
      <c r="GT57" s="59">
        <f t="shared" si="304"/>
        <v>0</v>
      </c>
      <c r="GU57" s="65"/>
      <c r="GV57" s="60">
        <f t="shared" ref="GV57:GW57" si="305">SUM(GV45:GV56)</f>
        <v>0</v>
      </c>
      <c r="GW57" s="59">
        <f t="shared" si="305"/>
        <v>0</v>
      </c>
      <c r="GX57" s="65"/>
      <c r="GY57" s="60">
        <f t="shared" ref="GY57:GZ57" si="306">SUM(GY45:GY56)</f>
        <v>0</v>
      </c>
      <c r="GZ57" s="59">
        <f t="shared" si="306"/>
        <v>0</v>
      </c>
      <c r="HA57" s="65"/>
      <c r="HB57" s="60">
        <f t="shared" ref="HB57:HC57" si="307">SUM(HB45:HB56)</f>
        <v>0</v>
      </c>
      <c r="HC57" s="59">
        <f t="shared" si="307"/>
        <v>0</v>
      </c>
      <c r="HD57" s="65"/>
      <c r="HE57" s="60">
        <f t="shared" ref="HE57:HF57" si="308">SUM(HE45:HE56)</f>
        <v>0</v>
      </c>
      <c r="HF57" s="59">
        <f t="shared" si="308"/>
        <v>0</v>
      </c>
      <c r="HG57" s="65"/>
      <c r="HH57" s="60">
        <f t="shared" ref="HH57:HI57" si="309">SUM(HH45:HH56)</f>
        <v>43</v>
      </c>
      <c r="HI57" s="59">
        <f t="shared" si="309"/>
        <v>144</v>
      </c>
      <c r="HJ57" s="65"/>
      <c r="HK57" s="60">
        <f t="shared" ref="HK57:HL57" si="310">SUM(HK45:HK56)</f>
        <v>1</v>
      </c>
      <c r="HL57" s="59">
        <f t="shared" si="310"/>
        <v>1</v>
      </c>
      <c r="HM57" s="65"/>
      <c r="HN57" s="60">
        <f t="shared" ref="HN57:HO57" si="311">SUM(HN45:HN56)</f>
        <v>0</v>
      </c>
      <c r="HO57" s="59">
        <f t="shared" si="311"/>
        <v>0</v>
      </c>
      <c r="HP57" s="65"/>
      <c r="HQ57" s="60">
        <f t="shared" ref="HQ57:HR57" si="312">SUM(HQ45:HQ56)</f>
        <v>0</v>
      </c>
      <c r="HR57" s="59">
        <f t="shared" si="312"/>
        <v>0</v>
      </c>
      <c r="HS57" s="65"/>
      <c r="HT57" s="60">
        <f t="shared" ref="HT57:HU57" si="313">SUM(HT45:HT56)</f>
        <v>0</v>
      </c>
      <c r="HU57" s="59">
        <f t="shared" si="313"/>
        <v>0</v>
      </c>
      <c r="HV57" s="65"/>
      <c r="HW57" s="60">
        <f t="shared" ref="HW57:HX57" si="314">SUM(HW45:HW56)</f>
        <v>0</v>
      </c>
      <c r="HX57" s="59">
        <f t="shared" si="314"/>
        <v>0</v>
      </c>
      <c r="HY57" s="65"/>
      <c r="HZ57" s="60">
        <f t="shared" ref="HZ57:IA57" si="315">SUM(HZ45:HZ56)</f>
        <v>0</v>
      </c>
      <c r="IA57" s="59">
        <f t="shared" si="315"/>
        <v>0</v>
      </c>
      <c r="IB57" s="65"/>
      <c r="IC57" s="60">
        <f t="shared" ref="IC57:ID57" si="316">SUM(IC45:IC56)</f>
        <v>0</v>
      </c>
      <c r="ID57" s="59">
        <f t="shared" si="316"/>
        <v>0</v>
      </c>
      <c r="IE57" s="65"/>
      <c r="IF57" s="60">
        <f t="shared" ref="IF57:IG57" si="317">SUM(IF45:IF56)</f>
        <v>156</v>
      </c>
      <c r="IG57" s="59">
        <f t="shared" si="317"/>
        <v>406</v>
      </c>
      <c r="IH57" s="65"/>
      <c r="II57" s="60">
        <f t="shared" ref="II57:IJ57" si="318">SUM(II45:II56)</f>
        <v>740</v>
      </c>
      <c r="IJ57" s="59">
        <f t="shared" si="318"/>
        <v>2602</v>
      </c>
      <c r="IK57" s="65"/>
      <c r="IL57" s="60">
        <f t="shared" ref="IL57:IM57" si="319">SUM(IL45:IL56)</f>
        <v>3</v>
      </c>
      <c r="IM57" s="59">
        <f t="shared" si="319"/>
        <v>12</v>
      </c>
      <c r="IN57" s="65"/>
      <c r="IO57" s="60">
        <f t="shared" ref="IO57:IP57" si="320">SUM(IO45:IO56)</f>
        <v>32</v>
      </c>
      <c r="IP57" s="59">
        <f t="shared" si="320"/>
        <v>193</v>
      </c>
      <c r="IQ57" s="65"/>
      <c r="IR57" s="60">
        <f t="shared" ref="IR57:IS57" si="321">SUM(IR45:IR56)</f>
        <v>0</v>
      </c>
      <c r="IS57" s="59">
        <f t="shared" si="321"/>
        <v>0</v>
      </c>
      <c r="IT57" s="65"/>
      <c r="IU57" s="60">
        <f t="shared" ref="IU57:IV57" si="322">SUM(IU45:IU56)</f>
        <v>0</v>
      </c>
      <c r="IV57" s="59">
        <f t="shared" si="322"/>
        <v>0</v>
      </c>
      <c r="IW57" s="65"/>
      <c r="IX57" s="60">
        <f t="shared" ref="IX57:IY57" si="323">SUM(IX45:IX56)</f>
        <v>30</v>
      </c>
      <c r="IY57" s="59">
        <f t="shared" si="323"/>
        <v>155</v>
      </c>
      <c r="IZ57" s="65"/>
      <c r="JA57" s="60">
        <f t="shared" ref="JA57:JB57" si="324">SUM(JA45:JA56)</f>
        <v>499</v>
      </c>
      <c r="JB57" s="59">
        <f t="shared" si="324"/>
        <v>912</v>
      </c>
      <c r="JC57" s="65"/>
      <c r="JD57" s="60">
        <f t="shared" si="60"/>
        <v>5244</v>
      </c>
      <c r="JE57" s="61">
        <f t="shared" si="61"/>
        <v>32041</v>
      </c>
    </row>
    <row r="58" spans="1:265" x14ac:dyDescent="0.3">
      <c r="A58" s="40">
        <v>2008</v>
      </c>
      <c r="B58" s="35" t="s">
        <v>2</v>
      </c>
      <c r="C58" s="8">
        <v>1</v>
      </c>
      <c r="D58" s="5">
        <v>1</v>
      </c>
      <c r="E58" s="10">
        <f>D58/C58*1000</f>
        <v>1000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2</v>
      </c>
      <c r="AK58" s="5">
        <v>64</v>
      </c>
      <c r="AL58" s="10">
        <f>AK58/AJ58*1000</f>
        <v>32000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0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0</v>
      </c>
      <c r="BL58" s="5">
        <v>0</v>
      </c>
      <c r="BM58" s="10">
        <v>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v>0</v>
      </c>
      <c r="DM58" s="8">
        <v>0</v>
      </c>
      <c r="DN58" s="5">
        <v>0</v>
      </c>
      <c r="DO58" s="10">
        <f t="shared" ref="DO58:DO69" si="325">IF(DM58=0,0,DN58/DM58*1000)</f>
        <v>0</v>
      </c>
      <c r="DP58" s="8">
        <v>0</v>
      </c>
      <c r="DQ58" s="5">
        <v>0</v>
      </c>
      <c r="DR58" s="10">
        <v>0</v>
      </c>
      <c r="DS58" s="8">
        <v>0</v>
      </c>
      <c r="DT58" s="5">
        <v>5</v>
      </c>
      <c r="DU58" s="10"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v>0</v>
      </c>
      <c r="EK58" s="8">
        <v>530</v>
      </c>
      <c r="EL58" s="5">
        <v>1472</v>
      </c>
      <c r="EM58" s="10">
        <f>EL58/EK58*1000</f>
        <v>2777.3584905660377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0</v>
      </c>
      <c r="EX58" s="5">
        <v>0</v>
      </c>
      <c r="EY58" s="10">
        <v>0</v>
      </c>
      <c r="EZ58" s="8">
        <v>0</v>
      </c>
      <c r="FA58" s="5">
        <v>0</v>
      </c>
      <c r="FB58" s="10">
        <v>0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8">
        <v>0</v>
      </c>
      <c r="FJ58" s="5">
        <v>0</v>
      </c>
      <c r="FK58" s="10">
        <v>0</v>
      </c>
      <c r="FL58" s="8">
        <v>0</v>
      </c>
      <c r="FM58" s="5">
        <v>0</v>
      </c>
      <c r="FN58" s="10">
        <v>0</v>
      </c>
      <c r="FO58" s="8">
        <v>0</v>
      </c>
      <c r="FP58" s="5">
        <v>0</v>
      </c>
      <c r="FQ58" s="10">
        <v>0</v>
      </c>
      <c r="FR58" s="8">
        <v>0</v>
      </c>
      <c r="FS58" s="5">
        <v>0</v>
      </c>
      <c r="FT58" s="10">
        <v>0</v>
      </c>
      <c r="FU58" s="8">
        <v>0</v>
      </c>
      <c r="FV58" s="5">
        <v>0</v>
      </c>
      <c r="FW58" s="10">
        <v>0</v>
      </c>
      <c r="FX58" s="8">
        <v>0</v>
      </c>
      <c r="FY58" s="5">
        <v>0</v>
      </c>
      <c r="FZ58" s="10">
        <v>0</v>
      </c>
      <c r="GA58" s="8">
        <v>0</v>
      </c>
      <c r="GB58" s="5">
        <v>0</v>
      </c>
      <c r="GC58" s="10">
        <v>0</v>
      </c>
      <c r="GD58" s="8">
        <v>17</v>
      </c>
      <c r="GE58" s="5">
        <v>70</v>
      </c>
      <c r="GF58" s="10">
        <f t="shared" ref="GF58:GF68" si="326">GE58/GD58*1000</f>
        <v>4117.6470588235288</v>
      </c>
      <c r="GG58" s="8">
        <v>0</v>
      </c>
      <c r="GH58" s="5">
        <v>0</v>
      </c>
      <c r="GI58" s="10">
        <v>0</v>
      </c>
      <c r="GJ58" s="8">
        <v>0</v>
      </c>
      <c r="GK58" s="5">
        <v>0</v>
      </c>
      <c r="GL58" s="10">
        <v>0</v>
      </c>
      <c r="GM58" s="8">
        <v>0</v>
      </c>
      <c r="GN58" s="5">
        <v>0</v>
      </c>
      <c r="GO58" s="10">
        <v>0</v>
      </c>
      <c r="GP58" s="8">
        <v>0</v>
      </c>
      <c r="GQ58" s="5">
        <v>0</v>
      </c>
      <c r="GR58" s="10">
        <v>0</v>
      </c>
      <c r="GS58" s="8">
        <v>0</v>
      </c>
      <c r="GT58" s="5">
        <v>0</v>
      </c>
      <c r="GU58" s="10">
        <v>0</v>
      </c>
      <c r="GV58" s="8">
        <v>0</v>
      </c>
      <c r="GW58" s="5">
        <v>0</v>
      </c>
      <c r="GX58" s="10">
        <v>0</v>
      </c>
      <c r="GY58" s="8">
        <v>0</v>
      </c>
      <c r="GZ58" s="5">
        <v>0</v>
      </c>
      <c r="HA58" s="10">
        <v>0</v>
      </c>
      <c r="HB58" s="8">
        <v>0</v>
      </c>
      <c r="HC58" s="5">
        <v>0</v>
      </c>
      <c r="HD58" s="10">
        <v>0</v>
      </c>
      <c r="HE58" s="8">
        <v>0</v>
      </c>
      <c r="HF58" s="5">
        <v>0</v>
      </c>
      <c r="HG58" s="10">
        <f t="shared" ref="HG58:HG69" si="327">IF(HE58=0,0,HF58/HE58*1000)</f>
        <v>0</v>
      </c>
      <c r="HH58" s="8">
        <v>10</v>
      </c>
      <c r="HI58" s="5">
        <v>45</v>
      </c>
      <c r="HJ58" s="10">
        <f t="shared" ref="HJ58:HJ67" si="328">HI58/HH58*1000</f>
        <v>4500</v>
      </c>
      <c r="HK58" s="8">
        <v>0</v>
      </c>
      <c r="HL58" s="5">
        <v>0</v>
      </c>
      <c r="HM58" s="10">
        <v>0</v>
      </c>
      <c r="HN58" s="8">
        <v>0</v>
      </c>
      <c r="HO58" s="5">
        <v>0</v>
      </c>
      <c r="HP58" s="10">
        <v>0</v>
      </c>
      <c r="HQ58" s="8">
        <v>0</v>
      </c>
      <c r="HR58" s="5">
        <v>0</v>
      </c>
      <c r="HS58" s="10">
        <v>0</v>
      </c>
      <c r="HT58" s="8">
        <v>0</v>
      </c>
      <c r="HU58" s="5">
        <v>0</v>
      </c>
      <c r="HV58" s="10">
        <v>0</v>
      </c>
      <c r="HW58" s="8">
        <v>0</v>
      </c>
      <c r="HX58" s="5">
        <v>0</v>
      </c>
      <c r="HY58" s="10">
        <v>0</v>
      </c>
      <c r="HZ58" s="8">
        <v>0</v>
      </c>
      <c r="IA58" s="5">
        <v>0</v>
      </c>
      <c r="IB58" s="10">
        <v>0</v>
      </c>
      <c r="IC58" s="8">
        <v>0</v>
      </c>
      <c r="ID58" s="5">
        <v>0</v>
      </c>
      <c r="IE58" s="10">
        <v>0</v>
      </c>
      <c r="IF58" s="8">
        <v>22</v>
      </c>
      <c r="IG58" s="5">
        <v>81</v>
      </c>
      <c r="IH58" s="10">
        <f t="shared" ref="IH58:IH68" si="329">IG58/IF58*1000</f>
        <v>3681.8181818181815</v>
      </c>
      <c r="II58" s="8">
        <v>68</v>
      </c>
      <c r="IJ58" s="5">
        <v>451</v>
      </c>
      <c r="IK58" s="10">
        <f t="shared" ref="IK58:IK68" si="330">IJ58/II58*1000</f>
        <v>6632.3529411764712</v>
      </c>
      <c r="IL58" s="8">
        <v>0</v>
      </c>
      <c r="IM58" s="5">
        <v>0</v>
      </c>
      <c r="IN58" s="10">
        <v>0</v>
      </c>
      <c r="IO58" s="8">
        <v>14</v>
      </c>
      <c r="IP58" s="5">
        <v>63</v>
      </c>
      <c r="IQ58" s="10">
        <f t="shared" ref="IQ58:IQ69" si="331">IP58/IO58*1000</f>
        <v>4500</v>
      </c>
      <c r="IR58" s="8">
        <v>0</v>
      </c>
      <c r="IS58" s="5">
        <v>0</v>
      </c>
      <c r="IT58" s="10">
        <v>0</v>
      </c>
      <c r="IU58" s="8">
        <v>0</v>
      </c>
      <c r="IV58" s="5">
        <v>0</v>
      </c>
      <c r="IW58" s="10">
        <v>0</v>
      </c>
      <c r="IX58" s="8">
        <v>0</v>
      </c>
      <c r="IY58" s="5">
        <v>0</v>
      </c>
      <c r="IZ58" s="10">
        <v>0</v>
      </c>
      <c r="JA58" s="8">
        <v>18</v>
      </c>
      <c r="JB58" s="5">
        <v>88</v>
      </c>
      <c r="JC58" s="10">
        <f t="shared" ref="JC58:JC69" si="332">JB58/JA58*1000</f>
        <v>4888.8888888888896</v>
      </c>
      <c r="JD58" s="7">
        <f t="shared" ref="JD58:JD70" si="333">+C58+F58+L58+O58+R58+U58+AA58+AD58+AG58+AJ58+AM58+AP58+AV58+BH58+BQ58+BT58+BW58+BZ58+CC58+CO58+CR58+CU58+CX58+DA58+DD58+DJ58+DP58+DS58+DY58+EB58+EE58+EH58+EK58+EN58+EQ58+ET58+EZ58+FC58+FF58+FI58+FL58+FO58+GD58+GG58+GJ58+GM58+GP58+GS58+GV58+GY58+HB58+HH58+HK58+HN58+HQ58+HT58+HW58+HZ58+IC58+IF58+II58+IL58+IO58+IX58+JA58+BK58+X58</f>
        <v>682</v>
      </c>
      <c r="JE58" s="10">
        <f t="shared" ref="JE58:JE70" si="334">+D58+G58+M58+P58+S58+V58+AB58+AE58+AH58+AK58+AN58+AQ58+AW58+BI58+BR58+BU58+BX58+CA58+CD58+CP58+CS58+CV58+CY58+DB58+DE58+DK58+DQ58+DT58+DZ58+EC58+EF58+EI58+EL58+EO58+ER58+EU58+FA58+FD58+FG58+FJ58+FM58+FP58+GE58+GH58+GK58+GN58+GQ58+GT58+GW58+GZ58+HC58+HI58+HL58+HO58+HR58+HU58+HX58+IA58+ID58+IG58+IJ58+IM58+IP58+IY58+JB58+BL58+Y58</f>
        <v>2340</v>
      </c>
    </row>
    <row r="59" spans="1:265" x14ac:dyDescent="0.3">
      <c r="A59" s="40">
        <v>2008</v>
      </c>
      <c r="B59" s="35" t="s">
        <v>3</v>
      </c>
      <c r="C59" s="8">
        <v>0</v>
      </c>
      <c r="D59" s="5">
        <v>8</v>
      </c>
      <c r="E59" s="10">
        <v>0</v>
      </c>
      <c r="F59" s="8">
        <v>0</v>
      </c>
      <c r="G59" s="5">
        <v>1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v>0</v>
      </c>
      <c r="X59" s="8">
        <v>0</v>
      </c>
      <c r="Y59" s="5">
        <v>0</v>
      </c>
      <c r="Z59" s="10">
        <v>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32</v>
      </c>
      <c r="AK59" s="5">
        <v>493</v>
      </c>
      <c r="AL59" s="10">
        <f t="shared" ref="AL59:AL66" si="335">AK59/AJ59*1000</f>
        <v>15406.25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0</v>
      </c>
      <c r="BL59" s="5">
        <v>0</v>
      </c>
      <c r="BM59" s="10">
        <v>0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v>0</v>
      </c>
      <c r="DM59" s="8">
        <v>0</v>
      </c>
      <c r="DN59" s="5">
        <v>0</v>
      </c>
      <c r="DO59" s="10">
        <f t="shared" si="325"/>
        <v>0</v>
      </c>
      <c r="DP59" s="8">
        <v>0</v>
      </c>
      <c r="DQ59" s="5">
        <v>0</v>
      </c>
      <c r="DR59" s="10">
        <v>0</v>
      </c>
      <c r="DS59" s="8">
        <v>0</v>
      </c>
      <c r="DT59" s="5">
        <v>2</v>
      </c>
      <c r="DU59" s="10"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v>0</v>
      </c>
      <c r="EK59" s="8">
        <v>69</v>
      </c>
      <c r="EL59" s="5">
        <v>199</v>
      </c>
      <c r="EM59" s="10">
        <f t="shared" ref="EM59:EM69" si="336">EL59/EK59*1000</f>
        <v>2884.0579710144925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8</v>
      </c>
      <c r="EU59" s="5">
        <v>36</v>
      </c>
      <c r="EV59" s="10">
        <f t="shared" ref="EV59:EV67" si="337">EU59/ET59*1000</f>
        <v>4500</v>
      </c>
      <c r="EW59" s="8">
        <v>0</v>
      </c>
      <c r="EX59" s="5">
        <v>0</v>
      </c>
      <c r="EY59" s="10">
        <v>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8">
        <v>0</v>
      </c>
      <c r="FJ59" s="5">
        <v>0</v>
      </c>
      <c r="FK59" s="10">
        <v>0</v>
      </c>
      <c r="FL59" s="8">
        <v>0</v>
      </c>
      <c r="FM59" s="5">
        <v>0</v>
      </c>
      <c r="FN59" s="10">
        <v>0</v>
      </c>
      <c r="FO59" s="8">
        <v>0</v>
      </c>
      <c r="FP59" s="5">
        <v>0</v>
      </c>
      <c r="FQ59" s="10">
        <v>0</v>
      </c>
      <c r="FR59" s="8">
        <v>0</v>
      </c>
      <c r="FS59" s="5">
        <v>0</v>
      </c>
      <c r="FT59" s="10">
        <v>0</v>
      </c>
      <c r="FU59" s="8">
        <v>0</v>
      </c>
      <c r="FV59" s="5">
        <v>0</v>
      </c>
      <c r="FW59" s="10">
        <v>0</v>
      </c>
      <c r="FX59" s="8">
        <v>0</v>
      </c>
      <c r="FY59" s="5">
        <v>0</v>
      </c>
      <c r="FZ59" s="10">
        <v>0</v>
      </c>
      <c r="GA59" s="8">
        <v>0</v>
      </c>
      <c r="GB59" s="5">
        <v>0</v>
      </c>
      <c r="GC59" s="10">
        <v>0</v>
      </c>
      <c r="GD59" s="8">
        <v>0</v>
      </c>
      <c r="GE59" s="5">
        <v>0</v>
      </c>
      <c r="GF59" s="10">
        <v>0</v>
      </c>
      <c r="GG59" s="8">
        <v>0</v>
      </c>
      <c r="GH59" s="5">
        <v>0</v>
      </c>
      <c r="GI59" s="10">
        <v>0</v>
      </c>
      <c r="GJ59" s="8">
        <v>0</v>
      </c>
      <c r="GK59" s="5">
        <v>0</v>
      </c>
      <c r="GL59" s="10">
        <v>0</v>
      </c>
      <c r="GM59" s="8">
        <v>0</v>
      </c>
      <c r="GN59" s="5">
        <v>0</v>
      </c>
      <c r="GO59" s="10">
        <v>0</v>
      </c>
      <c r="GP59" s="8">
        <v>0</v>
      </c>
      <c r="GQ59" s="5">
        <v>0</v>
      </c>
      <c r="GR59" s="10">
        <v>0</v>
      </c>
      <c r="GS59" s="8">
        <v>0</v>
      </c>
      <c r="GT59" s="5">
        <v>0</v>
      </c>
      <c r="GU59" s="10">
        <v>0</v>
      </c>
      <c r="GV59" s="8">
        <v>0</v>
      </c>
      <c r="GW59" s="5">
        <v>0</v>
      </c>
      <c r="GX59" s="10">
        <v>0</v>
      </c>
      <c r="GY59" s="8">
        <v>0</v>
      </c>
      <c r="GZ59" s="5">
        <v>0</v>
      </c>
      <c r="HA59" s="10">
        <v>0</v>
      </c>
      <c r="HB59" s="8">
        <v>0</v>
      </c>
      <c r="HC59" s="5">
        <v>0</v>
      </c>
      <c r="HD59" s="10">
        <v>0</v>
      </c>
      <c r="HE59" s="8">
        <v>0</v>
      </c>
      <c r="HF59" s="5">
        <v>0</v>
      </c>
      <c r="HG59" s="10">
        <f t="shared" si="327"/>
        <v>0</v>
      </c>
      <c r="HH59" s="8">
        <v>0</v>
      </c>
      <c r="HI59" s="5">
        <v>0</v>
      </c>
      <c r="HJ59" s="10">
        <v>0</v>
      </c>
      <c r="HK59" s="8">
        <v>0</v>
      </c>
      <c r="HL59" s="5">
        <v>0</v>
      </c>
      <c r="HM59" s="10">
        <v>0</v>
      </c>
      <c r="HN59" s="8">
        <v>0</v>
      </c>
      <c r="HO59" s="5">
        <v>0</v>
      </c>
      <c r="HP59" s="10">
        <v>0</v>
      </c>
      <c r="HQ59" s="8">
        <v>0</v>
      </c>
      <c r="HR59" s="5">
        <v>0</v>
      </c>
      <c r="HS59" s="10">
        <v>0</v>
      </c>
      <c r="HT59" s="8">
        <v>0</v>
      </c>
      <c r="HU59" s="5">
        <v>0</v>
      </c>
      <c r="HV59" s="10">
        <v>0</v>
      </c>
      <c r="HW59" s="8">
        <v>0</v>
      </c>
      <c r="HX59" s="5">
        <v>0</v>
      </c>
      <c r="HY59" s="10">
        <v>0</v>
      </c>
      <c r="HZ59" s="8">
        <v>0</v>
      </c>
      <c r="IA59" s="5">
        <v>0</v>
      </c>
      <c r="IB59" s="10">
        <v>0</v>
      </c>
      <c r="IC59" s="8">
        <v>0</v>
      </c>
      <c r="ID59" s="5">
        <v>0</v>
      </c>
      <c r="IE59" s="10">
        <v>0</v>
      </c>
      <c r="IF59" s="8">
        <v>20</v>
      </c>
      <c r="IG59" s="5">
        <v>78</v>
      </c>
      <c r="IH59" s="10">
        <f t="shared" si="329"/>
        <v>3900</v>
      </c>
      <c r="II59" s="8">
        <v>43</v>
      </c>
      <c r="IJ59" s="5">
        <v>207</v>
      </c>
      <c r="IK59" s="10">
        <f t="shared" si="330"/>
        <v>4813.9534883720926</v>
      </c>
      <c r="IL59" s="8">
        <v>0</v>
      </c>
      <c r="IM59" s="5">
        <v>0</v>
      </c>
      <c r="IN59" s="10">
        <v>0</v>
      </c>
      <c r="IO59" s="8">
        <v>10</v>
      </c>
      <c r="IP59" s="5">
        <v>57</v>
      </c>
      <c r="IQ59" s="10">
        <f t="shared" si="331"/>
        <v>5700</v>
      </c>
      <c r="IR59" s="8">
        <v>0</v>
      </c>
      <c r="IS59" s="5">
        <v>0</v>
      </c>
      <c r="IT59" s="10">
        <v>0</v>
      </c>
      <c r="IU59" s="8">
        <v>0</v>
      </c>
      <c r="IV59" s="5">
        <v>0</v>
      </c>
      <c r="IW59" s="10">
        <v>0</v>
      </c>
      <c r="IX59" s="8">
        <v>1</v>
      </c>
      <c r="IY59" s="5">
        <v>4</v>
      </c>
      <c r="IZ59" s="10">
        <f t="shared" ref="IZ59:IZ69" si="338">IY59/IX59*1000</f>
        <v>4000</v>
      </c>
      <c r="JA59" s="8">
        <v>92</v>
      </c>
      <c r="JB59" s="5">
        <v>257</v>
      </c>
      <c r="JC59" s="10">
        <f t="shared" si="332"/>
        <v>2793.4782608695655</v>
      </c>
      <c r="JD59" s="7">
        <f t="shared" si="333"/>
        <v>275</v>
      </c>
      <c r="JE59" s="10">
        <f t="shared" si="334"/>
        <v>1342</v>
      </c>
    </row>
    <row r="60" spans="1:265" x14ac:dyDescent="0.3">
      <c r="A60" s="40">
        <v>2008</v>
      </c>
      <c r="B60" s="35" t="s">
        <v>4</v>
      </c>
      <c r="C60" s="8">
        <v>46</v>
      </c>
      <c r="D60" s="5">
        <v>457</v>
      </c>
      <c r="E60" s="10">
        <f t="shared" ref="E60:E69" si="339">D60/C60*1000</f>
        <v>9934.782608695652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430</v>
      </c>
      <c r="S60" s="5">
        <v>1338</v>
      </c>
      <c r="T60" s="10">
        <f t="shared" ref="T60:T62" si="340">S60/R60*1000</f>
        <v>3111.6279069767443</v>
      </c>
      <c r="U60" s="8">
        <v>0</v>
      </c>
      <c r="V60" s="5">
        <v>0</v>
      </c>
      <c r="W60" s="10">
        <v>0</v>
      </c>
      <c r="X60" s="8">
        <v>0</v>
      </c>
      <c r="Y60" s="5">
        <v>0</v>
      </c>
      <c r="Z60" s="10">
        <v>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1</v>
      </c>
      <c r="AK60" s="5">
        <v>118</v>
      </c>
      <c r="AL60" s="10">
        <f t="shared" si="335"/>
        <v>118000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0</v>
      </c>
      <c r="BL60" s="5">
        <v>0</v>
      </c>
      <c r="BM60" s="10">
        <v>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1</v>
      </c>
      <c r="BU60" s="5">
        <v>1</v>
      </c>
      <c r="BV60" s="10">
        <f t="shared" ref="BV60" si="341">BU60/BT60*1000</f>
        <v>1000</v>
      </c>
      <c r="BW60" s="8">
        <v>0</v>
      </c>
      <c r="BX60" s="5">
        <v>0</v>
      </c>
      <c r="BY60" s="10"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2</v>
      </c>
      <c r="CS60" s="5">
        <v>35</v>
      </c>
      <c r="CT60" s="10">
        <f t="shared" ref="CT60" si="342">CS60/CR60*1000</f>
        <v>17500</v>
      </c>
      <c r="CU60" s="8">
        <v>0</v>
      </c>
      <c r="CV60" s="5">
        <v>0</v>
      </c>
      <c r="CW60" s="10">
        <v>0</v>
      </c>
      <c r="CX60" s="8">
        <v>0</v>
      </c>
      <c r="CY60" s="5">
        <v>5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v>0</v>
      </c>
      <c r="DM60" s="8">
        <v>0</v>
      </c>
      <c r="DN60" s="5">
        <v>0</v>
      </c>
      <c r="DO60" s="10">
        <f t="shared" si="325"/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4</v>
      </c>
      <c r="EG60" s="10">
        <v>0</v>
      </c>
      <c r="EH60" s="8">
        <v>0</v>
      </c>
      <c r="EI60" s="5">
        <v>0</v>
      </c>
      <c r="EJ60" s="10">
        <v>0</v>
      </c>
      <c r="EK60" s="8">
        <v>196</v>
      </c>
      <c r="EL60" s="5">
        <v>686</v>
      </c>
      <c r="EM60" s="10">
        <f t="shared" si="336"/>
        <v>3500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3</v>
      </c>
      <c r="EU60" s="5">
        <v>10</v>
      </c>
      <c r="EV60" s="10">
        <f t="shared" si="337"/>
        <v>3333.3333333333335</v>
      </c>
      <c r="EW60" s="8">
        <v>0</v>
      </c>
      <c r="EX60" s="5">
        <v>0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8">
        <v>0</v>
      </c>
      <c r="FJ60" s="5">
        <v>0</v>
      </c>
      <c r="FK60" s="10">
        <v>0</v>
      </c>
      <c r="FL60" s="8">
        <v>0</v>
      </c>
      <c r="FM60" s="5">
        <v>0</v>
      </c>
      <c r="FN60" s="10">
        <v>0</v>
      </c>
      <c r="FO60" s="8">
        <v>0</v>
      </c>
      <c r="FP60" s="5">
        <v>0</v>
      </c>
      <c r="FQ60" s="10">
        <v>0</v>
      </c>
      <c r="FR60" s="8">
        <v>0</v>
      </c>
      <c r="FS60" s="5">
        <v>0</v>
      </c>
      <c r="FT60" s="10">
        <v>0</v>
      </c>
      <c r="FU60" s="8">
        <v>0</v>
      </c>
      <c r="FV60" s="5">
        <v>0</v>
      </c>
      <c r="FW60" s="10">
        <v>0</v>
      </c>
      <c r="FX60" s="8">
        <v>0</v>
      </c>
      <c r="FY60" s="5">
        <v>0</v>
      </c>
      <c r="FZ60" s="10">
        <v>0</v>
      </c>
      <c r="GA60" s="8">
        <v>0</v>
      </c>
      <c r="GB60" s="5">
        <v>0</v>
      </c>
      <c r="GC60" s="10">
        <v>0</v>
      </c>
      <c r="GD60" s="8">
        <v>32</v>
      </c>
      <c r="GE60" s="5">
        <v>138</v>
      </c>
      <c r="GF60" s="10">
        <f t="shared" si="326"/>
        <v>4312.5</v>
      </c>
      <c r="GG60" s="8">
        <v>0</v>
      </c>
      <c r="GH60" s="5">
        <v>0</v>
      </c>
      <c r="GI60" s="10">
        <v>0</v>
      </c>
      <c r="GJ60" s="8">
        <v>0</v>
      </c>
      <c r="GK60" s="5">
        <v>0</v>
      </c>
      <c r="GL60" s="10">
        <v>0</v>
      </c>
      <c r="GM60" s="8">
        <v>0</v>
      </c>
      <c r="GN60" s="5">
        <v>0</v>
      </c>
      <c r="GO60" s="10">
        <v>0</v>
      </c>
      <c r="GP60" s="8">
        <v>0</v>
      </c>
      <c r="GQ60" s="5">
        <v>0</v>
      </c>
      <c r="GR60" s="10">
        <v>0</v>
      </c>
      <c r="GS60" s="8">
        <v>0</v>
      </c>
      <c r="GT60" s="5">
        <v>0</v>
      </c>
      <c r="GU60" s="10">
        <v>0</v>
      </c>
      <c r="GV60" s="8">
        <v>0</v>
      </c>
      <c r="GW60" s="5">
        <v>0</v>
      </c>
      <c r="GX60" s="10">
        <v>0</v>
      </c>
      <c r="GY60" s="8">
        <v>0</v>
      </c>
      <c r="GZ60" s="5">
        <v>0</v>
      </c>
      <c r="HA60" s="10">
        <v>0</v>
      </c>
      <c r="HB60" s="8">
        <v>0</v>
      </c>
      <c r="HC60" s="5">
        <v>0</v>
      </c>
      <c r="HD60" s="10">
        <v>0</v>
      </c>
      <c r="HE60" s="8">
        <v>0</v>
      </c>
      <c r="HF60" s="5">
        <v>0</v>
      </c>
      <c r="HG60" s="10">
        <f t="shared" si="327"/>
        <v>0</v>
      </c>
      <c r="HH60" s="8">
        <v>0</v>
      </c>
      <c r="HI60" s="5">
        <v>0</v>
      </c>
      <c r="HJ60" s="10">
        <v>0</v>
      </c>
      <c r="HK60" s="8">
        <v>0</v>
      </c>
      <c r="HL60" s="5">
        <v>0</v>
      </c>
      <c r="HM60" s="10">
        <v>0</v>
      </c>
      <c r="HN60" s="8">
        <v>0</v>
      </c>
      <c r="HO60" s="5">
        <v>0</v>
      </c>
      <c r="HP60" s="10">
        <v>0</v>
      </c>
      <c r="HQ60" s="8">
        <v>0</v>
      </c>
      <c r="HR60" s="5">
        <v>0</v>
      </c>
      <c r="HS60" s="10">
        <v>0</v>
      </c>
      <c r="HT60" s="8">
        <v>0</v>
      </c>
      <c r="HU60" s="5">
        <v>0</v>
      </c>
      <c r="HV60" s="10">
        <v>0</v>
      </c>
      <c r="HW60" s="8">
        <v>0</v>
      </c>
      <c r="HX60" s="5">
        <v>0</v>
      </c>
      <c r="HY60" s="10">
        <v>0</v>
      </c>
      <c r="HZ60" s="8">
        <v>0</v>
      </c>
      <c r="IA60" s="5">
        <v>0</v>
      </c>
      <c r="IB60" s="10">
        <v>0</v>
      </c>
      <c r="IC60" s="8">
        <v>0</v>
      </c>
      <c r="ID60" s="5">
        <v>0</v>
      </c>
      <c r="IE60" s="10">
        <v>0</v>
      </c>
      <c r="IF60" s="8">
        <v>0</v>
      </c>
      <c r="IG60" s="5">
        <v>0</v>
      </c>
      <c r="IH60" s="10">
        <v>0</v>
      </c>
      <c r="II60" s="8">
        <v>64</v>
      </c>
      <c r="IJ60" s="5">
        <v>312</v>
      </c>
      <c r="IK60" s="10">
        <f t="shared" si="330"/>
        <v>4875</v>
      </c>
      <c r="IL60" s="8">
        <v>0</v>
      </c>
      <c r="IM60" s="5">
        <v>0</v>
      </c>
      <c r="IN60" s="10">
        <v>0</v>
      </c>
      <c r="IO60" s="8">
        <v>15</v>
      </c>
      <c r="IP60" s="5">
        <v>97</v>
      </c>
      <c r="IQ60" s="10">
        <f t="shared" si="331"/>
        <v>6466.666666666667</v>
      </c>
      <c r="IR60" s="8">
        <v>0</v>
      </c>
      <c r="IS60" s="5">
        <v>0</v>
      </c>
      <c r="IT60" s="10">
        <v>0</v>
      </c>
      <c r="IU60" s="8">
        <v>0</v>
      </c>
      <c r="IV60" s="5">
        <v>0</v>
      </c>
      <c r="IW60" s="10">
        <v>0</v>
      </c>
      <c r="IX60" s="8">
        <v>0</v>
      </c>
      <c r="IY60" s="5">
        <v>0</v>
      </c>
      <c r="IZ60" s="10">
        <v>0</v>
      </c>
      <c r="JA60" s="8">
        <v>3366</v>
      </c>
      <c r="JB60" s="5">
        <v>8326</v>
      </c>
      <c r="JC60" s="10">
        <f t="shared" si="332"/>
        <v>2473.5591206179442</v>
      </c>
      <c r="JD60" s="7">
        <f t="shared" si="333"/>
        <v>4156</v>
      </c>
      <c r="JE60" s="10">
        <f t="shared" si="334"/>
        <v>11527</v>
      </c>
    </row>
    <row r="61" spans="1:265" x14ac:dyDescent="0.3">
      <c r="A61" s="40">
        <v>2008</v>
      </c>
      <c r="B61" s="35" t="s">
        <v>5</v>
      </c>
      <c r="C61" s="8">
        <v>3</v>
      </c>
      <c r="D61" s="5">
        <v>15</v>
      </c>
      <c r="E61" s="10">
        <f t="shared" si="339"/>
        <v>5000</v>
      </c>
      <c r="F61" s="8">
        <v>6</v>
      </c>
      <c r="G61" s="5">
        <v>22</v>
      </c>
      <c r="H61" s="10">
        <f t="shared" ref="H61:H68" si="343">G61/F61*1000</f>
        <v>3666.6666666666665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2188</v>
      </c>
      <c r="S61" s="5">
        <v>6806</v>
      </c>
      <c r="T61" s="10">
        <f t="shared" si="340"/>
        <v>3110.6032906764171</v>
      </c>
      <c r="U61" s="8">
        <v>0</v>
      </c>
      <c r="V61" s="5">
        <v>0</v>
      </c>
      <c r="W61" s="10">
        <v>0</v>
      </c>
      <c r="X61" s="8">
        <v>0</v>
      </c>
      <c r="Y61" s="5">
        <v>0</v>
      </c>
      <c r="Z61" s="10">
        <v>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3</v>
      </c>
      <c r="AK61" s="5">
        <v>151</v>
      </c>
      <c r="AL61" s="10">
        <f t="shared" si="335"/>
        <v>50333.333333333336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0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v>0</v>
      </c>
      <c r="DM61" s="8">
        <v>0</v>
      </c>
      <c r="DN61" s="5">
        <v>0</v>
      </c>
      <c r="DO61" s="10">
        <f t="shared" si="325"/>
        <v>0</v>
      </c>
      <c r="DP61" s="8">
        <v>0</v>
      </c>
      <c r="DQ61" s="5">
        <v>0</v>
      </c>
      <c r="DR61" s="10">
        <v>0</v>
      </c>
      <c r="DS61" s="8">
        <v>1</v>
      </c>
      <c r="DT61" s="5">
        <v>3</v>
      </c>
      <c r="DU61" s="10">
        <f t="shared" ref="DU61:DU69" si="344">DT61/DS61*1000</f>
        <v>3000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v>0</v>
      </c>
      <c r="EK61" s="8">
        <v>135</v>
      </c>
      <c r="EL61" s="5">
        <v>372</v>
      </c>
      <c r="EM61" s="10">
        <f t="shared" si="336"/>
        <v>2755.5555555555557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2</v>
      </c>
      <c r="EU61" s="5">
        <v>9</v>
      </c>
      <c r="EV61" s="10">
        <f t="shared" si="337"/>
        <v>4500</v>
      </c>
      <c r="EW61" s="8">
        <v>0</v>
      </c>
      <c r="EX61" s="5">
        <v>0</v>
      </c>
      <c r="EY61" s="10">
        <v>0</v>
      </c>
      <c r="EZ61" s="8">
        <v>0</v>
      </c>
      <c r="FA61" s="5">
        <v>0</v>
      </c>
      <c r="FB61" s="10">
        <v>0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8">
        <v>0</v>
      </c>
      <c r="FJ61" s="5">
        <v>0</v>
      </c>
      <c r="FK61" s="10">
        <v>0</v>
      </c>
      <c r="FL61" s="8">
        <v>0</v>
      </c>
      <c r="FM61" s="5">
        <v>0</v>
      </c>
      <c r="FN61" s="10">
        <v>0</v>
      </c>
      <c r="FO61" s="8">
        <v>0</v>
      </c>
      <c r="FP61" s="5">
        <v>0</v>
      </c>
      <c r="FQ61" s="10">
        <v>0</v>
      </c>
      <c r="FR61" s="8">
        <v>0</v>
      </c>
      <c r="FS61" s="5">
        <v>0</v>
      </c>
      <c r="FT61" s="10">
        <v>0</v>
      </c>
      <c r="FU61" s="8">
        <v>0</v>
      </c>
      <c r="FV61" s="5">
        <v>0</v>
      </c>
      <c r="FW61" s="10">
        <v>0</v>
      </c>
      <c r="FX61" s="8">
        <v>0</v>
      </c>
      <c r="FY61" s="5">
        <v>0</v>
      </c>
      <c r="FZ61" s="10">
        <v>0</v>
      </c>
      <c r="GA61" s="8">
        <v>0</v>
      </c>
      <c r="GB61" s="5">
        <v>0</v>
      </c>
      <c r="GC61" s="10">
        <v>0</v>
      </c>
      <c r="GD61" s="8">
        <v>30</v>
      </c>
      <c r="GE61" s="5">
        <v>230</v>
      </c>
      <c r="GF61" s="10">
        <f t="shared" si="326"/>
        <v>7666.666666666667</v>
      </c>
      <c r="GG61" s="8">
        <v>0</v>
      </c>
      <c r="GH61" s="5">
        <v>0</v>
      </c>
      <c r="GI61" s="10">
        <v>0</v>
      </c>
      <c r="GJ61" s="8">
        <v>0</v>
      </c>
      <c r="GK61" s="5">
        <v>0</v>
      </c>
      <c r="GL61" s="10">
        <v>0</v>
      </c>
      <c r="GM61" s="8">
        <v>0</v>
      </c>
      <c r="GN61" s="5">
        <v>0</v>
      </c>
      <c r="GO61" s="10">
        <v>0</v>
      </c>
      <c r="GP61" s="8">
        <v>0</v>
      </c>
      <c r="GQ61" s="5">
        <v>1</v>
      </c>
      <c r="GR61" s="10">
        <v>0</v>
      </c>
      <c r="GS61" s="8">
        <v>0</v>
      </c>
      <c r="GT61" s="5">
        <v>0</v>
      </c>
      <c r="GU61" s="10">
        <v>0</v>
      </c>
      <c r="GV61" s="8">
        <v>0</v>
      </c>
      <c r="GW61" s="5">
        <v>0</v>
      </c>
      <c r="GX61" s="10">
        <v>0</v>
      </c>
      <c r="GY61" s="8">
        <v>0</v>
      </c>
      <c r="GZ61" s="5">
        <v>0</v>
      </c>
      <c r="HA61" s="10">
        <v>0</v>
      </c>
      <c r="HB61" s="8">
        <v>0</v>
      </c>
      <c r="HC61" s="5">
        <v>0</v>
      </c>
      <c r="HD61" s="10">
        <v>0</v>
      </c>
      <c r="HE61" s="8">
        <v>0</v>
      </c>
      <c r="HF61" s="5">
        <v>0</v>
      </c>
      <c r="HG61" s="10">
        <f t="shared" si="327"/>
        <v>0</v>
      </c>
      <c r="HH61" s="8">
        <v>15</v>
      </c>
      <c r="HI61" s="5">
        <v>67</v>
      </c>
      <c r="HJ61" s="10">
        <f t="shared" si="328"/>
        <v>4466.666666666667</v>
      </c>
      <c r="HK61" s="8">
        <v>0</v>
      </c>
      <c r="HL61" s="5">
        <v>0</v>
      </c>
      <c r="HM61" s="10">
        <v>0</v>
      </c>
      <c r="HN61" s="8">
        <v>0</v>
      </c>
      <c r="HO61" s="5">
        <v>0</v>
      </c>
      <c r="HP61" s="10">
        <v>0</v>
      </c>
      <c r="HQ61" s="8">
        <v>0</v>
      </c>
      <c r="HR61" s="5">
        <v>0</v>
      </c>
      <c r="HS61" s="10">
        <v>0</v>
      </c>
      <c r="HT61" s="8">
        <v>0</v>
      </c>
      <c r="HU61" s="5">
        <v>0</v>
      </c>
      <c r="HV61" s="10">
        <v>0</v>
      </c>
      <c r="HW61" s="8">
        <v>0</v>
      </c>
      <c r="HX61" s="5">
        <v>0</v>
      </c>
      <c r="HY61" s="10">
        <v>0</v>
      </c>
      <c r="HZ61" s="8">
        <v>0</v>
      </c>
      <c r="IA61" s="5">
        <v>0</v>
      </c>
      <c r="IB61" s="10">
        <v>0</v>
      </c>
      <c r="IC61" s="8">
        <v>0</v>
      </c>
      <c r="ID61" s="5">
        <v>0</v>
      </c>
      <c r="IE61" s="10">
        <v>0</v>
      </c>
      <c r="IF61" s="8">
        <v>4</v>
      </c>
      <c r="IG61" s="5">
        <v>31</v>
      </c>
      <c r="IH61" s="10">
        <f t="shared" si="329"/>
        <v>7750</v>
      </c>
      <c r="II61" s="8">
        <v>86</v>
      </c>
      <c r="IJ61" s="5">
        <v>388</v>
      </c>
      <c r="IK61" s="10">
        <f t="shared" si="330"/>
        <v>4511.6279069767443</v>
      </c>
      <c r="IL61" s="8">
        <v>0</v>
      </c>
      <c r="IM61" s="5">
        <v>0</v>
      </c>
      <c r="IN61" s="10">
        <v>0</v>
      </c>
      <c r="IO61" s="8">
        <v>14</v>
      </c>
      <c r="IP61" s="5">
        <v>79</v>
      </c>
      <c r="IQ61" s="10">
        <f t="shared" si="331"/>
        <v>5642.8571428571431</v>
      </c>
      <c r="IR61" s="8">
        <v>0</v>
      </c>
      <c r="IS61" s="5">
        <v>0</v>
      </c>
      <c r="IT61" s="10">
        <v>0</v>
      </c>
      <c r="IU61" s="8">
        <v>0</v>
      </c>
      <c r="IV61" s="5">
        <v>0</v>
      </c>
      <c r="IW61" s="10">
        <v>0</v>
      </c>
      <c r="IX61" s="8">
        <v>0</v>
      </c>
      <c r="IY61" s="5">
        <v>3</v>
      </c>
      <c r="IZ61" s="10">
        <v>0</v>
      </c>
      <c r="JA61" s="8">
        <v>1</v>
      </c>
      <c r="JB61" s="5">
        <v>38</v>
      </c>
      <c r="JC61" s="10">
        <f t="shared" si="332"/>
        <v>38000</v>
      </c>
      <c r="JD61" s="7">
        <f t="shared" si="333"/>
        <v>2488</v>
      </c>
      <c r="JE61" s="10">
        <f t="shared" si="334"/>
        <v>8215</v>
      </c>
    </row>
    <row r="62" spans="1:265" x14ac:dyDescent="0.3">
      <c r="A62" s="40">
        <v>2008</v>
      </c>
      <c r="B62" s="35" t="s">
        <v>6</v>
      </c>
      <c r="C62" s="8">
        <v>31</v>
      </c>
      <c r="D62" s="5">
        <v>297</v>
      </c>
      <c r="E62" s="10">
        <f t="shared" si="339"/>
        <v>9580.645161290322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516</v>
      </c>
      <c r="S62" s="5">
        <v>200</v>
      </c>
      <c r="T62" s="10">
        <f t="shared" si="340"/>
        <v>387.59689922480624</v>
      </c>
      <c r="U62" s="8">
        <v>0</v>
      </c>
      <c r="V62" s="5">
        <v>1</v>
      </c>
      <c r="W62" s="10"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21</v>
      </c>
      <c r="AH62" s="5">
        <v>72</v>
      </c>
      <c r="AI62" s="10">
        <f t="shared" ref="AI62" si="345">AH62/AG62*1000</f>
        <v>3428.5714285714284</v>
      </c>
      <c r="AJ62" s="8">
        <v>68</v>
      </c>
      <c r="AK62" s="5">
        <v>203</v>
      </c>
      <c r="AL62" s="10">
        <f t="shared" si="335"/>
        <v>2985.294117647059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0</v>
      </c>
      <c r="BF62" s="5">
        <v>0</v>
      </c>
      <c r="BG62" s="10">
        <v>0</v>
      </c>
      <c r="BH62" s="8">
        <v>0</v>
      </c>
      <c r="BI62" s="5">
        <v>0</v>
      </c>
      <c r="BJ62" s="10">
        <v>0</v>
      </c>
      <c r="BK62" s="8">
        <v>0</v>
      </c>
      <c r="BL62" s="5">
        <v>0</v>
      </c>
      <c r="BM62" s="10">
        <v>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4</v>
      </c>
      <c r="CY62" s="5">
        <v>24</v>
      </c>
      <c r="CZ62" s="10">
        <f t="shared" ref="CZ62" si="346">CY62/CX62*1000</f>
        <v>6000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v>0</v>
      </c>
      <c r="DM62" s="8">
        <v>0</v>
      </c>
      <c r="DN62" s="5">
        <v>0</v>
      </c>
      <c r="DO62" s="10">
        <f t="shared" si="325"/>
        <v>0</v>
      </c>
      <c r="DP62" s="8">
        <v>0</v>
      </c>
      <c r="DQ62" s="5">
        <v>0</v>
      </c>
      <c r="DR62" s="10">
        <v>0</v>
      </c>
      <c r="DS62" s="8">
        <v>0</v>
      </c>
      <c r="DT62" s="5">
        <v>2</v>
      </c>
      <c r="DU62" s="10"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v>0</v>
      </c>
      <c r="EK62" s="8">
        <v>205</v>
      </c>
      <c r="EL62" s="5">
        <v>713</v>
      </c>
      <c r="EM62" s="10">
        <f t="shared" si="336"/>
        <v>3478.0487804878048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7</v>
      </c>
      <c r="EU62" s="5">
        <v>27</v>
      </c>
      <c r="EV62" s="10">
        <f t="shared" si="337"/>
        <v>3857.1428571428573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8">
        <v>0</v>
      </c>
      <c r="FJ62" s="5">
        <v>0</v>
      </c>
      <c r="FK62" s="10">
        <v>0</v>
      </c>
      <c r="FL62" s="8">
        <v>0</v>
      </c>
      <c r="FM62" s="5">
        <v>0</v>
      </c>
      <c r="FN62" s="10">
        <v>0</v>
      </c>
      <c r="FO62" s="8">
        <v>0</v>
      </c>
      <c r="FP62" s="5">
        <v>0</v>
      </c>
      <c r="FQ62" s="10">
        <v>0</v>
      </c>
      <c r="FR62" s="8">
        <v>0</v>
      </c>
      <c r="FS62" s="5">
        <v>0</v>
      </c>
      <c r="FT62" s="10">
        <v>0</v>
      </c>
      <c r="FU62" s="8">
        <v>0</v>
      </c>
      <c r="FV62" s="5">
        <v>0</v>
      </c>
      <c r="FW62" s="10">
        <v>0</v>
      </c>
      <c r="FX62" s="8">
        <v>0</v>
      </c>
      <c r="FY62" s="5">
        <v>0</v>
      </c>
      <c r="FZ62" s="10">
        <v>0</v>
      </c>
      <c r="GA62" s="8">
        <v>0</v>
      </c>
      <c r="GB62" s="5">
        <v>0</v>
      </c>
      <c r="GC62" s="10">
        <v>0</v>
      </c>
      <c r="GD62" s="8">
        <v>0</v>
      </c>
      <c r="GE62" s="5">
        <v>0</v>
      </c>
      <c r="GF62" s="10">
        <v>0</v>
      </c>
      <c r="GG62" s="8">
        <v>0</v>
      </c>
      <c r="GH62" s="5">
        <v>0</v>
      </c>
      <c r="GI62" s="10">
        <v>0</v>
      </c>
      <c r="GJ62" s="8">
        <v>0</v>
      </c>
      <c r="GK62" s="5">
        <v>0</v>
      </c>
      <c r="GL62" s="10">
        <v>0</v>
      </c>
      <c r="GM62" s="8">
        <v>0</v>
      </c>
      <c r="GN62" s="5">
        <v>0</v>
      </c>
      <c r="GO62" s="10">
        <v>0</v>
      </c>
      <c r="GP62" s="8">
        <v>0</v>
      </c>
      <c r="GQ62" s="5">
        <v>0</v>
      </c>
      <c r="GR62" s="10">
        <v>0</v>
      </c>
      <c r="GS62" s="8">
        <v>0</v>
      </c>
      <c r="GT62" s="5">
        <v>0</v>
      </c>
      <c r="GU62" s="10">
        <v>0</v>
      </c>
      <c r="GV62" s="8">
        <v>0</v>
      </c>
      <c r="GW62" s="5">
        <v>0</v>
      </c>
      <c r="GX62" s="10">
        <v>0</v>
      </c>
      <c r="GY62" s="8">
        <v>0</v>
      </c>
      <c r="GZ62" s="5">
        <v>0</v>
      </c>
      <c r="HA62" s="10">
        <v>0</v>
      </c>
      <c r="HB62" s="8">
        <v>0</v>
      </c>
      <c r="HC62" s="5">
        <v>0</v>
      </c>
      <c r="HD62" s="10">
        <v>0</v>
      </c>
      <c r="HE62" s="8">
        <v>0</v>
      </c>
      <c r="HF62" s="5">
        <v>0</v>
      </c>
      <c r="HG62" s="10">
        <f t="shared" si="327"/>
        <v>0</v>
      </c>
      <c r="HH62" s="8">
        <v>0</v>
      </c>
      <c r="HI62" s="5">
        <v>0</v>
      </c>
      <c r="HJ62" s="10">
        <v>0</v>
      </c>
      <c r="HK62" s="8">
        <v>0</v>
      </c>
      <c r="HL62" s="5">
        <v>0</v>
      </c>
      <c r="HM62" s="10">
        <v>0</v>
      </c>
      <c r="HN62" s="8">
        <v>0</v>
      </c>
      <c r="HO62" s="5">
        <v>0</v>
      </c>
      <c r="HP62" s="10">
        <v>0</v>
      </c>
      <c r="HQ62" s="8">
        <v>1</v>
      </c>
      <c r="HR62" s="5">
        <v>11</v>
      </c>
      <c r="HS62" s="10">
        <f t="shared" ref="HS62:HS68" si="347">HR62/HQ62*1000</f>
        <v>11000</v>
      </c>
      <c r="HT62" s="8">
        <v>0</v>
      </c>
      <c r="HU62" s="5">
        <v>0</v>
      </c>
      <c r="HV62" s="10">
        <v>0</v>
      </c>
      <c r="HW62" s="8">
        <v>0</v>
      </c>
      <c r="HX62" s="5">
        <v>0</v>
      </c>
      <c r="HY62" s="10">
        <v>0</v>
      </c>
      <c r="HZ62" s="8">
        <v>0</v>
      </c>
      <c r="IA62" s="5">
        <v>0</v>
      </c>
      <c r="IB62" s="10">
        <v>0</v>
      </c>
      <c r="IC62" s="8">
        <v>0</v>
      </c>
      <c r="ID62" s="5">
        <v>0</v>
      </c>
      <c r="IE62" s="10">
        <v>0</v>
      </c>
      <c r="IF62" s="8">
        <v>25</v>
      </c>
      <c r="IG62" s="5">
        <v>101</v>
      </c>
      <c r="IH62" s="10">
        <f t="shared" si="329"/>
        <v>4040</v>
      </c>
      <c r="II62" s="8">
        <v>22</v>
      </c>
      <c r="IJ62" s="5">
        <v>106</v>
      </c>
      <c r="IK62" s="10">
        <f t="shared" si="330"/>
        <v>4818.181818181818</v>
      </c>
      <c r="IL62" s="8">
        <v>0</v>
      </c>
      <c r="IM62" s="5">
        <v>1</v>
      </c>
      <c r="IN62" s="10">
        <v>0</v>
      </c>
      <c r="IO62" s="8">
        <v>10</v>
      </c>
      <c r="IP62" s="5">
        <v>62</v>
      </c>
      <c r="IQ62" s="10">
        <f t="shared" si="331"/>
        <v>6200</v>
      </c>
      <c r="IR62" s="8">
        <v>0</v>
      </c>
      <c r="IS62" s="5">
        <v>0</v>
      </c>
      <c r="IT62" s="10">
        <v>0</v>
      </c>
      <c r="IU62" s="8">
        <v>0</v>
      </c>
      <c r="IV62" s="5">
        <v>0</v>
      </c>
      <c r="IW62" s="10">
        <v>0</v>
      </c>
      <c r="IX62" s="8">
        <v>1</v>
      </c>
      <c r="IY62" s="5">
        <v>1</v>
      </c>
      <c r="IZ62" s="10">
        <f t="shared" si="338"/>
        <v>1000</v>
      </c>
      <c r="JA62" s="8">
        <v>10</v>
      </c>
      <c r="JB62" s="5">
        <v>60</v>
      </c>
      <c r="JC62" s="10">
        <f t="shared" si="332"/>
        <v>6000</v>
      </c>
      <c r="JD62" s="7">
        <f t="shared" si="333"/>
        <v>921</v>
      </c>
      <c r="JE62" s="10">
        <f t="shared" si="334"/>
        <v>1881</v>
      </c>
    </row>
    <row r="63" spans="1:265" x14ac:dyDescent="0.3">
      <c r="A63" s="40">
        <v>2008</v>
      </c>
      <c r="B63" s="35" t="s">
        <v>7</v>
      </c>
      <c r="C63" s="8">
        <v>41</v>
      </c>
      <c r="D63" s="5">
        <v>296</v>
      </c>
      <c r="E63" s="10">
        <f t="shared" si="339"/>
        <v>7219.5121951219517</v>
      </c>
      <c r="F63" s="8">
        <v>7</v>
      </c>
      <c r="G63" s="5">
        <v>29</v>
      </c>
      <c r="H63" s="10">
        <f t="shared" si="343"/>
        <v>4142.8571428571431</v>
      </c>
      <c r="I63" s="8">
        <v>0</v>
      </c>
      <c r="J63" s="5">
        <v>0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6</v>
      </c>
      <c r="AK63" s="5">
        <v>181</v>
      </c>
      <c r="AL63" s="10">
        <f t="shared" si="335"/>
        <v>30166.666666666668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3</v>
      </c>
      <c r="BY63" s="10"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v>0</v>
      </c>
      <c r="DM63" s="8">
        <v>0</v>
      </c>
      <c r="DN63" s="5">
        <v>0</v>
      </c>
      <c r="DO63" s="10">
        <f t="shared" si="325"/>
        <v>0</v>
      </c>
      <c r="DP63" s="8">
        <v>0</v>
      </c>
      <c r="DQ63" s="5">
        <v>0</v>
      </c>
      <c r="DR63" s="10">
        <v>0</v>
      </c>
      <c r="DS63" s="8">
        <v>0</v>
      </c>
      <c r="DT63" s="5">
        <v>3</v>
      </c>
      <c r="DU63" s="10"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v>0</v>
      </c>
      <c r="EK63" s="8">
        <v>154</v>
      </c>
      <c r="EL63" s="5">
        <v>461</v>
      </c>
      <c r="EM63" s="10">
        <f t="shared" si="336"/>
        <v>2993.5064935064934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6</v>
      </c>
      <c r="EU63" s="5">
        <v>22</v>
      </c>
      <c r="EV63" s="10">
        <f t="shared" si="337"/>
        <v>3666.6666666666665</v>
      </c>
      <c r="EW63" s="8">
        <v>0</v>
      </c>
      <c r="EX63" s="5">
        <v>0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8">
        <v>0</v>
      </c>
      <c r="FJ63" s="5">
        <v>0</v>
      </c>
      <c r="FK63" s="10">
        <v>0</v>
      </c>
      <c r="FL63" s="8">
        <v>0</v>
      </c>
      <c r="FM63" s="5">
        <v>0</v>
      </c>
      <c r="FN63" s="10">
        <v>0</v>
      </c>
      <c r="FO63" s="8">
        <v>0</v>
      </c>
      <c r="FP63" s="5">
        <v>0</v>
      </c>
      <c r="FQ63" s="10">
        <v>0</v>
      </c>
      <c r="FR63" s="8">
        <v>0</v>
      </c>
      <c r="FS63" s="5">
        <v>0</v>
      </c>
      <c r="FT63" s="10">
        <v>0</v>
      </c>
      <c r="FU63" s="8">
        <v>0</v>
      </c>
      <c r="FV63" s="5">
        <v>0</v>
      </c>
      <c r="FW63" s="10">
        <v>0</v>
      </c>
      <c r="FX63" s="8">
        <v>0</v>
      </c>
      <c r="FY63" s="5">
        <v>0</v>
      </c>
      <c r="FZ63" s="10">
        <v>0</v>
      </c>
      <c r="GA63" s="8">
        <v>0</v>
      </c>
      <c r="GB63" s="5">
        <v>0</v>
      </c>
      <c r="GC63" s="10">
        <v>0</v>
      </c>
      <c r="GD63" s="8">
        <v>17</v>
      </c>
      <c r="GE63" s="5">
        <v>116</v>
      </c>
      <c r="GF63" s="10">
        <f t="shared" si="326"/>
        <v>6823.5294117647054</v>
      </c>
      <c r="GG63" s="8">
        <v>0</v>
      </c>
      <c r="GH63" s="5">
        <v>0</v>
      </c>
      <c r="GI63" s="10">
        <v>0</v>
      </c>
      <c r="GJ63" s="8">
        <v>0</v>
      </c>
      <c r="GK63" s="5">
        <v>0</v>
      </c>
      <c r="GL63" s="10">
        <v>0</v>
      </c>
      <c r="GM63" s="8">
        <v>0</v>
      </c>
      <c r="GN63" s="5">
        <v>0</v>
      </c>
      <c r="GO63" s="10">
        <v>0</v>
      </c>
      <c r="GP63" s="8">
        <v>0</v>
      </c>
      <c r="GQ63" s="5">
        <v>1</v>
      </c>
      <c r="GR63" s="10">
        <v>0</v>
      </c>
      <c r="GS63" s="8">
        <v>0</v>
      </c>
      <c r="GT63" s="5">
        <v>0</v>
      </c>
      <c r="GU63" s="10">
        <v>0</v>
      </c>
      <c r="GV63" s="8">
        <v>0</v>
      </c>
      <c r="GW63" s="5">
        <v>0</v>
      </c>
      <c r="GX63" s="10">
        <v>0</v>
      </c>
      <c r="GY63" s="8">
        <v>0</v>
      </c>
      <c r="GZ63" s="5">
        <v>0</v>
      </c>
      <c r="HA63" s="10">
        <v>0</v>
      </c>
      <c r="HB63" s="8">
        <v>0</v>
      </c>
      <c r="HC63" s="5">
        <v>0</v>
      </c>
      <c r="HD63" s="10">
        <v>0</v>
      </c>
      <c r="HE63" s="8">
        <v>0</v>
      </c>
      <c r="HF63" s="5">
        <v>0</v>
      </c>
      <c r="HG63" s="10">
        <f t="shared" si="327"/>
        <v>0</v>
      </c>
      <c r="HH63" s="8">
        <v>0</v>
      </c>
      <c r="HI63" s="5">
        <v>0</v>
      </c>
      <c r="HJ63" s="10">
        <v>0</v>
      </c>
      <c r="HK63" s="8">
        <v>0</v>
      </c>
      <c r="HL63" s="5">
        <v>0</v>
      </c>
      <c r="HM63" s="10">
        <v>0</v>
      </c>
      <c r="HN63" s="8">
        <v>0</v>
      </c>
      <c r="HO63" s="5">
        <v>0</v>
      </c>
      <c r="HP63" s="10">
        <v>0</v>
      </c>
      <c r="HQ63" s="8">
        <v>0</v>
      </c>
      <c r="HR63" s="5">
        <v>0</v>
      </c>
      <c r="HS63" s="10">
        <v>0</v>
      </c>
      <c r="HT63" s="8">
        <v>0</v>
      </c>
      <c r="HU63" s="5">
        <v>0</v>
      </c>
      <c r="HV63" s="10">
        <v>0</v>
      </c>
      <c r="HW63" s="8">
        <v>0</v>
      </c>
      <c r="HX63" s="5">
        <v>0</v>
      </c>
      <c r="HY63" s="10">
        <v>0</v>
      </c>
      <c r="HZ63" s="8">
        <v>0</v>
      </c>
      <c r="IA63" s="5">
        <v>0</v>
      </c>
      <c r="IB63" s="10">
        <v>0</v>
      </c>
      <c r="IC63" s="8">
        <v>0</v>
      </c>
      <c r="ID63" s="5">
        <v>0</v>
      </c>
      <c r="IE63" s="10">
        <v>0</v>
      </c>
      <c r="IF63" s="8">
        <v>5</v>
      </c>
      <c r="IG63" s="5">
        <v>25</v>
      </c>
      <c r="IH63" s="10">
        <f t="shared" si="329"/>
        <v>5000</v>
      </c>
      <c r="II63" s="8">
        <v>165</v>
      </c>
      <c r="IJ63" s="5">
        <v>727</v>
      </c>
      <c r="IK63" s="10">
        <f t="shared" si="330"/>
        <v>4406.060606060606</v>
      </c>
      <c r="IL63" s="8">
        <v>0</v>
      </c>
      <c r="IM63" s="5">
        <v>0</v>
      </c>
      <c r="IN63" s="10">
        <v>0</v>
      </c>
      <c r="IO63" s="8">
        <v>8</v>
      </c>
      <c r="IP63" s="5">
        <v>62</v>
      </c>
      <c r="IQ63" s="10">
        <f t="shared" si="331"/>
        <v>7750</v>
      </c>
      <c r="IR63" s="8">
        <v>0</v>
      </c>
      <c r="IS63" s="5">
        <v>0</v>
      </c>
      <c r="IT63" s="10">
        <v>0</v>
      </c>
      <c r="IU63" s="8">
        <v>0</v>
      </c>
      <c r="IV63" s="5">
        <v>0</v>
      </c>
      <c r="IW63" s="10">
        <v>0</v>
      </c>
      <c r="IX63" s="8">
        <v>1</v>
      </c>
      <c r="IY63" s="5">
        <v>10</v>
      </c>
      <c r="IZ63" s="10">
        <f t="shared" si="338"/>
        <v>10000</v>
      </c>
      <c r="JA63" s="8">
        <v>2183</v>
      </c>
      <c r="JB63" s="5">
        <v>5780</v>
      </c>
      <c r="JC63" s="10">
        <f t="shared" si="332"/>
        <v>2647.7324782409532</v>
      </c>
      <c r="JD63" s="7">
        <f t="shared" si="333"/>
        <v>2593</v>
      </c>
      <c r="JE63" s="10">
        <f t="shared" si="334"/>
        <v>7716</v>
      </c>
    </row>
    <row r="64" spans="1:265" x14ac:dyDescent="0.3">
      <c r="A64" s="40">
        <v>2008</v>
      </c>
      <c r="B64" s="35" t="s">
        <v>8</v>
      </c>
      <c r="C64" s="8">
        <v>49</v>
      </c>
      <c r="D64" s="5">
        <v>480</v>
      </c>
      <c r="E64" s="10">
        <f t="shared" si="339"/>
        <v>9795.9183673469397</v>
      </c>
      <c r="F64" s="8">
        <v>0</v>
      </c>
      <c r="G64" s="5">
        <v>2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1</v>
      </c>
      <c r="V64" s="5">
        <v>1</v>
      </c>
      <c r="W64" s="10">
        <f t="shared" ref="W64:W68" si="348">V64/U64*1000</f>
        <v>1000</v>
      </c>
      <c r="X64" s="8">
        <v>0</v>
      </c>
      <c r="Y64" s="5">
        <v>0</v>
      </c>
      <c r="Z64" s="10">
        <v>0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0</v>
      </c>
      <c r="BC64" s="5">
        <v>0</v>
      </c>
      <c r="BD64" s="10">
        <v>0</v>
      </c>
      <c r="BE64" s="8">
        <v>0</v>
      </c>
      <c r="BF64" s="5">
        <v>0</v>
      </c>
      <c r="BG64" s="10">
        <v>0</v>
      </c>
      <c r="BH64" s="8">
        <v>0</v>
      </c>
      <c r="BI64" s="5">
        <v>0</v>
      </c>
      <c r="BJ64" s="10">
        <v>0</v>
      </c>
      <c r="BK64" s="8">
        <v>0</v>
      </c>
      <c r="BL64" s="5">
        <v>0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2</v>
      </c>
      <c r="BY64" s="10"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0</v>
      </c>
      <c r="DE64" s="5">
        <v>0</v>
      </c>
      <c r="DF64" s="10">
        <v>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v>0</v>
      </c>
      <c r="DM64" s="8">
        <v>0</v>
      </c>
      <c r="DN64" s="5">
        <v>0</v>
      </c>
      <c r="DO64" s="10">
        <f t="shared" si="325"/>
        <v>0</v>
      </c>
      <c r="DP64" s="8">
        <v>0</v>
      </c>
      <c r="DQ64" s="5">
        <v>0</v>
      </c>
      <c r="DR64" s="10">
        <v>0</v>
      </c>
      <c r="DS64" s="8">
        <v>1</v>
      </c>
      <c r="DT64" s="5">
        <v>3</v>
      </c>
      <c r="DU64" s="10">
        <f t="shared" si="344"/>
        <v>3000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v>0</v>
      </c>
      <c r="EK64" s="8">
        <v>404</v>
      </c>
      <c r="EL64" s="5">
        <v>1124</v>
      </c>
      <c r="EM64" s="10">
        <f t="shared" si="336"/>
        <v>2782.1782178217818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5</v>
      </c>
      <c r="EU64" s="5">
        <v>22</v>
      </c>
      <c r="EV64" s="10">
        <f t="shared" si="337"/>
        <v>4400</v>
      </c>
      <c r="EW64" s="8">
        <v>0</v>
      </c>
      <c r="EX64" s="5">
        <v>0</v>
      </c>
      <c r="EY64" s="10">
        <v>0</v>
      </c>
      <c r="EZ64" s="8">
        <v>0</v>
      </c>
      <c r="FA64" s="5">
        <v>0</v>
      </c>
      <c r="FB64" s="10">
        <v>0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8">
        <v>0</v>
      </c>
      <c r="FJ64" s="5">
        <v>0</v>
      </c>
      <c r="FK64" s="10">
        <v>0</v>
      </c>
      <c r="FL64" s="8">
        <v>0</v>
      </c>
      <c r="FM64" s="5">
        <v>0</v>
      </c>
      <c r="FN64" s="10">
        <v>0</v>
      </c>
      <c r="FO64" s="8">
        <v>0</v>
      </c>
      <c r="FP64" s="5">
        <v>0</v>
      </c>
      <c r="FQ64" s="10">
        <v>0</v>
      </c>
      <c r="FR64" s="8">
        <v>0</v>
      </c>
      <c r="FS64" s="5">
        <v>0</v>
      </c>
      <c r="FT64" s="10">
        <v>0</v>
      </c>
      <c r="FU64" s="8">
        <v>0</v>
      </c>
      <c r="FV64" s="5">
        <v>0</v>
      </c>
      <c r="FW64" s="10">
        <v>0</v>
      </c>
      <c r="FX64" s="8">
        <v>0</v>
      </c>
      <c r="FY64" s="5">
        <v>0</v>
      </c>
      <c r="FZ64" s="10">
        <v>0</v>
      </c>
      <c r="GA64" s="8">
        <v>0</v>
      </c>
      <c r="GB64" s="5">
        <v>0</v>
      </c>
      <c r="GC64" s="10">
        <v>0</v>
      </c>
      <c r="GD64" s="8">
        <v>20</v>
      </c>
      <c r="GE64" s="5">
        <v>136</v>
      </c>
      <c r="GF64" s="10">
        <f t="shared" si="326"/>
        <v>6800</v>
      </c>
      <c r="GG64" s="8">
        <v>0</v>
      </c>
      <c r="GH64" s="5">
        <v>0</v>
      </c>
      <c r="GI64" s="10">
        <v>0</v>
      </c>
      <c r="GJ64" s="8">
        <v>0</v>
      </c>
      <c r="GK64" s="5">
        <v>0</v>
      </c>
      <c r="GL64" s="10">
        <v>0</v>
      </c>
      <c r="GM64" s="8">
        <v>0</v>
      </c>
      <c r="GN64" s="5">
        <v>0</v>
      </c>
      <c r="GO64" s="10">
        <v>0</v>
      </c>
      <c r="GP64" s="8">
        <v>0</v>
      </c>
      <c r="GQ64" s="5">
        <v>0</v>
      </c>
      <c r="GR64" s="10">
        <v>0</v>
      </c>
      <c r="GS64" s="8">
        <v>0</v>
      </c>
      <c r="GT64" s="5">
        <v>0</v>
      </c>
      <c r="GU64" s="10">
        <v>0</v>
      </c>
      <c r="GV64" s="8">
        <v>0</v>
      </c>
      <c r="GW64" s="5">
        <v>0</v>
      </c>
      <c r="GX64" s="10">
        <v>0</v>
      </c>
      <c r="GY64" s="8">
        <v>1</v>
      </c>
      <c r="GZ64" s="5">
        <v>15</v>
      </c>
      <c r="HA64" s="10">
        <f t="shared" ref="HA64" si="349">GZ64/GY64*1000</f>
        <v>15000</v>
      </c>
      <c r="HB64" s="8">
        <v>0</v>
      </c>
      <c r="HC64" s="5">
        <v>0</v>
      </c>
      <c r="HD64" s="10">
        <v>0</v>
      </c>
      <c r="HE64" s="8">
        <v>0</v>
      </c>
      <c r="HF64" s="5">
        <v>0</v>
      </c>
      <c r="HG64" s="10">
        <f t="shared" si="327"/>
        <v>0</v>
      </c>
      <c r="HH64" s="8">
        <v>0</v>
      </c>
      <c r="HI64" s="5">
        <v>0</v>
      </c>
      <c r="HJ64" s="10">
        <v>0</v>
      </c>
      <c r="HK64" s="8">
        <v>0</v>
      </c>
      <c r="HL64" s="5">
        <v>0</v>
      </c>
      <c r="HM64" s="10">
        <v>0</v>
      </c>
      <c r="HN64" s="8">
        <v>0</v>
      </c>
      <c r="HO64" s="5">
        <v>0</v>
      </c>
      <c r="HP64" s="10">
        <v>0</v>
      </c>
      <c r="HQ64" s="8">
        <v>0</v>
      </c>
      <c r="HR64" s="5">
        <v>0</v>
      </c>
      <c r="HS64" s="10">
        <v>0</v>
      </c>
      <c r="HT64" s="8">
        <v>0</v>
      </c>
      <c r="HU64" s="5">
        <v>0</v>
      </c>
      <c r="HV64" s="10">
        <v>0</v>
      </c>
      <c r="HW64" s="8">
        <v>0</v>
      </c>
      <c r="HX64" s="5">
        <v>0</v>
      </c>
      <c r="HY64" s="10">
        <v>0</v>
      </c>
      <c r="HZ64" s="8">
        <v>0</v>
      </c>
      <c r="IA64" s="5">
        <v>0</v>
      </c>
      <c r="IB64" s="10">
        <v>0</v>
      </c>
      <c r="IC64" s="8">
        <v>0</v>
      </c>
      <c r="ID64" s="5">
        <v>0</v>
      </c>
      <c r="IE64" s="10">
        <v>0</v>
      </c>
      <c r="IF64" s="8">
        <v>20</v>
      </c>
      <c r="IG64" s="5">
        <v>77</v>
      </c>
      <c r="IH64" s="10">
        <f t="shared" si="329"/>
        <v>3850</v>
      </c>
      <c r="II64" s="8">
        <v>105</v>
      </c>
      <c r="IJ64" s="5">
        <v>451</v>
      </c>
      <c r="IK64" s="10">
        <f t="shared" si="330"/>
        <v>4295.2380952380954</v>
      </c>
      <c r="IL64" s="8">
        <v>0</v>
      </c>
      <c r="IM64" s="5">
        <v>0</v>
      </c>
      <c r="IN64" s="10">
        <v>0</v>
      </c>
      <c r="IO64" s="8">
        <v>5</v>
      </c>
      <c r="IP64" s="5">
        <v>67</v>
      </c>
      <c r="IQ64" s="10">
        <f t="shared" si="331"/>
        <v>13400</v>
      </c>
      <c r="IR64" s="8">
        <v>0</v>
      </c>
      <c r="IS64" s="5">
        <v>0</v>
      </c>
      <c r="IT64" s="10">
        <v>0</v>
      </c>
      <c r="IU64" s="8">
        <v>0</v>
      </c>
      <c r="IV64" s="5">
        <v>0</v>
      </c>
      <c r="IW64" s="10">
        <v>0</v>
      </c>
      <c r="IX64" s="8">
        <v>2</v>
      </c>
      <c r="IY64" s="5">
        <v>18</v>
      </c>
      <c r="IZ64" s="10">
        <f t="shared" si="338"/>
        <v>9000</v>
      </c>
      <c r="JA64" s="8">
        <v>28</v>
      </c>
      <c r="JB64" s="5">
        <v>63</v>
      </c>
      <c r="JC64" s="10">
        <f t="shared" si="332"/>
        <v>2250</v>
      </c>
      <c r="JD64" s="7">
        <f t="shared" si="333"/>
        <v>641</v>
      </c>
      <c r="JE64" s="10">
        <f t="shared" si="334"/>
        <v>2461</v>
      </c>
    </row>
    <row r="65" spans="1:265" x14ac:dyDescent="0.3">
      <c r="A65" s="40">
        <v>2008</v>
      </c>
      <c r="B65" s="35" t="s">
        <v>9</v>
      </c>
      <c r="C65" s="8">
        <v>47</v>
      </c>
      <c r="D65" s="5">
        <v>460</v>
      </c>
      <c r="E65" s="10">
        <f t="shared" si="339"/>
        <v>9787.2340425531911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v>0</v>
      </c>
      <c r="X65" s="8">
        <v>0</v>
      </c>
      <c r="Y65" s="5">
        <v>0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20</v>
      </c>
      <c r="AK65" s="5">
        <v>94</v>
      </c>
      <c r="AL65" s="10">
        <f t="shared" si="335"/>
        <v>4700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0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v>0</v>
      </c>
      <c r="DM65" s="8">
        <v>0</v>
      </c>
      <c r="DN65" s="5">
        <v>0</v>
      </c>
      <c r="DO65" s="10">
        <f t="shared" si="325"/>
        <v>0</v>
      </c>
      <c r="DP65" s="8">
        <v>0</v>
      </c>
      <c r="DQ65" s="5">
        <v>0</v>
      </c>
      <c r="DR65" s="10">
        <v>0</v>
      </c>
      <c r="DS65" s="8">
        <v>5</v>
      </c>
      <c r="DT65" s="5">
        <v>18</v>
      </c>
      <c r="DU65" s="10">
        <f t="shared" si="344"/>
        <v>3600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v>0</v>
      </c>
      <c r="EK65" s="8">
        <v>232</v>
      </c>
      <c r="EL65" s="5">
        <v>793</v>
      </c>
      <c r="EM65" s="10">
        <f t="shared" si="336"/>
        <v>3418.1034482758623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6</v>
      </c>
      <c r="EU65" s="5">
        <v>24</v>
      </c>
      <c r="EV65" s="10">
        <f t="shared" si="337"/>
        <v>4000</v>
      </c>
      <c r="EW65" s="8">
        <v>0</v>
      </c>
      <c r="EX65" s="5">
        <v>0</v>
      </c>
      <c r="EY65" s="10">
        <v>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8">
        <v>0</v>
      </c>
      <c r="FJ65" s="5">
        <v>0</v>
      </c>
      <c r="FK65" s="10">
        <v>0</v>
      </c>
      <c r="FL65" s="8">
        <v>0</v>
      </c>
      <c r="FM65" s="5">
        <v>0</v>
      </c>
      <c r="FN65" s="10">
        <v>0</v>
      </c>
      <c r="FO65" s="8">
        <v>0</v>
      </c>
      <c r="FP65" s="5">
        <v>0</v>
      </c>
      <c r="FQ65" s="10">
        <v>0</v>
      </c>
      <c r="FR65" s="8">
        <v>0</v>
      </c>
      <c r="FS65" s="5">
        <v>0</v>
      </c>
      <c r="FT65" s="10">
        <v>0</v>
      </c>
      <c r="FU65" s="8">
        <v>0</v>
      </c>
      <c r="FV65" s="5">
        <v>0</v>
      </c>
      <c r="FW65" s="10">
        <v>0</v>
      </c>
      <c r="FX65" s="8">
        <v>0</v>
      </c>
      <c r="FY65" s="5">
        <v>0</v>
      </c>
      <c r="FZ65" s="10">
        <v>0</v>
      </c>
      <c r="GA65" s="8">
        <v>0</v>
      </c>
      <c r="GB65" s="5">
        <v>0</v>
      </c>
      <c r="GC65" s="10">
        <v>0</v>
      </c>
      <c r="GD65" s="8">
        <v>23</v>
      </c>
      <c r="GE65" s="5">
        <v>182</v>
      </c>
      <c r="GF65" s="10">
        <f t="shared" si="326"/>
        <v>7913.0434782608691</v>
      </c>
      <c r="GG65" s="8">
        <v>0</v>
      </c>
      <c r="GH65" s="5">
        <v>0</v>
      </c>
      <c r="GI65" s="10">
        <v>0</v>
      </c>
      <c r="GJ65" s="8">
        <v>0</v>
      </c>
      <c r="GK65" s="5">
        <v>1</v>
      </c>
      <c r="GL65" s="10">
        <v>0</v>
      </c>
      <c r="GM65" s="8">
        <v>0</v>
      </c>
      <c r="GN65" s="5">
        <v>0</v>
      </c>
      <c r="GO65" s="10">
        <v>0</v>
      </c>
      <c r="GP65" s="8">
        <v>0</v>
      </c>
      <c r="GQ65" s="5">
        <v>0</v>
      </c>
      <c r="GR65" s="10">
        <v>0</v>
      </c>
      <c r="GS65" s="8">
        <v>0</v>
      </c>
      <c r="GT65" s="5">
        <v>0</v>
      </c>
      <c r="GU65" s="10">
        <v>0</v>
      </c>
      <c r="GV65" s="8">
        <v>0</v>
      </c>
      <c r="GW65" s="5">
        <v>0</v>
      </c>
      <c r="GX65" s="10">
        <v>0</v>
      </c>
      <c r="GY65" s="8">
        <v>0</v>
      </c>
      <c r="GZ65" s="5">
        <v>0</v>
      </c>
      <c r="HA65" s="10">
        <v>0</v>
      </c>
      <c r="HB65" s="8">
        <v>0</v>
      </c>
      <c r="HC65" s="5">
        <v>0</v>
      </c>
      <c r="HD65" s="10">
        <v>0</v>
      </c>
      <c r="HE65" s="8">
        <v>0</v>
      </c>
      <c r="HF65" s="5">
        <v>0</v>
      </c>
      <c r="HG65" s="10">
        <f t="shared" si="327"/>
        <v>0</v>
      </c>
      <c r="HH65" s="8">
        <v>0</v>
      </c>
      <c r="HI65" s="5">
        <v>0</v>
      </c>
      <c r="HJ65" s="10">
        <v>0</v>
      </c>
      <c r="HK65" s="8">
        <v>0</v>
      </c>
      <c r="HL65" s="5">
        <v>0</v>
      </c>
      <c r="HM65" s="10">
        <v>0</v>
      </c>
      <c r="HN65" s="8">
        <v>0</v>
      </c>
      <c r="HO65" s="5">
        <v>0</v>
      </c>
      <c r="HP65" s="10">
        <v>0</v>
      </c>
      <c r="HQ65" s="8">
        <v>0</v>
      </c>
      <c r="HR65" s="5">
        <v>0</v>
      </c>
      <c r="HS65" s="10">
        <v>0</v>
      </c>
      <c r="HT65" s="8">
        <v>0</v>
      </c>
      <c r="HU65" s="5">
        <v>0</v>
      </c>
      <c r="HV65" s="10">
        <v>0</v>
      </c>
      <c r="HW65" s="8">
        <v>0</v>
      </c>
      <c r="HX65" s="5">
        <v>0</v>
      </c>
      <c r="HY65" s="10">
        <v>0</v>
      </c>
      <c r="HZ65" s="8">
        <v>0</v>
      </c>
      <c r="IA65" s="5">
        <v>0</v>
      </c>
      <c r="IB65" s="10">
        <v>0</v>
      </c>
      <c r="IC65" s="8">
        <v>0</v>
      </c>
      <c r="ID65" s="5">
        <v>0</v>
      </c>
      <c r="IE65" s="10">
        <v>0</v>
      </c>
      <c r="IF65" s="8">
        <v>24</v>
      </c>
      <c r="IG65" s="5">
        <v>91</v>
      </c>
      <c r="IH65" s="10">
        <f t="shared" si="329"/>
        <v>3791.6666666666665</v>
      </c>
      <c r="II65" s="8">
        <v>21</v>
      </c>
      <c r="IJ65" s="5">
        <v>95</v>
      </c>
      <c r="IK65" s="10">
        <f t="shared" si="330"/>
        <v>4523.8095238095239</v>
      </c>
      <c r="IL65" s="8">
        <v>0</v>
      </c>
      <c r="IM65" s="5">
        <v>1</v>
      </c>
      <c r="IN65" s="10">
        <v>0</v>
      </c>
      <c r="IO65" s="8">
        <v>1</v>
      </c>
      <c r="IP65" s="5">
        <v>49</v>
      </c>
      <c r="IQ65" s="10">
        <f t="shared" si="331"/>
        <v>49000</v>
      </c>
      <c r="IR65" s="8">
        <v>0</v>
      </c>
      <c r="IS65" s="5">
        <v>0</v>
      </c>
      <c r="IT65" s="10">
        <v>0</v>
      </c>
      <c r="IU65" s="8">
        <v>0</v>
      </c>
      <c r="IV65" s="5">
        <v>0</v>
      </c>
      <c r="IW65" s="10">
        <v>0</v>
      </c>
      <c r="IX65" s="8">
        <v>1</v>
      </c>
      <c r="IY65" s="5">
        <v>18</v>
      </c>
      <c r="IZ65" s="10">
        <f t="shared" si="338"/>
        <v>18000</v>
      </c>
      <c r="JA65" s="8">
        <v>10020</v>
      </c>
      <c r="JB65" s="5">
        <v>26611</v>
      </c>
      <c r="JC65" s="10">
        <f t="shared" si="332"/>
        <v>2655.7884231536927</v>
      </c>
      <c r="JD65" s="7">
        <f t="shared" si="333"/>
        <v>10400</v>
      </c>
      <c r="JE65" s="10">
        <f t="shared" si="334"/>
        <v>28437</v>
      </c>
    </row>
    <row r="66" spans="1:265" x14ac:dyDescent="0.3">
      <c r="A66" s="40">
        <v>2008</v>
      </c>
      <c r="B66" s="35" t="s">
        <v>10</v>
      </c>
      <c r="C66" s="8">
        <v>19</v>
      </c>
      <c r="D66" s="5">
        <v>179</v>
      </c>
      <c r="E66" s="10">
        <f t="shared" si="339"/>
        <v>9421.0526315789466</v>
      </c>
      <c r="F66" s="8">
        <v>5</v>
      </c>
      <c r="G66" s="5">
        <v>24</v>
      </c>
      <c r="H66" s="10">
        <f t="shared" si="343"/>
        <v>4800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1</v>
      </c>
      <c r="V66" s="5">
        <v>9</v>
      </c>
      <c r="W66" s="10">
        <f t="shared" si="348"/>
        <v>9000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1</v>
      </c>
      <c r="AK66" s="5">
        <v>12</v>
      </c>
      <c r="AL66" s="10">
        <f t="shared" si="335"/>
        <v>12000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0</v>
      </c>
      <c r="DE66" s="5">
        <v>0</v>
      </c>
      <c r="DF66" s="10">
        <v>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v>0</v>
      </c>
      <c r="DM66" s="8">
        <v>0</v>
      </c>
      <c r="DN66" s="5">
        <v>0</v>
      </c>
      <c r="DO66" s="10">
        <f t="shared" si="325"/>
        <v>0</v>
      </c>
      <c r="DP66" s="8">
        <v>0</v>
      </c>
      <c r="DQ66" s="5">
        <v>0</v>
      </c>
      <c r="DR66" s="10">
        <v>0</v>
      </c>
      <c r="DS66" s="8">
        <v>1</v>
      </c>
      <c r="DT66" s="5">
        <v>4</v>
      </c>
      <c r="DU66" s="10">
        <f t="shared" si="344"/>
        <v>4000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v>0</v>
      </c>
      <c r="EK66" s="8">
        <v>1019</v>
      </c>
      <c r="EL66" s="5">
        <v>2578</v>
      </c>
      <c r="EM66" s="10">
        <f t="shared" si="336"/>
        <v>2529.9313052011776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8">
        <v>0</v>
      </c>
      <c r="FJ66" s="5">
        <v>0</v>
      </c>
      <c r="FK66" s="10">
        <v>0</v>
      </c>
      <c r="FL66" s="8">
        <v>0</v>
      </c>
      <c r="FM66" s="5">
        <v>0</v>
      </c>
      <c r="FN66" s="10">
        <v>0</v>
      </c>
      <c r="FO66" s="8">
        <v>0</v>
      </c>
      <c r="FP66" s="5">
        <v>0</v>
      </c>
      <c r="FQ66" s="10">
        <v>0</v>
      </c>
      <c r="FR66" s="8">
        <v>0</v>
      </c>
      <c r="FS66" s="5">
        <v>0</v>
      </c>
      <c r="FT66" s="10">
        <v>0</v>
      </c>
      <c r="FU66" s="8">
        <v>0</v>
      </c>
      <c r="FV66" s="5">
        <v>0</v>
      </c>
      <c r="FW66" s="10">
        <v>0</v>
      </c>
      <c r="FX66" s="8">
        <v>0</v>
      </c>
      <c r="FY66" s="5">
        <v>0</v>
      </c>
      <c r="FZ66" s="10">
        <v>0</v>
      </c>
      <c r="GA66" s="8">
        <v>0</v>
      </c>
      <c r="GB66" s="5">
        <v>0</v>
      </c>
      <c r="GC66" s="10">
        <v>0</v>
      </c>
      <c r="GD66" s="8">
        <v>21</v>
      </c>
      <c r="GE66" s="5">
        <v>147</v>
      </c>
      <c r="GF66" s="10">
        <f t="shared" si="326"/>
        <v>7000</v>
      </c>
      <c r="GG66" s="8">
        <v>0</v>
      </c>
      <c r="GH66" s="5">
        <v>0</v>
      </c>
      <c r="GI66" s="10">
        <v>0</v>
      </c>
      <c r="GJ66" s="8">
        <v>2</v>
      </c>
      <c r="GK66" s="5">
        <v>10</v>
      </c>
      <c r="GL66" s="10">
        <f t="shared" ref="GL66:GL69" si="350">GK66/GJ66*1000</f>
        <v>5000</v>
      </c>
      <c r="GM66" s="8">
        <v>0</v>
      </c>
      <c r="GN66" s="5">
        <v>0</v>
      </c>
      <c r="GO66" s="10">
        <v>0</v>
      </c>
      <c r="GP66" s="8">
        <v>0</v>
      </c>
      <c r="GQ66" s="5">
        <v>0</v>
      </c>
      <c r="GR66" s="10">
        <v>0</v>
      </c>
      <c r="GS66" s="8">
        <v>0</v>
      </c>
      <c r="GT66" s="5">
        <v>0</v>
      </c>
      <c r="GU66" s="10">
        <v>0</v>
      </c>
      <c r="GV66" s="8">
        <v>0</v>
      </c>
      <c r="GW66" s="5">
        <v>0</v>
      </c>
      <c r="GX66" s="10">
        <v>0</v>
      </c>
      <c r="GY66" s="8">
        <v>0</v>
      </c>
      <c r="GZ66" s="5">
        <v>0</v>
      </c>
      <c r="HA66" s="10">
        <v>0</v>
      </c>
      <c r="HB66" s="8">
        <v>0</v>
      </c>
      <c r="HC66" s="5">
        <v>0</v>
      </c>
      <c r="HD66" s="10">
        <v>0</v>
      </c>
      <c r="HE66" s="8">
        <v>0</v>
      </c>
      <c r="HF66" s="5">
        <v>0</v>
      </c>
      <c r="HG66" s="10">
        <f t="shared" si="327"/>
        <v>0</v>
      </c>
      <c r="HH66" s="8">
        <v>0</v>
      </c>
      <c r="HI66" s="5">
        <v>0</v>
      </c>
      <c r="HJ66" s="10">
        <v>0</v>
      </c>
      <c r="HK66" s="8">
        <v>0</v>
      </c>
      <c r="HL66" s="5">
        <v>0</v>
      </c>
      <c r="HM66" s="10">
        <v>0</v>
      </c>
      <c r="HN66" s="8">
        <v>0</v>
      </c>
      <c r="HO66" s="5">
        <v>0</v>
      </c>
      <c r="HP66" s="10">
        <v>0</v>
      </c>
      <c r="HQ66" s="8">
        <v>0</v>
      </c>
      <c r="HR66" s="5">
        <v>0</v>
      </c>
      <c r="HS66" s="10">
        <v>0</v>
      </c>
      <c r="HT66" s="8">
        <v>0</v>
      </c>
      <c r="HU66" s="5">
        <v>0</v>
      </c>
      <c r="HV66" s="10">
        <v>0</v>
      </c>
      <c r="HW66" s="8">
        <v>0</v>
      </c>
      <c r="HX66" s="5">
        <v>0</v>
      </c>
      <c r="HY66" s="10">
        <v>0</v>
      </c>
      <c r="HZ66" s="8">
        <v>0</v>
      </c>
      <c r="IA66" s="5">
        <v>0</v>
      </c>
      <c r="IB66" s="10">
        <v>0</v>
      </c>
      <c r="IC66" s="8">
        <v>0</v>
      </c>
      <c r="ID66" s="5">
        <v>0</v>
      </c>
      <c r="IE66" s="10">
        <v>0</v>
      </c>
      <c r="IF66" s="8">
        <v>40</v>
      </c>
      <c r="IG66" s="5">
        <v>175</v>
      </c>
      <c r="IH66" s="10">
        <f t="shared" si="329"/>
        <v>4375</v>
      </c>
      <c r="II66" s="8">
        <v>22</v>
      </c>
      <c r="IJ66" s="5">
        <v>114</v>
      </c>
      <c r="IK66" s="10">
        <f t="shared" si="330"/>
        <v>5181.818181818182</v>
      </c>
      <c r="IL66" s="8">
        <v>0</v>
      </c>
      <c r="IM66" s="5">
        <v>0</v>
      </c>
      <c r="IN66" s="10">
        <v>0</v>
      </c>
      <c r="IO66" s="8">
        <v>5</v>
      </c>
      <c r="IP66" s="5">
        <v>58</v>
      </c>
      <c r="IQ66" s="10">
        <f t="shared" si="331"/>
        <v>11600</v>
      </c>
      <c r="IR66" s="8">
        <v>0</v>
      </c>
      <c r="IS66" s="5">
        <v>0</v>
      </c>
      <c r="IT66" s="10">
        <v>0</v>
      </c>
      <c r="IU66" s="8">
        <v>0</v>
      </c>
      <c r="IV66" s="5">
        <v>0</v>
      </c>
      <c r="IW66" s="10">
        <v>0</v>
      </c>
      <c r="IX66" s="8">
        <v>2</v>
      </c>
      <c r="IY66" s="5">
        <v>11</v>
      </c>
      <c r="IZ66" s="10">
        <f t="shared" si="338"/>
        <v>5500</v>
      </c>
      <c r="JA66" s="8">
        <v>1</v>
      </c>
      <c r="JB66" s="5">
        <v>11</v>
      </c>
      <c r="JC66" s="10">
        <f t="shared" si="332"/>
        <v>11000</v>
      </c>
      <c r="JD66" s="7">
        <f t="shared" si="333"/>
        <v>1139</v>
      </c>
      <c r="JE66" s="10">
        <f t="shared" si="334"/>
        <v>3332</v>
      </c>
    </row>
    <row r="67" spans="1:265" x14ac:dyDescent="0.3">
      <c r="A67" s="40">
        <v>2008</v>
      </c>
      <c r="B67" s="35" t="s">
        <v>11</v>
      </c>
      <c r="C67" s="8">
        <v>565</v>
      </c>
      <c r="D67" s="5">
        <v>179</v>
      </c>
      <c r="E67" s="10">
        <f t="shared" si="339"/>
        <v>316.81415929203536</v>
      </c>
      <c r="F67" s="8">
        <v>0</v>
      </c>
      <c r="G67" s="5">
        <v>0</v>
      </c>
      <c r="H67" s="10">
        <v>0</v>
      </c>
      <c r="I67" s="8">
        <v>0</v>
      </c>
      <c r="J67" s="5">
        <v>0</v>
      </c>
      <c r="K67" s="10">
        <v>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v>0</v>
      </c>
      <c r="X67" s="8">
        <v>0</v>
      </c>
      <c r="Y67" s="5">
        <v>1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0</v>
      </c>
      <c r="BC67" s="5">
        <v>0</v>
      </c>
      <c r="BD67" s="10">
        <v>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0</v>
      </c>
      <c r="BL67" s="5">
        <v>0</v>
      </c>
      <c r="BM67" s="10">
        <v>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1</v>
      </c>
      <c r="BY67" s="10">
        <v>0</v>
      </c>
      <c r="BZ67" s="8">
        <v>0</v>
      </c>
      <c r="CA67" s="5">
        <v>0</v>
      </c>
      <c r="CB67" s="10">
        <v>0</v>
      </c>
      <c r="CC67" s="8">
        <v>0</v>
      </c>
      <c r="CD67" s="5">
        <v>0</v>
      </c>
      <c r="CE67" s="10">
        <v>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v>0</v>
      </c>
      <c r="DM67" s="8">
        <v>0</v>
      </c>
      <c r="DN67" s="5">
        <v>0</v>
      </c>
      <c r="DO67" s="10">
        <f t="shared" si="325"/>
        <v>0</v>
      </c>
      <c r="DP67" s="8">
        <v>0</v>
      </c>
      <c r="DQ67" s="5">
        <v>0</v>
      </c>
      <c r="DR67" s="10">
        <v>0</v>
      </c>
      <c r="DS67" s="8">
        <v>4</v>
      </c>
      <c r="DT67" s="5">
        <v>20</v>
      </c>
      <c r="DU67" s="10">
        <f t="shared" si="344"/>
        <v>5000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0</v>
      </c>
      <c r="EG67" s="10">
        <v>0</v>
      </c>
      <c r="EH67" s="8">
        <v>0</v>
      </c>
      <c r="EI67" s="5">
        <v>0</v>
      </c>
      <c r="EJ67" s="10">
        <v>0</v>
      </c>
      <c r="EK67" s="8">
        <v>706</v>
      </c>
      <c r="EL67" s="5">
        <v>2578</v>
      </c>
      <c r="EM67" s="10">
        <f t="shared" si="336"/>
        <v>3651.5580736543911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4</v>
      </c>
      <c r="EU67" s="5">
        <v>15</v>
      </c>
      <c r="EV67" s="10">
        <f t="shared" si="337"/>
        <v>3750</v>
      </c>
      <c r="EW67" s="8">
        <v>0</v>
      </c>
      <c r="EX67" s="5">
        <v>0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8">
        <v>0</v>
      </c>
      <c r="FJ67" s="5">
        <v>0</v>
      </c>
      <c r="FK67" s="10">
        <v>0</v>
      </c>
      <c r="FL67" s="8">
        <v>0</v>
      </c>
      <c r="FM67" s="5">
        <v>0</v>
      </c>
      <c r="FN67" s="10">
        <v>0</v>
      </c>
      <c r="FO67" s="8">
        <v>0</v>
      </c>
      <c r="FP67" s="5">
        <v>0</v>
      </c>
      <c r="FQ67" s="10">
        <v>0</v>
      </c>
      <c r="FR67" s="8">
        <v>0</v>
      </c>
      <c r="FS67" s="5">
        <v>0</v>
      </c>
      <c r="FT67" s="10">
        <v>0</v>
      </c>
      <c r="FU67" s="8">
        <v>0</v>
      </c>
      <c r="FV67" s="5">
        <v>0</v>
      </c>
      <c r="FW67" s="10">
        <v>0</v>
      </c>
      <c r="FX67" s="8">
        <v>0</v>
      </c>
      <c r="FY67" s="5">
        <v>0</v>
      </c>
      <c r="FZ67" s="10">
        <v>0</v>
      </c>
      <c r="GA67" s="8">
        <v>0</v>
      </c>
      <c r="GB67" s="5">
        <v>0</v>
      </c>
      <c r="GC67" s="10">
        <v>0</v>
      </c>
      <c r="GD67" s="8">
        <v>0</v>
      </c>
      <c r="GE67" s="5">
        <v>0</v>
      </c>
      <c r="GF67" s="10">
        <v>0</v>
      </c>
      <c r="GG67" s="8">
        <v>0</v>
      </c>
      <c r="GH67" s="5">
        <v>0</v>
      </c>
      <c r="GI67" s="10">
        <v>0</v>
      </c>
      <c r="GJ67" s="8">
        <v>1</v>
      </c>
      <c r="GK67" s="5">
        <v>16</v>
      </c>
      <c r="GL67" s="10">
        <f t="shared" si="350"/>
        <v>16000</v>
      </c>
      <c r="GM67" s="8">
        <v>0</v>
      </c>
      <c r="GN67" s="5">
        <v>0</v>
      </c>
      <c r="GO67" s="10">
        <v>0</v>
      </c>
      <c r="GP67" s="8">
        <v>0</v>
      </c>
      <c r="GQ67" s="5">
        <v>0</v>
      </c>
      <c r="GR67" s="10">
        <v>0</v>
      </c>
      <c r="GS67" s="8">
        <v>0</v>
      </c>
      <c r="GT67" s="5">
        <v>0</v>
      </c>
      <c r="GU67" s="10">
        <v>0</v>
      </c>
      <c r="GV67" s="8">
        <v>0</v>
      </c>
      <c r="GW67" s="5">
        <v>0</v>
      </c>
      <c r="GX67" s="10">
        <v>0</v>
      </c>
      <c r="GY67" s="8">
        <v>0</v>
      </c>
      <c r="GZ67" s="5">
        <v>0</v>
      </c>
      <c r="HA67" s="10">
        <v>0</v>
      </c>
      <c r="HB67" s="8">
        <v>0</v>
      </c>
      <c r="HC67" s="5">
        <v>0</v>
      </c>
      <c r="HD67" s="10">
        <v>0</v>
      </c>
      <c r="HE67" s="8">
        <v>0</v>
      </c>
      <c r="HF67" s="5">
        <v>0</v>
      </c>
      <c r="HG67" s="10">
        <f t="shared" si="327"/>
        <v>0</v>
      </c>
      <c r="HH67" s="8">
        <v>4</v>
      </c>
      <c r="HI67" s="5">
        <v>21</v>
      </c>
      <c r="HJ67" s="10">
        <f t="shared" si="328"/>
        <v>5250</v>
      </c>
      <c r="HK67" s="8">
        <v>0</v>
      </c>
      <c r="HL67" s="5">
        <v>0</v>
      </c>
      <c r="HM67" s="10">
        <v>0</v>
      </c>
      <c r="HN67" s="8">
        <v>0</v>
      </c>
      <c r="HO67" s="5">
        <v>0</v>
      </c>
      <c r="HP67" s="10">
        <v>0</v>
      </c>
      <c r="HQ67" s="8">
        <v>0</v>
      </c>
      <c r="HR67" s="5">
        <v>1</v>
      </c>
      <c r="HS67" s="10">
        <v>0</v>
      </c>
      <c r="HT67" s="8">
        <v>0</v>
      </c>
      <c r="HU67" s="5">
        <v>0</v>
      </c>
      <c r="HV67" s="10">
        <v>0</v>
      </c>
      <c r="HW67" s="8">
        <v>0</v>
      </c>
      <c r="HX67" s="5">
        <v>0</v>
      </c>
      <c r="HY67" s="10">
        <v>0</v>
      </c>
      <c r="HZ67" s="8">
        <v>0</v>
      </c>
      <c r="IA67" s="5">
        <v>0</v>
      </c>
      <c r="IB67" s="10">
        <v>0</v>
      </c>
      <c r="IC67" s="8">
        <v>0</v>
      </c>
      <c r="ID67" s="5">
        <v>0</v>
      </c>
      <c r="IE67" s="10">
        <v>0</v>
      </c>
      <c r="IF67" s="8">
        <v>2</v>
      </c>
      <c r="IG67" s="5">
        <v>175</v>
      </c>
      <c r="IH67" s="10">
        <f t="shared" si="329"/>
        <v>87500</v>
      </c>
      <c r="II67" s="8">
        <v>43</v>
      </c>
      <c r="IJ67" s="5">
        <v>206</v>
      </c>
      <c r="IK67" s="10">
        <f t="shared" si="330"/>
        <v>4790.697674418604</v>
      </c>
      <c r="IL67" s="8">
        <v>1</v>
      </c>
      <c r="IM67" s="5">
        <v>3</v>
      </c>
      <c r="IN67" s="10">
        <f t="shared" ref="IN67" si="351">IM67/IL67*1000</f>
        <v>3000</v>
      </c>
      <c r="IO67" s="8">
        <v>4</v>
      </c>
      <c r="IP67" s="5">
        <v>42</v>
      </c>
      <c r="IQ67" s="10">
        <f t="shared" si="331"/>
        <v>10500</v>
      </c>
      <c r="IR67" s="8">
        <v>0</v>
      </c>
      <c r="IS67" s="5">
        <v>0</v>
      </c>
      <c r="IT67" s="10">
        <v>0</v>
      </c>
      <c r="IU67" s="8">
        <v>0</v>
      </c>
      <c r="IV67" s="5">
        <v>0</v>
      </c>
      <c r="IW67" s="10">
        <v>0</v>
      </c>
      <c r="IX67" s="8">
        <v>0</v>
      </c>
      <c r="IY67" s="5">
        <v>2</v>
      </c>
      <c r="IZ67" s="10">
        <v>0</v>
      </c>
      <c r="JA67" s="8">
        <v>268</v>
      </c>
      <c r="JB67" s="5">
        <v>5828</v>
      </c>
      <c r="JC67" s="10">
        <f t="shared" si="332"/>
        <v>21746.268656716416</v>
      </c>
      <c r="JD67" s="7">
        <f t="shared" si="333"/>
        <v>1602</v>
      </c>
      <c r="JE67" s="10">
        <f t="shared" si="334"/>
        <v>9088</v>
      </c>
    </row>
    <row r="68" spans="1:265" x14ac:dyDescent="0.3">
      <c r="A68" s="40">
        <v>2008</v>
      </c>
      <c r="B68" s="35" t="s">
        <v>12</v>
      </c>
      <c r="C68" s="8">
        <v>16</v>
      </c>
      <c r="D68" s="5">
        <v>203</v>
      </c>
      <c r="E68" s="10">
        <f t="shared" si="339"/>
        <v>12687.5</v>
      </c>
      <c r="F68" s="8">
        <v>2</v>
      </c>
      <c r="G68" s="5">
        <v>17</v>
      </c>
      <c r="H68" s="10">
        <f t="shared" si="343"/>
        <v>8500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1</v>
      </c>
      <c r="V68" s="5">
        <v>3</v>
      </c>
      <c r="W68" s="10">
        <f t="shared" si="348"/>
        <v>3000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0</v>
      </c>
      <c r="BL68" s="5">
        <v>0</v>
      </c>
      <c r="BM68" s="10">
        <v>0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v>0</v>
      </c>
      <c r="BZ68" s="8">
        <v>3</v>
      </c>
      <c r="CA68" s="5">
        <v>3</v>
      </c>
      <c r="CB68" s="10">
        <f t="shared" ref="CB68" si="352">CA68/BZ68*1000</f>
        <v>1000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v>0</v>
      </c>
      <c r="DM68" s="8">
        <v>0</v>
      </c>
      <c r="DN68" s="5">
        <v>0</v>
      </c>
      <c r="DO68" s="10">
        <f t="shared" si="325"/>
        <v>0</v>
      </c>
      <c r="DP68" s="8">
        <v>0</v>
      </c>
      <c r="DQ68" s="5">
        <v>0</v>
      </c>
      <c r="DR68" s="10">
        <v>0</v>
      </c>
      <c r="DS68" s="8">
        <v>2</v>
      </c>
      <c r="DT68" s="5">
        <v>10</v>
      </c>
      <c r="DU68" s="10">
        <f t="shared" si="344"/>
        <v>5000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v>0</v>
      </c>
      <c r="EK68" s="8">
        <v>264</v>
      </c>
      <c r="EL68" s="5">
        <v>804</v>
      </c>
      <c r="EM68" s="10">
        <f t="shared" si="336"/>
        <v>3045.4545454545455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0</v>
      </c>
      <c r="FA68" s="5">
        <v>0</v>
      </c>
      <c r="FB68" s="10">
        <v>0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8">
        <v>0</v>
      </c>
      <c r="FJ68" s="5">
        <v>0</v>
      </c>
      <c r="FK68" s="10">
        <v>0</v>
      </c>
      <c r="FL68" s="8">
        <v>0</v>
      </c>
      <c r="FM68" s="5">
        <v>0</v>
      </c>
      <c r="FN68" s="10">
        <v>0</v>
      </c>
      <c r="FO68" s="8">
        <v>0</v>
      </c>
      <c r="FP68" s="5">
        <v>0</v>
      </c>
      <c r="FQ68" s="10">
        <v>0</v>
      </c>
      <c r="FR68" s="8">
        <v>0</v>
      </c>
      <c r="FS68" s="5">
        <v>0</v>
      </c>
      <c r="FT68" s="10">
        <v>0</v>
      </c>
      <c r="FU68" s="8">
        <v>0</v>
      </c>
      <c r="FV68" s="5">
        <v>0</v>
      </c>
      <c r="FW68" s="10">
        <v>0</v>
      </c>
      <c r="FX68" s="8">
        <v>0</v>
      </c>
      <c r="FY68" s="5">
        <v>0</v>
      </c>
      <c r="FZ68" s="10">
        <v>0</v>
      </c>
      <c r="GA68" s="8">
        <v>0</v>
      </c>
      <c r="GB68" s="5">
        <v>0</v>
      </c>
      <c r="GC68" s="10">
        <v>0</v>
      </c>
      <c r="GD68" s="8">
        <v>51</v>
      </c>
      <c r="GE68" s="5">
        <v>339</v>
      </c>
      <c r="GF68" s="10">
        <f t="shared" si="326"/>
        <v>6647.0588235294117</v>
      </c>
      <c r="GG68" s="8">
        <v>0</v>
      </c>
      <c r="GH68" s="5">
        <v>0</v>
      </c>
      <c r="GI68" s="10">
        <v>0</v>
      </c>
      <c r="GJ68" s="8">
        <v>0</v>
      </c>
      <c r="GK68" s="5">
        <v>0</v>
      </c>
      <c r="GL68" s="10">
        <v>0</v>
      </c>
      <c r="GM68" s="8">
        <v>0</v>
      </c>
      <c r="GN68" s="5">
        <v>0</v>
      </c>
      <c r="GO68" s="10">
        <v>0</v>
      </c>
      <c r="GP68" s="8">
        <v>0</v>
      </c>
      <c r="GQ68" s="5">
        <v>0</v>
      </c>
      <c r="GR68" s="10">
        <v>0</v>
      </c>
      <c r="GS68" s="8">
        <v>0</v>
      </c>
      <c r="GT68" s="5">
        <v>0</v>
      </c>
      <c r="GU68" s="10">
        <v>0</v>
      </c>
      <c r="GV68" s="8">
        <v>0</v>
      </c>
      <c r="GW68" s="5">
        <v>0</v>
      </c>
      <c r="GX68" s="10">
        <v>0</v>
      </c>
      <c r="GY68" s="8">
        <v>0</v>
      </c>
      <c r="GZ68" s="5">
        <v>0</v>
      </c>
      <c r="HA68" s="10">
        <v>0</v>
      </c>
      <c r="HB68" s="8">
        <v>0</v>
      </c>
      <c r="HC68" s="5">
        <v>0</v>
      </c>
      <c r="HD68" s="10">
        <v>0</v>
      </c>
      <c r="HE68" s="8">
        <v>0</v>
      </c>
      <c r="HF68" s="5">
        <v>0</v>
      </c>
      <c r="HG68" s="10">
        <f t="shared" si="327"/>
        <v>0</v>
      </c>
      <c r="HH68" s="8">
        <v>0</v>
      </c>
      <c r="HI68" s="5">
        <v>0</v>
      </c>
      <c r="HJ68" s="10">
        <v>0</v>
      </c>
      <c r="HK68" s="8">
        <v>0</v>
      </c>
      <c r="HL68" s="5">
        <v>0</v>
      </c>
      <c r="HM68" s="10">
        <v>0</v>
      </c>
      <c r="HN68" s="8">
        <v>0</v>
      </c>
      <c r="HO68" s="5">
        <v>0</v>
      </c>
      <c r="HP68" s="10">
        <v>0</v>
      </c>
      <c r="HQ68" s="8">
        <v>4</v>
      </c>
      <c r="HR68" s="5">
        <v>94</v>
      </c>
      <c r="HS68" s="10">
        <f t="shared" si="347"/>
        <v>23500</v>
      </c>
      <c r="HT68" s="8">
        <v>0</v>
      </c>
      <c r="HU68" s="5">
        <v>0</v>
      </c>
      <c r="HV68" s="10">
        <v>0</v>
      </c>
      <c r="HW68" s="8">
        <v>0</v>
      </c>
      <c r="HX68" s="5">
        <v>0</v>
      </c>
      <c r="HY68" s="10">
        <v>0</v>
      </c>
      <c r="HZ68" s="8">
        <v>0</v>
      </c>
      <c r="IA68" s="5">
        <v>0</v>
      </c>
      <c r="IB68" s="10">
        <v>0</v>
      </c>
      <c r="IC68" s="8">
        <v>0</v>
      </c>
      <c r="ID68" s="5">
        <v>0</v>
      </c>
      <c r="IE68" s="10">
        <v>0</v>
      </c>
      <c r="IF68" s="8">
        <v>22</v>
      </c>
      <c r="IG68" s="5">
        <v>88</v>
      </c>
      <c r="IH68" s="10">
        <f t="shared" si="329"/>
        <v>4000</v>
      </c>
      <c r="II68" s="8">
        <v>150</v>
      </c>
      <c r="IJ68" s="5">
        <v>654</v>
      </c>
      <c r="IK68" s="10">
        <f t="shared" si="330"/>
        <v>4360</v>
      </c>
      <c r="IL68" s="8">
        <v>0</v>
      </c>
      <c r="IM68" s="5">
        <v>0</v>
      </c>
      <c r="IN68" s="10">
        <v>0</v>
      </c>
      <c r="IO68" s="8">
        <v>6</v>
      </c>
      <c r="IP68" s="5">
        <v>69</v>
      </c>
      <c r="IQ68" s="10">
        <f t="shared" si="331"/>
        <v>11500</v>
      </c>
      <c r="IR68" s="8">
        <v>0</v>
      </c>
      <c r="IS68" s="5">
        <v>0</v>
      </c>
      <c r="IT68" s="10">
        <v>0</v>
      </c>
      <c r="IU68" s="8">
        <v>0</v>
      </c>
      <c r="IV68" s="5">
        <v>0</v>
      </c>
      <c r="IW68" s="10">
        <v>0</v>
      </c>
      <c r="IX68" s="8">
        <v>0</v>
      </c>
      <c r="IY68" s="5">
        <v>1</v>
      </c>
      <c r="IZ68" s="10">
        <v>0</v>
      </c>
      <c r="JA68" s="8">
        <v>8768</v>
      </c>
      <c r="JB68" s="5">
        <v>34616</v>
      </c>
      <c r="JC68" s="10">
        <f t="shared" si="332"/>
        <v>3947.992700729927</v>
      </c>
      <c r="JD68" s="7">
        <f t="shared" si="333"/>
        <v>9289</v>
      </c>
      <c r="JE68" s="10">
        <f t="shared" si="334"/>
        <v>36901</v>
      </c>
    </row>
    <row r="69" spans="1:265" x14ac:dyDescent="0.3">
      <c r="A69" s="40">
        <v>2008</v>
      </c>
      <c r="B69" s="35" t="s">
        <v>13</v>
      </c>
      <c r="C69" s="8">
        <v>37</v>
      </c>
      <c r="D69" s="5">
        <v>450</v>
      </c>
      <c r="E69" s="10">
        <f t="shared" si="339"/>
        <v>12162.162162162162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v>0</v>
      </c>
      <c r="X69" s="8">
        <v>0</v>
      </c>
      <c r="Y69" s="5">
        <v>0</v>
      </c>
      <c r="Z69" s="10">
        <v>0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2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0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8">
        <v>0</v>
      </c>
      <c r="CY69" s="5">
        <v>5</v>
      </c>
      <c r="CZ69" s="10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v>0</v>
      </c>
      <c r="DM69" s="8">
        <v>0</v>
      </c>
      <c r="DN69" s="5">
        <v>0</v>
      </c>
      <c r="DO69" s="10">
        <f t="shared" si="325"/>
        <v>0</v>
      </c>
      <c r="DP69" s="8">
        <v>1</v>
      </c>
      <c r="DQ69" s="5">
        <v>9</v>
      </c>
      <c r="DR69" s="10">
        <f t="shared" ref="DR69" si="353">DQ69/DP69*1000</f>
        <v>9000</v>
      </c>
      <c r="DS69" s="8">
        <v>2</v>
      </c>
      <c r="DT69" s="5">
        <v>16</v>
      </c>
      <c r="DU69" s="10">
        <f t="shared" si="344"/>
        <v>8000</v>
      </c>
      <c r="DV69" s="8">
        <v>0</v>
      </c>
      <c r="DW69" s="5">
        <v>0</v>
      </c>
      <c r="DX69" s="10">
        <v>0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v>0</v>
      </c>
      <c r="EK69" s="8">
        <v>360</v>
      </c>
      <c r="EL69" s="5">
        <v>1152</v>
      </c>
      <c r="EM69" s="10">
        <f t="shared" si="336"/>
        <v>3200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5</v>
      </c>
      <c r="EV69" s="10">
        <v>0</v>
      </c>
      <c r="EW69" s="8">
        <v>0</v>
      </c>
      <c r="EX69" s="5">
        <v>0</v>
      </c>
      <c r="EY69" s="10">
        <v>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8">
        <v>0</v>
      </c>
      <c r="FJ69" s="5">
        <v>0</v>
      </c>
      <c r="FK69" s="10">
        <v>0</v>
      </c>
      <c r="FL69" s="8">
        <v>0</v>
      </c>
      <c r="FM69" s="5">
        <v>0</v>
      </c>
      <c r="FN69" s="10">
        <v>0</v>
      </c>
      <c r="FO69" s="8">
        <v>0</v>
      </c>
      <c r="FP69" s="5">
        <v>0</v>
      </c>
      <c r="FQ69" s="10">
        <v>0</v>
      </c>
      <c r="FR69" s="8">
        <v>0</v>
      </c>
      <c r="FS69" s="5">
        <v>0</v>
      </c>
      <c r="FT69" s="10">
        <v>0</v>
      </c>
      <c r="FU69" s="8">
        <v>0</v>
      </c>
      <c r="FV69" s="5">
        <v>0</v>
      </c>
      <c r="FW69" s="10">
        <v>0</v>
      </c>
      <c r="FX69" s="8">
        <v>0</v>
      </c>
      <c r="FY69" s="5">
        <v>0</v>
      </c>
      <c r="FZ69" s="10">
        <v>0</v>
      </c>
      <c r="GA69" s="8">
        <v>0</v>
      </c>
      <c r="GB69" s="5">
        <v>0</v>
      </c>
      <c r="GC69" s="10">
        <v>0</v>
      </c>
      <c r="GD69" s="8">
        <v>0</v>
      </c>
      <c r="GE69" s="5">
        <v>0</v>
      </c>
      <c r="GF69" s="10">
        <v>0</v>
      </c>
      <c r="GG69" s="8">
        <v>0</v>
      </c>
      <c r="GH69" s="5">
        <v>0</v>
      </c>
      <c r="GI69" s="10">
        <v>0</v>
      </c>
      <c r="GJ69" s="8">
        <v>1</v>
      </c>
      <c r="GK69" s="5">
        <v>1</v>
      </c>
      <c r="GL69" s="10">
        <f t="shared" si="350"/>
        <v>1000</v>
      </c>
      <c r="GM69" s="8">
        <v>0</v>
      </c>
      <c r="GN69" s="5">
        <v>0</v>
      </c>
      <c r="GO69" s="10">
        <v>0</v>
      </c>
      <c r="GP69" s="8">
        <v>0</v>
      </c>
      <c r="GQ69" s="5">
        <v>1</v>
      </c>
      <c r="GR69" s="10">
        <v>0</v>
      </c>
      <c r="GS69" s="8">
        <v>0</v>
      </c>
      <c r="GT69" s="5">
        <v>0</v>
      </c>
      <c r="GU69" s="10">
        <v>0</v>
      </c>
      <c r="GV69" s="8">
        <v>0</v>
      </c>
      <c r="GW69" s="5">
        <v>0</v>
      </c>
      <c r="GX69" s="10">
        <v>0</v>
      </c>
      <c r="GY69" s="8">
        <v>0</v>
      </c>
      <c r="GZ69" s="5">
        <v>0</v>
      </c>
      <c r="HA69" s="10">
        <v>0</v>
      </c>
      <c r="HB69" s="8">
        <v>0</v>
      </c>
      <c r="HC69" s="5">
        <v>0</v>
      </c>
      <c r="HD69" s="10">
        <v>0</v>
      </c>
      <c r="HE69" s="8">
        <v>0</v>
      </c>
      <c r="HF69" s="5">
        <v>0</v>
      </c>
      <c r="HG69" s="10">
        <f t="shared" si="327"/>
        <v>0</v>
      </c>
      <c r="HH69" s="8">
        <v>0</v>
      </c>
      <c r="HI69" s="5">
        <v>0</v>
      </c>
      <c r="HJ69" s="10">
        <v>0</v>
      </c>
      <c r="HK69" s="8">
        <v>0</v>
      </c>
      <c r="HL69" s="5">
        <v>0</v>
      </c>
      <c r="HM69" s="10">
        <v>0</v>
      </c>
      <c r="HN69" s="8">
        <v>0</v>
      </c>
      <c r="HO69" s="5">
        <v>0</v>
      </c>
      <c r="HP69" s="10">
        <v>0</v>
      </c>
      <c r="HQ69" s="8">
        <v>0</v>
      </c>
      <c r="HR69" s="5">
        <v>0</v>
      </c>
      <c r="HS69" s="10">
        <v>0</v>
      </c>
      <c r="HT69" s="8">
        <v>0</v>
      </c>
      <c r="HU69" s="5">
        <v>0</v>
      </c>
      <c r="HV69" s="10">
        <v>0</v>
      </c>
      <c r="HW69" s="8">
        <v>0</v>
      </c>
      <c r="HX69" s="5">
        <v>0</v>
      </c>
      <c r="HY69" s="10">
        <v>0</v>
      </c>
      <c r="HZ69" s="8">
        <v>0</v>
      </c>
      <c r="IA69" s="5">
        <v>0</v>
      </c>
      <c r="IB69" s="10">
        <v>0</v>
      </c>
      <c r="IC69" s="8">
        <v>0</v>
      </c>
      <c r="ID69" s="5">
        <v>0</v>
      </c>
      <c r="IE69" s="10">
        <v>0</v>
      </c>
      <c r="IF69" s="8">
        <v>0</v>
      </c>
      <c r="IG69" s="5">
        <v>0</v>
      </c>
      <c r="IH69" s="10">
        <v>0</v>
      </c>
      <c r="II69" s="8">
        <v>0</v>
      </c>
      <c r="IJ69" s="5">
        <v>0</v>
      </c>
      <c r="IK69" s="10">
        <v>0</v>
      </c>
      <c r="IL69" s="8">
        <v>0</v>
      </c>
      <c r="IM69" s="5">
        <v>1</v>
      </c>
      <c r="IN69" s="10">
        <v>0</v>
      </c>
      <c r="IO69" s="8">
        <v>5</v>
      </c>
      <c r="IP69" s="5">
        <v>60</v>
      </c>
      <c r="IQ69" s="10">
        <f t="shared" si="331"/>
        <v>12000</v>
      </c>
      <c r="IR69" s="8">
        <v>0</v>
      </c>
      <c r="IS69" s="5">
        <v>0</v>
      </c>
      <c r="IT69" s="10">
        <v>0</v>
      </c>
      <c r="IU69" s="8">
        <v>0</v>
      </c>
      <c r="IV69" s="5">
        <v>0</v>
      </c>
      <c r="IW69" s="10">
        <v>0</v>
      </c>
      <c r="IX69" s="8">
        <v>2</v>
      </c>
      <c r="IY69" s="5">
        <v>22</v>
      </c>
      <c r="IZ69" s="10">
        <f t="shared" si="338"/>
        <v>11000</v>
      </c>
      <c r="JA69" s="8">
        <v>611</v>
      </c>
      <c r="JB69" s="5">
        <v>2266</v>
      </c>
      <c r="JC69" s="10">
        <f t="shared" si="332"/>
        <v>3708.6743044189852</v>
      </c>
      <c r="JD69" s="7">
        <f t="shared" si="333"/>
        <v>1019</v>
      </c>
      <c r="JE69" s="10">
        <f t="shared" si="334"/>
        <v>3990</v>
      </c>
    </row>
    <row r="70" spans="1:265" ht="15" thickBot="1" x14ac:dyDescent="0.35">
      <c r="A70" s="63"/>
      <c r="B70" s="64" t="s">
        <v>14</v>
      </c>
      <c r="C70" s="60">
        <f>SUM(C58:C69)</f>
        <v>855</v>
      </c>
      <c r="D70" s="59">
        <f>SUM(D58:D69)</f>
        <v>3025</v>
      </c>
      <c r="E70" s="65"/>
      <c r="F70" s="60">
        <f>SUM(F58:F69)</f>
        <v>20</v>
      </c>
      <c r="G70" s="59">
        <f>SUM(G58:G69)</f>
        <v>95</v>
      </c>
      <c r="H70" s="65"/>
      <c r="I70" s="60">
        <f>SUM(I58:I69)</f>
        <v>0</v>
      </c>
      <c r="J70" s="59">
        <f>SUM(J58:J69)</f>
        <v>0</v>
      </c>
      <c r="K70" s="65"/>
      <c r="L70" s="60">
        <f>SUM(L58:L69)</f>
        <v>0</v>
      </c>
      <c r="M70" s="59">
        <f>SUM(M58:M69)</f>
        <v>0</v>
      </c>
      <c r="N70" s="65"/>
      <c r="O70" s="60">
        <f>SUM(O58:O69)</f>
        <v>0</v>
      </c>
      <c r="P70" s="59">
        <f>SUM(P58:P69)</f>
        <v>0</v>
      </c>
      <c r="Q70" s="65"/>
      <c r="R70" s="60">
        <f>SUM(R58:R69)</f>
        <v>3134</v>
      </c>
      <c r="S70" s="59">
        <f>SUM(S58:S69)</f>
        <v>8344</v>
      </c>
      <c r="T70" s="65"/>
      <c r="U70" s="60">
        <f>SUM(U58:U69)</f>
        <v>3</v>
      </c>
      <c r="V70" s="59">
        <f>SUM(V58:V69)</f>
        <v>14</v>
      </c>
      <c r="W70" s="65"/>
      <c r="X70" s="60">
        <f>SUM(X58:X69)</f>
        <v>0</v>
      </c>
      <c r="Y70" s="59">
        <f>SUM(Y58:Y69)</f>
        <v>1</v>
      </c>
      <c r="Z70" s="65"/>
      <c r="AA70" s="60">
        <f>SUM(AA58:AA69)</f>
        <v>0</v>
      </c>
      <c r="AB70" s="59">
        <f>SUM(AB58:AB69)</f>
        <v>0</v>
      </c>
      <c r="AC70" s="65"/>
      <c r="AD70" s="60">
        <f>SUM(AD58:AD69)</f>
        <v>0</v>
      </c>
      <c r="AE70" s="59">
        <f>SUM(AE58:AE69)</f>
        <v>0</v>
      </c>
      <c r="AF70" s="65"/>
      <c r="AG70" s="60">
        <f>SUM(AG58:AG69)</f>
        <v>21</v>
      </c>
      <c r="AH70" s="59">
        <f>SUM(AH58:AH69)</f>
        <v>72</v>
      </c>
      <c r="AI70" s="65"/>
      <c r="AJ70" s="60">
        <f>SUM(AJ58:AJ69)</f>
        <v>133</v>
      </c>
      <c r="AK70" s="59">
        <f>SUM(AK58:AK69)</f>
        <v>1318</v>
      </c>
      <c r="AL70" s="65"/>
      <c r="AM70" s="60">
        <f>SUM(AM58:AM69)</f>
        <v>0</v>
      </c>
      <c r="AN70" s="59">
        <f>SUM(AN58:AN69)</f>
        <v>0</v>
      </c>
      <c r="AO70" s="65"/>
      <c r="AP70" s="60">
        <f>SUM(AP58:AP69)</f>
        <v>0</v>
      </c>
      <c r="AQ70" s="59">
        <f>SUM(AQ58:AQ69)</f>
        <v>0</v>
      </c>
      <c r="AR70" s="65"/>
      <c r="AS70" s="60">
        <f>SUM(AS58:AS69)</f>
        <v>0</v>
      </c>
      <c r="AT70" s="59">
        <f>SUM(AT58:AT69)</f>
        <v>0</v>
      </c>
      <c r="AU70" s="65"/>
      <c r="AV70" s="60">
        <f>SUM(AV58:AV69)</f>
        <v>0</v>
      </c>
      <c r="AW70" s="59">
        <f>SUM(AW58:AW69)</f>
        <v>0</v>
      </c>
      <c r="AX70" s="65"/>
      <c r="AY70" s="60">
        <f t="shared" ref="AY70:AZ70" si="354">SUM(AY58:AY69)</f>
        <v>0</v>
      </c>
      <c r="AZ70" s="59">
        <f t="shared" si="354"/>
        <v>0</v>
      </c>
      <c r="BA70" s="65"/>
      <c r="BB70" s="60">
        <f>SUM(BB58:BB69)</f>
        <v>0</v>
      </c>
      <c r="BC70" s="59">
        <f>SUM(BC58:BC69)</f>
        <v>0</v>
      </c>
      <c r="BD70" s="65"/>
      <c r="BE70" s="60">
        <f>SUM(BE58:BE69)</f>
        <v>0</v>
      </c>
      <c r="BF70" s="59">
        <f>SUM(BF58:BF69)</f>
        <v>0</v>
      </c>
      <c r="BG70" s="65"/>
      <c r="BH70" s="60">
        <f>SUM(BH58:BH69)</f>
        <v>0</v>
      </c>
      <c r="BI70" s="59">
        <f>SUM(BI58:BI69)</f>
        <v>0</v>
      </c>
      <c r="BJ70" s="65"/>
      <c r="BK70" s="60">
        <f>SUM(BK58:BK69)</f>
        <v>0</v>
      </c>
      <c r="BL70" s="59">
        <f>SUM(BL58:BL69)</f>
        <v>0</v>
      </c>
      <c r="BM70" s="65"/>
      <c r="BN70" s="60">
        <f>SUM(BN58:BN69)</f>
        <v>0</v>
      </c>
      <c r="BO70" s="59">
        <f>SUM(BO58:BO69)</f>
        <v>0</v>
      </c>
      <c r="BP70" s="65"/>
      <c r="BQ70" s="60">
        <f>SUM(BQ58:BQ69)</f>
        <v>0</v>
      </c>
      <c r="BR70" s="59">
        <f>SUM(BR58:BR69)</f>
        <v>0</v>
      </c>
      <c r="BS70" s="65"/>
      <c r="BT70" s="60">
        <f>SUM(BT58:BT69)</f>
        <v>1</v>
      </c>
      <c r="BU70" s="59">
        <f>SUM(BU58:BU69)</f>
        <v>1</v>
      </c>
      <c r="BV70" s="65"/>
      <c r="BW70" s="60">
        <f>SUM(BW58:BW69)</f>
        <v>0</v>
      </c>
      <c r="BX70" s="59">
        <f>SUM(BX58:BX69)</f>
        <v>6</v>
      </c>
      <c r="BY70" s="65"/>
      <c r="BZ70" s="60">
        <f>SUM(BZ58:BZ69)</f>
        <v>3</v>
      </c>
      <c r="CA70" s="59">
        <f>SUM(CA58:CA69)</f>
        <v>3</v>
      </c>
      <c r="CB70" s="65"/>
      <c r="CC70" s="60">
        <f>SUM(CC58:CC69)</f>
        <v>0</v>
      </c>
      <c r="CD70" s="59">
        <f>SUM(CD58:CD69)</f>
        <v>0</v>
      </c>
      <c r="CE70" s="65"/>
      <c r="CF70" s="60">
        <f>SUM(CF58:CF69)</f>
        <v>0</v>
      </c>
      <c r="CG70" s="59">
        <f>SUM(CG58:CG69)</f>
        <v>0</v>
      </c>
      <c r="CH70" s="65"/>
      <c r="CI70" s="60">
        <f>SUM(CI58:CI69)</f>
        <v>0</v>
      </c>
      <c r="CJ70" s="59">
        <f>SUM(CJ58:CJ69)</f>
        <v>0</v>
      </c>
      <c r="CK70" s="65"/>
      <c r="CL70" s="60">
        <f>SUM(CL58:CL69)</f>
        <v>0</v>
      </c>
      <c r="CM70" s="59">
        <f>SUM(CM58:CM69)</f>
        <v>0</v>
      </c>
      <c r="CN70" s="65"/>
      <c r="CO70" s="60">
        <f>SUM(CO58:CO69)</f>
        <v>0</v>
      </c>
      <c r="CP70" s="59">
        <f>SUM(CP58:CP69)</f>
        <v>0</v>
      </c>
      <c r="CQ70" s="65"/>
      <c r="CR70" s="60">
        <f>SUM(CR58:CR69)</f>
        <v>2</v>
      </c>
      <c r="CS70" s="59">
        <f>SUM(CS58:CS69)</f>
        <v>35</v>
      </c>
      <c r="CT70" s="65"/>
      <c r="CU70" s="60">
        <f>SUM(CU58:CU69)</f>
        <v>0</v>
      </c>
      <c r="CV70" s="59">
        <f>SUM(CV58:CV69)</f>
        <v>0</v>
      </c>
      <c r="CW70" s="65"/>
      <c r="CX70" s="60">
        <f>SUM(CX58:CX69)</f>
        <v>4</v>
      </c>
      <c r="CY70" s="59">
        <f>SUM(CY58:CY69)</f>
        <v>34</v>
      </c>
      <c r="CZ70" s="65"/>
      <c r="DA70" s="60">
        <f>SUM(DA58:DA69)</f>
        <v>0</v>
      </c>
      <c r="DB70" s="59">
        <f>SUM(DB58:DB69)</f>
        <v>0</v>
      </c>
      <c r="DC70" s="65"/>
      <c r="DD70" s="60">
        <f>SUM(DD58:DD69)</f>
        <v>0</v>
      </c>
      <c r="DE70" s="59">
        <f>SUM(DE58:DE69)</f>
        <v>0</v>
      </c>
      <c r="DF70" s="65"/>
      <c r="DG70" s="60">
        <f>SUM(DG58:DG69)</f>
        <v>0</v>
      </c>
      <c r="DH70" s="59">
        <f>SUM(DH58:DH69)</f>
        <v>0</v>
      </c>
      <c r="DI70" s="65"/>
      <c r="DJ70" s="60">
        <f>SUM(DJ58:DJ69)</f>
        <v>0</v>
      </c>
      <c r="DK70" s="59">
        <f>SUM(DK58:DK69)</f>
        <v>0</v>
      </c>
      <c r="DL70" s="65"/>
      <c r="DM70" s="60">
        <f t="shared" ref="DM70:DN70" si="355">SUM(DM58:DM69)</f>
        <v>0</v>
      </c>
      <c r="DN70" s="59">
        <f t="shared" si="355"/>
        <v>0</v>
      </c>
      <c r="DO70" s="65"/>
      <c r="DP70" s="60">
        <f>SUM(DP58:DP69)</f>
        <v>1</v>
      </c>
      <c r="DQ70" s="59">
        <f>SUM(DQ58:DQ69)</f>
        <v>9</v>
      </c>
      <c r="DR70" s="65"/>
      <c r="DS70" s="60">
        <f>SUM(DS58:DS69)</f>
        <v>16</v>
      </c>
      <c r="DT70" s="59">
        <f>SUM(DT58:DT69)</f>
        <v>86</v>
      </c>
      <c r="DU70" s="65"/>
      <c r="DV70" s="60">
        <f t="shared" ref="DV70:DW70" si="356">SUM(DV58:DV69)</f>
        <v>0</v>
      </c>
      <c r="DW70" s="59">
        <f t="shared" si="356"/>
        <v>0</v>
      </c>
      <c r="DX70" s="65"/>
      <c r="DY70" s="60">
        <f t="shared" ref="DY70:DZ70" si="357">SUM(DY58:DY69)</f>
        <v>0</v>
      </c>
      <c r="DZ70" s="59">
        <f t="shared" si="357"/>
        <v>0</v>
      </c>
      <c r="EA70" s="65"/>
      <c r="EB70" s="60">
        <f t="shared" ref="EB70:EC70" si="358">SUM(EB58:EB69)</f>
        <v>0</v>
      </c>
      <c r="EC70" s="59">
        <f t="shared" si="358"/>
        <v>0</v>
      </c>
      <c r="ED70" s="65"/>
      <c r="EE70" s="60">
        <f t="shared" ref="EE70:EF70" si="359">SUM(EE58:EE69)</f>
        <v>0</v>
      </c>
      <c r="EF70" s="59">
        <f t="shared" si="359"/>
        <v>4</v>
      </c>
      <c r="EG70" s="65"/>
      <c r="EH70" s="60">
        <f t="shared" ref="EH70:EI70" si="360">SUM(EH58:EH69)</f>
        <v>0</v>
      </c>
      <c r="EI70" s="59">
        <f t="shared" si="360"/>
        <v>0</v>
      </c>
      <c r="EJ70" s="65"/>
      <c r="EK70" s="60">
        <f t="shared" ref="EK70:EL70" si="361">SUM(EK58:EK69)</f>
        <v>4274</v>
      </c>
      <c r="EL70" s="59">
        <f t="shared" si="361"/>
        <v>12932</v>
      </c>
      <c r="EM70" s="65"/>
      <c r="EN70" s="60">
        <f t="shared" ref="EN70:EO70" si="362">SUM(EN58:EN69)</f>
        <v>0</v>
      </c>
      <c r="EO70" s="59">
        <f t="shared" si="362"/>
        <v>0</v>
      </c>
      <c r="EP70" s="65"/>
      <c r="EQ70" s="60">
        <f t="shared" ref="EQ70:ER70" si="363">SUM(EQ58:EQ69)</f>
        <v>0</v>
      </c>
      <c r="ER70" s="59">
        <f t="shared" si="363"/>
        <v>0</v>
      </c>
      <c r="ES70" s="65"/>
      <c r="ET70" s="60">
        <f t="shared" ref="ET70:EU70" si="364">SUM(ET58:ET69)</f>
        <v>41</v>
      </c>
      <c r="EU70" s="59">
        <f t="shared" si="364"/>
        <v>170</v>
      </c>
      <c r="EV70" s="65"/>
      <c r="EW70" s="60">
        <f t="shared" ref="EW70:EX70" si="365">SUM(EW58:EW69)</f>
        <v>0</v>
      </c>
      <c r="EX70" s="59">
        <f t="shared" si="365"/>
        <v>0</v>
      </c>
      <c r="EY70" s="65"/>
      <c r="EZ70" s="60">
        <f t="shared" ref="EZ70:FA70" si="366">SUM(EZ58:EZ69)</f>
        <v>0</v>
      </c>
      <c r="FA70" s="59">
        <f t="shared" si="366"/>
        <v>0</v>
      </c>
      <c r="FB70" s="65"/>
      <c r="FC70" s="60">
        <f t="shared" ref="FC70:FD70" si="367">SUM(FC58:FC69)</f>
        <v>0</v>
      </c>
      <c r="FD70" s="59">
        <f t="shared" si="367"/>
        <v>0</v>
      </c>
      <c r="FE70" s="65"/>
      <c r="FF70" s="60">
        <f t="shared" ref="FF70:FG70" si="368">SUM(FF58:FF69)</f>
        <v>0</v>
      </c>
      <c r="FG70" s="59">
        <f t="shared" si="368"/>
        <v>0</v>
      </c>
      <c r="FH70" s="65"/>
      <c r="FI70" s="60">
        <f t="shared" ref="FI70:FJ70" si="369">SUM(FI58:FI69)</f>
        <v>0</v>
      </c>
      <c r="FJ70" s="59">
        <f t="shared" si="369"/>
        <v>0</v>
      </c>
      <c r="FK70" s="65"/>
      <c r="FL70" s="60">
        <f t="shared" ref="FL70:FM70" si="370">SUM(FL58:FL69)</f>
        <v>0</v>
      </c>
      <c r="FM70" s="59">
        <f t="shared" si="370"/>
        <v>0</v>
      </c>
      <c r="FN70" s="65"/>
      <c r="FO70" s="60">
        <f t="shared" ref="FO70:FP70" si="371">SUM(FO58:FO69)</f>
        <v>0</v>
      </c>
      <c r="FP70" s="59">
        <f t="shared" si="371"/>
        <v>0</v>
      </c>
      <c r="FQ70" s="65"/>
      <c r="FR70" s="60">
        <f t="shared" ref="FR70:FS70" si="372">SUM(FR58:FR69)</f>
        <v>0</v>
      </c>
      <c r="FS70" s="59">
        <f t="shared" si="372"/>
        <v>0</v>
      </c>
      <c r="FT70" s="65"/>
      <c r="FU70" s="60">
        <f t="shared" ref="FU70:FV70" si="373">SUM(FU58:FU69)</f>
        <v>0</v>
      </c>
      <c r="FV70" s="59">
        <f t="shared" si="373"/>
        <v>0</v>
      </c>
      <c r="FW70" s="65"/>
      <c r="FX70" s="60">
        <f t="shared" ref="FX70:FY70" si="374">SUM(FX58:FX69)</f>
        <v>0</v>
      </c>
      <c r="FY70" s="59">
        <f t="shared" si="374"/>
        <v>0</v>
      </c>
      <c r="FZ70" s="65"/>
      <c r="GA70" s="60">
        <f t="shared" ref="GA70:GB70" si="375">SUM(GA58:GA69)</f>
        <v>0</v>
      </c>
      <c r="GB70" s="59">
        <f t="shared" si="375"/>
        <v>0</v>
      </c>
      <c r="GC70" s="65"/>
      <c r="GD70" s="60">
        <f t="shared" ref="GD70:GE70" si="376">SUM(GD58:GD69)</f>
        <v>211</v>
      </c>
      <c r="GE70" s="59">
        <f t="shared" si="376"/>
        <v>1358</v>
      </c>
      <c r="GF70" s="65"/>
      <c r="GG70" s="60">
        <f t="shared" ref="GG70:GH70" si="377">SUM(GG58:GG69)</f>
        <v>0</v>
      </c>
      <c r="GH70" s="59">
        <f t="shared" si="377"/>
        <v>0</v>
      </c>
      <c r="GI70" s="65"/>
      <c r="GJ70" s="60">
        <f t="shared" ref="GJ70:GK70" si="378">SUM(GJ58:GJ69)</f>
        <v>4</v>
      </c>
      <c r="GK70" s="59">
        <f t="shared" si="378"/>
        <v>28</v>
      </c>
      <c r="GL70" s="65"/>
      <c r="GM70" s="60">
        <f t="shared" ref="GM70:GN70" si="379">SUM(GM58:GM69)</f>
        <v>0</v>
      </c>
      <c r="GN70" s="59">
        <f t="shared" si="379"/>
        <v>0</v>
      </c>
      <c r="GO70" s="65"/>
      <c r="GP70" s="60">
        <f t="shared" ref="GP70:GQ70" si="380">SUM(GP58:GP69)</f>
        <v>0</v>
      </c>
      <c r="GQ70" s="59">
        <f t="shared" si="380"/>
        <v>3</v>
      </c>
      <c r="GR70" s="65"/>
      <c r="GS70" s="60">
        <f t="shared" ref="GS70:GT70" si="381">SUM(GS58:GS69)</f>
        <v>0</v>
      </c>
      <c r="GT70" s="59">
        <f t="shared" si="381"/>
        <v>0</v>
      </c>
      <c r="GU70" s="65"/>
      <c r="GV70" s="60">
        <f t="shared" ref="GV70:GW70" si="382">SUM(GV58:GV69)</f>
        <v>0</v>
      </c>
      <c r="GW70" s="59">
        <f t="shared" si="382"/>
        <v>0</v>
      </c>
      <c r="GX70" s="65"/>
      <c r="GY70" s="60">
        <f t="shared" ref="GY70:GZ70" si="383">SUM(GY58:GY69)</f>
        <v>1</v>
      </c>
      <c r="GZ70" s="59">
        <f t="shared" si="383"/>
        <v>15</v>
      </c>
      <c r="HA70" s="65"/>
      <c r="HB70" s="60">
        <f t="shared" ref="HB70:HC70" si="384">SUM(HB58:HB69)</f>
        <v>0</v>
      </c>
      <c r="HC70" s="59">
        <f t="shared" si="384"/>
        <v>0</v>
      </c>
      <c r="HD70" s="65"/>
      <c r="HE70" s="60">
        <f t="shared" ref="HE70:HF70" si="385">SUM(HE58:HE69)</f>
        <v>0</v>
      </c>
      <c r="HF70" s="59">
        <f t="shared" si="385"/>
        <v>0</v>
      </c>
      <c r="HG70" s="65"/>
      <c r="HH70" s="60">
        <f t="shared" ref="HH70:HI70" si="386">SUM(HH58:HH69)</f>
        <v>29</v>
      </c>
      <c r="HI70" s="59">
        <f t="shared" si="386"/>
        <v>133</v>
      </c>
      <c r="HJ70" s="65"/>
      <c r="HK70" s="60">
        <f t="shared" ref="HK70:HL70" si="387">SUM(HK58:HK69)</f>
        <v>0</v>
      </c>
      <c r="HL70" s="59">
        <f t="shared" si="387"/>
        <v>0</v>
      </c>
      <c r="HM70" s="65"/>
      <c r="HN70" s="60">
        <f t="shared" ref="HN70:HO70" si="388">SUM(HN58:HN69)</f>
        <v>0</v>
      </c>
      <c r="HO70" s="59">
        <f t="shared" si="388"/>
        <v>0</v>
      </c>
      <c r="HP70" s="65"/>
      <c r="HQ70" s="60">
        <f t="shared" ref="HQ70:HR70" si="389">SUM(HQ58:HQ69)</f>
        <v>5</v>
      </c>
      <c r="HR70" s="59">
        <f t="shared" si="389"/>
        <v>106</v>
      </c>
      <c r="HS70" s="65"/>
      <c r="HT70" s="60">
        <f t="shared" ref="HT70:HU70" si="390">SUM(HT58:HT69)</f>
        <v>0</v>
      </c>
      <c r="HU70" s="59">
        <f t="shared" si="390"/>
        <v>0</v>
      </c>
      <c r="HV70" s="65"/>
      <c r="HW70" s="60">
        <f t="shared" ref="HW70:HX70" si="391">SUM(HW58:HW69)</f>
        <v>0</v>
      </c>
      <c r="HX70" s="59">
        <f t="shared" si="391"/>
        <v>0</v>
      </c>
      <c r="HY70" s="65"/>
      <c r="HZ70" s="60">
        <f t="shared" ref="HZ70:IA70" si="392">SUM(HZ58:HZ69)</f>
        <v>0</v>
      </c>
      <c r="IA70" s="59">
        <f t="shared" si="392"/>
        <v>0</v>
      </c>
      <c r="IB70" s="65"/>
      <c r="IC70" s="60">
        <f t="shared" ref="IC70:ID70" si="393">SUM(IC58:IC69)</f>
        <v>0</v>
      </c>
      <c r="ID70" s="59">
        <f t="shared" si="393"/>
        <v>0</v>
      </c>
      <c r="IE70" s="65"/>
      <c r="IF70" s="60">
        <f t="shared" ref="IF70:IG70" si="394">SUM(IF58:IF69)</f>
        <v>184</v>
      </c>
      <c r="IG70" s="59">
        <f t="shared" si="394"/>
        <v>922</v>
      </c>
      <c r="IH70" s="65"/>
      <c r="II70" s="60">
        <f t="shared" ref="II70:IJ70" si="395">SUM(II58:II69)</f>
        <v>789</v>
      </c>
      <c r="IJ70" s="59">
        <f t="shared" si="395"/>
        <v>3711</v>
      </c>
      <c r="IK70" s="65"/>
      <c r="IL70" s="60">
        <f t="shared" ref="IL70:IM70" si="396">SUM(IL58:IL69)</f>
        <v>1</v>
      </c>
      <c r="IM70" s="59">
        <f t="shared" si="396"/>
        <v>6</v>
      </c>
      <c r="IN70" s="65"/>
      <c r="IO70" s="60">
        <f t="shared" ref="IO70:IP70" si="397">SUM(IO58:IO69)</f>
        <v>97</v>
      </c>
      <c r="IP70" s="59">
        <f t="shared" si="397"/>
        <v>765</v>
      </c>
      <c r="IQ70" s="65"/>
      <c r="IR70" s="60">
        <f t="shared" ref="IR70:IS70" si="398">SUM(IR58:IR69)</f>
        <v>0</v>
      </c>
      <c r="IS70" s="59">
        <f t="shared" si="398"/>
        <v>0</v>
      </c>
      <c r="IT70" s="65"/>
      <c r="IU70" s="60">
        <f t="shared" ref="IU70:IV70" si="399">SUM(IU58:IU69)</f>
        <v>0</v>
      </c>
      <c r="IV70" s="59">
        <f t="shared" si="399"/>
        <v>0</v>
      </c>
      <c r="IW70" s="65"/>
      <c r="IX70" s="60">
        <f t="shared" ref="IX70:IY70" si="400">SUM(IX58:IX69)</f>
        <v>10</v>
      </c>
      <c r="IY70" s="59">
        <f t="shared" si="400"/>
        <v>90</v>
      </c>
      <c r="IZ70" s="65"/>
      <c r="JA70" s="60">
        <f t="shared" ref="JA70:JB70" si="401">SUM(JA58:JA69)</f>
        <v>25366</v>
      </c>
      <c r="JB70" s="59">
        <f t="shared" si="401"/>
        <v>83944</v>
      </c>
      <c r="JC70" s="65"/>
      <c r="JD70" s="60">
        <f t="shared" si="333"/>
        <v>35205</v>
      </c>
      <c r="JE70" s="61">
        <f t="shared" si="334"/>
        <v>117230</v>
      </c>
    </row>
    <row r="71" spans="1:265" x14ac:dyDescent="0.3">
      <c r="A71" s="40">
        <v>2009</v>
      </c>
      <c r="B71" s="35" t="s">
        <v>2</v>
      </c>
      <c r="C71" s="8">
        <v>140</v>
      </c>
      <c r="D71" s="5">
        <v>381</v>
      </c>
      <c r="E71" s="10">
        <f>D71/C71*1000</f>
        <v>2721.4285714285716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v>0</v>
      </c>
      <c r="X71" s="8">
        <v>0</v>
      </c>
      <c r="Y71" s="5">
        <v>0</v>
      </c>
      <c r="Z71" s="10">
        <v>0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1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0</v>
      </c>
      <c r="BC71" s="5">
        <v>0</v>
      </c>
      <c r="BD71" s="10">
        <v>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0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v>0</v>
      </c>
      <c r="DM71" s="8">
        <v>0</v>
      </c>
      <c r="DN71" s="5">
        <v>0</v>
      </c>
      <c r="DO71" s="10">
        <f t="shared" ref="DO71:DO82" si="402">IF(DM71=0,0,DN71/DM71*1000)</f>
        <v>0</v>
      </c>
      <c r="DP71" s="8">
        <v>0</v>
      </c>
      <c r="DQ71" s="5">
        <v>0</v>
      </c>
      <c r="DR71" s="10">
        <v>0</v>
      </c>
      <c r="DS71" s="8">
        <v>2</v>
      </c>
      <c r="DT71" s="5">
        <v>27</v>
      </c>
      <c r="DU71" s="10">
        <f>DT71/DS71*1000</f>
        <v>13500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v>0</v>
      </c>
      <c r="EK71" s="8">
        <v>225</v>
      </c>
      <c r="EL71" s="5">
        <v>831</v>
      </c>
      <c r="EM71" s="10">
        <f>EL71/EK71*1000</f>
        <v>3693.3333333333335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9</v>
      </c>
      <c r="EV71" s="10">
        <v>0</v>
      </c>
      <c r="EW71" s="8">
        <v>0</v>
      </c>
      <c r="EX71" s="5">
        <v>0</v>
      </c>
      <c r="EY71" s="10">
        <v>0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8">
        <v>0</v>
      </c>
      <c r="FJ71" s="5">
        <v>0</v>
      </c>
      <c r="FK71" s="10">
        <v>0</v>
      </c>
      <c r="FL71" s="8">
        <v>0</v>
      </c>
      <c r="FM71" s="5">
        <v>0</v>
      </c>
      <c r="FN71" s="10">
        <v>0</v>
      </c>
      <c r="FO71" s="8">
        <v>0</v>
      </c>
      <c r="FP71" s="5">
        <v>0</v>
      </c>
      <c r="FQ71" s="10">
        <v>0</v>
      </c>
      <c r="FR71" s="8">
        <v>0</v>
      </c>
      <c r="FS71" s="5">
        <v>0</v>
      </c>
      <c r="FT71" s="10">
        <v>0</v>
      </c>
      <c r="FU71" s="8">
        <v>0</v>
      </c>
      <c r="FV71" s="5">
        <v>0</v>
      </c>
      <c r="FW71" s="10">
        <v>0</v>
      </c>
      <c r="FX71" s="8">
        <v>0</v>
      </c>
      <c r="FY71" s="5">
        <v>0</v>
      </c>
      <c r="FZ71" s="10">
        <v>0</v>
      </c>
      <c r="GA71" s="8">
        <v>0</v>
      </c>
      <c r="GB71" s="5">
        <v>0</v>
      </c>
      <c r="GC71" s="10">
        <v>0</v>
      </c>
      <c r="GD71" s="8">
        <v>54</v>
      </c>
      <c r="GE71" s="5">
        <v>231</v>
      </c>
      <c r="GF71" s="10">
        <f t="shared" ref="GF71:GF80" si="403">GE71/GD71*1000</f>
        <v>4277.7777777777774</v>
      </c>
      <c r="GG71" s="8">
        <v>0</v>
      </c>
      <c r="GH71" s="5">
        <v>0</v>
      </c>
      <c r="GI71" s="10">
        <v>0</v>
      </c>
      <c r="GJ71" s="8">
        <v>0</v>
      </c>
      <c r="GK71" s="5">
        <v>0</v>
      </c>
      <c r="GL71" s="10">
        <v>0</v>
      </c>
      <c r="GM71" s="8">
        <v>0</v>
      </c>
      <c r="GN71" s="5">
        <v>0</v>
      </c>
      <c r="GO71" s="10">
        <v>0</v>
      </c>
      <c r="GP71" s="8">
        <v>0</v>
      </c>
      <c r="GQ71" s="5">
        <v>0</v>
      </c>
      <c r="GR71" s="10">
        <v>0</v>
      </c>
      <c r="GS71" s="8">
        <v>0</v>
      </c>
      <c r="GT71" s="5">
        <v>0</v>
      </c>
      <c r="GU71" s="10">
        <v>0</v>
      </c>
      <c r="GV71" s="8">
        <v>0</v>
      </c>
      <c r="GW71" s="5">
        <v>0</v>
      </c>
      <c r="GX71" s="10">
        <v>0</v>
      </c>
      <c r="GY71" s="8">
        <v>0</v>
      </c>
      <c r="GZ71" s="5">
        <v>0</v>
      </c>
      <c r="HA71" s="10">
        <v>0</v>
      </c>
      <c r="HB71" s="8">
        <v>0</v>
      </c>
      <c r="HC71" s="5">
        <v>0</v>
      </c>
      <c r="HD71" s="10">
        <v>0</v>
      </c>
      <c r="HE71" s="8">
        <v>0</v>
      </c>
      <c r="HF71" s="5">
        <v>0</v>
      </c>
      <c r="HG71" s="10">
        <f t="shared" ref="HG71:HG82" si="404">IF(HE71=0,0,HF71/HE71*1000)</f>
        <v>0</v>
      </c>
      <c r="HH71" s="8">
        <v>0</v>
      </c>
      <c r="HI71" s="5">
        <v>0</v>
      </c>
      <c r="HJ71" s="10">
        <v>0</v>
      </c>
      <c r="HK71" s="8">
        <v>0</v>
      </c>
      <c r="HL71" s="5">
        <v>0</v>
      </c>
      <c r="HM71" s="10">
        <v>0</v>
      </c>
      <c r="HN71" s="8">
        <v>0</v>
      </c>
      <c r="HO71" s="5">
        <v>0</v>
      </c>
      <c r="HP71" s="10">
        <v>0</v>
      </c>
      <c r="HQ71" s="8">
        <v>0</v>
      </c>
      <c r="HR71" s="5">
        <v>0</v>
      </c>
      <c r="HS71" s="10">
        <v>0</v>
      </c>
      <c r="HT71" s="8">
        <v>0</v>
      </c>
      <c r="HU71" s="5">
        <v>0</v>
      </c>
      <c r="HV71" s="10">
        <v>0</v>
      </c>
      <c r="HW71" s="8">
        <v>0</v>
      </c>
      <c r="HX71" s="5">
        <v>0</v>
      </c>
      <c r="HY71" s="10">
        <v>0</v>
      </c>
      <c r="HZ71" s="8">
        <v>0</v>
      </c>
      <c r="IA71" s="5">
        <v>0</v>
      </c>
      <c r="IB71" s="10">
        <v>0</v>
      </c>
      <c r="IC71" s="8">
        <v>0</v>
      </c>
      <c r="ID71" s="5">
        <v>0</v>
      </c>
      <c r="IE71" s="10">
        <v>0</v>
      </c>
      <c r="IF71" s="8">
        <v>2</v>
      </c>
      <c r="IG71" s="5">
        <v>8</v>
      </c>
      <c r="IH71" s="10">
        <f t="shared" ref="IH71:IH82" si="405">IG71/IF71*1000</f>
        <v>4000</v>
      </c>
      <c r="II71" s="8">
        <v>43</v>
      </c>
      <c r="IJ71" s="5">
        <v>214</v>
      </c>
      <c r="IK71" s="10">
        <f t="shared" ref="IK71:IK81" si="406">IJ71/II71*1000</f>
        <v>4976.7441860465115</v>
      </c>
      <c r="IL71" s="8">
        <v>0</v>
      </c>
      <c r="IM71" s="5">
        <v>0</v>
      </c>
      <c r="IN71" s="10">
        <v>0</v>
      </c>
      <c r="IO71" s="8">
        <v>1</v>
      </c>
      <c r="IP71" s="5">
        <v>19</v>
      </c>
      <c r="IQ71" s="10">
        <f t="shared" ref="IQ71:IQ82" si="407">IP71/IO71*1000</f>
        <v>19000</v>
      </c>
      <c r="IR71" s="8">
        <v>0</v>
      </c>
      <c r="IS71" s="5">
        <v>0</v>
      </c>
      <c r="IT71" s="10">
        <v>0</v>
      </c>
      <c r="IU71" s="8">
        <v>0</v>
      </c>
      <c r="IV71" s="5">
        <v>0</v>
      </c>
      <c r="IW71" s="10">
        <v>0</v>
      </c>
      <c r="IX71" s="8">
        <v>0</v>
      </c>
      <c r="IY71" s="5">
        <v>3</v>
      </c>
      <c r="IZ71" s="10">
        <v>0</v>
      </c>
      <c r="JA71" s="8">
        <v>1578</v>
      </c>
      <c r="JB71" s="5">
        <v>5918</v>
      </c>
      <c r="JC71" s="10">
        <f t="shared" ref="JC71:JC82" si="408">JB71/JA71*1000</f>
        <v>3750.3168567807352</v>
      </c>
      <c r="JD71" s="7">
        <f t="shared" ref="JD71:JD102" si="409">+C71+F71+L71+O71+R71+U71+AA71+AD71+AG71+AJ71+AM71+AP71+AV71+BH71+BQ71+BT71+BW71+BZ71+CC71+CO71+CR71+CU71+CX71+DA71+DD71+DJ71+DP71+DS71+DY71+EB71+EE71+EH71+EK71+EN71+EQ71+ET71+EZ71+FC71+FF71+FI71+FL71+FO71+GD71+GG71+GJ71+GM71+GP71+GS71+GV71+GY71+HB71+HH71+HK71+HN71+HQ71+HT71+HW71+HZ71+IC71+IF71+II71+IL71+IO71+IX71+JA71+BK71+X71+CI71</f>
        <v>2045</v>
      </c>
      <c r="JE71" s="10">
        <f t="shared" ref="JE71:JE102" si="410">+D71+G71+M71+P71+S71+V71+AB71+AE71+AH71+AK71+AN71+AQ71+AW71+BI71+BR71+BU71+BX71+CA71+CD71+CP71+CS71+CV71+CY71+DB71+DE71+DK71+DQ71+DT71+DZ71+EC71+EF71+EI71+EL71+EO71+ER71+EU71+FA71+FD71+FG71+FJ71+FM71+FP71+GE71+GH71+GK71+GN71+GQ71+GT71+GW71+GZ71+HC71+HI71+HL71+HO71+HR71+HU71+HX71+IA71+ID71+IG71+IJ71+IM71+IP71+IY71+JB71+BL71+Y71+CJ71</f>
        <v>7642</v>
      </c>
    </row>
    <row r="72" spans="1:265" x14ac:dyDescent="0.3">
      <c r="A72" s="40">
        <v>2009</v>
      </c>
      <c r="B72" s="35" t="s">
        <v>3</v>
      </c>
      <c r="C72" s="8">
        <v>-1</v>
      </c>
      <c r="D72" s="5">
        <v>18</v>
      </c>
      <c r="E72" s="10">
        <f>D72/C72*1000</f>
        <v>-18000</v>
      </c>
      <c r="F72" s="8">
        <v>36</v>
      </c>
      <c r="G72" s="5">
        <v>209</v>
      </c>
      <c r="H72" s="10">
        <f t="shared" ref="H72:H81" si="411">G72/F72*1000</f>
        <v>5805.5555555555557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48</v>
      </c>
      <c r="AK72" s="5">
        <v>196</v>
      </c>
      <c r="AL72" s="10">
        <f t="shared" ref="AL72:AL81" si="412">AK72/AJ72*1000</f>
        <v>4083.333333333333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0</v>
      </c>
      <c r="BL72" s="5">
        <v>0</v>
      </c>
      <c r="BM72" s="10">
        <v>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v>0</v>
      </c>
      <c r="DM72" s="8">
        <v>0</v>
      </c>
      <c r="DN72" s="5">
        <v>0</v>
      </c>
      <c r="DO72" s="10">
        <f t="shared" si="402"/>
        <v>0</v>
      </c>
      <c r="DP72" s="8">
        <v>0</v>
      </c>
      <c r="DQ72" s="5">
        <v>0</v>
      </c>
      <c r="DR72" s="10">
        <v>0</v>
      </c>
      <c r="DS72" s="8">
        <v>1</v>
      </c>
      <c r="DT72" s="5">
        <v>4</v>
      </c>
      <c r="DU72" s="10">
        <f t="shared" ref="DU72:DU82" si="413">DT72/DS72*1000</f>
        <v>4000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v>0</v>
      </c>
      <c r="EK72" s="8">
        <v>619</v>
      </c>
      <c r="EL72" s="5">
        <v>1928</v>
      </c>
      <c r="EM72" s="10">
        <f t="shared" ref="EM72:EM82" si="414">EL72/EK72*1000</f>
        <v>3114.7011308562196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6</v>
      </c>
      <c r="EU72" s="5">
        <v>35</v>
      </c>
      <c r="EV72" s="10">
        <f t="shared" ref="EV72:EV77" si="415">EU72/ET72*1000</f>
        <v>5833.333333333333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8">
        <v>36</v>
      </c>
      <c r="FJ72" s="5">
        <v>243</v>
      </c>
      <c r="FK72" s="10">
        <f t="shared" ref="FK72" si="416">FJ72/FI72*1000</f>
        <v>6750</v>
      </c>
      <c r="FL72" s="8">
        <v>0</v>
      </c>
      <c r="FM72" s="5">
        <v>0</v>
      </c>
      <c r="FN72" s="10">
        <v>0</v>
      </c>
      <c r="FO72" s="8">
        <v>0</v>
      </c>
      <c r="FP72" s="5">
        <v>0</v>
      </c>
      <c r="FQ72" s="10">
        <v>0</v>
      </c>
      <c r="FR72" s="8">
        <v>0</v>
      </c>
      <c r="FS72" s="5">
        <v>0</v>
      </c>
      <c r="FT72" s="10">
        <v>0</v>
      </c>
      <c r="FU72" s="8">
        <v>0</v>
      </c>
      <c r="FV72" s="5">
        <v>0</v>
      </c>
      <c r="FW72" s="10">
        <v>0</v>
      </c>
      <c r="FX72" s="8">
        <v>0</v>
      </c>
      <c r="FY72" s="5">
        <v>0</v>
      </c>
      <c r="FZ72" s="10">
        <v>0</v>
      </c>
      <c r="GA72" s="8">
        <v>0</v>
      </c>
      <c r="GB72" s="5">
        <v>0</v>
      </c>
      <c r="GC72" s="10">
        <v>0</v>
      </c>
      <c r="GD72" s="8">
        <v>2</v>
      </c>
      <c r="GE72" s="5">
        <v>13</v>
      </c>
      <c r="GF72" s="10">
        <f t="shared" si="403"/>
        <v>6500</v>
      </c>
      <c r="GG72" s="8">
        <v>0</v>
      </c>
      <c r="GH72" s="5">
        <v>0</v>
      </c>
      <c r="GI72" s="10">
        <v>0</v>
      </c>
      <c r="GJ72" s="8">
        <v>0</v>
      </c>
      <c r="GK72" s="5">
        <v>1</v>
      </c>
      <c r="GL72" s="10">
        <v>0</v>
      </c>
      <c r="GM72" s="8">
        <v>0</v>
      </c>
      <c r="GN72" s="5">
        <v>0</v>
      </c>
      <c r="GO72" s="10">
        <v>0</v>
      </c>
      <c r="GP72" s="8">
        <v>0</v>
      </c>
      <c r="GQ72" s="5">
        <v>1</v>
      </c>
      <c r="GR72" s="10">
        <v>0</v>
      </c>
      <c r="GS72" s="8">
        <v>0</v>
      </c>
      <c r="GT72" s="5">
        <v>0</v>
      </c>
      <c r="GU72" s="10">
        <v>0</v>
      </c>
      <c r="GV72" s="8">
        <v>0</v>
      </c>
      <c r="GW72" s="5">
        <v>0</v>
      </c>
      <c r="GX72" s="10">
        <v>0</v>
      </c>
      <c r="GY72" s="8">
        <v>0</v>
      </c>
      <c r="GZ72" s="5">
        <v>0</v>
      </c>
      <c r="HA72" s="10">
        <v>0</v>
      </c>
      <c r="HB72" s="8">
        <v>0</v>
      </c>
      <c r="HC72" s="5">
        <v>0</v>
      </c>
      <c r="HD72" s="10">
        <v>0</v>
      </c>
      <c r="HE72" s="8">
        <v>0</v>
      </c>
      <c r="HF72" s="5">
        <v>0</v>
      </c>
      <c r="HG72" s="10">
        <f t="shared" si="404"/>
        <v>0</v>
      </c>
      <c r="HH72" s="8">
        <v>0</v>
      </c>
      <c r="HI72" s="5">
        <v>0</v>
      </c>
      <c r="HJ72" s="10">
        <v>0</v>
      </c>
      <c r="HK72" s="8">
        <v>0</v>
      </c>
      <c r="HL72" s="5">
        <v>0</v>
      </c>
      <c r="HM72" s="10">
        <v>0</v>
      </c>
      <c r="HN72" s="8">
        <v>0</v>
      </c>
      <c r="HO72" s="5">
        <v>0</v>
      </c>
      <c r="HP72" s="10">
        <v>0</v>
      </c>
      <c r="HQ72" s="8">
        <v>0</v>
      </c>
      <c r="HR72" s="5">
        <v>0</v>
      </c>
      <c r="HS72" s="10">
        <v>0</v>
      </c>
      <c r="HT72" s="8">
        <v>0</v>
      </c>
      <c r="HU72" s="5">
        <v>0</v>
      </c>
      <c r="HV72" s="10">
        <v>0</v>
      </c>
      <c r="HW72" s="8">
        <v>0</v>
      </c>
      <c r="HX72" s="5">
        <v>0</v>
      </c>
      <c r="HY72" s="10">
        <v>0</v>
      </c>
      <c r="HZ72" s="8">
        <v>0</v>
      </c>
      <c r="IA72" s="5">
        <v>0</v>
      </c>
      <c r="IB72" s="10">
        <v>0</v>
      </c>
      <c r="IC72" s="8">
        <v>0</v>
      </c>
      <c r="ID72" s="5">
        <v>0</v>
      </c>
      <c r="IE72" s="10">
        <v>0</v>
      </c>
      <c r="IF72" s="8">
        <v>0</v>
      </c>
      <c r="IG72" s="5">
        <v>2</v>
      </c>
      <c r="IH72" s="10">
        <v>0</v>
      </c>
      <c r="II72" s="8">
        <v>22</v>
      </c>
      <c r="IJ72" s="5">
        <v>115</v>
      </c>
      <c r="IK72" s="10">
        <f t="shared" si="406"/>
        <v>5227.2727272727279</v>
      </c>
      <c r="IL72" s="8">
        <v>0</v>
      </c>
      <c r="IM72" s="5">
        <v>0</v>
      </c>
      <c r="IN72" s="10">
        <v>0</v>
      </c>
      <c r="IO72" s="8">
        <v>3</v>
      </c>
      <c r="IP72" s="5">
        <v>34</v>
      </c>
      <c r="IQ72" s="10">
        <f t="shared" si="407"/>
        <v>11333.333333333334</v>
      </c>
      <c r="IR72" s="8">
        <v>0</v>
      </c>
      <c r="IS72" s="5">
        <v>0</v>
      </c>
      <c r="IT72" s="10">
        <v>0</v>
      </c>
      <c r="IU72" s="8">
        <v>0</v>
      </c>
      <c r="IV72" s="5">
        <v>0</v>
      </c>
      <c r="IW72" s="10">
        <v>0</v>
      </c>
      <c r="IX72" s="8">
        <v>0</v>
      </c>
      <c r="IY72" s="5">
        <v>1</v>
      </c>
      <c r="IZ72" s="10">
        <v>0</v>
      </c>
      <c r="JA72" s="8">
        <v>742</v>
      </c>
      <c r="JB72" s="5">
        <v>2640</v>
      </c>
      <c r="JC72" s="10">
        <f t="shared" si="408"/>
        <v>3557.9514824797843</v>
      </c>
      <c r="JD72" s="7">
        <f t="shared" si="409"/>
        <v>1514</v>
      </c>
      <c r="JE72" s="10">
        <f t="shared" si="410"/>
        <v>5440</v>
      </c>
    </row>
    <row r="73" spans="1:265" x14ac:dyDescent="0.3">
      <c r="A73" s="40">
        <v>2009</v>
      </c>
      <c r="B73" s="35" t="s">
        <v>4</v>
      </c>
      <c r="C73" s="8">
        <v>2</v>
      </c>
      <c r="D73" s="5">
        <v>22</v>
      </c>
      <c r="E73" s="10">
        <f t="shared" ref="E73:E82" si="417">D73/C73*1000</f>
        <v>11000</v>
      </c>
      <c r="F73" s="8">
        <v>4</v>
      </c>
      <c r="G73" s="5">
        <v>21</v>
      </c>
      <c r="H73" s="10">
        <f t="shared" si="411"/>
        <v>5250</v>
      </c>
      <c r="I73" s="8">
        <v>0</v>
      </c>
      <c r="J73" s="5">
        <v>0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v>0</v>
      </c>
      <c r="X73" s="8">
        <v>0</v>
      </c>
      <c r="Y73" s="5">
        <v>0</v>
      </c>
      <c r="Z73" s="10">
        <v>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32</v>
      </c>
      <c r="AH73" s="5">
        <v>97</v>
      </c>
      <c r="AI73" s="10">
        <f t="shared" ref="AI73" si="418">AH73/AG73*1000</f>
        <v>3031.25</v>
      </c>
      <c r="AJ73" s="8">
        <v>2208</v>
      </c>
      <c r="AK73" s="5">
        <v>6861</v>
      </c>
      <c r="AL73" s="10">
        <f t="shared" si="412"/>
        <v>3107.3369565217395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0</v>
      </c>
      <c r="BL73" s="5">
        <v>0</v>
      </c>
      <c r="BM73" s="10">
        <v>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v>0</v>
      </c>
      <c r="BZ73" s="8">
        <v>0</v>
      </c>
      <c r="CA73" s="5">
        <v>0</v>
      </c>
      <c r="CB73" s="10">
        <v>0</v>
      </c>
      <c r="CC73" s="8">
        <v>0</v>
      </c>
      <c r="CD73" s="5">
        <v>2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v>0</v>
      </c>
      <c r="DM73" s="8">
        <v>0</v>
      </c>
      <c r="DN73" s="5">
        <v>0</v>
      </c>
      <c r="DO73" s="10">
        <f t="shared" si="402"/>
        <v>0</v>
      </c>
      <c r="DP73" s="8">
        <v>0</v>
      </c>
      <c r="DQ73" s="5">
        <v>0</v>
      </c>
      <c r="DR73" s="10">
        <v>0</v>
      </c>
      <c r="DS73" s="8">
        <v>16</v>
      </c>
      <c r="DT73" s="5">
        <v>64</v>
      </c>
      <c r="DU73" s="10">
        <f t="shared" si="413"/>
        <v>4000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v>0</v>
      </c>
      <c r="EK73" s="8">
        <v>814</v>
      </c>
      <c r="EL73" s="5">
        <v>2709</v>
      </c>
      <c r="EM73" s="10">
        <f t="shared" si="414"/>
        <v>3328.0098280098282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0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8">
        <v>0</v>
      </c>
      <c r="FJ73" s="5">
        <v>0</v>
      </c>
      <c r="FK73" s="10">
        <v>0</v>
      </c>
      <c r="FL73" s="8">
        <v>0</v>
      </c>
      <c r="FM73" s="5">
        <v>0</v>
      </c>
      <c r="FN73" s="10">
        <v>0</v>
      </c>
      <c r="FO73" s="8">
        <v>0</v>
      </c>
      <c r="FP73" s="5">
        <v>0</v>
      </c>
      <c r="FQ73" s="10">
        <v>0</v>
      </c>
      <c r="FR73" s="8">
        <v>0</v>
      </c>
      <c r="FS73" s="5">
        <v>0</v>
      </c>
      <c r="FT73" s="10">
        <v>0</v>
      </c>
      <c r="FU73" s="8">
        <v>0</v>
      </c>
      <c r="FV73" s="5">
        <v>0</v>
      </c>
      <c r="FW73" s="10">
        <v>0</v>
      </c>
      <c r="FX73" s="8">
        <v>0</v>
      </c>
      <c r="FY73" s="5">
        <v>0</v>
      </c>
      <c r="FZ73" s="10">
        <v>0</v>
      </c>
      <c r="GA73" s="8">
        <v>0</v>
      </c>
      <c r="GB73" s="5">
        <v>0</v>
      </c>
      <c r="GC73" s="10">
        <v>0</v>
      </c>
      <c r="GD73" s="8">
        <v>0</v>
      </c>
      <c r="GE73" s="5">
        <v>0</v>
      </c>
      <c r="GF73" s="10">
        <v>0</v>
      </c>
      <c r="GG73" s="8">
        <v>0</v>
      </c>
      <c r="GH73" s="5">
        <v>0</v>
      </c>
      <c r="GI73" s="10">
        <v>0</v>
      </c>
      <c r="GJ73" s="8">
        <v>0</v>
      </c>
      <c r="GK73" s="5">
        <v>1</v>
      </c>
      <c r="GL73" s="10">
        <v>0</v>
      </c>
      <c r="GM73" s="8">
        <v>0</v>
      </c>
      <c r="GN73" s="5">
        <v>0</v>
      </c>
      <c r="GO73" s="10">
        <v>0</v>
      </c>
      <c r="GP73" s="8">
        <v>0</v>
      </c>
      <c r="GQ73" s="5">
        <v>0</v>
      </c>
      <c r="GR73" s="10">
        <v>0</v>
      </c>
      <c r="GS73" s="8">
        <v>0</v>
      </c>
      <c r="GT73" s="5">
        <v>0</v>
      </c>
      <c r="GU73" s="10">
        <v>0</v>
      </c>
      <c r="GV73" s="8">
        <v>0</v>
      </c>
      <c r="GW73" s="5">
        <v>0</v>
      </c>
      <c r="GX73" s="10">
        <v>0</v>
      </c>
      <c r="GY73" s="8">
        <v>0</v>
      </c>
      <c r="GZ73" s="5">
        <v>0</v>
      </c>
      <c r="HA73" s="10">
        <v>0</v>
      </c>
      <c r="HB73" s="8">
        <v>0</v>
      </c>
      <c r="HC73" s="5">
        <v>0</v>
      </c>
      <c r="HD73" s="10">
        <v>0</v>
      </c>
      <c r="HE73" s="8">
        <v>0</v>
      </c>
      <c r="HF73" s="5">
        <v>0</v>
      </c>
      <c r="HG73" s="10">
        <f t="shared" si="404"/>
        <v>0</v>
      </c>
      <c r="HH73" s="8">
        <v>0</v>
      </c>
      <c r="HI73" s="5">
        <v>0</v>
      </c>
      <c r="HJ73" s="10">
        <v>0</v>
      </c>
      <c r="HK73" s="8">
        <v>0</v>
      </c>
      <c r="HL73" s="5">
        <v>0</v>
      </c>
      <c r="HM73" s="10">
        <v>0</v>
      </c>
      <c r="HN73" s="8">
        <v>0</v>
      </c>
      <c r="HO73" s="5">
        <v>0</v>
      </c>
      <c r="HP73" s="10">
        <v>0</v>
      </c>
      <c r="HQ73" s="8">
        <v>5</v>
      </c>
      <c r="HR73" s="5">
        <v>126</v>
      </c>
      <c r="HS73" s="10">
        <f t="shared" ref="HS73" si="419">HR73/HQ73*1000</f>
        <v>25200</v>
      </c>
      <c r="HT73" s="8">
        <v>0</v>
      </c>
      <c r="HU73" s="5">
        <v>0</v>
      </c>
      <c r="HV73" s="10">
        <v>0</v>
      </c>
      <c r="HW73" s="8">
        <v>0</v>
      </c>
      <c r="HX73" s="5">
        <v>0</v>
      </c>
      <c r="HY73" s="10">
        <v>0</v>
      </c>
      <c r="HZ73" s="8">
        <v>0</v>
      </c>
      <c r="IA73" s="5">
        <v>0</v>
      </c>
      <c r="IB73" s="10">
        <v>0</v>
      </c>
      <c r="IC73" s="8">
        <v>0</v>
      </c>
      <c r="ID73" s="5">
        <v>0</v>
      </c>
      <c r="IE73" s="10">
        <v>0</v>
      </c>
      <c r="IF73" s="8">
        <v>0</v>
      </c>
      <c r="IG73" s="5">
        <v>0</v>
      </c>
      <c r="IH73" s="10">
        <v>0</v>
      </c>
      <c r="II73" s="8">
        <v>84</v>
      </c>
      <c r="IJ73" s="5">
        <v>336</v>
      </c>
      <c r="IK73" s="10">
        <f t="shared" si="406"/>
        <v>4000</v>
      </c>
      <c r="IL73" s="8">
        <v>0</v>
      </c>
      <c r="IM73" s="5">
        <v>0</v>
      </c>
      <c r="IN73" s="10">
        <v>0</v>
      </c>
      <c r="IO73" s="8">
        <v>2</v>
      </c>
      <c r="IP73" s="5">
        <v>48</v>
      </c>
      <c r="IQ73" s="10">
        <f t="shared" si="407"/>
        <v>24000</v>
      </c>
      <c r="IR73" s="8">
        <v>0</v>
      </c>
      <c r="IS73" s="5">
        <v>0</v>
      </c>
      <c r="IT73" s="10">
        <v>0</v>
      </c>
      <c r="IU73" s="8">
        <v>0</v>
      </c>
      <c r="IV73" s="5">
        <v>0</v>
      </c>
      <c r="IW73" s="10">
        <v>0</v>
      </c>
      <c r="IX73" s="8">
        <v>1</v>
      </c>
      <c r="IY73" s="5">
        <v>96</v>
      </c>
      <c r="IZ73" s="10">
        <f t="shared" ref="IZ73:IZ80" si="420">IY73/IX73*1000</f>
        <v>96000</v>
      </c>
      <c r="JA73" s="8">
        <v>314</v>
      </c>
      <c r="JB73" s="5">
        <v>983</v>
      </c>
      <c r="JC73" s="10">
        <f t="shared" si="408"/>
        <v>3130.5732484076434</v>
      </c>
      <c r="JD73" s="7">
        <f t="shared" si="409"/>
        <v>3482</v>
      </c>
      <c r="JE73" s="10">
        <f t="shared" si="410"/>
        <v>11366</v>
      </c>
    </row>
    <row r="74" spans="1:265" x14ac:dyDescent="0.3">
      <c r="A74" s="40">
        <v>2009</v>
      </c>
      <c r="B74" s="35" t="s">
        <v>5</v>
      </c>
      <c r="C74" s="8">
        <v>1054</v>
      </c>
      <c r="D74" s="5">
        <v>3902</v>
      </c>
      <c r="E74" s="10">
        <f t="shared" si="417"/>
        <v>3702.0872865275142</v>
      </c>
      <c r="F74" s="8">
        <v>10</v>
      </c>
      <c r="G74" s="5">
        <v>33</v>
      </c>
      <c r="H74" s="10">
        <f t="shared" si="411"/>
        <v>3300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610</v>
      </c>
      <c r="AK74" s="5">
        <v>1839</v>
      </c>
      <c r="AL74" s="10">
        <f t="shared" si="412"/>
        <v>3014.7540983606555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0</v>
      </c>
      <c r="BL74" s="5">
        <v>0</v>
      </c>
      <c r="BM74" s="10">
        <v>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3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v>0</v>
      </c>
      <c r="DM74" s="8">
        <v>0</v>
      </c>
      <c r="DN74" s="5">
        <v>0</v>
      </c>
      <c r="DO74" s="10">
        <f t="shared" si="402"/>
        <v>0</v>
      </c>
      <c r="DP74" s="8">
        <v>0</v>
      </c>
      <c r="DQ74" s="5">
        <v>0</v>
      </c>
      <c r="DR74" s="10">
        <v>0</v>
      </c>
      <c r="DS74" s="8">
        <v>0</v>
      </c>
      <c r="DT74" s="5">
        <v>1</v>
      </c>
      <c r="DU74" s="10"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v>0</v>
      </c>
      <c r="EK74" s="8">
        <v>740</v>
      </c>
      <c r="EL74" s="5">
        <v>2638</v>
      </c>
      <c r="EM74" s="10">
        <f t="shared" si="414"/>
        <v>3564.8648648648646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0</v>
      </c>
      <c r="FA74" s="5">
        <v>0</v>
      </c>
      <c r="FB74" s="10">
        <v>0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8">
        <v>0</v>
      </c>
      <c r="FJ74" s="5">
        <v>0</v>
      </c>
      <c r="FK74" s="10">
        <v>0</v>
      </c>
      <c r="FL74" s="8">
        <v>0</v>
      </c>
      <c r="FM74" s="5">
        <v>0</v>
      </c>
      <c r="FN74" s="10">
        <v>0</v>
      </c>
      <c r="FO74" s="8">
        <v>0</v>
      </c>
      <c r="FP74" s="5">
        <v>0</v>
      </c>
      <c r="FQ74" s="10">
        <v>0</v>
      </c>
      <c r="FR74" s="8">
        <v>0</v>
      </c>
      <c r="FS74" s="5">
        <v>0</v>
      </c>
      <c r="FT74" s="10">
        <v>0</v>
      </c>
      <c r="FU74" s="8">
        <v>0</v>
      </c>
      <c r="FV74" s="5">
        <v>0</v>
      </c>
      <c r="FW74" s="10">
        <v>0</v>
      </c>
      <c r="FX74" s="8">
        <v>0</v>
      </c>
      <c r="FY74" s="5">
        <v>0</v>
      </c>
      <c r="FZ74" s="10">
        <v>0</v>
      </c>
      <c r="GA74" s="8">
        <v>0</v>
      </c>
      <c r="GB74" s="5">
        <v>0</v>
      </c>
      <c r="GC74" s="10">
        <v>0</v>
      </c>
      <c r="GD74" s="8">
        <v>0</v>
      </c>
      <c r="GE74" s="5">
        <v>0</v>
      </c>
      <c r="GF74" s="10">
        <v>0</v>
      </c>
      <c r="GG74" s="8">
        <v>0</v>
      </c>
      <c r="GH74" s="5">
        <v>0</v>
      </c>
      <c r="GI74" s="10">
        <v>0</v>
      </c>
      <c r="GJ74" s="8">
        <v>1</v>
      </c>
      <c r="GK74" s="5">
        <v>8</v>
      </c>
      <c r="GL74" s="10">
        <f t="shared" ref="GL74" si="421">GK74/GJ74*1000</f>
        <v>8000</v>
      </c>
      <c r="GM74" s="8">
        <v>0</v>
      </c>
      <c r="GN74" s="5">
        <v>0</v>
      </c>
      <c r="GO74" s="10">
        <v>0</v>
      </c>
      <c r="GP74" s="8">
        <v>0</v>
      </c>
      <c r="GQ74" s="5">
        <v>0</v>
      </c>
      <c r="GR74" s="10">
        <v>0</v>
      </c>
      <c r="GS74" s="8">
        <v>0</v>
      </c>
      <c r="GT74" s="5">
        <v>0</v>
      </c>
      <c r="GU74" s="10">
        <v>0</v>
      </c>
      <c r="GV74" s="8">
        <v>0</v>
      </c>
      <c r="GW74" s="5">
        <v>0</v>
      </c>
      <c r="GX74" s="10">
        <v>0</v>
      </c>
      <c r="GY74" s="8">
        <v>0</v>
      </c>
      <c r="GZ74" s="5">
        <v>0</v>
      </c>
      <c r="HA74" s="10">
        <v>0</v>
      </c>
      <c r="HB74" s="8">
        <v>0</v>
      </c>
      <c r="HC74" s="5">
        <v>0</v>
      </c>
      <c r="HD74" s="10">
        <v>0</v>
      </c>
      <c r="HE74" s="8">
        <v>0</v>
      </c>
      <c r="HF74" s="5">
        <v>0</v>
      </c>
      <c r="HG74" s="10">
        <f t="shared" si="404"/>
        <v>0</v>
      </c>
      <c r="HH74" s="8">
        <v>0</v>
      </c>
      <c r="HI74" s="5">
        <v>0</v>
      </c>
      <c r="HJ74" s="10">
        <v>0</v>
      </c>
      <c r="HK74" s="8">
        <v>0</v>
      </c>
      <c r="HL74" s="5">
        <v>0</v>
      </c>
      <c r="HM74" s="10">
        <v>0</v>
      </c>
      <c r="HN74" s="8">
        <v>0</v>
      </c>
      <c r="HO74" s="5">
        <v>0</v>
      </c>
      <c r="HP74" s="10">
        <v>0</v>
      </c>
      <c r="HQ74" s="8">
        <v>0</v>
      </c>
      <c r="HR74" s="5">
        <v>0</v>
      </c>
      <c r="HS74" s="10">
        <v>0</v>
      </c>
      <c r="HT74" s="8">
        <v>0</v>
      </c>
      <c r="HU74" s="5">
        <v>0</v>
      </c>
      <c r="HV74" s="10">
        <v>0</v>
      </c>
      <c r="HW74" s="8">
        <v>0</v>
      </c>
      <c r="HX74" s="5">
        <v>0</v>
      </c>
      <c r="HY74" s="10">
        <v>0</v>
      </c>
      <c r="HZ74" s="8">
        <v>0</v>
      </c>
      <c r="IA74" s="5">
        <v>0</v>
      </c>
      <c r="IB74" s="10">
        <v>0</v>
      </c>
      <c r="IC74" s="8">
        <v>0</v>
      </c>
      <c r="ID74" s="5">
        <v>0</v>
      </c>
      <c r="IE74" s="10">
        <v>0</v>
      </c>
      <c r="IF74" s="8">
        <v>3</v>
      </c>
      <c r="IG74" s="5">
        <v>21</v>
      </c>
      <c r="IH74" s="10">
        <f t="shared" si="405"/>
        <v>7000</v>
      </c>
      <c r="II74" s="8">
        <v>0</v>
      </c>
      <c r="IJ74" s="5">
        <v>4</v>
      </c>
      <c r="IK74" s="10">
        <v>0</v>
      </c>
      <c r="IL74" s="8">
        <v>0</v>
      </c>
      <c r="IM74" s="5">
        <v>0</v>
      </c>
      <c r="IN74" s="10">
        <v>0</v>
      </c>
      <c r="IO74" s="8">
        <v>1</v>
      </c>
      <c r="IP74" s="5">
        <v>16</v>
      </c>
      <c r="IQ74" s="10">
        <f t="shared" si="407"/>
        <v>16000</v>
      </c>
      <c r="IR74" s="8">
        <v>0</v>
      </c>
      <c r="IS74" s="5">
        <v>0</v>
      </c>
      <c r="IT74" s="10">
        <v>0</v>
      </c>
      <c r="IU74" s="8">
        <v>0</v>
      </c>
      <c r="IV74" s="5">
        <v>0</v>
      </c>
      <c r="IW74" s="10">
        <v>0</v>
      </c>
      <c r="IX74" s="8">
        <v>0</v>
      </c>
      <c r="IY74" s="5">
        <v>5</v>
      </c>
      <c r="IZ74" s="10">
        <v>0</v>
      </c>
      <c r="JA74" s="8">
        <v>23</v>
      </c>
      <c r="JB74" s="5">
        <v>117</v>
      </c>
      <c r="JC74" s="10">
        <f t="shared" si="408"/>
        <v>5086.9565217391309</v>
      </c>
      <c r="JD74" s="7">
        <f t="shared" si="409"/>
        <v>2442</v>
      </c>
      <c r="JE74" s="10">
        <f t="shared" si="410"/>
        <v>8587</v>
      </c>
    </row>
    <row r="75" spans="1:265" x14ac:dyDescent="0.3">
      <c r="A75" s="40">
        <v>2009</v>
      </c>
      <c r="B75" s="35" t="s">
        <v>6</v>
      </c>
      <c r="C75" s="8">
        <v>299</v>
      </c>
      <c r="D75" s="5">
        <v>1525</v>
      </c>
      <c r="E75" s="10">
        <f t="shared" si="417"/>
        <v>5100.3344481605354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1</v>
      </c>
      <c r="W75" s="10"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74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0</v>
      </c>
      <c r="BL75" s="5">
        <v>0</v>
      </c>
      <c r="BM75" s="10">
        <v>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0</v>
      </c>
      <c r="DB75" s="5">
        <v>0</v>
      </c>
      <c r="DC75" s="10">
        <v>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v>0</v>
      </c>
      <c r="DM75" s="8">
        <v>0</v>
      </c>
      <c r="DN75" s="5">
        <v>0</v>
      </c>
      <c r="DO75" s="10">
        <f t="shared" si="402"/>
        <v>0</v>
      </c>
      <c r="DP75" s="8">
        <v>0</v>
      </c>
      <c r="DQ75" s="5">
        <v>0</v>
      </c>
      <c r="DR75" s="10">
        <v>0</v>
      </c>
      <c r="DS75" s="8">
        <v>13</v>
      </c>
      <c r="DT75" s="5">
        <v>42</v>
      </c>
      <c r="DU75" s="10">
        <f t="shared" si="413"/>
        <v>3230.7692307692309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v>0</v>
      </c>
      <c r="EK75" s="8">
        <v>106</v>
      </c>
      <c r="EL75" s="5">
        <v>487</v>
      </c>
      <c r="EM75" s="10">
        <f t="shared" si="414"/>
        <v>4594.3396226415098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1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8">
        <v>0</v>
      </c>
      <c r="FJ75" s="5">
        <v>0</v>
      </c>
      <c r="FK75" s="10">
        <v>0</v>
      </c>
      <c r="FL75" s="8">
        <v>0</v>
      </c>
      <c r="FM75" s="5">
        <v>0</v>
      </c>
      <c r="FN75" s="10">
        <v>0</v>
      </c>
      <c r="FO75" s="8">
        <v>0</v>
      </c>
      <c r="FP75" s="5">
        <v>0</v>
      </c>
      <c r="FQ75" s="10">
        <v>0</v>
      </c>
      <c r="FR75" s="8">
        <v>0</v>
      </c>
      <c r="FS75" s="5">
        <v>0</v>
      </c>
      <c r="FT75" s="10">
        <v>0</v>
      </c>
      <c r="FU75" s="8">
        <v>0</v>
      </c>
      <c r="FV75" s="5">
        <v>0</v>
      </c>
      <c r="FW75" s="10">
        <v>0</v>
      </c>
      <c r="FX75" s="8">
        <v>0</v>
      </c>
      <c r="FY75" s="5">
        <v>0</v>
      </c>
      <c r="FZ75" s="10">
        <v>0</v>
      </c>
      <c r="GA75" s="8">
        <v>0</v>
      </c>
      <c r="GB75" s="5">
        <v>0</v>
      </c>
      <c r="GC75" s="10">
        <v>0</v>
      </c>
      <c r="GD75" s="8">
        <v>38</v>
      </c>
      <c r="GE75" s="5">
        <v>195</v>
      </c>
      <c r="GF75" s="10">
        <f t="shared" si="403"/>
        <v>5131.5789473684208</v>
      </c>
      <c r="GG75" s="8">
        <v>0</v>
      </c>
      <c r="GH75" s="5">
        <v>0</v>
      </c>
      <c r="GI75" s="10">
        <v>0</v>
      </c>
      <c r="GJ75" s="8">
        <v>0</v>
      </c>
      <c r="GK75" s="5">
        <v>0</v>
      </c>
      <c r="GL75" s="10">
        <v>0</v>
      </c>
      <c r="GM75" s="8">
        <v>0</v>
      </c>
      <c r="GN75" s="5">
        <v>0</v>
      </c>
      <c r="GO75" s="10">
        <v>0</v>
      </c>
      <c r="GP75" s="8">
        <v>0</v>
      </c>
      <c r="GQ75" s="5">
        <v>0</v>
      </c>
      <c r="GR75" s="10">
        <v>0</v>
      </c>
      <c r="GS75" s="8">
        <v>0</v>
      </c>
      <c r="GT75" s="5">
        <v>0</v>
      </c>
      <c r="GU75" s="10">
        <v>0</v>
      </c>
      <c r="GV75" s="8">
        <v>0</v>
      </c>
      <c r="GW75" s="5">
        <v>0</v>
      </c>
      <c r="GX75" s="10">
        <v>0</v>
      </c>
      <c r="GY75" s="8">
        <v>0</v>
      </c>
      <c r="GZ75" s="5">
        <v>0</v>
      </c>
      <c r="HA75" s="10">
        <v>0</v>
      </c>
      <c r="HB75" s="8">
        <v>0</v>
      </c>
      <c r="HC75" s="5">
        <v>0</v>
      </c>
      <c r="HD75" s="10">
        <v>0</v>
      </c>
      <c r="HE75" s="8">
        <v>0</v>
      </c>
      <c r="HF75" s="5">
        <v>0</v>
      </c>
      <c r="HG75" s="10">
        <f t="shared" si="404"/>
        <v>0</v>
      </c>
      <c r="HH75" s="8">
        <v>0</v>
      </c>
      <c r="HI75" s="5">
        <v>0</v>
      </c>
      <c r="HJ75" s="10">
        <v>0</v>
      </c>
      <c r="HK75" s="8">
        <v>0</v>
      </c>
      <c r="HL75" s="5">
        <v>0</v>
      </c>
      <c r="HM75" s="10">
        <v>0</v>
      </c>
      <c r="HN75" s="8">
        <v>0</v>
      </c>
      <c r="HO75" s="5">
        <v>0</v>
      </c>
      <c r="HP75" s="10">
        <v>0</v>
      </c>
      <c r="HQ75" s="8">
        <v>0</v>
      </c>
      <c r="HR75" s="5">
        <v>0</v>
      </c>
      <c r="HS75" s="10">
        <v>0</v>
      </c>
      <c r="HT75" s="8">
        <v>0</v>
      </c>
      <c r="HU75" s="5">
        <v>0</v>
      </c>
      <c r="HV75" s="10">
        <v>0</v>
      </c>
      <c r="HW75" s="8">
        <v>0</v>
      </c>
      <c r="HX75" s="5">
        <v>0</v>
      </c>
      <c r="HY75" s="10">
        <v>0</v>
      </c>
      <c r="HZ75" s="8">
        <v>0</v>
      </c>
      <c r="IA75" s="5">
        <v>0</v>
      </c>
      <c r="IB75" s="10">
        <v>0</v>
      </c>
      <c r="IC75" s="8">
        <v>0</v>
      </c>
      <c r="ID75" s="5">
        <v>0</v>
      </c>
      <c r="IE75" s="10">
        <v>0</v>
      </c>
      <c r="IF75" s="8">
        <v>0</v>
      </c>
      <c r="IG75" s="5">
        <v>8</v>
      </c>
      <c r="IH75" s="10">
        <v>0</v>
      </c>
      <c r="II75" s="8">
        <v>0</v>
      </c>
      <c r="IJ75" s="5">
        <v>0</v>
      </c>
      <c r="IK75" s="10">
        <v>0</v>
      </c>
      <c r="IL75" s="8">
        <v>0</v>
      </c>
      <c r="IM75" s="5">
        <v>0</v>
      </c>
      <c r="IN75" s="10">
        <v>0</v>
      </c>
      <c r="IO75" s="8">
        <v>2</v>
      </c>
      <c r="IP75" s="5">
        <v>23</v>
      </c>
      <c r="IQ75" s="10">
        <f t="shared" si="407"/>
        <v>11500</v>
      </c>
      <c r="IR75" s="8">
        <v>0</v>
      </c>
      <c r="IS75" s="5">
        <v>0</v>
      </c>
      <c r="IT75" s="10">
        <v>0</v>
      </c>
      <c r="IU75" s="8">
        <v>0</v>
      </c>
      <c r="IV75" s="5">
        <v>0</v>
      </c>
      <c r="IW75" s="10">
        <v>0</v>
      </c>
      <c r="IX75" s="8">
        <v>1</v>
      </c>
      <c r="IY75" s="5">
        <v>9</v>
      </c>
      <c r="IZ75" s="10">
        <f t="shared" si="420"/>
        <v>9000</v>
      </c>
      <c r="JA75" s="8">
        <v>251</v>
      </c>
      <c r="JB75" s="5">
        <v>769</v>
      </c>
      <c r="JC75" s="10">
        <f t="shared" si="408"/>
        <v>3063.7450199203186</v>
      </c>
      <c r="JD75" s="7">
        <f t="shared" si="409"/>
        <v>710</v>
      </c>
      <c r="JE75" s="10">
        <f t="shared" si="410"/>
        <v>3134</v>
      </c>
    </row>
    <row r="76" spans="1:265" x14ac:dyDescent="0.3">
      <c r="A76" s="40">
        <v>2009</v>
      </c>
      <c r="B76" s="35" t="s">
        <v>7</v>
      </c>
      <c r="C76" s="8">
        <v>156</v>
      </c>
      <c r="D76" s="5">
        <v>857</v>
      </c>
      <c r="E76" s="10">
        <f t="shared" si="417"/>
        <v>5493.5897435897432</v>
      </c>
      <c r="F76" s="8">
        <v>0</v>
      </c>
      <c r="G76" s="5">
        <v>1</v>
      </c>
      <c r="H76" s="10">
        <v>0</v>
      </c>
      <c r="I76" s="8">
        <v>0</v>
      </c>
      <c r="J76" s="5">
        <v>0</v>
      </c>
      <c r="K76" s="10">
        <v>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v>0</v>
      </c>
      <c r="X76" s="8">
        <v>0</v>
      </c>
      <c r="Y76" s="5">
        <v>0</v>
      </c>
      <c r="Z76" s="10">
        <v>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571</v>
      </c>
      <c r="AK76" s="5">
        <v>1395</v>
      </c>
      <c r="AL76" s="10">
        <f t="shared" si="412"/>
        <v>2443.0823117338005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0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0</v>
      </c>
      <c r="BL76" s="5">
        <v>0</v>
      </c>
      <c r="BM76" s="10">
        <v>0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1</v>
      </c>
      <c r="BY76" s="10"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v>0</v>
      </c>
      <c r="DM76" s="8">
        <v>0</v>
      </c>
      <c r="DN76" s="5">
        <v>0</v>
      </c>
      <c r="DO76" s="10">
        <f t="shared" si="402"/>
        <v>0</v>
      </c>
      <c r="DP76" s="8">
        <v>0</v>
      </c>
      <c r="DQ76" s="5">
        <v>0</v>
      </c>
      <c r="DR76" s="10">
        <v>0</v>
      </c>
      <c r="DS76" s="8">
        <v>0</v>
      </c>
      <c r="DT76" s="5">
        <v>3</v>
      </c>
      <c r="DU76" s="10"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1</v>
      </c>
      <c r="EG76" s="10">
        <v>0</v>
      </c>
      <c r="EH76" s="8">
        <v>0</v>
      </c>
      <c r="EI76" s="5">
        <v>0</v>
      </c>
      <c r="EJ76" s="10">
        <v>0</v>
      </c>
      <c r="EK76" s="8">
        <v>167</v>
      </c>
      <c r="EL76" s="5">
        <v>642</v>
      </c>
      <c r="EM76" s="10">
        <f t="shared" si="414"/>
        <v>3844.311377245509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0</v>
      </c>
      <c r="EX76" s="5">
        <v>0</v>
      </c>
      <c r="EY76" s="10">
        <v>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8">
        <v>0</v>
      </c>
      <c r="FJ76" s="5">
        <v>0</v>
      </c>
      <c r="FK76" s="10">
        <v>0</v>
      </c>
      <c r="FL76" s="8">
        <v>0</v>
      </c>
      <c r="FM76" s="5">
        <v>0</v>
      </c>
      <c r="FN76" s="10">
        <v>0</v>
      </c>
      <c r="FO76" s="8">
        <v>0</v>
      </c>
      <c r="FP76" s="5">
        <v>0</v>
      </c>
      <c r="FQ76" s="10">
        <v>0</v>
      </c>
      <c r="FR76" s="8">
        <v>0</v>
      </c>
      <c r="FS76" s="5">
        <v>0</v>
      </c>
      <c r="FT76" s="10">
        <v>0</v>
      </c>
      <c r="FU76" s="8">
        <v>0</v>
      </c>
      <c r="FV76" s="5">
        <v>0</v>
      </c>
      <c r="FW76" s="10">
        <v>0</v>
      </c>
      <c r="FX76" s="8">
        <v>0</v>
      </c>
      <c r="FY76" s="5">
        <v>0</v>
      </c>
      <c r="FZ76" s="10">
        <v>0</v>
      </c>
      <c r="GA76" s="8">
        <v>0</v>
      </c>
      <c r="GB76" s="5">
        <v>0</v>
      </c>
      <c r="GC76" s="10">
        <v>0</v>
      </c>
      <c r="GD76" s="8">
        <v>0</v>
      </c>
      <c r="GE76" s="5">
        <v>0</v>
      </c>
      <c r="GF76" s="10">
        <v>0</v>
      </c>
      <c r="GG76" s="8">
        <v>0</v>
      </c>
      <c r="GH76" s="5">
        <v>0</v>
      </c>
      <c r="GI76" s="10">
        <v>0</v>
      </c>
      <c r="GJ76" s="8">
        <v>0</v>
      </c>
      <c r="GK76" s="5">
        <v>0</v>
      </c>
      <c r="GL76" s="10">
        <v>0</v>
      </c>
      <c r="GM76" s="8">
        <v>0</v>
      </c>
      <c r="GN76" s="5">
        <v>0</v>
      </c>
      <c r="GO76" s="10">
        <v>0</v>
      </c>
      <c r="GP76" s="8">
        <v>0</v>
      </c>
      <c r="GQ76" s="5">
        <v>0</v>
      </c>
      <c r="GR76" s="10">
        <v>0</v>
      </c>
      <c r="GS76" s="8">
        <v>0</v>
      </c>
      <c r="GT76" s="5">
        <v>0</v>
      </c>
      <c r="GU76" s="10">
        <v>0</v>
      </c>
      <c r="GV76" s="8">
        <v>0</v>
      </c>
      <c r="GW76" s="5">
        <v>0</v>
      </c>
      <c r="GX76" s="10">
        <v>0</v>
      </c>
      <c r="GY76" s="8">
        <v>0</v>
      </c>
      <c r="GZ76" s="5">
        <v>0</v>
      </c>
      <c r="HA76" s="10">
        <v>0</v>
      </c>
      <c r="HB76" s="8">
        <v>0</v>
      </c>
      <c r="HC76" s="5">
        <v>0</v>
      </c>
      <c r="HD76" s="10">
        <v>0</v>
      </c>
      <c r="HE76" s="8">
        <v>0</v>
      </c>
      <c r="HF76" s="5">
        <v>0</v>
      </c>
      <c r="HG76" s="10">
        <f t="shared" si="404"/>
        <v>0</v>
      </c>
      <c r="HH76" s="8">
        <v>0</v>
      </c>
      <c r="HI76" s="5">
        <v>0</v>
      </c>
      <c r="HJ76" s="10">
        <v>0</v>
      </c>
      <c r="HK76" s="8">
        <v>0</v>
      </c>
      <c r="HL76" s="5">
        <v>0</v>
      </c>
      <c r="HM76" s="10">
        <v>0</v>
      </c>
      <c r="HN76" s="8">
        <v>0</v>
      </c>
      <c r="HO76" s="5">
        <v>0</v>
      </c>
      <c r="HP76" s="10">
        <v>0</v>
      </c>
      <c r="HQ76" s="8">
        <v>0</v>
      </c>
      <c r="HR76" s="5">
        <v>0</v>
      </c>
      <c r="HS76" s="10">
        <v>0</v>
      </c>
      <c r="HT76" s="8">
        <v>0</v>
      </c>
      <c r="HU76" s="5">
        <v>0</v>
      </c>
      <c r="HV76" s="10">
        <v>0</v>
      </c>
      <c r="HW76" s="8">
        <v>0</v>
      </c>
      <c r="HX76" s="5">
        <v>0</v>
      </c>
      <c r="HY76" s="10">
        <v>0</v>
      </c>
      <c r="HZ76" s="8">
        <v>0</v>
      </c>
      <c r="IA76" s="5">
        <v>0</v>
      </c>
      <c r="IB76" s="10">
        <v>0</v>
      </c>
      <c r="IC76" s="8">
        <v>0</v>
      </c>
      <c r="ID76" s="5">
        <v>0</v>
      </c>
      <c r="IE76" s="10">
        <v>0</v>
      </c>
      <c r="IF76" s="8">
        <v>0</v>
      </c>
      <c r="IG76" s="5">
        <v>0</v>
      </c>
      <c r="IH76" s="10">
        <v>0</v>
      </c>
      <c r="II76" s="8">
        <v>124</v>
      </c>
      <c r="IJ76" s="5">
        <v>513</v>
      </c>
      <c r="IK76" s="10">
        <f t="shared" si="406"/>
        <v>4137.0967741935483</v>
      </c>
      <c r="IL76" s="8">
        <v>1</v>
      </c>
      <c r="IM76" s="5">
        <v>3</v>
      </c>
      <c r="IN76" s="10">
        <f t="shared" ref="IN76:IN79" si="422">IM76/IL76*1000</f>
        <v>3000</v>
      </c>
      <c r="IO76" s="8">
        <v>1</v>
      </c>
      <c r="IP76" s="5">
        <v>18</v>
      </c>
      <c r="IQ76" s="10">
        <f t="shared" si="407"/>
        <v>18000</v>
      </c>
      <c r="IR76" s="8">
        <v>0</v>
      </c>
      <c r="IS76" s="5">
        <v>0</v>
      </c>
      <c r="IT76" s="10">
        <v>0</v>
      </c>
      <c r="IU76" s="8">
        <v>0</v>
      </c>
      <c r="IV76" s="5">
        <v>0</v>
      </c>
      <c r="IW76" s="10">
        <v>0</v>
      </c>
      <c r="IX76" s="8">
        <v>1</v>
      </c>
      <c r="IY76" s="5">
        <v>11</v>
      </c>
      <c r="IZ76" s="10">
        <f t="shared" si="420"/>
        <v>11000</v>
      </c>
      <c r="JA76" s="8">
        <v>159</v>
      </c>
      <c r="JB76" s="5">
        <v>651</v>
      </c>
      <c r="JC76" s="10">
        <f t="shared" si="408"/>
        <v>4094.3396226415098</v>
      </c>
      <c r="JD76" s="7">
        <f t="shared" si="409"/>
        <v>1180</v>
      </c>
      <c r="JE76" s="10">
        <f t="shared" si="410"/>
        <v>4096</v>
      </c>
    </row>
    <row r="77" spans="1:265" x14ac:dyDescent="0.3">
      <c r="A77" s="40">
        <v>2009</v>
      </c>
      <c r="B77" s="35" t="s">
        <v>8</v>
      </c>
      <c r="C77" s="8">
        <v>521</v>
      </c>
      <c r="D77" s="5">
        <v>1714</v>
      </c>
      <c r="E77" s="10">
        <f t="shared" si="417"/>
        <v>3289.827255278311</v>
      </c>
      <c r="F77" s="8">
        <v>0</v>
      </c>
      <c r="G77" s="5">
        <v>4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1093</v>
      </c>
      <c r="AK77" s="5">
        <v>2852</v>
      </c>
      <c r="AL77" s="10">
        <f t="shared" si="412"/>
        <v>2609.3321134492221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0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0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v>0</v>
      </c>
      <c r="DM77" s="8">
        <v>0</v>
      </c>
      <c r="DN77" s="5">
        <v>0</v>
      </c>
      <c r="DO77" s="10">
        <f t="shared" si="402"/>
        <v>0</v>
      </c>
      <c r="DP77" s="8">
        <v>0</v>
      </c>
      <c r="DQ77" s="5">
        <v>0</v>
      </c>
      <c r="DR77" s="10">
        <v>0</v>
      </c>
      <c r="DS77" s="8">
        <v>7</v>
      </c>
      <c r="DT77" s="5">
        <v>22</v>
      </c>
      <c r="DU77" s="10">
        <f t="shared" si="413"/>
        <v>3142.8571428571427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v>0</v>
      </c>
      <c r="EK77" s="8">
        <v>694</v>
      </c>
      <c r="EL77" s="5">
        <v>2520</v>
      </c>
      <c r="EM77" s="10">
        <f t="shared" si="414"/>
        <v>3631.1239193083575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6</v>
      </c>
      <c r="EU77" s="5">
        <v>28</v>
      </c>
      <c r="EV77" s="10">
        <f t="shared" si="415"/>
        <v>4666.666666666667</v>
      </c>
      <c r="EW77" s="8">
        <v>0</v>
      </c>
      <c r="EX77" s="5">
        <v>0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8">
        <v>0</v>
      </c>
      <c r="FJ77" s="5">
        <v>0</v>
      </c>
      <c r="FK77" s="10">
        <v>0</v>
      </c>
      <c r="FL77" s="8">
        <v>0</v>
      </c>
      <c r="FM77" s="5">
        <v>0</v>
      </c>
      <c r="FN77" s="10">
        <v>0</v>
      </c>
      <c r="FO77" s="8">
        <v>0</v>
      </c>
      <c r="FP77" s="5">
        <v>0</v>
      </c>
      <c r="FQ77" s="10">
        <v>0</v>
      </c>
      <c r="FR77" s="8">
        <v>0</v>
      </c>
      <c r="FS77" s="5">
        <v>0</v>
      </c>
      <c r="FT77" s="10">
        <v>0</v>
      </c>
      <c r="FU77" s="8">
        <v>0</v>
      </c>
      <c r="FV77" s="5">
        <v>0</v>
      </c>
      <c r="FW77" s="10">
        <v>0</v>
      </c>
      <c r="FX77" s="8">
        <v>0</v>
      </c>
      <c r="FY77" s="5">
        <v>0</v>
      </c>
      <c r="FZ77" s="10">
        <v>0</v>
      </c>
      <c r="GA77" s="8">
        <v>0</v>
      </c>
      <c r="GB77" s="5">
        <v>0</v>
      </c>
      <c r="GC77" s="10">
        <v>0</v>
      </c>
      <c r="GD77" s="8">
        <v>2</v>
      </c>
      <c r="GE77" s="5">
        <v>12</v>
      </c>
      <c r="GF77" s="10">
        <f t="shared" si="403"/>
        <v>6000</v>
      </c>
      <c r="GG77" s="8">
        <v>0</v>
      </c>
      <c r="GH77" s="5">
        <v>0</v>
      </c>
      <c r="GI77" s="10">
        <v>0</v>
      </c>
      <c r="GJ77" s="8">
        <v>0</v>
      </c>
      <c r="GK77" s="5">
        <v>1</v>
      </c>
      <c r="GL77" s="10">
        <v>0</v>
      </c>
      <c r="GM77" s="8">
        <v>0</v>
      </c>
      <c r="GN77" s="5">
        <v>0</v>
      </c>
      <c r="GO77" s="10">
        <v>0</v>
      </c>
      <c r="GP77" s="8">
        <v>0</v>
      </c>
      <c r="GQ77" s="5">
        <v>0</v>
      </c>
      <c r="GR77" s="10">
        <v>0</v>
      </c>
      <c r="GS77" s="8">
        <v>0</v>
      </c>
      <c r="GT77" s="5">
        <v>0</v>
      </c>
      <c r="GU77" s="10">
        <v>0</v>
      </c>
      <c r="GV77" s="8">
        <v>0</v>
      </c>
      <c r="GW77" s="5">
        <v>0</v>
      </c>
      <c r="GX77" s="10">
        <v>0</v>
      </c>
      <c r="GY77" s="8">
        <v>0</v>
      </c>
      <c r="GZ77" s="5">
        <v>0</v>
      </c>
      <c r="HA77" s="10">
        <v>0</v>
      </c>
      <c r="HB77" s="8">
        <v>0</v>
      </c>
      <c r="HC77" s="5">
        <v>0</v>
      </c>
      <c r="HD77" s="10">
        <v>0</v>
      </c>
      <c r="HE77" s="8">
        <v>0</v>
      </c>
      <c r="HF77" s="5">
        <v>0</v>
      </c>
      <c r="HG77" s="10">
        <f t="shared" si="404"/>
        <v>0</v>
      </c>
      <c r="HH77" s="8">
        <v>0</v>
      </c>
      <c r="HI77" s="5">
        <v>0</v>
      </c>
      <c r="HJ77" s="10">
        <v>0</v>
      </c>
      <c r="HK77" s="8">
        <v>0</v>
      </c>
      <c r="HL77" s="5">
        <v>0</v>
      </c>
      <c r="HM77" s="10">
        <v>0</v>
      </c>
      <c r="HN77" s="8">
        <v>0</v>
      </c>
      <c r="HO77" s="5">
        <v>0</v>
      </c>
      <c r="HP77" s="10">
        <v>0</v>
      </c>
      <c r="HQ77" s="8">
        <v>0</v>
      </c>
      <c r="HR77" s="5">
        <v>0</v>
      </c>
      <c r="HS77" s="10">
        <v>0</v>
      </c>
      <c r="HT77" s="8">
        <v>0</v>
      </c>
      <c r="HU77" s="5">
        <v>0</v>
      </c>
      <c r="HV77" s="10">
        <v>0</v>
      </c>
      <c r="HW77" s="8">
        <v>0</v>
      </c>
      <c r="HX77" s="5">
        <v>0</v>
      </c>
      <c r="HY77" s="10">
        <v>0</v>
      </c>
      <c r="HZ77" s="8">
        <v>0</v>
      </c>
      <c r="IA77" s="5">
        <v>0</v>
      </c>
      <c r="IB77" s="10">
        <v>0</v>
      </c>
      <c r="IC77" s="8">
        <v>0</v>
      </c>
      <c r="ID77" s="5">
        <v>0</v>
      </c>
      <c r="IE77" s="10">
        <v>0</v>
      </c>
      <c r="IF77" s="8">
        <v>84</v>
      </c>
      <c r="IG77" s="5">
        <v>250</v>
      </c>
      <c r="IH77" s="10">
        <f t="shared" si="405"/>
        <v>2976.1904761904761</v>
      </c>
      <c r="II77" s="8">
        <v>2</v>
      </c>
      <c r="IJ77" s="5">
        <v>5</v>
      </c>
      <c r="IK77" s="10">
        <f t="shared" si="406"/>
        <v>2500</v>
      </c>
      <c r="IL77" s="8">
        <v>0</v>
      </c>
      <c r="IM77" s="5">
        <v>3</v>
      </c>
      <c r="IN77" s="10">
        <v>0</v>
      </c>
      <c r="IO77" s="8">
        <v>5</v>
      </c>
      <c r="IP77" s="5">
        <v>46</v>
      </c>
      <c r="IQ77" s="10">
        <f t="shared" si="407"/>
        <v>9200</v>
      </c>
      <c r="IR77" s="8">
        <v>0</v>
      </c>
      <c r="IS77" s="5">
        <v>0</v>
      </c>
      <c r="IT77" s="10">
        <v>0</v>
      </c>
      <c r="IU77" s="8">
        <v>0</v>
      </c>
      <c r="IV77" s="5">
        <v>0</v>
      </c>
      <c r="IW77" s="10">
        <v>0</v>
      </c>
      <c r="IX77" s="8">
        <v>0</v>
      </c>
      <c r="IY77" s="5">
        <v>4</v>
      </c>
      <c r="IZ77" s="10">
        <v>0</v>
      </c>
      <c r="JA77" s="8">
        <v>2</v>
      </c>
      <c r="JB77" s="5">
        <v>10</v>
      </c>
      <c r="JC77" s="10">
        <f t="shared" si="408"/>
        <v>5000</v>
      </c>
      <c r="JD77" s="7">
        <f t="shared" si="409"/>
        <v>2416</v>
      </c>
      <c r="JE77" s="10">
        <f t="shared" si="410"/>
        <v>7471</v>
      </c>
    </row>
    <row r="78" spans="1:265" x14ac:dyDescent="0.3">
      <c r="A78" s="40">
        <v>2009</v>
      </c>
      <c r="B78" s="35" t="s">
        <v>9</v>
      </c>
      <c r="C78" s="8">
        <v>474</v>
      </c>
      <c r="D78" s="5">
        <v>1868</v>
      </c>
      <c r="E78" s="10">
        <f t="shared" si="417"/>
        <v>3940.9282700421941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-1503</v>
      </c>
      <c r="AK78" s="5">
        <v>-3564</v>
      </c>
      <c r="AL78" s="10">
        <f>AK78/AJ78*-1000</f>
        <v>-2371.2574850299402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5</v>
      </c>
      <c r="BY78" s="10"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22</v>
      </c>
      <c r="CY78" s="5">
        <v>79</v>
      </c>
      <c r="CZ78" s="10">
        <f t="shared" ref="CZ78" si="423">CY78/CX78*1000</f>
        <v>3590.909090909091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v>0</v>
      </c>
      <c r="DM78" s="8">
        <v>0</v>
      </c>
      <c r="DN78" s="5">
        <v>0</v>
      </c>
      <c r="DO78" s="10">
        <f t="shared" si="402"/>
        <v>0</v>
      </c>
      <c r="DP78" s="8">
        <v>0</v>
      </c>
      <c r="DQ78" s="5">
        <v>0</v>
      </c>
      <c r="DR78" s="10">
        <v>0</v>
      </c>
      <c r="DS78" s="8">
        <v>1</v>
      </c>
      <c r="DT78" s="5">
        <v>5</v>
      </c>
      <c r="DU78" s="10">
        <f t="shared" si="413"/>
        <v>5000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1</v>
      </c>
      <c r="EG78" s="10">
        <v>0</v>
      </c>
      <c r="EH78" s="8">
        <v>0</v>
      </c>
      <c r="EI78" s="5">
        <v>0</v>
      </c>
      <c r="EJ78" s="10">
        <v>0</v>
      </c>
      <c r="EK78" s="8">
        <v>40</v>
      </c>
      <c r="EL78" s="5">
        <v>348</v>
      </c>
      <c r="EM78" s="10">
        <f t="shared" si="414"/>
        <v>8700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8">
        <v>0</v>
      </c>
      <c r="FJ78" s="5">
        <v>0</v>
      </c>
      <c r="FK78" s="10">
        <v>0</v>
      </c>
      <c r="FL78" s="8">
        <v>0</v>
      </c>
      <c r="FM78" s="5">
        <v>0</v>
      </c>
      <c r="FN78" s="10">
        <v>0</v>
      </c>
      <c r="FO78" s="8">
        <v>0</v>
      </c>
      <c r="FP78" s="5">
        <v>0</v>
      </c>
      <c r="FQ78" s="10">
        <v>0</v>
      </c>
      <c r="FR78" s="8">
        <v>0</v>
      </c>
      <c r="FS78" s="5">
        <v>0</v>
      </c>
      <c r="FT78" s="10">
        <v>0</v>
      </c>
      <c r="FU78" s="8">
        <v>0</v>
      </c>
      <c r="FV78" s="5">
        <v>0</v>
      </c>
      <c r="FW78" s="10">
        <v>0</v>
      </c>
      <c r="FX78" s="8">
        <v>0</v>
      </c>
      <c r="FY78" s="5">
        <v>0</v>
      </c>
      <c r="FZ78" s="10">
        <v>0</v>
      </c>
      <c r="GA78" s="8">
        <v>0</v>
      </c>
      <c r="GB78" s="5">
        <v>0</v>
      </c>
      <c r="GC78" s="10">
        <v>0</v>
      </c>
      <c r="GD78" s="8">
        <v>7</v>
      </c>
      <c r="GE78" s="5">
        <v>28</v>
      </c>
      <c r="GF78" s="10">
        <f t="shared" si="403"/>
        <v>4000</v>
      </c>
      <c r="GG78" s="8">
        <v>0</v>
      </c>
      <c r="GH78" s="5">
        <v>0</v>
      </c>
      <c r="GI78" s="10">
        <v>0</v>
      </c>
      <c r="GJ78" s="8">
        <v>0</v>
      </c>
      <c r="GK78" s="5">
        <v>0</v>
      </c>
      <c r="GL78" s="10">
        <v>0</v>
      </c>
      <c r="GM78" s="8">
        <v>0</v>
      </c>
      <c r="GN78" s="5">
        <v>0</v>
      </c>
      <c r="GO78" s="10">
        <v>0</v>
      </c>
      <c r="GP78" s="8">
        <v>0</v>
      </c>
      <c r="GQ78" s="5">
        <v>0</v>
      </c>
      <c r="GR78" s="10">
        <v>0</v>
      </c>
      <c r="GS78" s="8">
        <v>0</v>
      </c>
      <c r="GT78" s="5">
        <v>0</v>
      </c>
      <c r="GU78" s="10">
        <v>0</v>
      </c>
      <c r="GV78" s="8">
        <v>0</v>
      </c>
      <c r="GW78" s="5">
        <v>0</v>
      </c>
      <c r="GX78" s="10">
        <v>0</v>
      </c>
      <c r="GY78" s="8">
        <v>0</v>
      </c>
      <c r="GZ78" s="5">
        <v>0</v>
      </c>
      <c r="HA78" s="10">
        <v>0</v>
      </c>
      <c r="HB78" s="8">
        <v>0</v>
      </c>
      <c r="HC78" s="5">
        <v>0</v>
      </c>
      <c r="HD78" s="10">
        <v>0</v>
      </c>
      <c r="HE78" s="8">
        <v>0</v>
      </c>
      <c r="HF78" s="5">
        <v>0</v>
      </c>
      <c r="HG78" s="10">
        <f t="shared" si="404"/>
        <v>0</v>
      </c>
      <c r="HH78" s="8">
        <v>0</v>
      </c>
      <c r="HI78" s="5">
        <v>0</v>
      </c>
      <c r="HJ78" s="10">
        <v>0</v>
      </c>
      <c r="HK78" s="8">
        <v>0</v>
      </c>
      <c r="HL78" s="5">
        <v>0</v>
      </c>
      <c r="HM78" s="10">
        <v>0</v>
      </c>
      <c r="HN78" s="8">
        <v>0</v>
      </c>
      <c r="HO78" s="5">
        <v>0</v>
      </c>
      <c r="HP78" s="10">
        <v>0</v>
      </c>
      <c r="HQ78" s="8">
        <v>0</v>
      </c>
      <c r="HR78" s="5">
        <v>0</v>
      </c>
      <c r="HS78" s="10">
        <v>0</v>
      </c>
      <c r="HT78" s="8">
        <v>0</v>
      </c>
      <c r="HU78" s="5">
        <v>0</v>
      </c>
      <c r="HV78" s="10">
        <v>0</v>
      </c>
      <c r="HW78" s="8">
        <v>0</v>
      </c>
      <c r="HX78" s="5">
        <v>0</v>
      </c>
      <c r="HY78" s="10">
        <v>0</v>
      </c>
      <c r="HZ78" s="8">
        <v>0</v>
      </c>
      <c r="IA78" s="5">
        <v>4</v>
      </c>
      <c r="IB78" s="10">
        <v>0</v>
      </c>
      <c r="IC78" s="8">
        <v>0</v>
      </c>
      <c r="ID78" s="5">
        <v>0</v>
      </c>
      <c r="IE78" s="10">
        <v>0</v>
      </c>
      <c r="IF78" s="8">
        <v>94</v>
      </c>
      <c r="IG78" s="5">
        <v>363</v>
      </c>
      <c r="IH78" s="10">
        <f t="shared" si="405"/>
        <v>3861.7021276595747</v>
      </c>
      <c r="II78" s="8">
        <v>42</v>
      </c>
      <c r="IJ78" s="5">
        <v>170</v>
      </c>
      <c r="IK78" s="10">
        <f t="shared" si="406"/>
        <v>4047.6190476190473</v>
      </c>
      <c r="IL78" s="8">
        <v>0</v>
      </c>
      <c r="IM78" s="5">
        <v>1</v>
      </c>
      <c r="IN78" s="10">
        <v>0</v>
      </c>
      <c r="IO78" s="8">
        <v>2</v>
      </c>
      <c r="IP78" s="5">
        <v>38</v>
      </c>
      <c r="IQ78" s="10">
        <f t="shared" si="407"/>
        <v>19000</v>
      </c>
      <c r="IR78" s="8">
        <v>0</v>
      </c>
      <c r="IS78" s="5">
        <v>0</v>
      </c>
      <c r="IT78" s="10">
        <v>0</v>
      </c>
      <c r="IU78" s="8">
        <v>0</v>
      </c>
      <c r="IV78" s="5">
        <v>0</v>
      </c>
      <c r="IW78" s="10">
        <v>0</v>
      </c>
      <c r="IX78" s="8">
        <v>1</v>
      </c>
      <c r="IY78" s="5">
        <v>7</v>
      </c>
      <c r="IZ78" s="10">
        <f t="shared" si="420"/>
        <v>7000</v>
      </c>
      <c r="JA78" s="8">
        <v>7</v>
      </c>
      <c r="JB78" s="5">
        <v>49</v>
      </c>
      <c r="JC78" s="10">
        <f t="shared" si="408"/>
        <v>7000</v>
      </c>
      <c r="JD78" s="7">
        <f t="shared" si="409"/>
        <v>-813</v>
      </c>
      <c r="JE78" s="10">
        <f t="shared" si="410"/>
        <v>-598</v>
      </c>
    </row>
    <row r="79" spans="1:265" x14ac:dyDescent="0.3">
      <c r="A79" s="40">
        <v>2009</v>
      </c>
      <c r="B79" s="35" t="s">
        <v>10</v>
      </c>
      <c r="C79" s="8">
        <v>476</v>
      </c>
      <c r="D79" s="5">
        <v>1839</v>
      </c>
      <c r="E79" s="10">
        <f t="shared" si="417"/>
        <v>3863.4453781512607</v>
      </c>
      <c r="F79" s="8">
        <v>25</v>
      </c>
      <c r="G79" s="5">
        <v>80</v>
      </c>
      <c r="H79" s="10">
        <f t="shared" si="411"/>
        <v>3200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1</v>
      </c>
      <c r="V79" s="5">
        <v>4</v>
      </c>
      <c r="W79" s="10">
        <f t="shared" ref="W79" si="424">V79/U79*1000</f>
        <v>4000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0</v>
      </c>
      <c r="BF79" s="5">
        <v>0</v>
      </c>
      <c r="BG79" s="10">
        <v>0</v>
      </c>
      <c r="BH79" s="8">
        <v>0</v>
      </c>
      <c r="BI79" s="5">
        <v>0</v>
      </c>
      <c r="BJ79" s="10">
        <v>0</v>
      </c>
      <c r="BK79" s="8">
        <v>0</v>
      </c>
      <c r="BL79" s="5">
        <v>0</v>
      </c>
      <c r="BM79" s="10">
        <v>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1</v>
      </c>
      <c r="BX79" s="5">
        <v>4</v>
      </c>
      <c r="BY79" s="10">
        <f t="shared" ref="BY79" si="425">BX79/BW79*1000</f>
        <v>4000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v>0</v>
      </c>
      <c r="DM79" s="8">
        <v>0</v>
      </c>
      <c r="DN79" s="5">
        <v>0</v>
      </c>
      <c r="DO79" s="10">
        <f t="shared" si="402"/>
        <v>0</v>
      </c>
      <c r="DP79" s="8">
        <v>0</v>
      </c>
      <c r="DQ79" s="5">
        <v>1</v>
      </c>
      <c r="DR79" s="10">
        <v>0</v>
      </c>
      <c r="DS79" s="8">
        <v>6</v>
      </c>
      <c r="DT79" s="5">
        <v>24</v>
      </c>
      <c r="DU79" s="10">
        <f t="shared" si="413"/>
        <v>4000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v>0</v>
      </c>
      <c r="EK79" s="8">
        <v>115</v>
      </c>
      <c r="EL79" s="5">
        <v>215</v>
      </c>
      <c r="EM79" s="10">
        <f t="shared" si="414"/>
        <v>1869.5652173913045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0</v>
      </c>
      <c r="FA79" s="5">
        <v>0</v>
      </c>
      <c r="FB79" s="10">
        <v>0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8">
        <v>0</v>
      </c>
      <c r="FJ79" s="5">
        <v>0</v>
      </c>
      <c r="FK79" s="10">
        <v>0</v>
      </c>
      <c r="FL79" s="8">
        <v>0</v>
      </c>
      <c r="FM79" s="5">
        <v>0</v>
      </c>
      <c r="FN79" s="10">
        <v>0</v>
      </c>
      <c r="FO79" s="8">
        <v>0</v>
      </c>
      <c r="FP79" s="5">
        <v>0</v>
      </c>
      <c r="FQ79" s="10">
        <v>0</v>
      </c>
      <c r="FR79" s="8">
        <v>0</v>
      </c>
      <c r="FS79" s="5">
        <v>0</v>
      </c>
      <c r="FT79" s="10">
        <v>0</v>
      </c>
      <c r="FU79" s="8">
        <v>0</v>
      </c>
      <c r="FV79" s="5">
        <v>0</v>
      </c>
      <c r="FW79" s="10">
        <v>0</v>
      </c>
      <c r="FX79" s="8">
        <v>0</v>
      </c>
      <c r="FY79" s="5">
        <v>0</v>
      </c>
      <c r="FZ79" s="10">
        <v>0</v>
      </c>
      <c r="GA79" s="8">
        <v>0</v>
      </c>
      <c r="GB79" s="5">
        <v>0</v>
      </c>
      <c r="GC79" s="10">
        <v>0</v>
      </c>
      <c r="GD79" s="8">
        <v>0</v>
      </c>
      <c r="GE79" s="5">
        <v>0</v>
      </c>
      <c r="GF79" s="10">
        <v>0</v>
      </c>
      <c r="GG79" s="8">
        <v>0</v>
      </c>
      <c r="GH79" s="5">
        <v>0</v>
      </c>
      <c r="GI79" s="10">
        <v>0</v>
      </c>
      <c r="GJ79" s="8">
        <v>0</v>
      </c>
      <c r="GK79" s="5">
        <v>0</v>
      </c>
      <c r="GL79" s="10">
        <v>0</v>
      </c>
      <c r="GM79" s="8">
        <v>0</v>
      </c>
      <c r="GN79" s="5">
        <v>0</v>
      </c>
      <c r="GO79" s="10">
        <v>0</v>
      </c>
      <c r="GP79" s="8">
        <v>0</v>
      </c>
      <c r="GQ79" s="5">
        <v>1</v>
      </c>
      <c r="GR79" s="10">
        <v>0</v>
      </c>
      <c r="GS79" s="8">
        <v>0</v>
      </c>
      <c r="GT79" s="5">
        <v>0</v>
      </c>
      <c r="GU79" s="10">
        <v>0</v>
      </c>
      <c r="GV79" s="8">
        <v>0</v>
      </c>
      <c r="GW79" s="5">
        <v>0</v>
      </c>
      <c r="GX79" s="10">
        <v>0</v>
      </c>
      <c r="GY79" s="8">
        <v>0</v>
      </c>
      <c r="GZ79" s="5">
        <v>0</v>
      </c>
      <c r="HA79" s="10">
        <v>0</v>
      </c>
      <c r="HB79" s="8">
        <v>0</v>
      </c>
      <c r="HC79" s="5">
        <v>0</v>
      </c>
      <c r="HD79" s="10">
        <v>0</v>
      </c>
      <c r="HE79" s="8">
        <v>0</v>
      </c>
      <c r="HF79" s="5">
        <v>0</v>
      </c>
      <c r="HG79" s="10">
        <f t="shared" si="404"/>
        <v>0</v>
      </c>
      <c r="HH79" s="8">
        <v>0</v>
      </c>
      <c r="HI79" s="5">
        <v>0</v>
      </c>
      <c r="HJ79" s="10">
        <v>0</v>
      </c>
      <c r="HK79" s="8">
        <v>0</v>
      </c>
      <c r="HL79" s="5">
        <v>0</v>
      </c>
      <c r="HM79" s="10">
        <v>0</v>
      </c>
      <c r="HN79" s="8">
        <v>0</v>
      </c>
      <c r="HO79" s="5">
        <v>0</v>
      </c>
      <c r="HP79" s="10">
        <v>0</v>
      </c>
      <c r="HQ79" s="8">
        <v>0</v>
      </c>
      <c r="HR79" s="5">
        <v>0</v>
      </c>
      <c r="HS79" s="10">
        <v>0</v>
      </c>
      <c r="HT79" s="8">
        <v>0</v>
      </c>
      <c r="HU79" s="5">
        <v>0</v>
      </c>
      <c r="HV79" s="10">
        <v>0</v>
      </c>
      <c r="HW79" s="8">
        <v>0</v>
      </c>
      <c r="HX79" s="5">
        <v>0</v>
      </c>
      <c r="HY79" s="10">
        <v>0</v>
      </c>
      <c r="HZ79" s="8">
        <v>0</v>
      </c>
      <c r="IA79" s="5">
        <v>0</v>
      </c>
      <c r="IB79" s="10">
        <v>0</v>
      </c>
      <c r="IC79" s="8">
        <v>0</v>
      </c>
      <c r="ID79" s="5">
        <v>0</v>
      </c>
      <c r="IE79" s="10">
        <v>0</v>
      </c>
      <c r="IF79" s="8">
        <v>0</v>
      </c>
      <c r="IG79" s="5">
        <v>0</v>
      </c>
      <c r="IH79" s="10">
        <v>0</v>
      </c>
      <c r="II79" s="8">
        <v>91</v>
      </c>
      <c r="IJ79" s="5">
        <v>343</v>
      </c>
      <c r="IK79" s="10">
        <f t="shared" si="406"/>
        <v>3769.2307692307691</v>
      </c>
      <c r="IL79" s="8">
        <v>1</v>
      </c>
      <c r="IM79" s="5">
        <v>1</v>
      </c>
      <c r="IN79" s="10">
        <f t="shared" si="422"/>
        <v>1000</v>
      </c>
      <c r="IO79" s="8">
        <v>4</v>
      </c>
      <c r="IP79" s="5">
        <v>37</v>
      </c>
      <c r="IQ79" s="10">
        <f t="shared" si="407"/>
        <v>9250</v>
      </c>
      <c r="IR79" s="8">
        <v>0</v>
      </c>
      <c r="IS79" s="5">
        <v>0</v>
      </c>
      <c r="IT79" s="10">
        <v>0</v>
      </c>
      <c r="IU79" s="8">
        <v>0</v>
      </c>
      <c r="IV79" s="5">
        <v>0</v>
      </c>
      <c r="IW79" s="10">
        <v>0</v>
      </c>
      <c r="IX79" s="8">
        <v>1</v>
      </c>
      <c r="IY79" s="5">
        <v>14</v>
      </c>
      <c r="IZ79" s="10">
        <f t="shared" si="420"/>
        <v>14000</v>
      </c>
      <c r="JA79" s="8">
        <v>3</v>
      </c>
      <c r="JB79" s="5">
        <v>15</v>
      </c>
      <c r="JC79" s="10">
        <f t="shared" si="408"/>
        <v>5000</v>
      </c>
      <c r="JD79" s="7">
        <f t="shared" si="409"/>
        <v>724</v>
      </c>
      <c r="JE79" s="10">
        <f t="shared" si="410"/>
        <v>2578</v>
      </c>
    </row>
    <row r="80" spans="1:265" x14ac:dyDescent="0.3">
      <c r="A80" s="40">
        <v>2009</v>
      </c>
      <c r="B80" s="35" t="s">
        <v>11</v>
      </c>
      <c r="C80" s="8">
        <v>207</v>
      </c>
      <c r="D80" s="5">
        <v>563</v>
      </c>
      <c r="E80" s="10">
        <f t="shared" si="417"/>
        <v>2719.8067632850243</v>
      </c>
      <c r="F80" s="8">
        <v>0</v>
      </c>
      <c r="G80" s="5">
        <v>0</v>
      </c>
      <c r="H80" s="10">
        <v>0</v>
      </c>
      <c r="I80" s="8">
        <v>0</v>
      </c>
      <c r="J80" s="5">
        <v>0</v>
      </c>
      <c r="K80" s="10">
        <v>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0</v>
      </c>
      <c r="BF80" s="5">
        <v>0</v>
      </c>
      <c r="BG80" s="10">
        <v>0</v>
      </c>
      <c r="BH80" s="8">
        <v>0</v>
      </c>
      <c r="BI80" s="5">
        <v>0</v>
      </c>
      <c r="BJ80" s="10">
        <v>0</v>
      </c>
      <c r="BK80" s="8">
        <v>0</v>
      </c>
      <c r="BL80" s="5">
        <v>0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3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v>0</v>
      </c>
      <c r="DM80" s="8">
        <v>0</v>
      </c>
      <c r="DN80" s="5">
        <v>0</v>
      </c>
      <c r="DO80" s="10">
        <f t="shared" si="402"/>
        <v>0</v>
      </c>
      <c r="DP80" s="8">
        <v>0</v>
      </c>
      <c r="DQ80" s="5">
        <v>0</v>
      </c>
      <c r="DR80" s="10">
        <v>0</v>
      </c>
      <c r="DS80" s="8">
        <v>2</v>
      </c>
      <c r="DT80" s="5">
        <v>27</v>
      </c>
      <c r="DU80" s="10">
        <f t="shared" si="413"/>
        <v>13500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v>0</v>
      </c>
      <c r="EK80" s="8">
        <v>188</v>
      </c>
      <c r="EL80" s="5">
        <v>470</v>
      </c>
      <c r="EM80" s="10">
        <f t="shared" si="414"/>
        <v>2500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1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8">
        <v>0</v>
      </c>
      <c r="FJ80" s="5">
        <v>0</v>
      </c>
      <c r="FK80" s="10">
        <v>0</v>
      </c>
      <c r="FL80" s="8">
        <v>0</v>
      </c>
      <c r="FM80" s="5">
        <v>0</v>
      </c>
      <c r="FN80" s="10">
        <v>0</v>
      </c>
      <c r="FO80" s="8">
        <v>0</v>
      </c>
      <c r="FP80" s="5">
        <v>0</v>
      </c>
      <c r="FQ80" s="10">
        <v>0</v>
      </c>
      <c r="FR80" s="8">
        <v>0</v>
      </c>
      <c r="FS80" s="5">
        <v>0</v>
      </c>
      <c r="FT80" s="10">
        <v>0</v>
      </c>
      <c r="FU80" s="8">
        <v>0</v>
      </c>
      <c r="FV80" s="5">
        <v>0</v>
      </c>
      <c r="FW80" s="10">
        <v>0</v>
      </c>
      <c r="FX80" s="8">
        <v>0</v>
      </c>
      <c r="FY80" s="5">
        <v>0</v>
      </c>
      <c r="FZ80" s="10">
        <v>0</v>
      </c>
      <c r="GA80" s="8">
        <v>0</v>
      </c>
      <c r="GB80" s="5">
        <v>0</v>
      </c>
      <c r="GC80" s="10">
        <v>0</v>
      </c>
      <c r="GD80" s="8">
        <v>43</v>
      </c>
      <c r="GE80" s="5">
        <v>217</v>
      </c>
      <c r="GF80" s="10">
        <f t="shared" si="403"/>
        <v>5046.5116279069771</v>
      </c>
      <c r="GG80" s="8">
        <v>0</v>
      </c>
      <c r="GH80" s="5">
        <v>0</v>
      </c>
      <c r="GI80" s="10">
        <v>0</v>
      </c>
      <c r="GJ80" s="8">
        <v>0</v>
      </c>
      <c r="GK80" s="5">
        <v>0</v>
      </c>
      <c r="GL80" s="10">
        <v>0</v>
      </c>
      <c r="GM80" s="8">
        <v>0</v>
      </c>
      <c r="GN80" s="5">
        <v>0</v>
      </c>
      <c r="GO80" s="10">
        <v>0</v>
      </c>
      <c r="GP80" s="8">
        <v>0</v>
      </c>
      <c r="GQ80" s="5">
        <v>0</v>
      </c>
      <c r="GR80" s="10">
        <v>0</v>
      </c>
      <c r="GS80" s="8">
        <v>0</v>
      </c>
      <c r="GT80" s="5">
        <v>0</v>
      </c>
      <c r="GU80" s="10">
        <v>0</v>
      </c>
      <c r="GV80" s="8">
        <v>0</v>
      </c>
      <c r="GW80" s="5">
        <v>0</v>
      </c>
      <c r="GX80" s="10">
        <v>0</v>
      </c>
      <c r="GY80" s="8">
        <v>0</v>
      </c>
      <c r="GZ80" s="5">
        <v>0</v>
      </c>
      <c r="HA80" s="10">
        <v>0</v>
      </c>
      <c r="HB80" s="8">
        <v>0</v>
      </c>
      <c r="HC80" s="5">
        <v>0</v>
      </c>
      <c r="HD80" s="10">
        <v>0</v>
      </c>
      <c r="HE80" s="8">
        <v>0</v>
      </c>
      <c r="HF80" s="5">
        <v>0</v>
      </c>
      <c r="HG80" s="10">
        <f t="shared" si="404"/>
        <v>0</v>
      </c>
      <c r="HH80" s="8">
        <v>0</v>
      </c>
      <c r="HI80" s="5">
        <v>0</v>
      </c>
      <c r="HJ80" s="10">
        <v>0</v>
      </c>
      <c r="HK80" s="8">
        <v>0</v>
      </c>
      <c r="HL80" s="5">
        <v>0</v>
      </c>
      <c r="HM80" s="10">
        <v>0</v>
      </c>
      <c r="HN80" s="8">
        <v>0</v>
      </c>
      <c r="HO80" s="5">
        <v>0</v>
      </c>
      <c r="HP80" s="10">
        <v>0</v>
      </c>
      <c r="HQ80" s="8">
        <v>0</v>
      </c>
      <c r="HR80" s="5">
        <v>0</v>
      </c>
      <c r="HS80" s="10">
        <v>0</v>
      </c>
      <c r="HT80" s="8">
        <v>0</v>
      </c>
      <c r="HU80" s="5">
        <v>0</v>
      </c>
      <c r="HV80" s="10">
        <v>0</v>
      </c>
      <c r="HW80" s="8">
        <v>0</v>
      </c>
      <c r="HX80" s="5">
        <v>0</v>
      </c>
      <c r="HY80" s="10">
        <v>0</v>
      </c>
      <c r="HZ80" s="8">
        <v>0</v>
      </c>
      <c r="IA80" s="5">
        <v>0</v>
      </c>
      <c r="IB80" s="10">
        <v>0</v>
      </c>
      <c r="IC80" s="8">
        <v>0</v>
      </c>
      <c r="ID80" s="5">
        <v>0</v>
      </c>
      <c r="IE80" s="10">
        <v>0</v>
      </c>
      <c r="IF80" s="8">
        <v>4</v>
      </c>
      <c r="IG80" s="5">
        <v>24</v>
      </c>
      <c r="IH80" s="10">
        <f t="shared" si="405"/>
        <v>6000</v>
      </c>
      <c r="II80" s="8">
        <v>0</v>
      </c>
      <c r="IJ80" s="5">
        <v>3</v>
      </c>
      <c r="IK80" s="10">
        <v>0</v>
      </c>
      <c r="IL80" s="8">
        <v>0</v>
      </c>
      <c r="IM80" s="5">
        <v>0</v>
      </c>
      <c r="IN80" s="10">
        <v>0</v>
      </c>
      <c r="IO80" s="8">
        <v>2</v>
      </c>
      <c r="IP80" s="5">
        <v>24</v>
      </c>
      <c r="IQ80" s="10">
        <f t="shared" si="407"/>
        <v>12000</v>
      </c>
      <c r="IR80" s="8">
        <v>0</v>
      </c>
      <c r="IS80" s="5">
        <v>0</v>
      </c>
      <c r="IT80" s="10">
        <v>0</v>
      </c>
      <c r="IU80" s="8">
        <v>0</v>
      </c>
      <c r="IV80" s="5">
        <v>0</v>
      </c>
      <c r="IW80" s="10">
        <v>0</v>
      </c>
      <c r="IX80" s="8">
        <v>2</v>
      </c>
      <c r="IY80" s="5">
        <v>20</v>
      </c>
      <c r="IZ80" s="10">
        <f t="shared" si="420"/>
        <v>10000</v>
      </c>
      <c r="JA80" s="8">
        <v>33</v>
      </c>
      <c r="JB80" s="5">
        <v>101</v>
      </c>
      <c r="JC80" s="10">
        <f t="shared" si="408"/>
        <v>3060.6060606060605</v>
      </c>
      <c r="JD80" s="7">
        <f t="shared" si="409"/>
        <v>481</v>
      </c>
      <c r="JE80" s="10">
        <f t="shared" si="410"/>
        <v>1453</v>
      </c>
    </row>
    <row r="81" spans="1:265" x14ac:dyDescent="0.3">
      <c r="A81" s="40">
        <v>2009</v>
      </c>
      <c r="B81" s="35" t="s">
        <v>12</v>
      </c>
      <c r="C81" s="8">
        <v>65</v>
      </c>
      <c r="D81" s="5">
        <v>762</v>
      </c>
      <c r="E81" s="10">
        <f t="shared" si="417"/>
        <v>11723.076923076922</v>
      </c>
      <c r="F81" s="8">
        <v>18</v>
      </c>
      <c r="G81" s="5">
        <v>65</v>
      </c>
      <c r="H81" s="10">
        <f t="shared" si="411"/>
        <v>3611.1111111111113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0</v>
      </c>
      <c r="S81" s="5">
        <v>0</v>
      </c>
      <c r="T81" s="10">
        <v>0</v>
      </c>
      <c r="U81" s="8">
        <v>0</v>
      </c>
      <c r="V81" s="5">
        <v>0</v>
      </c>
      <c r="W81" s="10">
        <v>0</v>
      </c>
      <c r="X81" s="8">
        <v>0</v>
      </c>
      <c r="Y81" s="5">
        <v>0</v>
      </c>
      <c r="Z81" s="10">
        <v>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13146</v>
      </c>
      <c r="AK81" s="5">
        <v>35369</v>
      </c>
      <c r="AL81" s="10">
        <f t="shared" si="412"/>
        <v>2690.4761904761908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0</v>
      </c>
      <c r="BL81" s="5">
        <v>0</v>
      </c>
      <c r="BM81" s="10">
        <v>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v>0</v>
      </c>
      <c r="DM81" s="8">
        <v>0</v>
      </c>
      <c r="DN81" s="5">
        <v>0</v>
      </c>
      <c r="DO81" s="10">
        <f t="shared" si="402"/>
        <v>0</v>
      </c>
      <c r="DP81" s="8">
        <v>0</v>
      </c>
      <c r="DQ81" s="5">
        <v>0</v>
      </c>
      <c r="DR81" s="10">
        <v>0</v>
      </c>
      <c r="DS81" s="8">
        <v>1</v>
      </c>
      <c r="DT81" s="5">
        <v>8</v>
      </c>
      <c r="DU81" s="10">
        <f t="shared" si="413"/>
        <v>8000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v>0</v>
      </c>
      <c r="EK81" s="8">
        <v>272</v>
      </c>
      <c r="EL81" s="5">
        <v>1010</v>
      </c>
      <c r="EM81" s="10">
        <f t="shared" si="414"/>
        <v>3713.2352941176473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1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0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8">
        <v>0</v>
      </c>
      <c r="FJ81" s="5">
        <v>0</v>
      </c>
      <c r="FK81" s="10">
        <v>0</v>
      </c>
      <c r="FL81" s="8">
        <v>0</v>
      </c>
      <c r="FM81" s="5">
        <v>0</v>
      </c>
      <c r="FN81" s="10">
        <v>0</v>
      </c>
      <c r="FO81" s="8">
        <v>0</v>
      </c>
      <c r="FP81" s="5">
        <v>0</v>
      </c>
      <c r="FQ81" s="10">
        <v>0</v>
      </c>
      <c r="FR81" s="8">
        <v>0</v>
      </c>
      <c r="FS81" s="5">
        <v>0</v>
      </c>
      <c r="FT81" s="10">
        <v>0</v>
      </c>
      <c r="FU81" s="8">
        <v>0</v>
      </c>
      <c r="FV81" s="5">
        <v>0</v>
      </c>
      <c r="FW81" s="10">
        <v>0</v>
      </c>
      <c r="FX81" s="8">
        <v>0</v>
      </c>
      <c r="FY81" s="5">
        <v>0</v>
      </c>
      <c r="FZ81" s="10">
        <v>0</v>
      </c>
      <c r="GA81" s="8">
        <v>0</v>
      </c>
      <c r="GB81" s="5">
        <v>0</v>
      </c>
      <c r="GC81" s="10">
        <v>0</v>
      </c>
      <c r="GD81" s="8">
        <v>0</v>
      </c>
      <c r="GE81" s="5">
        <v>0</v>
      </c>
      <c r="GF81" s="10">
        <v>0</v>
      </c>
      <c r="GG81" s="8">
        <v>0</v>
      </c>
      <c r="GH81" s="5">
        <v>0</v>
      </c>
      <c r="GI81" s="10">
        <v>0</v>
      </c>
      <c r="GJ81" s="8">
        <v>0</v>
      </c>
      <c r="GK81" s="5">
        <v>0</v>
      </c>
      <c r="GL81" s="10">
        <v>0</v>
      </c>
      <c r="GM81" s="8">
        <v>0</v>
      </c>
      <c r="GN81" s="5">
        <v>0</v>
      </c>
      <c r="GO81" s="10">
        <v>0</v>
      </c>
      <c r="GP81" s="8">
        <v>1</v>
      </c>
      <c r="GQ81" s="5">
        <v>1</v>
      </c>
      <c r="GR81" s="10">
        <f t="shared" ref="GR81" si="426">GQ81/GP81*1000</f>
        <v>1000</v>
      </c>
      <c r="GS81" s="8">
        <v>0</v>
      </c>
      <c r="GT81" s="5">
        <v>0</v>
      </c>
      <c r="GU81" s="10">
        <v>0</v>
      </c>
      <c r="GV81" s="8">
        <v>0</v>
      </c>
      <c r="GW81" s="5">
        <v>0</v>
      </c>
      <c r="GX81" s="10">
        <v>0</v>
      </c>
      <c r="GY81" s="8">
        <v>0</v>
      </c>
      <c r="GZ81" s="5">
        <v>0</v>
      </c>
      <c r="HA81" s="10">
        <v>0</v>
      </c>
      <c r="HB81" s="8">
        <v>0</v>
      </c>
      <c r="HC81" s="5">
        <v>0</v>
      </c>
      <c r="HD81" s="10">
        <v>0</v>
      </c>
      <c r="HE81" s="8">
        <v>0</v>
      </c>
      <c r="HF81" s="5">
        <v>0</v>
      </c>
      <c r="HG81" s="10">
        <f t="shared" si="404"/>
        <v>0</v>
      </c>
      <c r="HH81" s="8">
        <v>0</v>
      </c>
      <c r="HI81" s="5">
        <v>0</v>
      </c>
      <c r="HJ81" s="10">
        <v>0</v>
      </c>
      <c r="HK81" s="8">
        <v>0</v>
      </c>
      <c r="HL81" s="5">
        <v>0</v>
      </c>
      <c r="HM81" s="10">
        <v>0</v>
      </c>
      <c r="HN81" s="8">
        <v>0</v>
      </c>
      <c r="HO81" s="5">
        <v>0</v>
      </c>
      <c r="HP81" s="10">
        <v>0</v>
      </c>
      <c r="HQ81" s="8">
        <v>0</v>
      </c>
      <c r="HR81" s="5">
        <v>1</v>
      </c>
      <c r="HS81" s="10">
        <v>0</v>
      </c>
      <c r="HT81" s="8">
        <v>0</v>
      </c>
      <c r="HU81" s="5">
        <v>0</v>
      </c>
      <c r="HV81" s="10">
        <v>0</v>
      </c>
      <c r="HW81" s="8">
        <v>0</v>
      </c>
      <c r="HX81" s="5">
        <v>0</v>
      </c>
      <c r="HY81" s="10">
        <v>0</v>
      </c>
      <c r="HZ81" s="8">
        <v>0</v>
      </c>
      <c r="IA81" s="5">
        <v>0</v>
      </c>
      <c r="IB81" s="10">
        <v>0</v>
      </c>
      <c r="IC81" s="8">
        <v>0</v>
      </c>
      <c r="ID81" s="5">
        <v>0</v>
      </c>
      <c r="IE81" s="10">
        <v>0</v>
      </c>
      <c r="IF81" s="8">
        <v>40</v>
      </c>
      <c r="IG81" s="5">
        <v>105</v>
      </c>
      <c r="IH81" s="10">
        <f t="shared" si="405"/>
        <v>2625</v>
      </c>
      <c r="II81" s="8">
        <v>22</v>
      </c>
      <c r="IJ81" s="5">
        <v>76</v>
      </c>
      <c r="IK81" s="10">
        <f t="shared" si="406"/>
        <v>3454.5454545454545</v>
      </c>
      <c r="IL81" s="8">
        <v>0</v>
      </c>
      <c r="IM81" s="5">
        <v>0</v>
      </c>
      <c r="IN81" s="10">
        <v>0</v>
      </c>
      <c r="IO81" s="8">
        <v>3</v>
      </c>
      <c r="IP81" s="5">
        <v>30</v>
      </c>
      <c r="IQ81" s="10">
        <f t="shared" si="407"/>
        <v>10000</v>
      </c>
      <c r="IR81" s="8">
        <v>0</v>
      </c>
      <c r="IS81" s="5">
        <v>0</v>
      </c>
      <c r="IT81" s="10">
        <v>0</v>
      </c>
      <c r="IU81" s="8">
        <v>0</v>
      </c>
      <c r="IV81" s="5">
        <v>0</v>
      </c>
      <c r="IW81" s="10">
        <v>0</v>
      </c>
      <c r="IX81" s="8">
        <v>0</v>
      </c>
      <c r="IY81" s="5">
        <v>12</v>
      </c>
      <c r="IZ81" s="10">
        <v>0</v>
      </c>
      <c r="JA81" s="8">
        <v>3</v>
      </c>
      <c r="JB81" s="5">
        <v>33</v>
      </c>
      <c r="JC81" s="10">
        <f t="shared" si="408"/>
        <v>11000</v>
      </c>
      <c r="JD81" s="7">
        <f t="shared" si="409"/>
        <v>13571</v>
      </c>
      <c r="JE81" s="10">
        <f t="shared" si="410"/>
        <v>37473</v>
      </c>
    </row>
    <row r="82" spans="1:265" x14ac:dyDescent="0.3">
      <c r="A82" s="40">
        <v>2009</v>
      </c>
      <c r="B82" s="35" t="s">
        <v>13</v>
      </c>
      <c r="C82" s="8">
        <v>153</v>
      </c>
      <c r="D82" s="5">
        <v>543</v>
      </c>
      <c r="E82" s="10">
        <f t="shared" si="417"/>
        <v>3549.0196078431372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0</v>
      </c>
      <c r="S82" s="5">
        <v>0</v>
      </c>
      <c r="T82" s="10">
        <v>0</v>
      </c>
      <c r="U82" s="8">
        <v>0</v>
      </c>
      <c r="V82" s="5">
        <v>0</v>
      </c>
      <c r="W82" s="10">
        <v>0</v>
      </c>
      <c r="X82" s="8">
        <v>0</v>
      </c>
      <c r="Y82" s="5">
        <v>0</v>
      </c>
      <c r="Z82" s="10">
        <v>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>
        <v>0</v>
      </c>
      <c r="AT82" s="5">
        <v>0</v>
      </c>
      <c r="AU82" s="10">
        <v>0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0</v>
      </c>
      <c r="BF82" s="5">
        <v>0</v>
      </c>
      <c r="BG82" s="10">
        <v>0</v>
      </c>
      <c r="BH82" s="8">
        <v>0</v>
      </c>
      <c r="BI82" s="5">
        <v>0</v>
      </c>
      <c r="BJ82" s="10">
        <v>0</v>
      </c>
      <c r="BK82" s="8">
        <v>0</v>
      </c>
      <c r="BL82" s="5">
        <v>0</v>
      </c>
      <c r="BM82" s="10">
        <v>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8">
        <v>0</v>
      </c>
      <c r="CY82" s="5">
        <v>0</v>
      </c>
      <c r="CZ82" s="10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v>0</v>
      </c>
      <c r="DM82" s="8">
        <v>0</v>
      </c>
      <c r="DN82" s="5">
        <v>0</v>
      </c>
      <c r="DO82" s="10">
        <f t="shared" si="402"/>
        <v>0</v>
      </c>
      <c r="DP82" s="8">
        <v>0</v>
      </c>
      <c r="DQ82" s="5">
        <v>0</v>
      </c>
      <c r="DR82" s="10">
        <v>0</v>
      </c>
      <c r="DS82" s="8">
        <v>5</v>
      </c>
      <c r="DT82" s="5">
        <v>24</v>
      </c>
      <c r="DU82" s="10">
        <f t="shared" si="413"/>
        <v>4800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2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v>0</v>
      </c>
      <c r="EK82" s="8">
        <v>141</v>
      </c>
      <c r="EL82" s="5">
        <v>516</v>
      </c>
      <c r="EM82" s="10">
        <f t="shared" si="414"/>
        <v>3659.5744680851062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0</v>
      </c>
      <c r="EX82" s="5">
        <v>0</v>
      </c>
      <c r="EY82" s="10">
        <v>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8">
        <v>0</v>
      </c>
      <c r="FJ82" s="5">
        <v>0</v>
      </c>
      <c r="FK82" s="10">
        <v>0</v>
      </c>
      <c r="FL82" s="8">
        <v>0</v>
      </c>
      <c r="FM82" s="5">
        <v>0</v>
      </c>
      <c r="FN82" s="10">
        <v>0</v>
      </c>
      <c r="FO82" s="8">
        <v>0</v>
      </c>
      <c r="FP82" s="5">
        <v>0</v>
      </c>
      <c r="FQ82" s="10">
        <v>0</v>
      </c>
      <c r="FR82" s="8">
        <v>0</v>
      </c>
      <c r="FS82" s="5">
        <v>0</v>
      </c>
      <c r="FT82" s="10">
        <v>0</v>
      </c>
      <c r="FU82" s="8">
        <v>0</v>
      </c>
      <c r="FV82" s="5">
        <v>0</v>
      </c>
      <c r="FW82" s="10">
        <v>0</v>
      </c>
      <c r="FX82" s="8">
        <v>0</v>
      </c>
      <c r="FY82" s="5">
        <v>0</v>
      </c>
      <c r="FZ82" s="10">
        <v>0</v>
      </c>
      <c r="GA82" s="8">
        <v>0</v>
      </c>
      <c r="GB82" s="5">
        <v>0</v>
      </c>
      <c r="GC82" s="10">
        <v>0</v>
      </c>
      <c r="GD82" s="8">
        <v>0</v>
      </c>
      <c r="GE82" s="5">
        <v>0</v>
      </c>
      <c r="GF82" s="10">
        <v>0</v>
      </c>
      <c r="GG82" s="8">
        <v>0</v>
      </c>
      <c r="GH82" s="5">
        <v>0</v>
      </c>
      <c r="GI82" s="10">
        <v>0</v>
      </c>
      <c r="GJ82" s="8">
        <v>0</v>
      </c>
      <c r="GK82" s="5">
        <v>0</v>
      </c>
      <c r="GL82" s="10">
        <v>0</v>
      </c>
      <c r="GM82" s="8">
        <v>0</v>
      </c>
      <c r="GN82" s="5">
        <v>0</v>
      </c>
      <c r="GO82" s="10">
        <v>0</v>
      </c>
      <c r="GP82" s="8">
        <v>0</v>
      </c>
      <c r="GQ82" s="5">
        <v>0</v>
      </c>
      <c r="GR82" s="10">
        <v>0</v>
      </c>
      <c r="GS82" s="8">
        <v>0</v>
      </c>
      <c r="GT82" s="5">
        <v>0</v>
      </c>
      <c r="GU82" s="10">
        <v>0</v>
      </c>
      <c r="GV82" s="8">
        <v>0</v>
      </c>
      <c r="GW82" s="5">
        <v>0</v>
      </c>
      <c r="GX82" s="10">
        <v>0</v>
      </c>
      <c r="GY82" s="8">
        <v>0</v>
      </c>
      <c r="GZ82" s="5">
        <v>0</v>
      </c>
      <c r="HA82" s="10">
        <v>0</v>
      </c>
      <c r="HB82" s="8">
        <v>0</v>
      </c>
      <c r="HC82" s="5">
        <v>0</v>
      </c>
      <c r="HD82" s="10">
        <v>0</v>
      </c>
      <c r="HE82" s="8">
        <v>0</v>
      </c>
      <c r="HF82" s="5">
        <v>0</v>
      </c>
      <c r="HG82" s="10">
        <f t="shared" si="404"/>
        <v>0</v>
      </c>
      <c r="HH82" s="8">
        <v>0</v>
      </c>
      <c r="HI82" s="5">
        <v>0</v>
      </c>
      <c r="HJ82" s="10">
        <v>0</v>
      </c>
      <c r="HK82" s="8">
        <v>0</v>
      </c>
      <c r="HL82" s="5">
        <v>0</v>
      </c>
      <c r="HM82" s="10">
        <v>0</v>
      </c>
      <c r="HN82" s="8">
        <v>0</v>
      </c>
      <c r="HO82" s="5">
        <v>0</v>
      </c>
      <c r="HP82" s="10">
        <v>0</v>
      </c>
      <c r="HQ82" s="8">
        <v>0</v>
      </c>
      <c r="HR82" s="5">
        <v>0</v>
      </c>
      <c r="HS82" s="10">
        <v>0</v>
      </c>
      <c r="HT82" s="8">
        <v>0</v>
      </c>
      <c r="HU82" s="5">
        <v>0</v>
      </c>
      <c r="HV82" s="10">
        <v>0</v>
      </c>
      <c r="HW82" s="8">
        <v>0</v>
      </c>
      <c r="HX82" s="5">
        <v>0</v>
      </c>
      <c r="HY82" s="10">
        <v>0</v>
      </c>
      <c r="HZ82" s="8">
        <v>0</v>
      </c>
      <c r="IA82" s="5">
        <v>0</v>
      </c>
      <c r="IB82" s="10">
        <v>0</v>
      </c>
      <c r="IC82" s="8">
        <v>0</v>
      </c>
      <c r="ID82" s="5">
        <v>0</v>
      </c>
      <c r="IE82" s="10">
        <v>0</v>
      </c>
      <c r="IF82" s="8">
        <v>41</v>
      </c>
      <c r="IG82" s="5">
        <v>118</v>
      </c>
      <c r="IH82" s="10">
        <f t="shared" si="405"/>
        <v>2878.0487804878048</v>
      </c>
      <c r="II82" s="8">
        <v>0</v>
      </c>
      <c r="IJ82" s="5">
        <v>0</v>
      </c>
      <c r="IK82" s="10">
        <v>0</v>
      </c>
      <c r="IL82" s="8">
        <v>0</v>
      </c>
      <c r="IM82" s="5">
        <v>0</v>
      </c>
      <c r="IN82" s="10">
        <v>0</v>
      </c>
      <c r="IO82" s="8">
        <v>3</v>
      </c>
      <c r="IP82" s="5">
        <v>30</v>
      </c>
      <c r="IQ82" s="10">
        <f t="shared" si="407"/>
        <v>10000</v>
      </c>
      <c r="IR82" s="8">
        <v>0</v>
      </c>
      <c r="IS82" s="5">
        <v>0</v>
      </c>
      <c r="IT82" s="10">
        <v>0</v>
      </c>
      <c r="IU82" s="8">
        <v>0</v>
      </c>
      <c r="IV82" s="5">
        <v>0</v>
      </c>
      <c r="IW82" s="10">
        <v>0</v>
      </c>
      <c r="IX82" s="8">
        <v>1</v>
      </c>
      <c r="IY82" s="5">
        <v>0</v>
      </c>
      <c r="IZ82" s="10">
        <v>0</v>
      </c>
      <c r="JA82" s="8">
        <v>39</v>
      </c>
      <c r="JB82" s="5">
        <v>144</v>
      </c>
      <c r="JC82" s="10">
        <f t="shared" si="408"/>
        <v>3692.3076923076924</v>
      </c>
      <c r="JD82" s="7">
        <f t="shared" si="409"/>
        <v>383</v>
      </c>
      <c r="JE82" s="10">
        <f t="shared" si="410"/>
        <v>1377</v>
      </c>
    </row>
    <row r="83" spans="1:265" ht="15" thickBot="1" x14ac:dyDescent="0.35">
      <c r="A83" s="63"/>
      <c r="B83" s="64" t="s">
        <v>14</v>
      </c>
      <c r="C83" s="60">
        <f>SUM(C71:C82)</f>
        <v>3546</v>
      </c>
      <c r="D83" s="59">
        <f>SUM(D71:D82)</f>
        <v>13994</v>
      </c>
      <c r="E83" s="65"/>
      <c r="F83" s="60">
        <f>SUM(F71:F82)</f>
        <v>93</v>
      </c>
      <c r="G83" s="59">
        <f>SUM(G71:G82)</f>
        <v>413</v>
      </c>
      <c r="H83" s="65"/>
      <c r="I83" s="60">
        <f>SUM(I71:I82)</f>
        <v>0</v>
      </c>
      <c r="J83" s="59">
        <f>SUM(J71:J82)</f>
        <v>0</v>
      </c>
      <c r="K83" s="65"/>
      <c r="L83" s="60">
        <f>SUM(L71:L82)</f>
        <v>0</v>
      </c>
      <c r="M83" s="59">
        <f>SUM(M71:M82)</f>
        <v>0</v>
      </c>
      <c r="N83" s="65"/>
      <c r="O83" s="60">
        <f>SUM(O71:O82)</f>
        <v>0</v>
      </c>
      <c r="P83" s="59">
        <f>SUM(P71:P82)</f>
        <v>0</v>
      </c>
      <c r="Q83" s="65"/>
      <c r="R83" s="60">
        <v>0</v>
      </c>
      <c r="S83" s="59">
        <v>0</v>
      </c>
      <c r="T83" s="65">
        <v>0</v>
      </c>
      <c r="U83" s="60">
        <f>SUM(U71:U82)</f>
        <v>1</v>
      </c>
      <c r="V83" s="59">
        <f>SUM(V71:V82)</f>
        <v>5</v>
      </c>
      <c r="W83" s="65"/>
      <c r="X83" s="60">
        <f>SUM(X71:X82)</f>
        <v>0</v>
      </c>
      <c r="Y83" s="59">
        <f>SUM(Y71:Y82)</f>
        <v>0</v>
      </c>
      <c r="Z83" s="65"/>
      <c r="AA83" s="60">
        <f>SUM(AA71:AA82)</f>
        <v>0</v>
      </c>
      <c r="AB83" s="59">
        <f>SUM(AB71:AB82)</f>
        <v>0</v>
      </c>
      <c r="AC83" s="65"/>
      <c r="AD83" s="60">
        <f>SUM(AD71:AD82)</f>
        <v>0</v>
      </c>
      <c r="AE83" s="59">
        <f>SUM(AE71:AE82)</f>
        <v>0</v>
      </c>
      <c r="AF83" s="65"/>
      <c r="AG83" s="60">
        <f>SUM(AG71:AG82)</f>
        <v>32</v>
      </c>
      <c r="AH83" s="59">
        <f>SUM(AH71:AH82)</f>
        <v>97</v>
      </c>
      <c r="AI83" s="65"/>
      <c r="AJ83" s="60">
        <f>SUM(AJ71:AJ82)</f>
        <v>16173</v>
      </c>
      <c r="AK83" s="59">
        <f>SUM(AK71:AK82)</f>
        <v>45023</v>
      </c>
      <c r="AL83" s="65"/>
      <c r="AM83" s="60">
        <f>SUM(AM71:AM82)</f>
        <v>0</v>
      </c>
      <c r="AN83" s="59">
        <f>SUM(AN71:AN82)</f>
        <v>0</v>
      </c>
      <c r="AO83" s="65"/>
      <c r="AP83" s="60">
        <f>SUM(AP71:AP82)</f>
        <v>0</v>
      </c>
      <c r="AQ83" s="59">
        <f>SUM(AQ71:AQ82)</f>
        <v>0</v>
      </c>
      <c r="AR83" s="65"/>
      <c r="AS83" s="60">
        <f>SUM(AS71:AS82)</f>
        <v>0</v>
      </c>
      <c r="AT83" s="59">
        <f>SUM(AT71:AT82)</f>
        <v>0</v>
      </c>
      <c r="AU83" s="65"/>
      <c r="AV83" s="60">
        <f>SUM(AV71:AV82)</f>
        <v>0</v>
      </c>
      <c r="AW83" s="59">
        <f>SUM(AW71:AW82)</f>
        <v>0</v>
      </c>
      <c r="AX83" s="65"/>
      <c r="AY83" s="60">
        <f t="shared" ref="AY83:AZ83" si="427">SUM(AY71:AY82)</f>
        <v>0</v>
      </c>
      <c r="AZ83" s="59">
        <f t="shared" si="427"/>
        <v>0</v>
      </c>
      <c r="BA83" s="65"/>
      <c r="BB83" s="60">
        <f>SUM(BB71:BB82)</f>
        <v>0</v>
      </c>
      <c r="BC83" s="59">
        <f>SUM(BC71:BC82)</f>
        <v>0</v>
      </c>
      <c r="BD83" s="65"/>
      <c r="BE83" s="60">
        <f>SUM(BE71:BE82)</f>
        <v>0</v>
      </c>
      <c r="BF83" s="59">
        <f>SUM(BF71:BF82)</f>
        <v>0</v>
      </c>
      <c r="BG83" s="65"/>
      <c r="BH83" s="60">
        <f>SUM(BH71:BH82)</f>
        <v>0</v>
      </c>
      <c r="BI83" s="59">
        <f>SUM(BI71:BI82)</f>
        <v>0</v>
      </c>
      <c r="BJ83" s="65"/>
      <c r="BK83" s="60">
        <f>SUM(BK71:BK82)</f>
        <v>0</v>
      </c>
      <c r="BL83" s="59">
        <f>SUM(BL71:BL82)</f>
        <v>0</v>
      </c>
      <c r="BM83" s="65"/>
      <c r="BN83" s="60">
        <f>SUM(BN71:BN82)</f>
        <v>0</v>
      </c>
      <c r="BO83" s="59">
        <f>SUM(BO71:BO82)</f>
        <v>0</v>
      </c>
      <c r="BP83" s="65"/>
      <c r="BQ83" s="60">
        <f>SUM(BQ71:BQ82)</f>
        <v>0</v>
      </c>
      <c r="BR83" s="59">
        <f>SUM(BR71:BR82)</f>
        <v>0</v>
      </c>
      <c r="BS83" s="65"/>
      <c r="BT83" s="60">
        <f>SUM(BT71:BT82)</f>
        <v>0</v>
      </c>
      <c r="BU83" s="59">
        <f>SUM(BU71:BU82)</f>
        <v>0</v>
      </c>
      <c r="BV83" s="65"/>
      <c r="BW83" s="60">
        <f>SUM(BW71:BW82)</f>
        <v>1</v>
      </c>
      <c r="BX83" s="59">
        <f>SUM(BX71:BX82)</f>
        <v>10</v>
      </c>
      <c r="BY83" s="65"/>
      <c r="BZ83" s="60">
        <f>SUM(BZ71:BZ82)</f>
        <v>0</v>
      </c>
      <c r="CA83" s="59">
        <f>SUM(CA71:CA82)</f>
        <v>0</v>
      </c>
      <c r="CB83" s="65"/>
      <c r="CC83" s="60">
        <f>SUM(CC71:CC82)</f>
        <v>0</v>
      </c>
      <c r="CD83" s="59">
        <f>SUM(CD71:CD82)</f>
        <v>2</v>
      </c>
      <c r="CE83" s="65"/>
      <c r="CF83" s="60">
        <f>SUM(CF71:CF82)</f>
        <v>0</v>
      </c>
      <c r="CG83" s="59">
        <f>SUM(CG71:CG82)</f>
        <v>0</v>
      </c>
      <c r="CH83" s="65"/>
      <c r="CI83" s="60">
        <f>SUM(CI71:CI82)</f>
        <v>0</v>
      </c>
      <c r="CJ83" s="59">
        <f>SUM(CJ71:CJ82)</f>
        <v>6</v>
      </c>
      <c r="CK83" s="65"/>
      <c r="CL83" s="60">
        <f>SUM(CL71:CL82)</f>
        <v>0</v>
      </c>
      <c r="CM83" s="59">
        <f>SUM(CM71:CM82)</f>
        <v>0</v>
      </c>
      <c r="CN83" s="65"/>
      <c r="CO83" s="60">
        <f>SUM(CO71:CO82)</f>
        <v>0</v>
      </c>
      <c r="CP83" s="59">
        <f>SUM(CP71:CP82)</f>
        <v>0</v>
      </c>
      <c r="CQ83" s="65"/>
      <c r="CR83" s="60">
        <f>SUM(CR71:CR82)</f>
        <v>0</v>
      </c>
      <c r="CS83" s="59">
        <f>SUM(CS71:CS82)</f>
        <v>0</v>
      </c>
      <c r="CT83" s="65"/>
      <c r="CU83" s="60">
        <f>SUM(CU71:CU82)</f>
        <v>0</v>
      </c>
      <c r="CV83" s="59">
        <f>SUM(CV71:CV82)</f>
        <v>0</v>
      </c>
      <c r="CW83" s="65"/>
      <c r="CX83" s="60">
        <f>SUM(CX71:CX82)</f>
        <v>22</v>
      </c>
      <c r="CY83" s="59">
        <f>SUM(CY71:CY82)</f>
        <v>79</v>
      </c>
      <c r="CZ83" s="65"/>
      <c r="DA83" s="60">
        <f>SUM(DA71:DA82)</f>
        <v>0</v>
      </c>
      <c r="DB83" s="59">
        <f>SUM(DB71:DB82)</f>
        <v>0</v>
      </c>
      <c r="DC83" s="65"/>
      <c r="DD83" s="60">
        <f>SUM(DD71:DD82)</f>
        <v>0</v>
      </c>
      <c r="DE83" s="59">
        <f>SUM(DE71:DE82)</f>
        <v>0</v>
      </c>
      <c r="DF83" s="65"/>
      <c r="DG83" s="60">
        <f>SUM(DG71:DG82)</f>
        <v>0</v>
      </c>
      <c r="DH83" s="59">
        <f>SUM(DH71:DH82)</f>
        <v>0</v>
      </c>
      <c r="DI83" s="65"/>
      <c r="DJ83" s="60">
        <f>SUM(DJ71:DJ82)</f>
        <v>0</v>
      </c>
      <c r="DK83" s="59">
        <f>SUM(DK71:DK82)</f>
        <v>0</v>
      </c>
      <c r="DL83" s="65"/>
      <c r="DM83" s="60">
        <f t="shared" ref="DM83:DN83" si="428">SUM(DM71:DM82)</f>
        <v>0</v>
      </c>
      <c r="DN83" s="59">
        <f t="shared" si="428"/>
        <v>0</v>
      </c>
      <c r="DO83" s="65"/>
      <c r="DP83" s="60">
        <f>SUM(DP71:DP82)</f>
        <v>0</v>
      </c>
      <c r="DQ83" s="59">
        <f>SUM(DQ71:DQ82)</f>
        <v>1</v>
      </c>
      <c r="DR83" s="65"/>
      <c r="DS83" s="60">
        <f>SUM(DS71:DS82)</f>
        <v>54</v>
      </c>
      <c r="DT83" s="59">
        <f>SUM(DT71:DT82)</f>
        <v>251</v>
      </c>
      <c r="DU83" s="65"/>
      <c r="DV83" s="60">
        <f t="shared" ref="DV83:DW83" si="429">SUM(DV71:DV82)</f>
        <v>0</v>
      </c>
      <c r="DW83" s="59">
        <f t="shared" si="429"/>
        <v>0</v>
      </c>
      <c r="DX83" s="65"/>
      <c r="DY83" s="60">
        <f t="shared" ref="DY83:DZ83" si="430">SUM(DY71:DY82)</f>
        <v>0</v>
      </c>
      <c r="DZ83" s="59">
        <f t="shared" si="430"/>
        <v>0</v>
      </c>
      <c r="EA83" s="65"/>
      <c r="EB83" s="60">
        <f t="shared" ref="EB83:EC83" si="431">SUM(EB71:EB82)</f>
        <v>0</v>
      </c>
      <c r="EC83" s="59">
        <f t="shared" si="431"/>
        <v>2</v>
      </c>
      <c r="ED83" s="65"/>
      <c r="EE83" s="60">
        <f t="shared" ref="EE83:EF83" si="432">SUM(EE71:EE82)</f>
        <v>0</v>
      </c>
      <c r="EF83" s="59">
        <f t="shared" si="432"/>
        <v>2</v>
      </c>
      <c r="EG83" s="65"/>
      <c r="EH83" s="60">
        <f t="shared" ref="EH83:EI83" si="433">SUM(EH71:EH82)</f>
        <v>0</v>
      </c>
      <c r="EI83" s="59">
        <f t="shared" si="433"/>
        <v>0</v>
      </c>
      <c r="EJ83" s="65"/>
      <c r="EK83" s="60">
        <f t="shared" ref="EK83:EL83" si="434">SUM(EK71:EK82)</f>
        <v>4121</v>
      </c>
      <c r="EL83" s="59">
        <f t="shared" si="434"/>
        <v>14314</v>
      </c>
      <c r="EM83" s="65"/>
      <c r="EN83" s="60">
        <f t="shared" ref="EN83:EO83" si="435">SUM(EN71:EN82)</f>
        <v>0</v>
      </c>
      <c r="EO83" s="59">
        <f t="shared" si="435"/>
        <v>0</v>
      </c>
      <c r="EP83" s="65"/>
      <c r="EQ83" s="60">
        <f t="shared" ref="EQ83:ER83" si="436">SUM(EQ71:EQ82)</f>
        <v>0</v>
      </c>
      <c r="ER83" s="59">
        <f t="shared" si="436"/>
        <v>0</v>
      </c>
      <c r="ES83" s="65"/>
      <c r="ET83" s="60">
        <f t="shared" ref="ET83:EU83" si="437">SUM(ET71:ET82)</f>
        <v>12</v>
      </c>
      <c r="EU83" s="59">
        <f t="shared" si="437"/>
        <v>75</v>
      </c>
      <c r="EV83" s="65"/>
      <c r="EW83" s="60">
        <f t="shared" ref="EW83:EX83" si="438">SUM(EW71:EW82)</f>
        <v>0</v>
      </c>
      <c r="EX83" s="59">
        <f t="shared" si="438"/>
        <v>0</v>
      </c>
      <c r="EY83" s="65"/>
      <c r="EZ83" s="60">
        <f t="shared" ref="EZ83:FA83" si="439">SUM(EZ71:EZ82)</f>
        <v>0</v>
      </c>
      <c r="FA83" s="59">
        <f t="shared" si="439"/>
        <v>0</v>
      </c>
      <c r="FB83" s="65"/>
      <c r="FC83" s="60">
        <f t="shared" ref="FC83:FD83" si="440">SUM(FC71:FC82)</f>
        <v>0</v>
      </c>
      <c r="FD83" s="59">
        <f t="shared" si="440"/>
        <v>0</v>
      </c>
      <c r="FE83" s="65"/>
      <c r="FF83" s="60">
        <f t="shared" ref="FF83:FG83" si="441">SUM(FF71:FF82)</f>
        <v>0</v>
      </c>
      <c r="FG83" s="59">
        <f t="shared" si="441"/>
        <v>0</v>
      </c>
      <c r="FH83" s="65"/>
      <c r="FI83" s="60">
        <f t="shared" ref="FI83:FJ83" si="442">SUM(FI71:FI82)</f>
        <v>36</v>
      </c>
      <c r="FJ83" s="59">
        <f t="shared" si="442"/>
        <v>243</v>
      </c>
      <c r="FK83" s="65"/>
      <c r="FL83" s="60">
        <f t="shared" ref="FL83:FM83" si="443">SUM(FL71:FL82)</f>
        <v>0</v>
      </c>
      <c r="FM83" s="59">
        <f t="shared" si="443"/>
        <v>0</v>
      </c>
      <c r="FN83" s="65"/>
      <c r="FO83" s="60">
        <f t="shared" ref="FO83:FP83" si="444">SUM(FO71:FO82)</f>
        <v>0</v>
      </c>
      <c r="FP83" s="59">
        <f t="shared" si="444"/>
        <v>0</v>
      </c>
      <c r="FQ83" s="65"/>
      <c r="FR83" s="60">
        <f t="shared" ref="FR83:FS83" si="445">SUM(FR71:FR82)</f>
        <v>0</v>
      </c>
      <c r="FS83" s="59">
        <f t="shared" si="445"/>
        <v>0</v>
      </c>
      <c r="FT83" s="65"/>
      <c r="FU83" s="60">
        <f t="shared" ref="FU83:FV83" si="446">SUM(FU71:FU82)</f>
        <v>0</v>
      </c>
      <c r="FV83" s="59">
        <f t="shared" si="446"/>
        <v>0</v>
      </c>
      <c r="FW83" s="65"/>
      <c r="FX83" s="60">
        <f t="shared" ref="FX83:FY83" si="447">SUM(FX71:FX82)</f>
        <v>0</v>
      </c>
      <c r="FY83" s="59">
        <f t="shared" si="447"/>
        <v>0</v>
      </c>
      <c r="FZ83" s="65"/>
      <c r="GA83" s="60">
        <f t="shared" ref="GA83:GB83" si="448">SUM(GA71:GA82)</f>
        <v>0</v>
      </c>
      <c r="GB83" s="59">
        <f t="shared" si="448"/>
        <v>0</v>
      </c>
      <c r="GC83" s="65"/>
      <c r="GD83" s="60">
        <f t="shared" ref="GD83:GE83" si="449">SUM(GD71:GD82)</f>
        <v>146</v>
      </c>
      <c r="GE83" s="59">
        <f t="shared" si="449"/>
        <v>696</v>
      </c>
      <c r="GF83" s="65"/>
      <c r="GG83" s="60">
        <f t="shared" ref="GG83:GH83" si="450">SUM(GG71:GG82)</f>
        <v>0</v>
      </c>
      <c r="GH83" s="59">
        <f t="shared" si="450"/>
        <v>0</v>
      </c>
      <c r="GI83" s="65"/>
      <c r="GJ83" s="60">
        <f t="shared" ref="GJ83:GK83" si="451">SUM(GJ71:GJ82)</f>
        <v>1</v>
      </c>
      <c r="GK83" s="59">
        <f t="shared" si="451"/>
        <v>11</v>
      </c>
      <c r="GL83" s="65"/>
      <c r="GM83" s="60">
        <f t="shared" ref="GM83:GN83" si="452">SUM(GM71:GM82)</f>
        <v>0</v>
      </c>
      <c r="GN83" s="59">
        <f t="shared" si="452"/>
        <v>0</v>
      </c>
      <c r="GO83" s="65"/>
      <c r="GP83" s="60">
        <f t="shared" ref="GP83:GQ83" si="453">SUM(GP71:GP82)</f>
        <v>1</v>
      </c>
      <c r="GQ83" s="59">
        <f t="shared" si="453"/>
        <v>3</v>
      </c>
      <c r="GR83" s="65"/>
      <c r="GS83" s="60">
        <f t="shared" ref="GS83:GT83" si="454">SUM(GS71:GS82)</f>
        <v>0</v>
      </c>
      <c r="GT83" s="59">
        <f t="shared" si="454"/>
        <v>0</v>
      </c>
      <c r="GU83" s="65"/>
      <c r="GV83" s="60">
        <f t="shared" ref="GV83:GW83" si="455">SUM(GV71:GV82)</f>
        <v>0</v>
      </c>
      <c r="GW83" s="59">
        <f t="shared" si="455"/>
        <v>0</v>
      </c>
      <c r="GX83" s="65"/>
      <c r="GY83" s="60">
        <f t="shared" ref="GY83:GZ83" si="456">SUM(GY71:GY82)</f>
        <v>0</v>
      </c>
      <c r="GZ83" s="59">
        <f t="shared" si="456"/>
        <v>0</v>
      </c>
      <c r="HA83" s="65"/>
      <c r="HB83" s="60">
        <f t="shared" ref="HB83:HC83" si="457">SUM(HB71:HB82)</f>
        <v>0</v>
      </c>
      <c r="HC83" s="59">
        <f t="shared" si="457"/>
        <v>0</v>
      </c>
      <c r="HD83" s="65"/>
      <c r="HE83" s="60">
        <f t="shared" ref="HE83:HF83" si="458">SUM(HE71:HE82)</f>
        <v>0</v>
      </c>
      <c r="HF83" s="59">
        <f t="shared" si="458"/>
        <v>0</v>
      </c>
      <c r="HG83" s="65"/>
      <c r="HH83" s="60">
        <f t="shared" ref="HH83:HI83" si="459">SUM(HH71:HH82)</f>
        <v>0</v>
      </c>
      <c r="HI83" s="59">
        <f t="shared" si="459"/>
        <v>0</v>
      </c>
      <c r="HJ83" s="65"/>
      <c r="HK83" s="60">
        <f t="shared" ref="HK83:HL83" si="460">SUM(HK71:HK82)</f>
        <v>0</v>
      </c>
      <c r="HL83" s="59">
        <f t="shared" si="460"/>
        <v>0</v>
      </c>
      <c r="HM83" s="65"/>
      <c r="HN83" s="60">
        <f t="shared" ref="HN83:HO83" si="461">SUM(HN71:HN82)</f>
        <v>0</v>
      </c>
      <c r="HO83" s="59">
        <f t="shared" si="461"/>
        <v>0</v>
      </c>
      <c r="HP83" s="65"/>
      <c r="HQ83" s="60">
        <f t="shared" ref="HQ83:HR83" si="462">SUM(HQ71:HQ82)</f>
        <v>5</v>
      </c>
      <c r="HR83" s="59">
        <f t="shared" si="462"/>
        <v>127</v>
      </c>
      <c r="HS83" s="65"/>
      <c r="HT83" s="60">
        <f t="shared" ref="HT83:HU83" si="463">SUM(HT71:HT82)</f>
        <v>0</v>
      </c>
      <c r="HU83" s="59">
        <f t="shared" si="463"/>
        <v>0</v>
      </c>
      <c r="HV83" s="65"/>
      <c r="HW83" s="60">
        <f t="shared" ref="HW83:HX83" si="464">SUM(HW71:HW82)</f>
        <v>0</v>
      </c>
      <c r="HX83" s="59">
        <f t="shared" si="464"/>
        <v>0</v>
      </c>
      <c r="HY83" s="65"/>
      <c r="HZ83" s="60">
        <f t="shared" ref="HZ83:IA83" si="465">SUM(HZ71:HZ82)</f>
        <v>0</v>
      </c>
      <c r="IA83" s="59">
        <f t="shared" si="465"/>
        <v>4</v>
      </c>
      <c r="IB83" s="65"/>
      <c r="IC83" s="60">
        <f t="shared" ref="IC83:ID83" si="466">SUM(IC71:IC82)</f>
        <v>0</v>
      </c>
      <c r="ID83" s="59">
        <f t="shared" si="466"/>
        <v>0</v>
      </c>
      <c r="IE83" s="65"/>
      <c r="IF83" s="60">
        <f t="shared" ref="IF83:IG83" si="467">SUM(IF71:IF82)</f>
        <v>268</v>
      </c>
      <c r="IG83" s="59">
        <f t="shared" si="467"/>
        <v>899</v>
      </c>
      <c r="IH83" s="65"/>
      <c r="II83" s="60">
        <f t="shared" ref="II83:IJ83" si="468">SUM(II71:II82)</f>
        <v>430</v>
      </c>
      <c r="IJ83" s="59">
        <f t="shared" si="468"/>
        <v>1779</v>
      </c>
      <c r="IK83" s="65"/>
      <c r="IL83" s="60">
        <f t="shared" ref="IL83:IM83" si="469">SUM(IL71:IL82)</f>
        <v>2</v>
      </c>
      <c r="IM83" s="59">
        <f t="shared" si="469"/>
        <v>8</v>
      </c>
      <c r="IN83" s="65"/>
      <c r="IO83" s="60">
        <f t="shared" ref="IO83:IP83" si="470">SUM(IO71:IO82)</f>
        <v>29</v>
      </c>
      <c r="IP83" s="59">
        <f t="shared" si="470"/>
        <v>363</v>
      </c>
      <c r="IQ83" s="65"/>
      <c r="IR83" s="60">
        <f t="shared" ref="IR83:IS83" si="471">SUM(IR71:IR82)</f>
        <v>0</v>
      </c>
      <c r="IS83" s="59">
        <f t="shared" si="471"/>
        <v>0</v>
      </c>
      <c r="IT83" s="65"/>
      <c r="IU83" s="60">
        <f t="shared" ref="IU83:IV83" si="472">SUM(IU71:IU82)</f>
        <v>0</v>
      </c>
      <c r="IV83" s="59">
        <f t="shared" si="472"/>
        <v>0</v>
      </c>
      <c r="IW83" s="65"/>
      <c r="IX83" s="60">
        <f t="shared" ref="IX83:IY83" si="473">SUM(IX71:IX82)</f>
        <v>8</v>
      </c>
      <c r="IY83" s="59">
        <f t="shared" si="473"/>
        <v>182</v>
      </c>
      <c r="IZ83" s="65"/>
      <c r="JA83" s="60">
        <f t="shared" ref="JA83:JB83" si="474">SUM(JA71:JA82)</f>
        <v>3154</v>
      </c>
      <c r="JB83" s="59">
        <f t="shared" si="474"/>
        <v>11430</v>
      </c>
      <c r="JC83" s="65"/>
      <c r="JD83" s="60">
        <f t="shared" si="409"/>
        <v>28135</v>
      </c>
      <c r="JE83" s="61">
        <f t="shared" si="410"/>
        <v>90019</v>
      </c>
    </row>
    <row r="84" spans="1:265" x14ac:dyDescent="0.3">
      <c r="A84" s="40">
        <v>2010</v>
      </c>
      <c r="B84" s="35" t="s">
        <v>2</v>
      </c>
      <c r="C84" s="8">
        <v>0</v>
      </c>
      <c r="D84" s="5">
        <v>0</v>
      </c>
      <c r="E84" s="10"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0</v>
      </c>
      <c r="BL84" s="5">
        <v>0</v>
      </c>
      <c r="BM84" s="10">
        <v>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v>0</v>
      </c>
      <c r="DM84" s="8">
        <v>0</v>
      </c>
      <c r="DN84" s="5">
        <v>0</v>
      </c>
      <c r="DO84" s="10">
        <f t="shared" ref="DO84:DO95" si="475">IF(DM84=0,0,DN84/DM84*1000)</f>
        <v>0</v>
      </c>
      <c r="DP84" s="8">
        <v>0</v>
      </c>
      <c r="DQ84" s="5">
        <v>0</v>
      </c>
      <c r="DR84" s="10">
        <v>0</v>
      </c>
      <c r="DS84" s="8">
        <v>3</v>
      </c>
      <c r="DT84" s="5">
        <v>12</v>
      </c>
      <c r="DU84" s="10">
        <f>DT84/DS84*1000</f>
        <v>4000</v>
      </c>
      <c r="DV84" s="8">
        <v>0</v>
      </c>
      <c r="DW84" s="5">
        <v>0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1</v>
      </c>
      <c r="EG84" s="10">
        <v>0</v>
      </c>
      <c r="EH84" s="8">
        <v>0</v>
      </c>
      <c r="EI84" s="5">
        <v>0</v>
      </c>
      <c r="EJ84" s="10">
        <v>0</v>
      </c>
      <c r="EK84" s="8">
        <v>201</v>
      </c>
      <c r="EL84" s="5">
        <v>781</v>
      </c>
      <c r="EM84" s="10">
        <f>EL84/EK84*1000</f>
        <v>3885.5721393034828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0</v>
      </c>
      <c r="FA84" s="5">
        <v>0</v>
      </c>
      <c r="FB84" s="10">
        <v>0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8">
        <v>0</v>
      </c>
      <c r="FJ84" s="5">
        <v>0</v>
      </c>
      <c r="FK84" s="10">
        <v>0</v>
      </c>
      <c r="FL84" s="8">
        <v>0</v>
      </c>
      <c r="FM84" s="5">
        <v>0</v>
      </c>
      <c r="FN84" s="10">
        <v>0</v>
      </c>
      <c r="FO84" s="8">
        <v>0</v>
      </c>
      <c r="FP84" s="5">
        <v>0</v>
      </c>
      <c r="FQ84" s="10">
        <v>0</v>
      </c>
      <c r="FR84" s="8">
        <v>0</v>
      </c>
      <c r="FS84" s="5">
        <v>0</v>
      </c>
      <c r="FT84" s="10">
        <v>0</v>
      </c>
      <c r="FU84" s="8">
        <v>0</v>
      </c>
      <c r="FV84" s="5">
        <v>0</v>
      </c>
      <c r="FW84" s="10">
        <v>0</v>
      </c>
      <c r="FX84" s="8">
        <v>0</v>
      </c>
      <c r="FY84" s="5">
        <v>0</v>
      </c>
      <c r="FZ84" s="10">
        <v>0</v>
      </c>
      <c r="GA84" s="8">
        <v>0</v>
      </c>
      <c r="GB84" s="5">
        <v>0</v>
      </c>
      <c r="GC84" s="10">
        <v>0</v>
      </c>
      <c r="GD84" s="8">
        <v>0</v>
      </c>
      <c r="GE84" s="5">
        <v>0</v>
      </c>
      <c r="GF84" s="10">
        <v>0</v>
      </c>
      <c r="GG84" s="8">
        <v>0</v>
      </c>
      <c r="GH84" s="5">
        <v>0</v>
      </c>
      <c r="GI84" s="10">
        <v>0</v>
      </c>
      <c r="GJ84" s="8">
        <v>0</v>
      </c>
      <c r="GK84" s="5">
        <v>0</v>
      </c>
      <c r="GL84" s="10">
        <v>0</v>
      </c>
      <c r="GM84" s="8">
        <v>0</v>
      </c>
      <c r="GN84" s="5">
        <v>0</v>
      </c>
      <c r="GO84" s="10">
        <v>0</v>
      </c>
      <c r="GP84" s="8">
        <v>0</v>
      </c>
      <c r="GQ84" s="5">
        <v>0</v>
      </c>
      <c r="GR84" s="10">
        <v>0</v>
      </c>
      <c r="GS84" s="8">
        <v>0</v>
      </c>
      <c r="GT84" s="5">
        <v>0</v>
      </c>
      <c r="GU84" s="10">
        <v>0</v>
      </c>
      <c r="GV84" s="8">
        <v>0</v>
      </c>
      <c r="GW84" s="5">
        <v>0</v>
      </c>
      <c r="GX84" s="10">
        <v>0</v>
      </c>
      <c r="GY84" s="8">
        <v>0</v>
      </c>
      <c r="GZ84" s="5">
        <v>0</v>
      </c>
      <c r="HA84" s="10">
        <v>0</v>
      </c>
      <c r="HB84" s="8">
        <v>0</v>
      </c>
      <c r="HC84" s="5">
        <v>0</v>
      </c>
      <c r="HD84" s="10">
        <v>0</v>
      </c>
      <c r="HE84" s="8">
        <v>0</v>
      </c>
      <c r="HF84" s="5">
        <v>0</v>
      </c>
      <c r="HG84" s="10">
        <f t="shared" ref="HG84:HG95" si="476">IF(HE84=0,0,HF84/HE84*1000)</f>
        <v>0</v>
      </c>
      <c r="HH84" s="8">
        <v>0</v>
      </c>
      <c r="HI84" s="5">
        <v>0</v>
      </c>
      <c r="HJ84" s="10">
        <v>0</v>
      </c>
      <c r="HK84" s="8">
        <v>0</v>
      </c>
      <c r="HL84" s="5">
        <v>0</v>
      </c>
      <c r="HM84" s="10">
        <v>0</v>
      </c>
      <c r="HN84" s="8">
        <v>0</v>
      </c>
      <c r="HO84" s="5">
        <v>0</v>
      </c>
      <c r="HP84" s="10">
        <v>0</v>
      </c>
      <c r="HQ84" s="8">
        <v>0</v>
      </c>
      <c r="HR84" s="5">
        <v>0</v>
      </c>
      <c r="HS84" s="10">
        <v>0</v>
      </c>
      <c r="HT84" s="8">
        <v>0</v>
      </c>
      <c r="HU84" s="5">
        <v>0</v>
      </c>
      <c r="HV84" s="10">
        <v>0</v>
      </c>
      <c r="HW84" s="8">
        <v>0</v>
      </c>
      <c r="HX84" s="5">
        <v>0</v>
      </c>
      <c r="HY84" s="10">
        <v>0</v>
      </c>
      <c r="HZ84" s="8">
        <v>0</v>
      </c>
      <c r="IA84" s="5">
        <v>0</v>
      </c>
      <c r="IB84" s="10">
        <v>0</v>
      </c>
      <c r="IC84" s="8">
        <v>0</v>
      </c>
      <c r="ID84" s="5">
        <v>0</v>
      </c>
      <c r="IE84" s="10">
        <v>0</v>
      </c>
      <c r="IF84" s="8">
        <v>40</v>
      </c>
      <c r="IG84" s="5">
        <v>85</v>
      </c>
      <c r="IH84" s="10">
        <f t="shared" ref="IH84:IH94" si="477">IG84/IF84*1000</f>
        <v>2125</v>
      </c>
      <c r="II84" s="8">
        <v>20</v>
      </c>
      <c r="IJ84" s="5">
        <v>93</v>
      </c>
      <c r="IK84" s="10">
        <f t="shared" ref="IK84:IK95" si="478">IJ84/II84*1000</f>
        <v>4650</v>
      </c>
      <c r="IL84" s="8">
        <v>0</v>
      </c>
      <c r="IM84" s="5">
        <v>0</v>
      </c>
      <c r="IN84" s="10">
        <v>0</v>
      </c>
      <c r="IO84" s="8">
        <v>5</v>
      </c>
      <c r="IP84" s="5">
        <v>40</v>
      </c>
      <c r="IQ84" s="10">
        <f t="shared" ref="IQ84:IQ91" si="479">IP84/IO84*1000</f>
        <v>8000</v>
      </c>
      <c r="IR84" s="8">
        <v>0</v>
      </c>
      <c r="IS84" s="5">
        <v>0</v>
      </c>
      <c r="IT84" s="10">
        <v>0</v>
      </c>
      <c r="IU84" s="8">
        <v>0</v>
      </c>
      <c r="IV84" s="5">
        <v>0</v>
      </c>
      <c r="IW84" s="10">
        <v>0</v>
      </c>
      <c r="IX84" s="8">
        <v>0</v>
      </c>
      <c r="IY84" s="5">
        <v>0</v>
      </c>
      <c r="IZ84" s="10">
        <v>0</v>
      </c>
      <c r="JA84" s="8">
        <v>35</v>
      </c>
      <c r="JB84" s="5">
        <v>152</v>
      </c>
      <c r="JC84" s="10">
        <f t="shared" ref="JC84:JC95" si="480">JB84/JA84*1000</f>
        <v>4342.8571428571422</v>
      </c>
      <c r="JD84" s="7">
        <f t="shared" si="409"/>
        <v>304</v>
      </c>
      <c r="JE84" s="10">
        <f t="shared" si="410"/>
        <v>1164</v>
      </c>
    </row>
    <row r="85" spans="1:265" x14ac:dyDescent="0.3">
      <c r="A85" s="40">
        <v>2010</v>
      </c>
      <c r="B85" s="35" t="s">
        <v>3</v>
      </c>
      <c r="C85" s="8">
        <v>207</v>
      </c>
      <c r="D85" s="5">
        <v>592</v>
      </c>
      <c r="E85" s="10">
        <f t="shared" ref="E85:E95" si="481">D85/C85*1000</f>
        <v>2859.9033816425117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v>0</v>
      </c>
      <c r="X85" s="8">
        <v>0</v>
      </c>
      <c r="Y85" s="5">
        <v>0</v>
      </c>
      <c r="Z85" s="10">
        <v>0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4</v>
      </c>
      <c r="AK85" s="5">
        <v>10</v>
      </c>
      <c r="AL85" s="10">
        <f t="shared" ref="AL85:AL95" si="482">AK85/AJ85*1000</f>
        <v>2500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0</v>
      </c>
      <c r="BA85" s="10">
        <v>0</v>
      </c>
      <c r="BB85" s="8">
        <v>0</v>
      </c>
      <c r="BC85" s="5">
        <v>0</v>
      </c>
      <c r="BD85" s="10">
        <v>0</v>
      </c>
      <c r="BE85" s="8">
        <v>0</v>
      </c>
      <c r="BF85" s="5">
        <v>0</v>
      </c>
      <c r="BG85" s="10">
        <v>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20</v>
      </c>
      <c r="CY85" s="5">
        <v>365</v>
      </c>
      <c r="CZ85" s="10">
        <f t="shared" ref="CZ85:CZ95" si="483">CY85/CX85*1000</f>
        <v>18250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v>0</v>
      </c>
      <c r="DM85" s="8">
        <v>0</v>
      </c>
      <c r="DN85" s="5">
        <v>0</v>
      </c>
      <c r="DO85" s="10">
        <f t="shared" si="475"/>
        <v>0</v>
      </c>
      <c r="DP85" s="8">
        <v>0</v>
      </c>
      <c r="DQ85" s="5">
        <v>0</v>
      </c>
      <c r="DR85" s="10">
        <v>0</v>
      </c>
      <c r="DS85" s="8">
        <v>7</v>
      </c>
      <c r="DT85" s="5">
        <v>29</v>
      </c>
      <c r="DU85" s="10">
        <f t="shared" ref="DU85:DU95" si="484">DT85/DS85*1000</f>
        <v>4142.8571428571431</v>
      </c>
      <c r="DV85" s="8">
        <v>0</v>
      </c>
      <c r="DW85" s="5">
        <v>0</v>
      </c>
      <c r="DX85" s="10">
        <v>0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v>0</v>
      </c>
      <c r="EK85" s="8">
        <v>68</v>
      </c>
      <c r="EL85" s="5">
        <v>252</v>
      </c>
      <c r="EM85" s="10">
        <f t="shared" ref="EM85:EM95" si="485">EL85/EK85*1000</f>
        <v>3705.8823529411766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8">
        <v>0</v>
      </c>
      <c r="FJ85" s="5">
        <v>0</v>
      </c>
      <c r="FK85" s="10">
        <v>0</v>
      </c>
      <c r="FL85" s="8">
        <v>0</v>
      </c>
      <c r="FM85" s="5">
        <v>0</v>
      </c>
      <c r="FN85" s="10">
        <v>0</v>
      </c>
      <c r="FO85" s="8">
        <v>0</v>
      </c>
      <c r="FP85" s="5">
        <v>0</v>
      </c>
      <c r="FQ85" s="10">
        <v>0</v>
      </c>
      <c r="FR85" s="8">
        <v>0</v>
      </c>
      <c r="FS85" s="5">
        <v>0</v>
      </c>
      <c r="FT85" s="10">
        <v>0</v>
      </c>
      <c r="FU85" s="8">
        <v>0</v>
      </c>
      <c r="FV85" s="5">
        <v>0</v>
      </c>
      <c r="FW85" s="10">
        <v>0</v>
      </c>
      <c r="FX85" s="8">
        <v>0</v>
      </c>
      <c r="FY85" s="5">
        <v>0</v>
      </c>
      <c r="FZ85" s="10">
        <v>0</v>
      </c>
      <c r="GA85" s="8">
        <v>0</v>
      </c>
      <c r="GB85" s="5">
        <v>0</v>
      </c>
      <c r="GC85" s="10">
        <v>0</v>
      </c>
      <c r="GD85" s="8">
        <v>41</v>
      </c>
      <c r="GE85" s="5">
        <v>194</v>
      </c>
      <c r="GF85" s="10">
        <f t="shared" ref="GF85:GF93" si="486">GE85/GD85*1000</f>
        <v>4731.7073170731701</v>
      </c>
      <c r="GG85" s="8">
        <v>0</v>
      </c>
      <c r="GH85" s="5">
        <v>0</v>
      </c>
      <c r="GI85" s="10">
        <v>0</v>
      </c>
      <c r="GJ85" s="8">
        <v>0</v>
      </c>
      <c r="GK85" s="5">
        <v>0</v>
      </c>
      <c r="GL85" s="10">
        <v>0</v>
      </c>
      <c r="GM85" s="8">
        <v>0</v>
      </c>
      <c r="GN85" s="5">
        <v>0</v>
      </c>
      <c r="GO85" s="10">
        <v>0</v>
      </c>
      <c r="GP85" s="8">
        <v>0</v>
      </c>
      <c r="GQ85" s="5">
        <v>0</v>
      </c>
      <c r="GR85" s="10">
        <v>0</v>
      </c>
      <c r="GS85" s="8">
        <v>0</v>
      </c>
      <c r="GT85" s="5">
        <v>0</v>
      </c>
      <c r="GU85" s="10">
        <v>0</v>
      </c>
      <c r="GV85" s="8">
        <v>0</v>
      </c>
      <c r="GW85" s="5">
        <v>0</v>
      </c>
      <c r="GX85" s="10">
        <v>0</v>
      </c>
      <c r="GY85" s="8">
        <v>0</v>
      </c>
      <c r="GZ85" s="5">
        <v>0</v>
      </c>
      <c r="HA85" s="10">
        <v>0</v>
      </c>
      <c r="HB85" s="8">
        <v>0</v>
      </c>
      <c r="HC85" s="5">
        <v>0</v>
      </c>
      <c r="HD85" s="10">
        <v>0</v>
      </c>
      <c r="HE85" s="8">
        <v>0</v>
      </c>
      <c r="HF85" s="5">
        <v>0</v>
      </c>
      <c r="HG85" s="10">
        <f t="shared" si="476"/>
        <v>0</v>
      </c>
      <c r="HH85" s="8">
        <v>0</v>
      </c>
      <c r="HI85" s="5">
        <v>0</v>
      </c>
      <c r="HJ85" s="10">
        <v>0</v>
      </c>
      <c r="HK85" s="8">
        <v>0</v>
      </c>
      <c r="HL85" s="5">
        <v>0</v>
      </c>
      <c r="HM85" s="10">
        <v>0</v>
      </c>
      <c r="HN85" s="8">
        <v>0</v>
      </c>
      <c r="HO85" s="5">
        <v>0</v>
      </c>
      <c r="HP85" s="10">
        <v>0</v>
      </c>
      <c r="HQ85" s="8">
        <v>10</v>
      </c>
      <c r="HR85" s="5">
        <v>166</v>
      </c>
      <c r="HS85" s="10">
        <f t="shared" ref="HS85:HS94" si="487">HR85/HQ85*1000</f>
        <v>16600</v>
      </c>
      <c r="HT85" s="8">
        <v>0</v>
      </c>
      <c r="HU85" s="5">
        <v>0</v>
      </c>
      <c r="HV85" s="10">
        <v>0</v>
      </c>
      <c r="HW85" s="8">
        <v>0</v>
      </c>
      <c r="HX85" s="5">
        <v>0</v>
      </c>
      <c r="HY85" s="10">
        <v>0</v>
      </c>
      <c r="HZ85" s="8">
        <v>0</v>
      </c>
      <c r="IA85" s="5">
        <v>0</v>
      </c>
      <c r="IB85" s="10">
        <v>0</v>
      </c>
      <c r="IC85" s="8">
        <v>0</v>
      </c>
      <c r="ID85" s="5">
        <v>0</v>
      </c>
      <c r="IE85" s="10">
        <v>0</v>
      </c>
      <c r="IF85" s="8">
        <v>0</v>
      </c>
      <c r="IG85" s="5">
        <v>0</v>
      </c>
      <c r="IH85" s="10">
        <v>0</v>
      </c>
      <c r="II85" s="8">
        <v>22</v>
      </c>
      <c r="IJ85" s="5">
        <v>96</v>
      </c>
      <c r="IK85" s="10">
        <f t="shared" si="478"/>
        <v>4363.6363636363631</v>
      </c>
      <c r="IL85" s="8">
        <v>0</v>
      </c>
      <c r="IM85" s="5">
        <v>0</v>
      </c>
      <c r="IN85" s="10">
        <v>0</v>
      </c>
      <c r="IO85" s="8">
        <v>5</v>
      </c>
      <c r="IP85" s="5">
        <v>42</v>
      </c>
      <c r="IQ85" s="10">
        <f t="shared" si="479"/>
        <v>8400</v>
      </c>
      <c r="IR85" s="8">
        <v>0</v>
      </c>
      <c r="IS85" s="5">
        <v>0</v>
      </c>
      <c r="IT85" s="10">
        <v>0</v>
      </c>
      <c r="IU85" s="8">
        <v>0</v>
      </c>
      <c r="IV85" s="5">
        <v>0</v>
      </c>
      <c r="IW85" s="10">
        <v>0</v>
      </c>
      <c r="IX85" s="8">
        <v>0</v>
      </c>
      <c r="IY85" s="5">
        <v>0</v>
      </c>
      <c r="IZ85" s="10">
        <v>0</v>
      </c>
      <c r="JA85" s="8">
        <v>47</v>
      </c>
      <c r="JB85" s="5">
        <v>378</v>
      </c>
      <c r="JC85" s="10">
        <f t="shared" si="480"/>
        <v>8042.5531914893609</v>
      </c>
      <c r="JD85" s="7">
        <f t="shared" si="409"/>
        <v>431</v>
      </c>
      <c r="JE85" s="10">
        <f t="shared" si="410"/>
        <v>2124</v>
      </c>
    </row>
    <row r="86" spans="1:265" x14ac:dyDescent="0.3">
      <c r="A86" s="40">
        <v>2010</v>
      </c>
      <c r="B86" s="35" t="s">
        <v>4</v>
      </c>
      <c r="C86" s="8">
        <v>92</v>
      </c>
      <c r="D86" s="5">
        <v>1347</v>
      </c>
      <c r="E86" s="10">
        <f t="shared" si="481"/>
        <v>14641.304347826088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v>0</v>
      </c>
      <c r="X86" s="8">
        <v>0</v>
      </c>
      <c r="Y86" s="5">
        <v>0</v>
      </c>
      <c r="Z86" s="10">
        <v>0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2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0</v>
      </c>
      <c r="BF86" s="5">
        <v>0</v>
      </c>
      <c r="BG86" s="10">
        <v>0</v>
      </c>
      <c r="BH86" s="8">
        <v>0</v>
      </c>
      <c r="BI86" s="5">
        <v>0</v>
      </c>
      <c r="BJ86" s="10">
        <v>0</v>
      </c>
      <c r="BK86" s="8">
        <v>0</v>
      </c>
      <c r="BL86" s="5">
        <v>0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v>0</v>
      </c>
      <c r="DM86" s="8">
        <v>0</v>
      </c>
      <c r="DN86" s="5">
        <v>0</v>
      </c>
      <c r="DO86" s="10">
        <f t="shared" si="475"/>
        <v>0</v>
      </c>
      <c r="DP86" s="8">
        <v>0</v>
      </c>
      <c r="DQ86" s="5">
        <v>0</v>
      </c>
      <c r="DR86" s="10">
        <v>0</v>
      </c>
      <c r="DS86" s="8">
        <v>2</v>
      </c>
      <c r="DT86" s="5">
        <v>8</v>
      </c>
      <c r="DU86" s="10">
        <f t="shared" si="484"/>
        <v>4000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v>0</v>
      </c>
      <c r="EK86" s="8">
        <v>239</v>
      </c>
      <c r="EL86" s="5">
        <v>938</v>
      </c>
      <c r="EM86" s="10">
        <f t="shared" si="485"/>
        <v>3924.6861924686191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8">
        <v>0</v>
      </c>
      <c r="FJ86" s="5">
        <v>0</v>
      </c>
      <c r="FK86" s="10">
        <v>0</v>
      </c>
      <c r="FL86" s="8">
        <v>0</v>
      </c>
      <c r="FM86" s="5">
        <v>0</v>
      </c>
      <c r="FN86" s="10">
        <v>0</v>
      </c>
      <c r="FO86" s="8">
        <v>0</v>
      </c>
      <c r="FP86" s="5">
        <v>0</v>
      </c>
      <c r="FQ86" s="10">
        <v>0</v>
      </c>
      <c r="FR86" s="8">
        <v>0</v>
      </c>
      <c r="FS86" s="5">
        <v>0</v>
      </c>
      <c r="FT86" s="10">
        <v>0</v>
      </c>
      <c r="FU86" s="8">
        <v>0</v>
      </c>
      <c r="FV86" s="5">
        <v>0</v>
      </c>
      <c r="FW86" s="10">
        <v>0</v>
      </c>
      <c r="FX86" s="8">
        <v>0</v>
      </c>
      <c r="FY86" s="5">
        <v>0</v>
      </c>
      <c r="FZ86" s="10">
        <v>0</v>
      </c>
      <c r="GA86" s="8">
        <v>0</v>
      </c>
      <c r="GB86" s="5">
        <v>0</v>
      </c>
      <c r="GC86" s="10">
        <v>0</v>
      </c>
      <c r="GD86" s="8">
        <v>0</v>
      </c>
      <c r="GE86" s="5">
        <v>0</v>
      </c>
      <c r="GF86" s="10">
        <v>0</v>
      </c>
      <c r="GG86" s="8">
        <v>0</v>
      </c>
      <c r="GH86" s="5">
        <v>0</v>
      </c>
      <c r="GI86" s="10">
        <v>0</v>
      </c>
      <c r="GJ86" s="8">
        <v>0</v>
      </c>
      <c r="GK86" s="5">
        <v>0</v>
      </c>
      <c r="GL86" s="10">
        <v>0</v>
      </c>
      <c r="GM86" s="8">
        <v>0</v>
      </c>
      <c r="GN86" s="5">
        <v>0</v>
      </c>
      <c r="GO86" s="10">
        <v>0</v>
      </c>
      <c r="GP86" s="8">
        <v>0</v>
      </c>
      <c r="GQ86" s="5">
        <v>0</v>
      </c>
      <c r="GR86" s="10">
        <v>0</v>
      </c>
      <c r="GS86" s="8">
        <v>0</v>
      </c>
      <c r="GT86" s="5">
        <v>0</v>
      </c>
      <c r="GU86" s="10">
        <v>0</v>
      </c>
      <c r="GV86" s="8">
        <v>0</v>
      </c>
      <c r="GW86" s="5">
        <v>0</v>
      </c>
      <c r="GX86" s="10">
        <v>0</v>
      </c>
      <c r="GY86" s="8">
        <v>0</v>
      </c>
      <c r="GZ86" s="5">
        <v>0</v>
      </c>
      <c r="HA86" s="10">
        <v>0</v>
      </c>
      <c r="HB86" s="8">
        <v>0</v>
      </c>
      <c r="HC86" s="5">
        <v>0</v>
      </c>
      <c r="HD86" s="10">
        <v>0</v>
      </c>
      <c r="HE86" s="8">
        <v>0</v>
      </c>
      <c r="HF86" s="5">
        <v>0</v>
      </c>
      <c r="HG86" s="10">
        <f t="shared" si="476"/>
        <v>0</v>
      </c>
      <c r="HH86" s="8">
        <v>0</v>
      </c>
      <c r="HI86" s="5">
        <v>0</v>
      </c>
      <c r="HJ86" s="10">
        <v>0</v>
      </c>
      <c r="HK86" s="8">
        <v>0</v>
      </c>
      <c r="HL86" s="5">
        <v>0</v>
      </c>
      <c r="HM86" s="10">
        <v>0</v>
      </c>
      <c r="HN86" s="8">
        <v>0</v>
      </c>
      <c r="HO86" s="5">
        <v>0</v>
      </c>
      <c r="HP86" s="10">
        <v>0</v>
      </c>
      <c r="HQ86" s="8">
        <v>0</v>
      </c>
      <c r="HR86" s="5">
        <v>2</v>
      </c>
      <c r="HS86" s="10">
        <v>0</v>
      </c>
      <c r="HT86" s="8">
        <v>0</v>
      </c>
      <c r="HU86" s="5">
        <v>0</v>
      </c>
      <c r="HV86" s="10">
        <v>0</v>
      </c>
      <c r="HW86" s="8">
        <v>0</v>
      </c>
      <c r="HX86" s="5">
        <v>0</v>
      </c>
      <c r="HY86" s="10">
        <v>0</v>
      </c>
      <c r="HZ86" s="8">
        <v>0</v>
      </c>
      <c r="IA86" s="5">
        <v>0</v>
      </c>
      <c r="IB86" s="10">
        <v>0</v>
      </c>
      <c r="IC86" s="8">
        <v>0</v>
      </c>
      <c r="ID86" s="5">
        <v>0</v>
      </c>
      <c r="IE86" s="10">
        <v>0</v>
      </c>
      <c r="IF86" s="8">
        <v>0</v>
      </c>
      <c r="IG86" s="5">
        <v>0</v>
      </c>
      <c r="IH86" s="10">
        <v>0</v>
      </c>
      <c r="II86" s="8">
        <v>46</v>
      </c>
      <c r="IJ86" s="5">
        <v>138</v>
      </c>
      <c r="IK86" s="10">
        <f t="shared" si="478"/>
        <v>3000</v>
      </c>
      <c r="IL86" s="8">
        <v>0</v>
      </c>
      <c r="IM86" s="5">
        <v>1</v>
      </c>
      <c r="IN86" s="10">
        <v>0</v>
      </c>
      <c r="IO86" s="8">
        <v>9</v>
      </c>
      <c r="IP86" s="5">
        <v>69</v>
      </c>
      <c r="IQ86" s="10">
        <f t="shared" si="479"/>
        <v>7666.666666666667</v>
      </c>
      <c r="IR86" s="8">
        <v>0</v>
      </c>
      <c r="IS86" s="5">
        <v>0</v>
      </c>
      <c r="IT86" s="10">
        <v>0</v>
      </c>
      <c r="IU86" s="8">
        <v>0</v>
      </c>
      <c r="IV86" s="5">
        <v>0</v>
      </c>
      <c r="IW86" s="10">
        <v>0</v>
      </c>
      <c r="IX86" s="8">
        <v>0</v>
      </c>
      <c r="IY86" s="5">
        <v>0</v>
      </c>
      <c r="IZ86" s="10">
        <v>0</v>
      </c>
      <c r="JA86" s="8">
        <v>1</v>
      </c>
      <c r="JB86" s="5">
        <v>1</v>
      </c>
      <c r="JC86" s="10">
        <f t="shared" si="480"/>
        <v>1000</v>
      </c>
      <c r="JD86" s="7">
        <f t="shared" si="409"/>
        <v>389</v>
      </c>
      <c r="JE86" s="10">
        <f t="shared" si="410"/>
        <v>2506</v>
      </c>
    </row>
    <row r="87" spans="1:265" x14ac:dyDescent="0.3">
      <c r="A87" s="40">
        <v>2010</v>
      </c>
      <c r="B87" s="35" t="s">
        <v>5</v>
      </c>
      <c r="C87" s="8">
        <v>274</v>
      </c>
      <c r="D87" s="5">
        <v>812</v>
      </c>
      <c r="E87" s="10">
        <f t="shared" si="481"/>
        <v>2963.5036496350367</v>
      </c>
      <c r="F87" s="8">
        <v>0</v>
      </c>
      <c r="G87" s="5">
        <v>0</v>
      </c>
      <c r="H87" s="10">
        <v>0</v>
      </c>
      <c r="I87" s="8">
        <v>0</v>
      </c>
      <c r="J87" s="5">
        <v>0</v>
      </c>
      <c r="K87" s="10">
        <v>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v>0</v>
      </c>
      <c r="X87" s="8">
        <v>0</v>
      </c>
      <c r="Y87" s="5">
        <v>0</v>
      </c>
      <c r="Z87" s="10">
        <v>0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10826</v>
      </c>
      <c r="AK87" s="5">
        <v>30958</v>
      </c>
      <c r="AL87" s="10">
        <f t="shared" si="482"/>
        <v>2859.5972658414926</v>
      </c>
      <c r="AM87" s="8">
        <v>0</v>
      </c>
      <c r="AN87" s="5">
        <v>0</v>
      </c>
      <c r="AO87" s="10">
        <v>0</v>
      </c>
      <c r="AP87" s="8">
        <v>0</v>
      </c>
      <c r="AQ87" s="5">
        <v>0</v>
      </c>
      <c r="AR87" s="10">
        <v>0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0</v>
      </c>
      <c r="BL87" s="5">
        <v>0</v>
      </c>
      <c r="BM87" s="10">
        <v>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v>0</v>
      </c>
      <c r="DM87" s="8">
        <v>0</v>
      </c>
      <c r="DN87" s="5">
        <v>0</v>
      </c>
      <c r="DO87" s="10">
        <f t="shared" si="475"/>
        <v>0</v>
      </c>
      <c r="DP87" s="8">
        <v>0</v>
      </c>
      <c r="DQ87" s="5">
        <v>0</v>
      </c>
      <c r="DR87" s="10">
        <v>0</v>
      </c>
      <c r="DS87" s="8">
        <v>0</v>
      </c>
      <c r="DT87" s="5">
        <v>4</v>
      </c>
      <c r="DU87" s="10"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v>0</v>
      </c>
      <c r="EK87" s="8">
        <v>372</v>
      </c>
      <c r="EL87" s="5">
        <v>1411</v>
      </c>
      <c r="EM87" s="10">
        <f t="shared" si="485"/>
        <v>3793.010752688172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3</v>
      </c>
      <c r="EU87" s="5">
        <v>10</v>
      </c>
      <c r="EV87" s="10">
        <f t="shared" ref="EV87:EV93" si="488">EU87/ET87*1000</f>
        <v>3333.3333333333335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8">
        <v>0</v>
      </c>
      <c r="FJ87" s="5">
        <v>0</v>
      </c>
      <c r="FK87" s="10">
        <v>0</v>
      </c>
      <c r="FL87" s="8">
        <v>0</v>
      </c>
      <c r="FM87" s="5">
        <v>0</v>
      </c>
      <c r="FN87" s="10">
        <v>0</v>
      </c>
      <c r="FO87" s="8">
        <v>0</v>
      </c>
      <c r="FP87" s="5">
        <v>0</v>
      </c>
      <c r="FQ87" s="10">
        <v>0</v>
      </c>
      <c r="FR87" s="8">
        <v>0</v>
      </c>
      <c r="FS87" s="5">
        <v>0</v>
      </c>
      <c r="FT87" s="10">
        <v>0</v>
      </c>
      <c r="FU87" s="8">
        <v>0</v>
      </c>
      <c r="FV87" s="5">
        <v>0</v>
      </c>
      <c r="FW87" s="10">
        <v>0</v>
      </c>
      <c r="FX87" s="8">
        <v>0</v>
      </c>
      <c r="FY87" s="5">
        <v>0</v>
      </c>
      <c r="FZ87" s="10">
        <v>0</v>
      </c>
      <c r="GA87" s="8">
        <v>0</v>
      </c>
      <c r="GB87" s="5">
        <v>0</v>
      </c>
      <c r="GC87" s="10">
        <v>0</v>
      </c>
      <c r="GD87" s="8">
        <v>21</v>
      </c>
      <c r="GE87" s="5">
        <v>100</v>
      </c>
      <c r="GF87" s="10">
        <f t="shared" si="486"/>
        <v>4761.9047619047615</v>
      </c>
      <c r="GG87" s="8">
        <v>0</v>
      </c>
      <c r="GH87" s="5">
        <v>0</v>
      </c>
      <c r="GI87" s="10">
        <v>0</v>
      </c>
      <c r="GJ87" s="8">
        <v>0</v>
      </c>
      <c r="GK87" s="5">
        <v>1</v>
      </c>
      <c r="GL87" s="10">
        <v>0</v>
      </c>
      <c r="GM87" s="8">
        <v>0</v>
      </c>
      <c r="GN87" s="5">
        <v>0</v>
      </c>
      <c r="GO87" s="10">
        <v>0</v>
      </c>
      <c r="GP87" s="8">
        <v>0</v>
      </c>
      <c r="GQ87" s="5">
        <v>1</v>
      </c>
      <c r="GR87" s="10">
        <v>0</v>
      </c>
      <c r="GS87" s="8">
        <v>0</v>
      </c>
      <c r="GT87" s="5">
        <v>0</v>
      </c>
      <c r="GU87" s="10">
        <v>0</v>
      </c>
      <c r="GV87" s="8">
        <v>0</v>
      </c>
      <c r="GW87" s="5">
        <v>0</v>
      </c>
      <c r="GX87" s="10">
        <v>0</v>
      </c>
      <c r="GY87" s="8">
        <v>0</v>
      </c>
      <c r="GZ87" s="5">
        <v>0</v>
      </c>
      <c r="HA87" s="10">
        <v>0</v>
      </c>
      <c r="HB87" s="8">
        <v>0</v>
      </c>
      <c r="HC87" s="5">
        <v>0</v>
      </c>
      <c r="HD87" s="10">
        <v>0</v>
      </c>
      <c r="HE87" s="8">
        <v>0</v>
      </c>
      <c r="HF87" s="5">
        <v>0</v>
      </c>
      <c r="HG87" s="10">
        <f t="shared" si="476"/>
        <v>0</v>
      </c>
      <c r="HH87" s="8">
        <v>0</v>
      </c>
      <c r="HI87" s="5">
        <v>0</v>
      </c>
      <c r="HJ87" s="10">
        <v>0</v>
      </c>
      <c r="HK87" s="8">
        <v>0</v>
      </c>
      <c r="HL87" s="5">
        <v>0</v>
      </c>
      <c r="HM87" s="10">
        <v>0</v>
      </c>
      <c r="HN87" s="8">
        <v>18</v>
      </c>
      <c r="HO87" s="5">
        <v>82</v>
      </c>
      <c r="HP87" s="10">
        <f t="shared" ref="HP87" si="489">HO87/HN87*1000</f>
        <v>4555.5555555555557</v>
      </c>
      <c r="HQ87" s="8">
        <v>0</v>
      </c>
      <c r="HR87" s="5">
        <v>0</v>
      </c>
      <c r="HS87" s="10">
        <v>0</v>
      </c>
      <c r="HT87" s="8">
        <v>0</v>
      </c>
      <c r="HU87" s="5">
        <v>0</v>
      </c>
      <c r="HV87" s="10">
        <v>0</v>
      </c>
      <c r="HW87" s="8">
        <v>0</v>
      </c>
      <c r="HX87" s="5">
        <v>0</v>
      </c>
      <c r="HY87" s="10">
        <v>0</v>
      </c>
      <c r="HZ87" s="8">
        <v>0</v>
      </c>
      <c r="IA87" s="5">
        <v>0</v>
      </c>
      <c r="IB87" s="10">
        <v>0</v>
      </c>
      <c r="IC87" s="8">
        <v>0</v>
      </c>
      <c r="ID87" s="5">
        <v>0</v>
      </c>
      <c r="IE87" s="10">
        <v>0</v>
      </c>
      <c r="IF87" s="8">
        <v>0</v>
      </c>
      <c r="IG87" s="5">
        <v>0</v>
      </c>
      <c r="IH87" s="10">
        <v>0</v>
      </c>
      <c r="II87" s="8">
        <v>0</v>
      </c>
      <c r="IJ87" s="5">
        <v>0</v>
      </c>
      <c r="IK87" s="10">
        <v>0</v>
      </c>
      <c r="IL87" s="8">
        <v>1</v>
      </c>
      <c r="IM87" s="5">
        <v>1</v>
      </c>
      <c r="IN87" s="10">
        <f t="shared" ref="IN87" si="490">IM87/IL87*1000</f>
        <v>1000</v>
      </c>
      <c r="IO87" s="8">
        <v>2</v>
      </c>
      <c r="IP87" s="5">
        <v>27</v>
      </c>
      <c r="IQ87" s="10">
        <f t="shared" si="479"/>
        <v>13500</v>
      </c>
      <c r="IR87" s="8">
        <v>0</v>
      </c>
      <c r="IS87" s="5">
        <v>0</v>
      </c>
      <c r="IT87" s="10">
        <v>0</v>
      </c>
      <c r="IU87" s="8">
        <v>0</v>
      </c>
      <c r="IV87" s="5">
        <v>0</v>
      </c>
      <c r="IW87" s="10">
        <v>0</v>
      </c>
      <c r="IX87" s="8">
        <v>0</v>
      </c>
      <c r="IY87" s="5">
        <v>0</v>
      </c>
      <c r="IZ87" s="10">
        <v>0</v>
      </c>
      <c r="JA87" s="8">
        <v>5</v>
      </c>
      <c r="JB87" s="5">
        <v>267</v>
      </c>
      <c r="JC87" s="10">
        <f t="shared" si="480"/>
        <v>53400</v>
      </c>
      <c r="JD87" s="7">
        <f t="shared" si="409"/>
        <v>11522</v>
      </c>
      <c r="JE87" s="10">
        <f t="shared" si="410"/>
        <v>33674</v>
      </c>
    </row>
    <row r="88" spans="1:265" x14ac:dyDescent="0.3">
      <c r="A88" s="40">
        <v>2010</v>
      </c>
      <c r="B88" s="35" t="s">
        <v>6</v>
      </c>
      <c r="C88" s="8">
        <v>141</v>
      </c>
      <c r="D88" s="5">
        <v>420</v>
      </c>
      <c r="E88" s="10">
        <f t="shared" si="481"/>
        <v>2978.7234042553191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v>0</v>
      </c>
      <c r="X88" s="8">
        <v>0</v>
      </c>
      <c r="Y88" s="5">
        <v>0</v>
      </c>
      <c r="Z88" s="10">
        <v>0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2</v>
      </c>
      <c r="AK88" s="5">
        <v>33</v>
      </c>
      <c r="AL88" s="10">
        <f t="shared" si="482"/>
        <v>16500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1</v>
      </c>
      <c r="BV88" s="10">
        <v>0</v>
      </c>
      <c r="BW88" s="8">
        <v>0</v>
      </c>
      <c r="BX88" s="5">
        <v>0</v>
      </c>
      <c r="BY88" s="10"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0</v>
      </c>
      <c r="CM88" s="5">
        <v>0</v>
      </c>
      <c r="CN88" s="10">
        <v>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v>0</v>
      </c>
      <c r="DM88" s="8">
        <v>0</v>
      </c>
      <c r="DN88" s="5">
        <v>0</v>
      </c>
      <c r="DO88" s="10">
        <f t="shared" si="475"/>
        <v>0</v>
      </c>
      <c r="DP88" s="8">
        <v>0</v>
      </c>
      <c r="DQ88" s="5">
        <v>0</v>
      </c>
      <c r="DR88" s="10">
        <v>0</v>
      </c>
      <c r="DS88" s="8">
        <v>5</v>
      </c>
      <c r="DT88" s="5">
        <v>15</v>
      </c>
      <c r="DU88" s="10">
        <f t="shared" si="484"/>
        <v>3000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1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v>0</v>
      </c>
      <c r="EK88" s="8">
        <v>197</v>
      </c>
      <c r="EL88" s="5">
        <v>713</v>
      </c>
      <c r="EM88" s="10">
        <f t="shared" si="485"/>
        <v>3619.2893401015226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8">
        <v>0</v>
      </c>
      <c r="FJ88" s="5">
        <v>0</v>
      </c>
      <c r="FK88" s="10">
        <v>0</v>
      </c>
      <c r="FL88" s="8">
        <v>0</v>
      </c>
      <c r="FM88" s="5">
        <v>0</v>
      </c>
      <c r="FN88" s="10">
        <v>0</v>
      </c>
      <c r="FO88" s="8">
        <v>0</v>
      </c>
      <c r="FP88" s="5">
        <v>0</v>
      </c>
      <c r="FQ88" s="10">
        <v>0</v>
      </c>
      <c r="FR88" s="8">
        <v>0</v>
      </c>
      <c r="FS88" s="5">
        <v>0</v>
      </c>
      <c r="FT88" s="10">
        <v>0</v>
      </c>
      <c r="FU88" s="8">
        <v>0</v>
      </c>
      <c r="FV88" s="5">
        <v>0</v>
      </c>
      <c r="FW88" s="10">
        <v>0</v>
      </c>
      <c r="FX88" s="8">
        <v>0</v>
      </c>
      <c r="FY88" s="5">
        <v>0</v>
      </c>
      <c r="FZ88" s="10">
        <v>0</v>
      </c>
      <c r="GA88" s="8">
        <v>0</v>
      </c>
      <c r="GB88" s="5">
        <v>0</v>
      </c>
      <c r="GC88" s="10">
        <v>0</v>
      </c>
      <c r="GD88" s="8">
        <v>57</v>
      </c>
      <c r="GE88" s="5">
        <v>190</v>
      </c>
      <c r="GF88" s="10">
        <f t="shared" si="486"/>
        <v>3333.3333333333335</v>
      </c>
      <c r="GG88" s="8">
        <v>0</v>
      </c>
      <c r="GH88" s="5">
        <v>0</v>
      </c>
      <c r="GI88" s="10">
        <v>0</v>
      </c>
      <c r="GJ88" s="8">
        <v>0</v>
      </c>
      <c r="GK88" s="5">
        <v>0</v>
      </c>
      <c r="GL88" s="10">
        <v>0</v>
      </c>
      <c r="GM88" s="8">
        <v>0</v>
      </c>
      <c r="GN88" s="5">
        <v>0</v>
      </c>
      <c r="GO88" s="10">
        <v>0</v>
      </c>
      <c r="GP88" s="8">
        <v>0</v>
      </c>
      <c r="GQ88" s="5">
        <v>0</v>
      </c>
      <c r="GR88" s="10">
        <v>0</v>
      </c>
      <c r="GS88" s="8">
        <v>0</v>
      </c>
      <c r="GT88" s="5">
        <v>0</v>
      </c>
      <c r="GU88" s="10">
        <v>0</v>
      </c>
      <c r="GV88" s="8">
        <v>0</v>
      </c>
      <c r="GW88" s="5">
        <v>0</v>
      </c>
      <c r="GX88" s="10">
        <v>0</v>
      </c>
      <c r="GY88" s="8">
        <v>0</v>
      </c>
      <c r="GZ88" s="5">
        <v>0</v>
      </c>
      <c r="HA88" s="10">
        <v>0</v>
      </c>
      <c r="HB88" s="8">
        <v>0</v>
      </c>
      <c r="HC88" s="5">
        <v>0</v>
      </c>
      <c r="HD88" s="10">
        <v>0</v>
      </c>
      <c r="HE88" s="8">
        <v>0</v>
      </c>
      <c r="HF88" s="5">
        <v>0</v>
      </c>
      <c r="HG88" s="10">
        <f t="shared" si="476"/>
        <v>0</v>
      </c>
      <c r="HH88" s="8">
        <v>16</v>
      </c>
      <c r="HI88" s="5">
        <v>88</v>
      </c>
      <c r="HJ88" s="10">
        <f t="shared" ref="HJ88:HJ95" si="491">HI88/HH88*1000</f>
        <v>5500</v>
      </c>
      <c r="HK88" s="8">
        <v>0</v>
      </c>
      <c r="HL88" s="5">
        <v>0</v>
      </c>
      <c r="HM88" s="10">
        <v>0</v>
      </c>
      <c r="HN88" s="8">
        <v>0</v>
      </c>
      <c r="HO88" s="5">
        <v>0</v>
      </c>
      <c r="HP88" s="10">
        <v>0</v>
      </c>
      <c r="HQ88" s="8">
        <v>0</v>
      </c>
      <c r="HR88" s="5">
        <v>0</v>
      </c>
      <c r="HS88" s="10">
        <v>0</v>
      </c>
      <c r="HT88" s="8">
        <v>0</v>
      </c>
      <c r="HU88" s="5">
        <v>0</v>
      </c>
      <c r="HV88" s="10">
        <v>0</v>
      </c>
      <c r="HW88" s="8">
        <v>0</v>
      </c>
      <c r="HX88" s="5">
        <v>0</v>
      </c>
      <c r="HY88" s="10">
        <v>0</v>
      </c>
      <c r="HZ88" s="8">
        <v>0</v>
      </c>
      <c r="IA88" s="5">
        <v>0</v>
      </c>
      <c r="IB88" s="10">
        <v>0</v>
      </c>
      <c r="IC88" s="8">
        <v>0</v>
      </c>
      <c r="ID88" s="5">
        <v>0</v>
      </c>
      <c r="IE88" s="10">
        <v>0</v>
      </c>
      <c r="IF88" s="8">
        <v>0</v>
      </c>
      <c r="IG88" s="5">
        <v>0</v>
      </c>
      <c r="IH88" s="10">
        <v>0</v>
      </c>
      <c r="II88" s="8">
        <v>0</v>
      </c>
      <c r="IJ88" s="5">
        <v>2</v>
      </c>
      <c r="IK88" s="10">
        <v>0</v>
      </c>
      <c r="IL88" s="8">
        <v>0</v>
      </c>
      <c r="IM88" s="5">
        <v>0</v>
      </c>
      <c r="IN88" s="10">
        <v>0</v>
      </c>
      <c r="IO88" s="8">
        <v>2</v>
      </c>
      <c r="IP88" s="5">
        <v>19</v>
      </c>
      <c r="IQ88" s="10">
        <f t="shared" si="479"/>
        <v>9500</v>
      </c>
      <c r="IR88" s="8">
        <v>0</v>
      </c>
      <c r="IS88" s="5">
        <v>0</v>
      </c>
      <c r="IT88" s="10">
        <v>0</v>
      </c>
      <c r="IU88" s="8">
        <v>0</v>
      </c>
      <c r="IV88" s="5">
        <v>0</v>
      </c>
      <c r="IW88" s="10">
        <v>0</v>
      </c>
      <c r="IX88" s="8">
        <v>0</v>
      </c>
      <c r="IY88" s="5">
        <v>2</v>
      </c>
      <c r="IZ88" s="10">
        <v>0</v>
      </c>
      <c r="JA88" s="8">
        <v>55</v>
      </c>
      <c r="JB88" s="5">
        <v>47</v>
      </c>
      <c r="JC88" s="10">
        <f t="shared" si="480"/>
        <v>854.5454545454545</v>
      </c>
      <c r="JD88" s="7">
        <f t="shared" si="409"/>
        <v>475</v>
      </c>
      <c r="JE88" s="10">
        <f t="shared" si="410"/>
        <v>1531</v>
      </c>
    </row>
    <row r="89" spans="1:265" x14ac:dyDescent="0.3">
      <c r="A89" s="40">
        <v>2010</v>
      </c>
      <c r="B89" s="35" t="s">
        <v>7</v>
      </c>
      <c r="C89" s="8">
        <v>190</v>
      </c>
      <c r="D89" s="5">
        <v>617</v>
      </c>
      <c r="E89" s="10">
        <f t="shared" si="481"/>
        <v>3247.3684210526317</v>
      </c>
      <c r="F89" s="8">
        <v>16</v>
      </c>
      <c r="G89" s="5">
        <v>45</v>
      </c>
      <c r="H89" s="10">
        <f t="shared" ref="H89:H92" si="492">G89/F89*1000</f>
        <v>2812.5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1</v>
      </c>
      <c r="W89" s="10">
        <v>0</v>
      </c>
      <c r="X89" s="8">
        <v>0</v>
      </c>
      <c r="Y89" s="5">
        <v>0</v>
      </c>
      <c r="Z89" s="10">
        <v>0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86</v>
      </c>
      <c r="AK89" s="5">
        <v>185</v>
      </c>
      <c r="AL89" s="10">
        <f t="shared" si="482"/>
        <v>2151.1627906976742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0</v>
      </c>
      <c r="CM89" s="5">
        <v>0</v>
      </c>
      <c r="CN89" s="10">
        <v>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v>0</v>
      </c>
      <c r="DM89" s="8">
        <v>0</v>
      </c>
      <c r="DN89" s="5">
        <v>0</v>
      </c>
      <c r="DO89" s="10">
        <f t="shared" si="475"/>
        <v>0</v>
      </c>
      <c r="DP89" s="8">
        <v>0</v>
      </c>
      <c r="DQ89" s="5">
        <v>0</v>
      </c>
      <c r="DR89" s="10">
        <v>0</v>
      </c>
      <c r="DS89" s="8">
        <v>0</v>
      </c>
      <c r="DT89" s="5">
        <v>4</v>
      </c>
      <c r="DU89" s="10"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v>0</v>
      </c>
      <c r="EK89" s="8">
        <v>298</v>
      </c>
      <c r="EL89" s="5">
        <v>748</v>
      </c>
      <c r="EM89" s="10">
        <f t="shared" si="485"/>
        <v>2510.0671140939598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3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8">
        <v>0</v>
      </c>
      <c r="FJ89" s="5">
        <v>0</v>
      </c>
      <c r="FK89" s="10">
        <v>0</v>
      </c>
      <c r="FL89" s="8">
        <v>0</v>
      </c>
      <c r="FM89" s="5">
        <v>0</v>
      </c>
      <c r="FN89" s="10">
        <v>0</v>
      </c>
      <c r="FO89" s="8">
        <v>0</v>
      </c>
      <c r="FP89" s="5">
        <v>0</v>
      </c>
      <c r="FQ89" s="10">
        <v>0</v>
      </c>
      <c r="FR89" s="8">
        <v>0</v>
      </c>
      <c r="FS89" s="5">
        <v>0</v>
      </c>
      <c r="FT89" s="10">
        <v>0</v>
      </c>
      <c r="FU89" s="8">
        <v>0</v>
      </c>
      <c r="FV89" s="5">
        <v>0</v>
      </c>
      <c r="FW89" s="10">
        <v>0</v>
      </c>
      <c r="FX89" s="8">
        <v>0</v>
      </c>
      <c r="FY89" s="5">
        <v>0</v>
      </c>
      <c r="FZ89" s="10">
        <v>0</v>
      </c>
      <c r="GA89" s="8">
        <v>0</v>
      </c>
      <c r="GB89" s="5">
        <v>0</v>
      </c>
      <c r="GC89" s="10">
        <v>0</v>
      </c>
      <c r="GD89" s="8">
        <v>0</v>
      </c>
      <c r="GE89" s="5">
        <v>0</v>
      </c>
      <c r="GF89" s="10">
        <v>0</v>
      </c>
      <c r="GG89" s="8">
        <v>0</v>
      </c>
      <c r="GH89" s="5">
        <v>0</v>
      </c>
      <c r="GI89" s="10">
        <v>0</v>
      </c>
      <c r="GJ89" s="8">
        <v>0</v>
      </c>
      <c r="GK89" s="5">
        <v>0</v>
      </c>
      <c r="GL89" s="10">
        <v>0</v>
      </c>
      <c r="GM89" s="8">
        <v>0</v>
      </c>
      <c r="GN89" s="5">
        <v>0</v>
      </c>
      <c r="GO89" s="10">
        <v>0</v>
      </c>
      <c r="GP89" s="8">
        <v>0</v>
      </c>
      <c r="GQ89" s="5">
        <v>0</v>
      </c>
      <c r="GR89" s="10">
        <v>0</v>
      </c>
      <c r="GS89" s="8">
        <v>0</v>
      </c>
      <c r="GT89" s="5">
        <v>0</v>
      </c>
      <c r="GU89" s="10">
        <v>0</v>
      </c>
      <c r="GV89" s="8">
        <v>0</v>
      </c>
      <c r="GW89" s="5">
        <v>0</v>
      </c>
      <c r="GX89" s="10">
        <v>0</v>
      </c>
      <c r="GY89" s="8">
        <v>0</v>
      </c>
      <c r="GZ89" s="5">
        <v>0</v>
      </c>
      <c r="HA89" s="10">
        <v>0</v>
      </c>
      <c r="HB89" s="8">
        <v>0</v>
      </c>
      <c r="HC89" s="5">
        <v>0</v>
      </c>
      <c r="HD89" s="10">
        <v>0</v>
      </c>
      <c r="HE89" s="8">
        <v>0</v>
      </c>
      <c r="HF89" s="5">
        <v>0</v>
      </c>
      <c r="HG89" s="10">
        <f t="shared" si="476"/>
        <v>0</v>
      </c>
      <c r="HH89" s="8">
        <v>0</v>
      </c>
      <c r="HI89" s="5">
        <v>0</v>
      </c>
      <c r="HJ89" s="10">
        <v>0</v>
      </c>
      <c r="HK89" s="8">
        <v>0</v>
      </c>
      <c r="HL89" s="5">
        <v>0</v>
      </c>
      <c r="HM89" s="10">
        <v>0</v>
      </c>
      <c r="HN89" s="8">
        <v>0</v>
      </c>
      <c r="HO89" s="5">
        <v>0</v>
      </c>
      <c r="HP89" s="10">
        <v>0</v>
      </c>
      <c r="HQ89" s="8">
        <v>0</v>
      </c>
      <c r="HR89" s="5">
        <v>0</v>
      </c>
      <c r="HS89" s="10">
        <v>0</v>
      </c>
      <c r="HT89" s="8">
        <v>0</v>
      </c>
      <c r="HU89" s="5">
        <v>0</v>
      </c>
      <c r="HV89" s="10">
        <v>0</v>
      </c>
      <c r="HW89" s="8">
        <v>0</v>
      </c>
      <c r="HX89" s="5">
        <v>0</v>
      </c>
      <c r="HY89" s="10">
        <v>0</v>
      </c>
      <c r="HZ89" s="8">
        <v>0</v>
      </c>
      <c r="IA89" s="5">
        <v>0</v>
      </c>
      <c r="IB89" s="10">
        <v>0</v>
      </c>
      <c r="IC89" s="8">
        <v>0</v>
      </c>
      <c r="ID89" s="5">
        <v>0</v>
      </c>
      <c r="IE89" s="10">
        <v>0</v>
      </c>
      <c r="IF89" s="8">
        <v>0</v>
      </c>
      <c r="IG89" s="5">
        <v>0</v>
      </c>
      <c r="IH89" s="10">
        <v>0</v>
      </c>
      <c r="II89" s="8">
        <v>0</v>
      </c>
      <c r="IJ89" s="5">
        <v>0</v>
      </c>
      <c r="IK89" s="10">
        <v>0</v>
      </c>
      <c r="IL89" s="8">
        <v>0</v>
      </c>
      <c r="IM89" s="5">
        <v>1</v>
      </c>
      <c r="IN89" s="10">
        <v>0</v>
      </c>
      <c r="IO89" s="8">
        <v>4</v>
      </c>
      <c r="IP89" s="5">
        <v>33</v>
      </c>
      <c r="IQ89" s="10">
        <f t="shared" si="479"/>
        <v>8250</v>
      </c>
      <c r="IR89" s="8">
        <v>0</v>
      </c>
      <c r="IS89" s="5">
        <v>0</v>
      </c>
      <c r="IT89" s="10">
        <v>0</v>
      </c>
      <c r="IU89" s="8">
        <v>0</v>
      </c>
      <c r="IV89" s="5">
        <v>0</v>
      </c>
      <c r="IW89" s="10">
        <v>0</v>
      </c>
      <c r="IX89" s="8">
        <v>1</v>
      </c>
      <c r="IY89" s="5">
        <v>3</v>
      </c>
      <c r="IZ89" s="10">
        <f t="shared" ref="IZ89" si="493">IY89/IX89*1000</f>
        <v>3000</v>
      </c>
      <c r="JA89" s="8">
        <v>5</v>
      </c>
      <c r="JB89" s="5">
        <v>20</v>
      </c>
      <c r="JC89" s="10">
        <f t="shared" si="480"/>
        <v>4000</v>
      </c>
      <c r="JD89" s="7">
        <f t="shared" si="409"/>
        <v>600</v>
      </c>
      <c r="JE89" s="10">
        <f t="shared" si="410"/>
        <v>1660</v>
      </c>
    </row>
    <row r="90" spans="1:265" x14ac:dyDescent="0.3">
      <c r="A90" s="40">
        <v>2010</v>
      </c>
      <c r="B90" s="35" t="s">
        <v>8</v>
      </c>
      <c r="C90" s="8">
        <v>68</v>
      </c>
      <c r="D90" s="5">
        <v>353</v>
      </c>
      <c r="E90" s="10">
        <f t="shared" si="481"/>
        <v>5191.1764705882351</v>
      </c>
      <c r="F90" s="8">
        <v>0</v>
      </c>
      <c r="G90" s="5">
        <v>0</v>
      </c>
      <c r="H90" s="10">
        <v>0</v>
      </c>
      <c r="I90" s="8">
        <v>0</v>
      </c>
      <c r="J90" s="5">
        <v>0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v>0</v>
      </c>
      <c r="X90" s="8">
        <v>0</v>
      </c>
      <c r="Y90" s="5">
        <v>0</v>
      </c>
      <c r="Z90" s="10">
        <v>0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1</v>
      </c>
      <c r="AK90" s="5">
        <v>4</v>
      </c>
      <c r="AL90" s="10">
        <f t="shared" si="482"/>
        <v>4000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0</v>
      </c>
      <c r="AZ90" s="5">
        <v>0</v>
      </c>
      <c r="BA90" s="10">
        <v>0</v>
      </c>
      <c r="BB90" s="8">
        <v>0</v>
      </c>
      <c r="BC90" s="5">
        <v>0</v>
      </c>
      <c r="BD90" s="10">
        <v>0</v>
      </c>
      <c r="BE90" s="8">
        <v>0</v>
      </c>
      <c r="BF90" s="5">
        <v>0</v>
      </c>
      <c r="BG90" s="10">
        <v>0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v>0</v>
      </c>
      <c r="DM90" s="8">
        <v>0</v>
      </c>
      <c r="DN90" s="5">
        <v>0</v>
      </c>
      <c r="DO90" s="10">
        <f t="shared" si="475"/>
        <v>0</v>
      </c>
      <c r="DP90" s="8">
        <v>0</v>
      </c>
      <c r="DQ90" s="5">
        <v>0</v>
      </c>
      <c r="DR90" s="10">
        <v>0</v>
      </c>
      <c r="DS90" s="8">
        <v>1</v>
      </c>
      <c r="DT90" s="5">
        <v>5</v>
      </c>
      <c r="DU90" s="10">
        <f t="shared" si="484"/>
        <v>5000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v>0</v>
      </c>
      <c r="EK90" s="8">
        <v>255</v>
      </c>
      <c r="EL90" s="5">
        <v>846</v>
      </c>
      <c r="EM90" s="10">
        <f t="shared" si="485"/>
        <v>3317.6470588235297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0</v>
      </c>
      <c r="FA90" s="5">
        <v>0</v>
      </c>
      <c r="FB90" s="10">
        <v>0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8">
        <v>0</v>
      </c>
      <c r="FJ90" s="5">
        <v>0</v>
      </c>
      <c r="FK90" s="10">
        <v>0</v>
      </c>
      <c r="FL90" s="8">
        <v>0</v>
      </c>
      <c r="FM90" s="5">
        <v>0</v>
      </c>
      <c r="FN90" s="10">
        <v>0</v>
      </c>
      <c r="FO90" s="8">
        <v>0</v>
      </c>
      <c r="FP90" s="5">
        <v>0</v>
      </c>
      <c r="FQ90" s="10">
        <v>0</v>
      </c>
      <c r="FR90" s="8">
        <v>0</v>
      </c>
      <c r="FS90" s="5">
        <v>0</v>
      </c>
      <c r="FT90" s="10">
        <v>0</v>
      </c>
      <c r="FU90" s="8">
        <v>0</v>
      </c>
      <c r="FV90" s="5">
        <v>0</v>
      </c>
      <c r="FW90" s="10">
        <v>0</v>
      </c>
      <c r="FX90" s="8">
        <v>0</v>
      </c>
      <c r="FY90" s="5">
        <v>0</v>
      </c>
      <c r="FZ90" s="10">
        <v>0</v>
      </c>
      <c r="GA90" s="8">
        <v>0</v>
      </c>
      <c r="GB90" s="5">
        <v>0</v>
      </c>
      <c r="GC90" s="10">
        <v>0</v>
      </c>
      <c r="GD90" s="8">
        <v>1</v>
      </c>
      <c r="GE90" s="5">
        <v>2</v>
      </c>
      <c r="GF90" s="10">
        <f t="shared" si="486"/>
        <v>2000</v>
      </c>
      <c r="GG90" s="8">
        <v>0</v>
      </c>
      <c r="GH90" s="5">
        <v>0</v>
      </c>
      <c r="GI90" s="10">
        <v>0</v>
      </c>
      <c r="GJ90" s="8">
        <v>0</v>
      </c>
      <c r="GK90" s="5">
        <v>4</v>
      </c>
      <c r="GL90" s="10">
        <v>0</v>
      </c>
      <c r="GM90" s="8">
        <v>0</v>
      </c>
      <c r="GN90" s="5">
        <v>0</v>
      </c>
      <c r="GO90" s="10">
        <v>0</v>
      </c>
      <c r="GP90" s="8">
        <v>0</v>
      </c>
      <c r="GQ90" s="5">
        <v>0</v>
      </c>
      <c r="GR90" s="10">
        <v>0</v>
      </c>
      <c r="GS90" s="8">
        <v>0</v>
      </c>
      <c r="GT90" s="5">
        <v>0</v>
      </c>
      <c r="GU90" s="10">
        <v>0</v>
      </c>
      <c r="GV90" s="8">
        <v>0</v>
      </c>
      <c r="GW90" s="5">
        <v>0</v>
      </c>
      <c r="GX90" s="10">
        <v>0</v>
      </c>
      <c r="GY90" s="8">
        <v>0</v>
      </c>
      <c r="GZ90" s="5">
        <v>0</v>
      </c>
      <c r="HA90" s="10">
        <v>0</v>
      </c>
      <c r="HB90" s="8">
        <v>0</v>
      </c>
      <c r="HC90" s="5">
        <v>0</v>
      </c>
      <c r="HD90" s="10">
        <v>0</v>
      </c>
      <c r="HE90" s="8">
        <v>0</v>
      </c>
      <c r="HF90" s="5">
        <v>0</v>
      </c>
      <c r="HG90" s="10">
        <f t="shared" si="476"/>
        <v>0</v>
      </c>
      <c r="HH90" s="8">
        <v>0</v>
      </c>
      <c r="HI90" s="5">
        <v>0</v>
      </c>
      <c r="HJ90" s="10">
        <v>0</v>
      </c>
      <c r="HK90" s="8">
        <v>0</v>
      </c>
      <c r="HL90" s="5">
        <v>0</v>
      </c>
      <c r="HM90" s="10">
        <v>0</v>
      </c>
      <c r="HN90" s="8">
        <v>0</v>
      </c>
      <c r="HO90" s="5">
        <v>0</v>
      </c>
      <c r="HP90" s="10">
        <v>0</v>
      </c>
      <c r="HQ90" s="8">
        <v>5</v>
      </c>
      <c r="HR90" s="5">
        <v>93</v>
      </c>
      <c r="HS90" s="10">
        <f t="shared" si="487"/>
        <v>18600</v>
      </c>
      <c r="HT90" s="8">
        <v>0</v>
      </c>
      <c r="HU90" s="5">
        <v>0</v>
      </c>
      <c r="HV90" s="10">
        <v>0</v>
      </c>
      <c r="HW90" s="8">
        <v>0</v>
      </c>
      <c r="HX90" s="5">
        <v>0</v>
      </c>
      <c r="HY90" s="10">
        <v>0</v>
      </c>
      <c r="HZ90" s="8">
        <v>0</v>
      </c>
      <c r="IA90" s="5">
        <v>0</v>
      </c>
      <c r="IB90" s="10">
        <v>0</v>
      </c>
      <c r="IC90" s="8">
        <v>0</v>
      </c>
      <c r="ID90" s="5">
        <v>0</v>
      </c>
      <c r="IE90" s="10">
        <v>0</v>
      </c>
      <c r="IF90" s="8">
        <v>6</v>
      </c>
      <c r="IG90" s="5">
        <v>27</v>
      </c>
      <c r="IH90" s="10">
        <f t="shared" si="477"/>
        <v>4500</v>
      </c>
      <c r="II90" s="8">
        <v>44</v>
      </c>
      <c r="IJ90" s="5">
        <v>108</v>
      </c>
      <c r="IK90" s="10">
        <f t="shared" si="478"/>
        <v>2454.5454545454545</v>
      </c>
      <c r="IL90" s="8">
        <v>0</v>
      </c>
      <c r="IM90" s="5">
        <v>1</v>
      </c>
      <c r="IN90" s="10">
        <v>0</v>
      </c>
      <c r="IO90" s="8">
        <v>25</v>
      </c>
      <c r="IP90" s="5">
        <v>127</v>
      </c>
      <c r="IQ90" s="10">
        <f t="shared" si="479"/>
        <v>5080</v>
      </c>
      <c r="IR90" s="8">
        <v>0</v>
      </c>
      <c r="IS90" s="5">
        <v>0</v>
      </c>
      <c r="IT90" s="10">
        <v>0</v>
      </c>
      <c r="IU90" s="8">
        <v>0</v>
      </c>
      <c r="IV90" s="5">
        <v>0</v>
      </c>
      <c r="IW90" s="10">
        <v>0</v>
      </c>
      <c r="IX90" s="8">
        <v>0</v>
      </c>
      <c r="IY90" s="5">
        <v>2</v>
      </c>
      <c r="IZ90" s="10">
        <v>0</v>
      </c>
      <c r="JA90" s="8">
        <v>18</v>
      </c>
      <c r="JB90" s="5">
        <v>149</v>
      </c>
      <c r="JC90" s="10">
        <f t="shared" si="480"/>
        <v>8277.7777777777792</v>
      </c>
      <c r="JD90" s="7">
        <f t="shared" si="409"/>
        <v>424</v>
      </c>
      <c r="JE90" s="10">
        <f t="shared" si="410"/>
        <v>1721</v>
      </c>
    </row>
    <row r="91" spans="1:265" x14ac:dyDescent="0.3">
      <c r="A91" s="40">
        <v>2010</v>
      </c>
      <c r="B91" s="35" t="s">
        <v>9</v>
      </c>
      <c r="C91" s="8">
        <v>433</v>
      </c>
      <c r="D91" s="5">
        <v>1543</v>
      </c>
      <c r="E91" s="10">
        <f t="shared" si="481"/>
        <v>3563.5103926096999</v>
      </c>
      <c r="F91" s="8">
        <v>3</v>
      </c>
      <c r="G91" s="5">
        <v>20</v>
      </c>
      <c r="H91" s="10">
        <f t="shared" si="492"/>
        <v>6666.666666666667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v>0</v>
      </c>
      <c r="X91" s="8">
        <v>0</v>
      </c>
      <c r="Y91" s="5">
        <v>0</v>
      </c>
      <c r="Z91" s="10">
        <v>0</v>
      </c>
      <c r="AA91" s="8">
        <v>2</v>
      </c>
      <c r="AB91" s="5">
        <v>8</v>
      </c>
      <c r="AC91" s="10">
        <f t="shared" ref="AC91" si="494">AB91/AA91*1000</f>
        <v>4000</v>
      </c>
      <c r="AD91" s="8">
        <v>0</v>
      </c>
      <c r="AE91" s="5">
        <v>0</v>
      </c>
      <c r="AF91" s="10">
        <v>0</v>
      </c>
      <c r="AG91" s="8">
        <v>1355</v>
      </c>
      <c r="AH91" s="5">
        <v>3067</v>
      </c>
      <c r="AI91" s="10">
        <f t="shared" ref="AI91:AI93" si="495">AH91/AG91*1000</f>
        <v>2263.4686346863473</v>
      </c>
      <c r="AJ91" s="8">
        <v>2</v>
      </c>
      <c r="AK91" s="5">
        <v>74</v>
      </c>
      <c r="AL91" s="10">
        <f t="shared" si="482"/>
        <v>37000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0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v>0</v>
      </c>
      <c r="DM91" s="8">
        <v>0</v>
      </c>
      <c r="DN91" s="5">
        <v>0</v>
      </c>
      <c r="DO91" s="10">
        <f t="shared" si="475"/>
        <v>0</v>
      </c>
      <c r="DP91" s="8">
        <v>0</v>
      </c>
      <c r="DQ91" s="5">
        <v>0</v>
      </c>
      <c r="DR91" s="10">
        <v>0</v>
      </c>
      <c r="DS91" s="8">
        <v>1</v>
      </c>
      <c r="DT91" s="5">
        <v>11</v>
      </c>
      <c r="DU91" s="10">
        <f t="shared" si="484"/>
        <v>11000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v>0</v>
      </c>
      <c r="EK91" s="8">
        <v>385</v>
      </c>
      <c r="EL91" s="5">
        <v>1151</v>
      </c>
      <c r="EM91" s="10">
        <f t="shared" si="485"/>
        <v>2989.6103896103896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9</v>
      </c>
      <c r="EU91" s="5">
        <v>26</v>
      </c>
      <c r="EV91" s="10">
        <f t="shared" si="488"/>
        <v>2888.8888888888887</v>
      </c>
      <c r="EW91" s="8">
        <v>0</v>
      </c>
      <c r="EX91" s="5">
        <v>0</v>
      </c>
      <c r="EY91" s="10">
        <v>0</v>
      </c>
      <c r="EZ91" s="8">
        <v>1</v>
      </c>
      <c r="FA91" s="5">
        <v>4</v>
      </c>
      <c r="FB91" s="10">
        <f t="shared" ref="FB91:FB93" si="496">FA91/EZ91*1000</f>
        <v>4000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8">
        <v>0</v>
      </c>
      <c r="FJ91" s="5">
        <v>0</v>
      </c>
      <c r="FK91" s="10">
        <v>0</v>
      </c>
      <c r="FL91" s="8">
        <v>0</v>
      </c>
      <c r="FM91" s="5">
        <v>0</v>
      </c>
      <c r="FN91" s="10">
        <v>0</v>
      </c>
      <c r="FO91" s="8">
        <v>0</v>
      </c>
      <c r="FP91" s="5">
        <v>0</v>
      </c>
      <c r="FQ91" s="10">
        <v>0</v>
      </c>
      <c r="FR91" s="8">
        <v>0</v>
      </c>
      <c r="FS91" s="5">
        <v>0</v>
      </c>
      <c r="FT91" s="10">
        <v>0</v>
      </c>
      <c r="FU91" s="8">
        <v>0</v>
      </c>
      <c r="FV91" s="5">
        <v>0</v>
      </c>
      <c r="FW91" s="10">
        <v>0</v>
      </c>
      <c r="FX91" s="8">
        <v>0</v>
      </c>
      <c r="FY91" s="5">
        <v>0</v>
      </c>
      <c r="FZ91" s="10">
        <v>0</v>
      </c>
      <c r="GA91" s="8">
        <v>0</v>
      </c>
      <c r="GB91" s="5">
        <v>0</v>
      </c>
      <c r="GC91" s="10">
        <v>0</v>
      </c>
      <c r="GD91" s="8">
        <v>0</v>
      </c>
      <c r="GE91" s="5">
        <v>0</v>
      </c>
      <c r="GF91" s="10">
        <v>0</v>
      </c>
      <c r="GG91" s="8">
        <v>108</v>
      </c>
      <c r="GH91" s="5">
        <v>243</v>
      </c>
      <c r="GI91" s="10">
        <f t="shared" ref="GI91" si="497">GH91/GG91*1000</f>
        <v>2250</v>
      </c>
      <c r="GJ91" s="8">
        <v>0</v>
      </c>
      <c r="GK91" s="5">
        <v>0</v>
      </c>
      <c r="GL91" s="10">
        <v>0</v>
      </c>
      <c r="GM91" s="8">
        <v>0</v>
      </c>
      <c r="GN91" s="5">
        <v>0</v>
      </c>
      <c r="GO91" s="10">
        <v>0</v>
      </c>
      <c r="GP91" s="8">
        <v>0</v>
      </c>
      <c r="GQ91" s="5">
        <v>0</v>
      </c>
      <c r="GR91" s="10">
        <v>0</v>
      </c>
      <c r="GS91" s="8">
        <v>0</v>
      </c>
      <c r="GT91" s="5">
        <v>0</v>
      </c>
      <c r="GU91" s="10">
        <v>0</v>
      </c>
      <c r="GV91" s="8">
        <v>0</v>
      </c>
      <c r="GW91" s="5">
        <v>0</v>
      </c>
      <c r="GX91" s="10">
        <v>0</v>
      </c>
      <c r="GY91" s="8">
        <v>0</v>
      </c>
      <c r="GZ91" s="5">
        <v>0</v>
      </c>
      <c r="HA91" s="10">
        <v>0</v>
      </c>
      <c r="HB91" s="8">
        <v>703</v>
      </c>
      <c r="HC91" s="5">
        <v>1328</v>
      </c>
      <c r="HD91" s="10">
        <f t="shared" ref="HD91:HD93" si="498">HC91/HB91*1000</f>
        <v>1889.0469416785206</v>
      </c>
      <c r="HE91" s="8">
        <v>0</v>
      </c>
      <c r="HF91" s="5">
        <v>0</v>
      </c>
      <c r="HG91" s="10">
        <f t="shared" si="476"/>
        <v>0</v>
      </c>
      <c r="HH91" s="8">
        <v>0</v>
      </c>
      <c r="HI91" s="5">
        <v>0</v>
      </c>
      <c r="HJ91" s="10">
        <v>0</v>
      </c>
      <c r="HK91" s="8">
        <v>0</v>
      </c>
      <c r="HL91" s="5">
        <v>0</v>
      </c>
      <c r="HM91" s="10">
        <v>0</v>
      </c>
      <c r="HN91" s="8">
        <v>0</v>
      </c>
      <c r="HO91" s="5">
        <v>0</v>
      </c>
      <c r="HP91" s="10">
        <v>0</v>
      </c>
      <c r="HQ91" s="8">
        <v>0</v>
      </c>
      <c r="HR91" s="5">
        <v>0</v>
      </c>
      <c r="HS91" s="10">
        <v>0</v>
      </c>
      <c r="HT91" s="8">
        <v>0</v>
      </c>
      <c r="HU91" s="5">
        <v>0</v>
      </c>
      <c r="HV91" s="10">
        <v>0</v>
      </c>
      <c r="HW91" s="8">
        <v>237</v>
      </c>
      <c r="HX91" s="5">
        <v>536</v>
      </c>
      <c r="HY91" s="10">
        <f t="shared" ref="HY91" si="499">HX91/HW91*1000</f>
        <v>2261.6033755274261</v>
      </c>
      <c r="HZ91" s="8">
        <v>0</v>
      </c>
      <c r="IA91" s="5">
        <v>0</v>
      </c>
      <c r="IB91" s="10">
        <v>0</v>
      </c>
      <c r="IC91" s="8">
        <v>0</v>
      </c>
      <c r="ID91" s="5">
        <v>0</v>
      </c>
      <c r="IE91" s="10">
        <v>0</v>
      </c>
      <c r="IF91" s="8">
        <v>40</v>
      </c>
      <c r="IG91" s="5">
        <v>116</v>
      </c>
      <c r="IH91" s="10">
        <f t="shared" si="477"/>
        <v>2900</v>
      </c>
      <c r="II91" s="8">
        <v>0</v>
      </c>
      <c r="IJ91" s="5">
        <v>0</v>
      </c>
      <c r="IK91" s="10">
        <v>0</v>
      </c>
      <c r="IL91" s="8">
        <v>0</v>
      </c>
      <c r="IM91" s="5">
        <v>0</v>
      </c>
      <c r="IN91" s="10">
        <v>0</v>
      </c>
      <c r="IO91" s="8">
        <v>1</v>
      </c>
      <c r="IP91" s="5">
        <v>11</v>
      </c>
      <c r="IQ91" s="10">
        <f t="shared" si="479"/>
        <v>11000</v>
      </c>
      <c r="IR91" s="8">
        <v>0</v>
      </c>
      <c r="IS91" s="5">
        <v>0</v>
      </c>
      <c r="IT91" s="10">
        <v>0</v>
      </c>
      <c r="IU91" s="8">
        <v>0</v>
      </c>
      <c r="IV91" s="5">
        <v>0</v>
      </c>
      <c r="IW91" s="10">
        <v>0</v>
      </c>
      <c r="IX91" s="8">
        <v>0</v>
      </c>
      <c r="IY91" s="5">
        <v>2</v>
      </c>
      <c r="IZ91" s="10">
        <v>0</v>
      </c>
      <c r="JA91" s="8">
        <v>50</v>
      </c>
      <c r="JB91" s="5">
        <v>281</v>
      </c>
      <c r="JC91" s="10">
        <f t="shared" si="480"/>
        <v>5620</v>
      </c>
      <c r="JD91" s="7">
        <f t="shared" si="409"/>
        <v>3330</v>
      </c>
      <c r="JE91" s="10">
        <f t="shared" si="410"/>
        <v>8421</v>
      </c>
    </row>
    <row r="92" spans="1:265" x14ac:dyDescent="0.3">
      <c r="A92" s="40">
        <v>2010</v>
      </c>
      <c r="B92" s="35" t="s">
        <v>10</v>
      </c>
      <c r="C92" s="8">
        <v>593</v>
      </c>
      <c r="D92" s="5">
        <v>1751</v>
      </c>
      <c r="E92" s="10">
        <f t="shared" si="481"/>
        <v>2952.7824620573356</v>
      </c>
      <c r="F92" s="8">
        <v>20</v>
      </c>
      <c r="G92" s="5">
        <v>56</v>
      </c>
      <c r="H92" s="10">
        <f t="shared" si="492"/>
        <v>2800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33</v>
      </c>
      <c r="AK92" s="5">
        <v>426</v>
      </c>
      <c r="AL92" s="10">
        <f t="shared" si="482"/>
        <v>12909.090909090908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0</v>
      </c>
      <c r="BC92" s="5">
        <v>0</v>
      </c>
      <c r="BD92" s="10">
        <v>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0</v>
      </c>
      <c r="BL92" s="5">
        <v>0</v>
      </c>
      <c r="BM92" s="10">
        <v>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4</v>
      </c>
      <c r="CZ92" s="10">
        <v>0</v>
      </c>
      <c r="DA92" s="8">
        <v>0</v>
      </c>
      <c r="DB92" s="5">
        <v>0</v>
      </c>
      <c r="DC92" s="10">
        <v>0</v>
      </c>
      <c r="DD92" s="8">
        <v>0</v>
      </c>
      <c r="DE92" s="5">
        <v>0</v>
      </c>
      <c r="DF92" s="10">
        <v>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v>0</v>
      </c>
      <c r="DM92" s="8">
        <v>0</v>
      </c>
      <c r="DN92" s="5">
        <v>0</v>
      </c>
      <c r="DO92" s="10">
        <f t="shared" si="475"/>
        <v>0</v>
      </c>
      <c r="DP92" s="8">
        <v>0</v>
      </c>
      <c r="DQ92" s="5">
        <v>0</v>
      </c>
      <c r="DR92" s="10">
        <v>0</v>
      </c>
      <c r="DS92" s="8">
        <v>3</v>
      </c>
      <c r="DT92" s="5">
        <v>12</v>
      </c>
      <c r="DU92" s="10">
        <f t="shared" si="484"/>
        <v>4000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v>0</v>
      </c>
      <c r="EK92" s="8">
        <v>418</v>
      </c>
      <c r="EL92" s="5">
        <v>1398</v>
      </c>
      <c r="EM92" s="10">
        <f t="shared" si="485"/>
        <v>3344.4976076555026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4</v>
      </c>
      <c r="EU92" s="5">
        <v>13</v>
      </c>
      <c r="EV92" s="10">
        <f t="shared" si="488"/>
        <v>3250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8">
        <v>0</v>
      </c>
      <c r="FJ92" s="5">
        <v>0</v>
      </c>
      <c r="FK92" s="10">
        <v>0</v>
      </c>
      <c r="FL92" s="8">
        <v>0</v>
      </c>
      <c r="FM92" s="5">
        <v>0</v>
      </c>
      <c r="FN92" s="10">
        <v>0</v>
      </c>
      <c r="FO92" s="8">
        <v>0</v>
      </c>
      <c r="FP92" s="5">
        <v>0</v>
      </c>
      <c r="FQ92" s="10">
        <v>0</v>
      </c>
      <c r="FR92" s="8">
        <v>0</v>
      </c>
      <c r="FS92" s="5">
        <v>0</v>
      </c>
      <c r="FT92" s="10">
        <v>0</v>
      </c>
      <c r="FU92" s="8">
        <v>0</v>
      </c>
      <c r="FV92" s="5">
        <v>0</v>
      </c>
      <c r="FW92" s="10">
        <v>0</v>
      </c>
      <c r="FX92" s="8">
        <v>0</v>
      </c>
      <c r="FY92" s="5">
        <v>0</v>
      </c>
      <c r="FZ92" s="10">
        <v>0</v>
      </c>
      <c r="GA92" s="8">
        <v>0</v>
      </c>
      <c r="GB92" s="5">
        <v>0</v>
      </c>
      <c r="GC92" s="10">
        <v>0</v>
      </c>
      <c r="GD92" s="8">
        <v>0</v>
      </c>
      <c r="GE92" s="5">
        <v>0</v>
      </c>
      <c r="GF92" s="10">
        <v>0</v>
      </c>
      <c r="GG92" s="8">
        <v>0</v>
      </c>
      <c r="GH92" s="5">
        <v>0</v>
      </c>
      <c r="GI92" s="10">
        <v>0</v>
      </c>
      <c r="GJ92" s="8">
        <v>0</v>
      </c>
      <c r="GK92" s="5">
        <v>0</v>
      </c>
      <c r="GL92" s="10">
        <v>0</v>
      </c>
      <c r="GM92" s="8">
        <v>0</v>
      </c>
      <c r="GN92" s="5">
        <v>1</v>
      </c>
      <c r="GO92" s="10">
        <v>0</v>
      </c>
      <c r="GP92" s="8">
        <v>0</v>
      </c>
      <c r="GQ92" s="5">
        <v>0</v>
      </c>
      <c r="GR92" s="10">
        <v>0</v>
      </c>
      <c r="GS92" s="8">
        <v>0</v>
      </c>
      <c r="GT92" s="5">
        <v>0</v>
      </c>
      <c r="GU92" s="10">
        <v>0</v>
      </c>
      <c r="GV92" s="8">
        <v>0</v>
      </c>
      <c r="GW92" s="5">
        <v>0</v>
      </c>
      <c r="GX92" s="10">
        <v>0</v>
      </c>
      <c r="GY92" s="8">
        <v>0</v>
      </c>
      <c r="GZ92" s="5">
        <v>0</v>
      </c>
      <c r="HA92" s="10">
        <v>0</v>
      </c>
      <c r="HB92" s="8">
        <v>0</v>
      </c>
      <c r="HC92" s="5">
        <v>0</v>
      </c>
      <c r="HD92" s="10">
        <v>0</v>
      </c>
      <c r="HE92" s="8">
        <v>0</v>
      </c>
      <c r="HF92" s="5">
        <v>0</v>
      </c>
      <c r="HG92" s="10">
        <f t="shared" si="476"/>
        <v>0</v>
      </c>
      <c r="HH92" s="8">
        <v>0</v>
      </c>
      <c r="HI92" s="5">
        <v>0</v>
      </c>
      <c r="HJ92" s="10">
        <v>0</v>
      </c>
      <c r="HK92" s="8">
        <v>0</v>
      </c>
      <c r="HL92" s="5">
        <v>0</v>
      </c>
      <c r="HM92" s="10">
        <v>0</v>
      </c>
      <c r="HN92" s="8">
        <v>0</v>
      </c>
      <c r="HO92" s="5">
        <v>0</v>
      </c>
      <c r="HP92" s="10">
        <v>0</v>
      </c>
      <c r="HQ92" s="8">
        <v>0</v>
      </c>
      <c r="HR92" s="5">
        <v>0</v>
      </c>
      <c r="HS92" s="10">
        <v>0</v>
      </c>
      <c r="HT92" s="8">
        <v>0</v>
      </c>
      <c r="HU92" s="5">
        <v>0</v>
      </c>
      <c r="HV92" s="10">
        <v>0</v>
      </c>
      <c r="HW92" s="8">
        <v>0</v>
      </c>
      <c r="HX92" s="5">
        <v>0</v>
      </c>
      <c r="HY92" s="10">
        <v>0</v>
      </c>
      <c r="HZ92" s="8">
        <v>0</v>
      </c>
      <c r="IA92" s="5">
        <v>0</v>
      </c>
      <c r="IB92" s="10">
        <v>0</v>
      </c>
      <c r="IC92" s="8">
        <v>0</v>
      </c>
      <c r="ID92" s="5">
        <v>0</v>
      </c>
      <c r="IE92" s="10">
        <v>0</v>
      </c>
      <c r="IF92" s="8">
        <v>40</v>
      </c>
      <c r="IG92" s="5">
        <v>114</v>
      </c>
      <c r="IH92" s="10">
        <f t="shared" si="477"/>
        <v>2850</v>
      </c>
      <c r="II92" s="8">
        <v>50</v>
      </c>
      <c r="IJ92" s="5">
        <v>130</v>
      </c>
      <c r="IK92" s="10">
        <f t="shared" si="478"/>
        <v>2600</v>
      </c>
      <c r="IL92" s="8">
        <v>0</v>
      </c>
      <c r="IM92" s="5">
        <v>0</v>
      </c>
      <c r="IN92" s="10">
        <v>0</v>
      </c>
      <c r="IO92" s="8">
        <v>0</v>
      </c>
      <c r="IP92" s="5">
        <v>2</v>
      </c>
      <c r="IQ92" s="10">
        <v>0</v>
      </c>
      <c r="IR92" s="8">
        <v>0</v>
      </c>
      <c r="IS92" s="5">
        <v>0</v>
      </c>
      <c r="IT92" s="10">
        <v>0</v>
      </c>
      <c r="IU92" s="8">
        <v>0</v>
      </c>
      <c r="IV92" s="5">
        <v>0</v>
      </c>
      <c r="IW92" s="10">
        <v>0</v>
      </c>
      <c r="IX92" s="8">
        <v>0</v>
      </c>
      <c r="IY92" s="5">
        <v>0</v>
      </c>
      <c r="IZ92" s="10">
        <v>0</v>
      </c>
      <c r="JA92" s="8">
        <v>31</v>
      </c>
      <c r="JB92" s="5">
        <v>154</v>
      </c>
      <c r="JC92" s="10">
        <f t="shared" si="480"/>
        <v>4967.7419354838712</v>
      </c>
      <c r="JD92" s="7">
        <f t="shared" si="409"/>
        <v>1192</v>
      </c>
      <c r="JE92" s="10">
        <f t="shared" si="410"/>
        <v>4061</v>
      </c>
    </row>
    <row r="93" spans="1:265" x14ac:dyDescent="0.3">
      <c r="A93" s="40">
        <v>2010</v>
      </c>
      <c r="B93" s="35" t="s">
        <v>11</v>
      </c>
      <c r="C93" s="8">
        <v>401</v>
      </c>
      <c r="D93" s="5">
        <v>1239</v>
      </c>
      <c r="E93" s="10">
        <f t="shared" si="481"/>
        <v>3089.7755610972572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0</v>
      </c>
      <c r="S93" s="5">
        <v>0</v>
      </c>
      <c r="T93" s="10">
        <v>0</v>
      </c>
      <c r="U93" s="8">
        <v>0</v>
      </c>
      <c r="V93" s="5">
        <v>0</v>
      </c>
      <c r="W93" s="10">
        <v>0</v>
      </c>
      <c r="X93" s="8">
        <v>0</v>
      </c>
      <c r="Y93" s="5">
        <v>0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20</v>
      </c>
      <c r="AH93" s="5">
        <v>37</v>
      </c>
      <c r="AI93" s="10">
        <f t="shared" si="495"/>
        <v>1850</v>
      </c>
      <c r="AJ93" s="8">
        <v>112</v>
      </c>
      <c r="AK93" s="5">
        <v>209</v>
      </c>
      <c r="AL93" s="10">
        <f t="shared" si="482"/>
        <v>1866.0714285714287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0</v>
      </c>
      <c r="AZ93" s="5">
        <v>0</v>
      </c>
      <c r="BA93" s="10">
        <v>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0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v>0</v>
      </c>
      <c r="DM93" s="8">
        <v>0</v>
      </c>
      <c r="DN93" s="5">
        <v>0</v>
      </c>
      <c r="DO93" s="10">
        <f t="shared" si="475"/>
        <v>0</v>
      </c>
      <c r="DP93" s="8">
        <v>0</v>
      </c>
      <c r="DQ93" s="5">
        <v>0</v>
      </c>
      <c r="DR93" s="10">
        <v>0</v>
      </c>
      <c r="DS93" s="8">
        <v>0</v>
      </c>
      <c r="DT93" s="5">
        <v>3</v>
      </c>
      <c r="DU93" s="10"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2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v>0</v>
      </c>
      <c r="EK93" s="8">
        <v>694</v>
      </c>
      <c r="EL93" s="5">
        <v>2268</v>
      </c>
      <c r="EM93" s="10">
        <f t="shared" si="485"/>
        <v>3268.0115273775218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2</v>
      </c>
      <c r="EU93" s="5">
        <v>8</v>
      </c>
      <c r="EV93" s="10">
        <f t="shared" si="488"/>
        <v>4000</v>
      </c>
      <c r="EW93" s="8">
        <v>0</v>
      </c>
      <c r="EX93" s="5">
        <v>0</v>
      </c>
      <c r="EY93" s="10">
        <v>0</v>
      </c>
      <c r="EZ93" s="8">
        <v>220</v>
      </c>
      <c r="FA93" s="5">
        <v>590</v>
      </c>
      <c r="FB93" s="10">
        <f t="shared" si="496"/>
        <v>2681.8181818181815</v>
      </c>
      <c r="FC93" s="8">
        <v>18</v>
      </c>
      <c r="FD93" s="5">
        <v>88</v>
      </c>
      <c r="FE93" s="10">
        <f t="shared" ref="FE93" si="500">FD93/FC93*1000</f>
        <v>4888.8888888888896</v>
      </c>
      <c r="FF93" s="8">
        <v>0</v>
      </c>
      <c r="FG93" s="5">
        <v>0</v>
      </c>
      <c r="FH93" s="10">
        <v>0</v>
      </c>
      <c r="FI93" s="8">
        <v>0</v>
      </c>
      <c r="FJ93" s="5">
        <v>0</v>
      </c>
      <c r="FK93" s="10">
        <v>0</v>
      </c>
      <c r="FL93" s="8">
        <v>0</v>
      </c>
      <c r="FM93" s="5">
        <v>0</v>
      </c>
      <c r="FN93" s="10">
        <v>0</v>
      </c>
      <c r="FO93" s="8">
        <v>0</v>
      </c>
      <c r="FP93" s="5">
        <v>0</v>
      </c>
      <c r="FQ93" s="10">
        <v>0</v>
      </c>
      <c r="FR93" s="8">
        <v>0</v>
      </c>
      <c r="FS93" s="5">
        <v>0</v>
      </c>
      <c r="FT93" s="10">
        <v>0</v>
      </c>
      <c r="FU93" s="8">
        <v>0</v>
      </c>
      <c r="FV93" s="5">
        <v>0</v>
      </c>
      <c r="FW93" s="10">
        <v>0</v>
      </c>
      <c r="FX93" s="8">
        <v>0</v>
      </c>
      <c r="FY93" s="5">
        <v>0</v>
      </c>
      <c r="FZ93" s="10">
        <v>0</v>
      </c>
      <c r="GA93" s="8">
        <v>0</v>
      </c>
      <c r="GB93" s="5">
        <v>0</v>
      </c>
      <c r="GC93" s="10">
        <v>0</v>
      </c>
      <c r="GD93" s="8">
        <v>1</v>
      </c>
      <c r="GE93" s="5">
        <v>2</v>
      </c>
      <c r="GF93" s="10">
        <f t="shared" si="486"/>
        <v>2000</v>
      </c>
      <c r="GG93" s="8">
        <v>0</v>
      </c>
      <c r="GH93" s="5">
        <v>0</v>
      </c>
      <c r="GI93" s="10">
        <v>0</v>
      </c>
      <c r="GJ93" s="8">
        <v>0</v>
      </c>
      <c r="GK93" s="5">
        <v>0</v>
      </c>
      <c r="GL93" s="10">
        <v>0</v>
      </c>
      <c r="GM93" s="8">
        <v>0</v>
      </c>
      <c r="GN93" s="5">
        <v>0</v>
      </c>
      <c r="GO93" s="10">
        <v>0</v>
      </c>
      <c r="GP93" s="8">
        <v>0</v>
      </c>
      <c r="GQ93" s="5">
        <v>0</v>
      </c>
      <c r="GR93" s="10">
        <v>0</v>
      </c>
      <c r="GS93" s="8">
        <v>0</v>
      </c>
      <c r="GT93" s="5">
        <v>0</v>
      </c>
      <c r="GU93" s="10">
        <v>0</v>
      </c>
      <c r="GV93" s="8">
        <v>0</v>
      </c>
      <c r="GW93" s="5">
        <v>0</v>
      </c>
      <c r="GX93" s="10">
        <v>0</v>
      </c>
      <c r="GY93" s="8">
        <v>0</v>
      </c>
      <c r="GZ93" s="5">
        <v>0</v>
      </c>
      <c r="HA93" s="10">
        <v>0</v>
      </c>
      <c r="HB93" s="8">
        <v>60</v>
      </c>
      <c r="HC93" s="5">
        <v>191</v>
      </c>
      <c r="HD93" s="10">
        <f t="shared" si="498"/>
        <v>3183.333333333333</v>
      </c>
      <c r="HE93" s="8">
        <v>0</v>
      </c>
      <c r="HF93" s="5">
        <v>0</v>
      </c>
      <c r="HG93" s="10">
        <f t="shared" si="476"/>
        <v>0</v>
      </c>
      <c r="HH93" s="8">
        <v>0</v>
      </c>
      <c r="HI93" s="5">
        <v>0</v>
      </c>
      <c r="HJ93" s="10">
        <v>0</v>
      </c>
      <c r="HK93" s="8">
        <v>0</v>
      </c>
      <c r="HL93" s="5">
        <v>0</v>
      </c>
      <c r="HM93" s="10">
        <v>0</v>
      </c>
      <c r="HN93" s="8">
        <v>0</v>
      </c>
      <c r="HO93" s="5">
        <v>0</v>
      </c>
      <c r="HP93" s="10">
        <v>0</v>
      </c>
      <c r="HQ93" s="8">
        <v>1</v>
      </c>
      <c r="HR93" s="5">
        <v>3</v>
      </c>
      <c r="HS93" s="10">
        <f t="shared" si="487"/>
        <v>3000</v>
      </c>
      <c r="HT93" s="8">
        <v>20</v>
      </c>
      <c r="HU93" s="5">
        <v>85</v>
      </c>
      <c r="HV93" s="10">
        <f t="shared" ref="HV93" si="501">HU93/HT93*1000</f>
        <v>4250</v>
      </c>
      <c r="HW93" s="8">
        <v>0</v>
      </c>
      <c r="HX93" s="5">
        <v>0</v>
      </c>
      <c r="HY93" s="10">
        <v>0</v>
      </c>
      <c r="HZ93" s="8">
        <v>0</v>
      </c>
      <c r="IA93" s="5">
        <v>0</v>
      </c>
      <c r="IB93" s="10">
        <v>0</v>
      </c>
      <c r="IC93" s="8">
        <v>0</v>
      </c>
      <c r="ID93" s="5">
        <v>0</v>
      </c>
      <c r="IE93" s="10">
        <v>0</v>
      </c>
      <c r="IF93" s="8">
        <v>0</v>
      </c>
      <c r="IG93" s="5">
        <v>0</v>
      </c>
      <c r="IH93" s="10">
        <v>0</v>
      </c>
      <c r="II93" s="8">
        <v>44</v>
      </c>
      <c r="IJ93" s="5">
        <v>108</v>
      </c>
      <c r="IK93" s="10">
        <f t="shared" si="478"/>
        <v>2454.5454545454545</v>
      </c>
      <c r="IL93" s="8">
        <v>0</v>
      </c>
      <c r="IM93" s="5">
        <v>2</v>
      </c>
      <c r="IN93" s="10">
        <v>0</v>
      </c>
      <c r="IO93" s="8">
        <v>1</v>
      </c>
      <c r="IP93" s="5">
        <v>0</v>
      </c>
      <c r="IQ93" s="10">
        <v>0</v>
      </c>
      <c r="IR93" s="8">
        <v>0</v>
      </c>
      <c r="IS93" s="5">
        <v>0</v>
      </c>
      <c r="IT93" s="10">
        <v>0</v>
      </c>
      <c r="IU93" s="8">
        <v>0</v>
      </c>
      <c r="IV93" s="5">
        <v>0</v>
      </c>
      <c r="IW93" s="10">
        <v>0</v>
      </c>
      <c r="IX93" s="8">
        <v>0</v>
      </c>
      <c r="IY93" s="5">
        <v>0</v>
      </c>
      <c r="IZ93" s="10">
        <v>0</v>
      </c>
      <c r="JA93" s="8">
        <v>16</v>
      </c>
      <c r="JB93" s="5">
        <v>114</v>
      </c>
      <c r="JC93" s="10">
        <f t="shared" si="480"/>
        <v>7125</v>
      </c>
      <c r="JD93" s="7">
        <f t="shared" si="409"/>
        <v>1610</v>
      </c>
      <c r="JE93" s="10">
        <f t="shared" si="410"/>
        <v>4949</v>
      </c>
    </row>
    <row r="94" spans="1:265" x14ac:dyDescent="0.3">
      <c r="A94" s="40">
        <v>2010</v>
      </c>
      <c r="B94" s="35" t="s">
        <v>12</v>
      </c>
      <c r="C94" s="8">
        <v>228</v>
      </c>
      <c r="D94" s="5">
        <v>520</v>
      </c>
      <c r="E94" s="10">
        <f t="shared" si="481"/>
        <v>2280.7017543859647</v>
      </c>
      <c r="F94" s="8">
        <v>0</v>
      </c>
      <c r="G94" s="5">
        <v>0</v>
      </c>
      <c r="H94" s="10">
        <v>0</v>
      </c>
      <c r="I94" s="8">
        <v>0</v>
      </c>
      <c r="J94" s="5">
        <v>0</v>
      </c>
      <c r="K94" s="10">
        <v>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v>0</v>
      </c>
      <c r="X94" s="8">
        <v>0</v>
      </c>
      <c r="Y94" s="5">
        <v>0</v>
      </c>
      <c r="Z94" s="10">
        <v>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0</v>
      </c>
      <c r="AZ94" s="5">
        <v>0</v>
      </c>
      <c r="BA94" s="10">
        <v>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0</v>
      </c>
      <c r="BL94" s="5">
        <v>0</v>
      </c>
      <c r="BM94" s="10">
        <v>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1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1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v>0</v>
      </c>
      <c r="DM94" s="8">
        <v>0</v>
      </c>
      <c r="DN94" s="5">
        <v>0</v>
      </c>
      <c r="DO94" s="10">
        <f t="shared" si="475"/>
        <v>0</v>
      </c>
      <c r="DP94" s="8">
        <v>0</v>
      </c>
      <c r="DQ94" s="5">
        <v>0</v>
      </c>
      <c r="DR94" s="10">
        <v>0</v>
      </c>
      <c r="DS94" s="8">
        <v>0</v>
      </c>
      <c r="DT94" s="5">
        <v>1</v>
      </c>
      <c r="DU94" s="10">
        <v>0</v>
      </c>
      <c r="DV94" s="8">
        <v>0</v>
      </c>
      <c r="DW94" s="5">
        <v>0</v>
      </c>
      <c r="DX94" s="10">
        <v>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v>0</v>
      </c>
      <c r="EK94" s="8">
        <v>680</v>
      </c>
      <c r="EL94" s="5">
        <v>1820</v>
      </c>
      <c r="EM94" s="10">
        <f t="shared" si="485"/>
        <v>2676.4705882352941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0</v>
      </c>
      <c r="FA94" s="5">
        <v>0</v>
      </c>
      <c r="FB94" s="10">
        <v>0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8">
        <v>0</v>
      </c>
      <c r="FJ94" s="5">
        <v>0</v>
      </c>
      <c r="FK94" s="10">
        <v>0</v>
      </c>
      <c r="FL94" s="8">
        <v>0</v>
      </c>
      <c r="FM94" s="5">
        <v>0</v>
      </c>
      <c r="FN94" s="10">
        <v>0</v>
      </c>
      <c r="FO94" s="8">
        <v>0</v>
      </c>
      <c r="FP94" s="5">
        <v>0</v>
      </c>
      <c r="FQ94" s="10">
        <v>0</v>
      </c>
      <c r="FR94" s="8">
        <v>0</v>
      </c>
      <c r="FS94" s="5">
        <v>0</v>
      </c>
      <c r="FT94" s="10">
        <v>0</v>
      </c>
      <c r="FU94" s="8">
        <v>0</v>
      </c>
      <c r="FV94" s="5">
        <v>0</v>
      </c>
      <c r="FW94" s="10">
        <v>0</v>
      </c>
      <c r="FX94" s="8">
        <v>0</v>
      </c>
      <c r="FY94" s="5">
        <v>0</v>
      </c>
      <c r="FZ94" s="10">
        <v>0</v>
      </c>
      <c r="GA94" s="8">
        <v>0</v>
      </c>
      <c r="GB94" s="5">
        <v>0</v>
      </c>
      <c r="GC94" s="10">
        <v>0</v>
      </c>
      <c r="GD94" s="8">
        <v>0</v>
      </c>
      <c r="GE94" s="5">
        <v>0</v>
      </c>
      <c r="GF94" s="10">
        <v>0</v>
      </c>
      <c r="GG94" s="8">
        <v>0</v>
      </c>
      <c r="GH94" s="5">
        <v>0</v>
      </c>
      <c r="GI94" s="10">
        <v>0</v>
      </c>
      <c r="GJ94" s="8">
        <v>0</v>
      </c>
      <c r="GK94" s="5">
        <v>0</v>
      </c>
      <c r="GL94" s="10">
        <v>0</v>
      </c>
      <c r="GM94" s="8">
        <v>0</v>
      </c>
      <c r="GN94" s="5">
        <v>0</v>
      </c>
      <c r="GO94" s="10">
        <v>0</v>
      </c>
      <c r="GP94" s="8">
        <v>0</v>
      </c>
      <c r="GQ94" s="5">
        <v>0</v>
      </c>
      <c r="GR94" s="10">
        <v>0</v>
      </c>
      <c r="GS94" s="8">
        <v>0</v>
      </c>
      <c r="GT94" s="5">
        <v>0</v>
      </c>
      <c r="GU94" s="10">
        <v>0</v>
      </c>
      <c r="GV94" s="8">
        <v>0</v>
      </c>
      <c r="GW94" s="5">
        <v>0</v>
      </c>
      <c r="GX94" s="10">
        <v>0</v>
      </c>
      <c r="GY94" s="8">
        <v>0</v>
      </c>
      <c r="GZ94" s="5">
        <v>0</v>
      </c>
      <c r="HA94" s="10">
        <v>0</v>
      </c>
      <c r="HB94" s="8">
        <v>0</v>
      </c>
      <c r="HC94" s="5">
        <v>0</v>
      </c>
      <c r="HD94" s="10">
        <v>0</v>
      </c>
      <c r="HE94" s="8">
        <v>0</v>
      </c>
      <c r="HF94" s="5">
        <v>0</v>
      </c>
      <c r="HG94" s="10">
        <f t="shared" si="476"/>
        <v>0</v>
      </c>
      <c r="HH94" s="8">
        <v>0</v>
      </c>
      <c r="HI94" s="5">
        <v>0</v>
      </c>
      <c r="HJ94" s="10">
        <v>0</v>
      </c>
      <c r="HK94" s="8">
        <v>0</v>
      </c>
      <c r="HL94" s="5">
        <v>0</v>
      </c>
      <c r="HM94" s="10">
        <v>0</v>
      </c>
      <c r="HN94" s="8">
        <v>0</v>
      </c>
      <c r="HO94" s="5">
        <v>0</v>
      </c>
      <c r="HP94" s="10">
        <v>0</v>
      </c>
      <c r="HQ94" s="8">
        <v>5</v>
      </c>
      <c r="HR94" s="5">
        <v>93</v>
      </c>
      <c r="HS94" s="10">
        <f t="shared" si="487"/>
        <v>18600</v>
      </c>
      <c r="HT94" s="8">
        <v>0</v>
      </c>
      <c r="HU94" s="5">
        <v>0</v>
      </c>
      <c r="HV94" s="10">
        <v>0</v>
      </c>
      <c r="HW94" s="8">
        <v>0</v>
      </c>
      <c r="HX94" s="5">
        <v>0</v>
      </c>
      <c r="HY94" s="10">
        <v>0</v>
      </c>
      <c r="HZ94" s="8">
        <v>0</v>
      </c>
      <c r="IA94" s="5">
        <v>0</v>
      </c>
      <c r="IB94" s="10">
        <v>0</v>
      </c>
      <c r="IC94" s="8">
        <v>0</v>
      </c>
      <c r="ID94" s="5">
        <v>0</v>
      </c>
      <c r="IE94" s="10">
        <v>0</v>
      </c>
      <c r="IF94" s="8">
        <v>40</v>
      </c>
      <c r="IG94" s="5">
        <v>102</v>
      </c>
      <c r="IH94" s="10">
        <f t="shared" si="477"/>
        <v>2550</v>
      </c>
      <c r="II94" s="8">
        <v>0</v>
      </c>
      <c r="IJ94" s="5">
        <v>4</v>
      </c>
      <c r="IK94" s="10">
        <v>0</v>
      </c>
      <c r="IL94" s="8">
        <v>0</v>
      </c>
      <c r="IM94" s="5">
        <v>1</v>
      </c>
      <c r="IN94" s="10">
        <v>0</v>
      </c>
      <c r="IO94" s="8">
        <v>0</v>
      </c>
      <c r="IP94" s="5">
        <v>0</v>
      </c>
      <c r="IQ94" s="10">
        <v>0</v>
      </c>
      <c r="IR94" s="8">
        <v>0</v>
      </c>
      <c r="IS94" s="5">
        <v>0</v>
      </c>
      <c r="IT94" s="10">
        <v>0</v>
      </c>
      <c r="IU94" s="8">
        <v>0</v>
      </c>
      <c r="IV94" s="5">
        <v>0</v>
      </c>
      <c r="IW94" s="10">
        <v>0</v>
      </c>
      <c r="IX94" s="8">
        <v>0</v>
      </c>
      <c r="IY94" s="5">
        <v>2</v>
      </c>
      <c r="IZ94" s="10">
        <v>0</v>
      </c>
      <c r="JA94" s="8">
        <v>43</v>
      </c>
      <c r="JB94" s="5">
        <v>357</v>
      </c>
      <c r="JC94" s="10">
        <f t="shared" si="480"/>
        <v>8302.3255813953492</v>
      </c>
      <c r="JD94" s="7">
        <f t="shared" si="409"/>
        <v>996</v>
      </c>
      <c r="JE94" s="10">
        <f t="shared" si="410"/>
        <v>2901</v>
      </c>
    </row>
    <row r="95" spans="1:265" x14ac:dyDescent="0.3">
      <c r="A95" s="40">
        <v>2010</v>
      </c>
      <c r="B95" s="35" t="s">
        <v>13</v>
      </c>
      <c r="C95" s="8">
        <v>494</v>
      </c>
      <c r="D95" s="5">
        <v>1369</v>
      </c>
      <c r="E95" s="10">
        <f t="shared" si="481"/>
        <v>2771.2550607287449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v>0</v>
      </c>
      <c r="X95" s="8">
        <v>0</v>
      </c>
      <c r="Y95" s="5">
        <v>0</v>
      </c>
      <c r="Z95" s="10">
        <v>0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20</v>
      </c>
      <c r="AK95" s="5">
        <v>60</v>
      </c>
      <c r="AL95" s="10">
        <f t="shared" si="482"/>
        <v>3000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0</v>
      </c>
      <c r="BF95" s="5">
        <v>0</v>
      </c>
      <c r="BG95" s="10">
        <v>0</v>
      </c>
      <c r="BH95" s="8">
        <v>0</v>
      </c>
      <c r="BI95" s="5">
        <v>0</v>
      </c>
      <c r="BJ95" s="10">
        <v>0</v>
      </c>
      <c r="BK95" s="8">
        <v>0</v>
      </c>
      <c r="BL95" s="5">
        <v>0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8">
        <v>36</v>
      </c>
      <c r="CY95" s="5">
        <v>733</v>
      </c>
      <c r="CZ95" s="10">
        <f t="shared" si="483"/>
        <v>20361.111111111109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v>0</v>
      </c>
      <c r="DM95" s="8">
        <v>0</v>
      </c>
      <c r="DN95" s="5">
        <v>0</v>
      </c>
      <c r="DO95" s="10">
        <f t="shared" si="475"/>
        <v>0</v>
      </c>
      <c r="DP95" s="8">
        <v>0</v>
      </c>
      <c r="DQ95" s="5">
        <v>0</v>
      </c>
      <c r="DR95" s="10">
        <v>0</v>
      </c>
      <c r="DS95" s="8">
        <v>3</v>
      </c>
      <c r="DT95" s="5">
        <v>7</v>
      </c>
      <c r="DU95" s="10">
        <f t="shared" si="484"/>
        <v>2333.3333333333335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0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v>0</v>
      </c>
      <c r="EK95" s="8">
        <v>381</v>
      </c>
      <c r="EL95" s="5">
        <v>1198</v>
      </c>
      <c r="EM95" s="10">
        <f t="shared" si="485"/>
        <v>3144.3569553805773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0</v>
      </c>
      <c r="EX95" s="5">
        <v>0</v>
      </c>
      <c r="EY95" s="10">
        <v>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8">
        <v>0</v>
      </c>
      <c r="FJ95" s="5">
        <v>0</v>
      </c>
      <c r="FK95" s="10">
        <v>0</v>
      </c>
      <c r="FL95" s="8">
        <v>0</v>
      </c>
      <c r="FM95" s="5">
        <v>0</v>
      </c>
      <c r="FN95" s="10">
        <v>0</v>
      </c>
      <c r="FO95" s="8">
        <v>0</v>
      </c>
      <c r="FP95" s="5">
        <v>0</v>
      </c>
      <c r="FQ95" s="10">
        <v>0</v>
      </c>
      <c r="FR95" s="8">
        <v>0</v>
      </c>
      <c r="FS95" s="5">
        <v>0</v>
      </c>
      <c r="FT95" s="10">
        <v>0</v>
      </c>
      <c r="FU95" s="8">
        <v>0</v>
      </c>
      <c r="FV95" s="5">
        <v>0</v>
      </c>
      <c r="FW95" s="10">
        <v>0</v>
      </c>
      <c r="FX95" s="8">
        <v>0</v>
      </c>
      <c r="FY95" s="5">
        <v>0</v>
      </c>
      <c r="FZ95" s="10">
        <v>0</v>
      </c>
      <c r="GA95" s="8">
        <v>0</v>
      </c>
      <c r="GB95" s="5">
        <v>0</v>
      </c>
      <c r="GC95" s="10">
        <v>0</v>
      </c>
      <c r="GD95" s="8">
        <v>0</v>
      </c>
      <c r="GE95" s="5">
        <v>0</v>
      </c>
      <c r="GF95" s="10">
        <v>0</v>
      </c>
      <c r="GG95" s="8">
        <v>0</v>
      </c>
      <c r="GH95" s="5">
        <v>0</v>
      </c>
      <c r="GI95" s="10">
        <v>0</v>
      </c>
      <c r="GJ95" s="8">
        <v>0</v>
      </c>
      <c r="GK95" s="5">
        <v>1</v>
      </c>
      <c r="GL95" s="10">
        <v>0</v>
      </c>
      <c r="GM95" s="8">
        <v>0</v>
      </c>
      <c r="GN95" s="5">
        <v>0</v>
      </c>
      <c r="GO95" s="10">
        <v>0</v>
      </c>
      <c r="GP95" s="8">
        <v>1</v>
      </c>
      <c r="GQ95" s="5">
        <v>1</v>
      </c>
      <c r="GR95" s="10">
        <f t="shared" ref="GR95" si="502">GQ95/GP95*1000</f>
        <v>1000</v>
      </c>
      <c r="GS95" s="8">
        <v>0</v>
      </c>
      <c r="GT95" s="5">
        <v>0</v>
      </c>
      <c r="GU95" s="10">
        <v>0</v>
      </c>
      <c r="GV95" s="8">
        <v>0</v>
      </c>
      <c r="GW95" s="5">
        <v>0</v>
      </c>
      <c r="GX95" s="10">
        <v>0</v>
      </c>
      <c r="GY95" s="8">
        <v>0</v>
      </c>
      <c r="GZ95" s="5">
        <v>0</v>
      </c>
      <c r="HA95" s="10">
        <v>0</v>
      </c>
      <c r="HB95" s="8">
        <v>0</v>
      </c>
      <c r="HC95" s="5">
        <v>0</v>
      </c>
      <c r="HD95" s="10">
        <v>0</v>
      </c>
      <c r="HE95" s="8">
        <v>0</v>
      </c>
      <c r="HF95" s="5">
        <v>0</v>
      </c>
      <c r="HG95" s="10">
        <f t="shared" si="476"/>
        <v>0</v>
      </c>
      <c r="HH95" s="8">
        <v>15</v>
      </c>
      <c r="HI95" s="5">
        <v>83</v>
      </c>
      <c r="HJ95" s="10">
        <f t="shared" si="491"/>
        <v>5533.333333333333</v>
      </c>
      <c r="HK95" s="8">
        <v>0</v>
      </c>
      <c r="HL95" s="5">
        <v>0</v>
      </c>
      <c r="HM95" s="10">
        <v>0</v>
      </c>
      <c r="HN95" s="8">
        <v>0</v>
      </c>
      <c r="HO95" s="5">
        <v>0</v>
      </c>
      <c r="HP95" s="10">
        <v>0</v>
      </c>
      <c r="HQ95" s="8">
        <v>0</v>
      </c>
      <c r="HR95" s="5">
        <v>0</v>
      </c>
      <c r="HS95" s="10">
        <v>0</v>
      </c>
      <c r="HT95" s="8">
        <v>0</v>
      </c>
      <c r="HU95" s="5">
        <v>0</v>
      </c>
      <c r="HV95" s="10">
        <v>0</v>
      </c>
      <c r="HW95" s="8">
        <v>0</v>
      </c>
      <c r="HX95" s="5">
        <v>0</v>
      </c>
      <c r="HY95" s="10">
        <v>0</v>
      </c>
      <c r="HZ95" s="8">
        <v>0</v>
      </c>
      <c r="IA95" s="5">
        <v>0</v>
      </c>
      <c r="IB95" s="10">
        <v>0</v>
      </c>
      <c r="IC95" s="8">
        <v>0</v>
      </c>
      <c r="ID95" s="5">
        <v>0</v>
      </c>
      <c r="IE95" s="10">
        <v>0</v>
      </c>
      <c r="IF95" s="8">
        <v>0</v>
      </c>
      <c r="IG95" s="5">
        <v>0</v>
      </c>
      <c r="IH95" s="10">
        <v>0</v>
      </c>
      <c r="II95" s="8">
        <v>2</v>
      </c>
      <c r="IJ95" s="5">
        <v>4</v>
      </c>
      <c r="IK95" s="10">
        <f t="shared" si="478"/>
        <v>2000</v>
      </c>
      <c r="IL95" s="8">
        <v>0</v>
      </c>
      <c r="IM95" s="5">
        <v>0</v>
      </c>
      <c r="IN95" s="10">
        <v>0</v>
      </c>
      <c r="IO95" s="8">
        <v>0</v>
      </c>
      <c r="IP95" s="5">
        <v>0</v>
      </c>
      <c r="IQ95" s="10">
        <v>0</v>
      </c>
      <c r="IR95" s="8">
        <v>0</v>
      </c>
      <c r="IS95" s="5">
        <v>0</v>
      </c>
      <c r="IT95" s="10">
        <v>0</v>
      </c>
      <c r="IU95" s="8">
        <v>0</v>
      </c>
      <c r="IV95" s="5">
        <v>0</v>
      </c>
      <c r="IW95" s="10">
        <v>0</v>
      </c>
      <c r="IX95" s="8">
        <v>0</v>
      </c>
      <c r="IY95" s="5">
        <v>0</v>
      </c>
      <c r="IZ95" s="10">
        <v>0</v>
      </c>
      <c r="JA95" s="8">
        <v>33</v>
      </c>
      <c r="JB95" s="5">
        <v>259</v>
      </c>
      <c r="JC95" s="10">
        <f t="shared" si="480"/>
        <v>7848.484848484849</v>
      </c>
      <c r="JD95" s="7">
        <f t="shared" si="409"/>
        <v>985</v>
      </c>
      <c r="JE95" s="10">
        <f t="shared" si="410"/>
        <v>3715</v>
      </c>
    </row>
    <row r="96" spans="1:265" ht="15" thickBot="1" x14ac:dyDescent="0.35">
      <c r="A96" s="63"/>
      <c r="B96" s="64" t="s">
        <v>14</v>
      </c>
      <c r="C96" s="60">
        <f>SUM(C84:C95)</f>
        <v>3121</v>
      </c>
      <c r="D96" s="59">
        <f>SUM(D84:D95)</f>
        <v>10563</v>
      </c>
      <c r="E96" s="65"/>
      <c r="F96" s="60">
        <f>SUM(F84:F95)</f>
        <v>39</v>
      </c>
      <c r="G96" s="59">
        <f>SUM(G84:G95)</f>
        <v>121</v>
      </c>
      <c r="H96" s="65"/>
      <c r="I96" s="60">
        <f>SUM(I84:I95)</f>
        <v>0</v>
      </c>
      <c r="J96" s="59">
        <f>SUM(J84:J95)</f>
        <v>0</v>
      </c>
      <c r="K96" s="65"/>
      <c r="L96" s="60">
        <f>SUM(L84:L95)</f>
        <v>0</v>
      </c>
      <c r="M96" s="59">
        <f>SUM(M84:M95)</f>
        <v>0</v>
      </c>
      <c r="N96" s="65"/>
      <c r="O96" s="60">
        <f>SUM(O84:O95)</f>
        <v>0</v>
      </c>
      <c r="P96" s="59">
        <f>SUM(P84:P95)</f>
        <v>0</v>
      </c>
      <c r="Q96" s="65"/>
      <c r="R96" s="60">
        <f>SUM(R84:R95)</f>
        <v>0</v>
      </c>
      <c r="S96" s="59">
        <f>SUM(S84:S95)</f>
        <v>0</v>
      </c>
      <c r="T96" s="65"/>
      <c r="U96" s="60">
        <f>SUM(U84:U95)</f>
        <v>0</v>
      </c>
      <c r="V96" s="59">
        <f>SUM(V84:V95)</f>
        <v>1</v>
      </c>
      <c r="W96" s="65"/>
      <c r="X96" s="60">
        <f>SUM(X84:X95)</f>
        <v>0</v>
      </c>
      <c r="Y96" s="59">
        <f>SUM(Y84:Y95)</f>
        <v>0</v>
      </c>
      <c r="Z96" s="65"/>
      <c r="AA96" s="60">
        <f>SUM(AA84:AA95)</f>
        <v>2</v>
      </c>
      <c r="AB96" s="59">
        <f>SUM(AB84:AB95)</f>
        <v>8</v>
      </c>
      <c r="AC96" s="65"/>
      <c r="AD96" s="60">
        <f>SUM(AD84:AD95)</f>
        <v>0</v>
      </c>
      <c r="AE96" s="59">
        <f>SUM(AE84:AE95)</f>
        <v>0</v>
      </c>
      <c r="AF96" s="65"/>
      <c r="AG96" s="60">
        <f>SUM(AG84:AG95)</f>
        <v>1375</v>
      </c>
      <c r="AH96" s="59">
        <f>SUM(AH84:AH95)</f>
        <v>3104</v>
      </c>
      <c r="AI96" s="65"/>
      <c r="AJ96" s="60">
        <f>SUM(AJ84:AJ95)</f>
        <v>11086</v>
      </c>
      <c r="AK96" s="59">
        <f>SUM(AK84:AK95)</f>
        <v>31961</v>
      </c>
      <c r="AL96" s="65"/>
      <c r="AM96" s="60">
        <f>SUM(AM84:AM95)</f>
        <v>0</v>
      </c>
      <c r="AN96" s="59">
        <f>SUM(AN84:AN95)</f>
        <v>0</v>
      </c>
      <c r="AO96" s="65"/>
      <c r="AP96" s="60">
        <f>SUM(AP84:AP95)</f>
        <v>0</v>
      </c>
      <c r="AQ96" s="59">
        <f>SUM(AQ84:AQ95)</f>
        <v>0</v>
      </c>
      <c r="AR96" s="65"/>
      <c r="AS96" s="60">
        <f>SUM(AS84:AS95)</f>
        <v>0</v>
      </c>
      <c r="AT96" s="59">
        <f>SUM(AT84:AT95)</f>
        <v>0</v>
      </c>
      <c r="AU96" s="65"/>
      <c r="AV96" s="60">
        <f>SUM(AV84:AV95)</f>
        <v>0</v>
      </c>
      <c r="AW96" s="59">
        <f>SUM(AW84:AW95)</f>
        <v>0</v>
      </c>
      <c r="AX96" s="65"/>
      <c r="AY96" s="60">
        <f t="shared" ref="AY96:AZ96" si="503">SUM(AY84:AY95)</f>
        <v>0</v>
      </c>
      <c r="AZ96" s="59">
        <f t="shared" si="503"/>
        <v>0</v>
      </c>
      <c r="BA96" s="65"/>
      <c r="BB96" s="60">
        <f>SUM(BB84:BB95)</f>
        <v>0</v>
      </c>
      <c r="BC96" s="59">
        <f>SUM(BC84:BC95)</f>
        <v>0</v>
      </c>
      <c r="BD96" s="65"/>
      <c r="BE96" s="60">
        <f>SUM(BE84:BE95)</f>
        <v>0</v>
      </c>
      <c r="BF96" s="59">
        <f>SUM(BF84:BF95)</f>
        <v>0</v>
      </c>
      <c r="BG96" s="65"/>
      <c r="BH96" s="60">
        <f>SUM(BH84:BH95)</f>
        <v>0</v>
      </c>
      <c r="BI96" s="59">
        <f>SUM(BI84:BI95)</f>
        <v>0</v>
      </c>
      <c r="BJ96" s="65"/>
      <c r="BK96" s="60">
        <f>SUM(BK84:BK95)</f>
        <v>0</v>
      </c>
      <c r="BL96" s="59">
        <f>SUM(BL84:BL95)</f>
        <v>0</v>
      </c>
      <c r="BM96" s="65"/>
      <c r="BN96" s="60">
        <f>SUM(BN84:BN95)</f>
        <v>0</v>
      </c>
      <c r="BO96" s="59">
        <f>SUM(BO84:BO95)</f>
        <v>0</v>
      </c>
      <c r="BP96" s="65"/>
      <c r="BQ96" s="60">
        <f>SUM(BQ84:BQ95)</f>
        <v>0</v>
      </c>
      <c r="BR96" s="59">
        <f>SUM(BR84:BR95)</f>
        <v>0</v>
      </c>
      <c r="BS96" s="65"/>
      <c r="BT96" s="60">
        <f>SUM(BT84:BT95)</f>
        <v>0</v>
      </c>
      <c r="BU96" s="59">
        <f>SUM(BU84:BU95)</f>
        <v>1</v>
      </c>
      <c r="BV96" s="65"/>
      <c r="BW96" s="60">
        <f>SUM(BW84:BW95)</f>
        <v>0</v>
      </c>
      <c r="BX96" s="59">
        <f>SUM(BX84:BX95)</f>
        <v>0</v>
      </c>
      <c r="BY96" s="65"/>
      <c r="BZ96" s="60">
        <f>SUM(BZ84:BZ95)</f>
        <v>0</v>
      </c>
      <c r="CA96" s="59">
        <f>SUM(CA84:CA95)</f>
        <v>0</v>
      </c>
      <c r="CB96" s="65"/>
      <c r="CC96" s="60">
        <f>SUM(CC84:CC95)</f>
        <v>0</v>
      </c>
      <c r="CD96" s="59">
        <f>SUM(CD84:CD95)</f>
        <v>0</v>
      </c>
      <c r="CE96" s="65"/>
      <c r="CF96" s="60">
        <f>SUM(CF84:CF95)</f>
        <v>0</v>
      </c>
      <c r="CG96" s="59">
        <f>SUM(CG84:CG95)</f>
        <v>0</v>
      </c>
      <c r="CH96" s="65"/>
      <c r="CI96" s="60">
        <f>SUM(CI84:CI95)</f>
        <v>0</v>
      </c>
      <c r="CJ96" s="59">
        <f>SUM(CJ84:CJ95)</f>
        <v>0</v>
      </c>
      <c r="CK96" s="65"/>
      <c r="CL96" s="60">
        <f>SUM(CL84:CL95)</f>
        <v>0</v>
      </c>
      <c r="CM96" s="59">
        <f>SUM(CM84:CM95)</f>
        <v>1</v>
      </c>
      <c r="CN96" s="65"/>
      <c r="CO96" s="60">
        <f>SUM(CO84:CO95)</f>
        <v>0</v>
      </c>
      <c r="CP96" s="59">
        <f>SUM(CP84:CP95)</f>
        <v>0</v>
      </c>
      <c r="CQ96" s="65"/>
      <c r="CR96" s="60">
        <f>SUM(CR84:CR95)</f>
        <v>0</v>
      </c>
      <c r="CS96" s="59">
        <f>SUM(CS84:CS95)</f>
        <v>1</v>
      </c>
      <c r="CT96" s="65"/>
      <c r="CU96" s="60">
        <f>SUM(CU84:CU95)</f>
        <v>0</v>
      </c>
      <c r="CV96" s="59">
        <f>SUM(CV84:CV95)</f>
        <v>0</v>
      </c>
      <c r="CW96" s="65"/>
      <c r="CX96" s="60">
        <f>SUM(CX84:CX95)</f>
        <v>56</v>
      </c>
      <c r="CY96" s="59">
        <f>SUM(CY84:CY95)</f>
        <v>1102</v>
      </c>
      <c r="CZ96" s="65"/>
      <c r="DA96" s="60">
        <f>SUM(DA84:DA95)</f>
        <v>0</v>
      </c>
      <c r="DB96" s="59">
        <f>SUM(DB84:DB95)</f>
        <v>0</v>
      </c>
      <c r="DC96" s="65"/>
      <c r="DD96" s="60">
        <f>SUM(DD84:DD95)</f>
        <v>0</v>
      </c>
      <c r="DE96" s="59">
        <f>SUM(DE84:DE95)</f>
        <v>0</v>
      </c>
      <c r="DF96" s="65"/>
      <c r="DG96" s="60">
        <f>SUM(DG84:DG95)</f>
        <v>0</v>
      </c>
      <c r="DH96" s="59">
        <f>SUM(DH84:DH95)</f>
        <v>0</v>
      </c>
      <c r="DI96" s="65"/>
      <c r="DJ96" s="60">
        <f>SUM(DJ84:DJ95)</f>
        <v>0</v>
      </c>
      <c r="DK96" s="59">
        <f>SUM(DK84:DK95)</f>
        <v>0</v>
      </c>
      <c r="DL96" s="65"/>
      <c r="DM96" s="60">
        <f t="shared" ref="DM96:DN96" si="504">SUM(DM84:DM95)</f>
        <v>0</v>
      </c>
      <c r="DN96" s="59">
        <f t="shared" si="504"/>
        <v>0</v>
      </c>
      <c r="DO96" s="65"/>
      <c r="DP96" s="60">
        <f>SUM(DP84:DP95)</f>
        <v>0</v>
      </c>
      <c r="DQ96" s="59">
        <f>SUM(DQ84:DQ95)</f>
        <v>0</v>
      </c>
      <c r="DR96" s="65"/>
      <c r="DS96" s="60">
        <f>SUM(DS84:DS95)</f>
        <v>25</v>
      </c>
      <c r="DT96" s="59">
        <f>SUM(DT84:DT95)</f>
        <v>111</v>
      </c>
      <c r="DU96" s="65"/>
      <c r="DV96" s="60">
        <f t="shared" ref="DV96:DW96" si="505">SUM(DV84:DV95)</f>
        <v>0</v>
      </c>
      <c r="DW96" s="59">
        <f t="shared" si="505"/>
        <v>0</v>
      </c>
      <c r="DX96" s="65"/>
      <c r="DY96" s="60">
        <f t="shared" ref="DY96:DZ96" si="506">SUM(DY84:DY95)</f>
        <v>0</v>
      </c>
      <c r="DZ96" s="59">
        <f t="shared" si="506"/>
        <v>0</v>
      </c>
      <c r="EA96" s="65"/>
      <c r="EB96" s="60">
        <f t="shared" ref="EB96:EC96" si="507">SUM(EB84:EB95)</f>
        <v>0</v>
      </c>
      <c r="EC96" s="59">
        <f t="shared" si="507"/>
        <v>3</v>
      </c>
      <c r="ED96" s="65"/>
      <c r="EE96" s="60">
        <f t="shared" ref="EE96:EF96" si="508">SUM(EE84:EE95)</f>
        <v>0</v>
      </c>
      <c r="EF96" s="59">
        <f t="shared" si="508"/>
        <v>1</v>
      </c>
      <c r="EG96" s="65"/>
      <c r="EH96" s="60">
        <f t="shared" ref="EH96:EI96" si="509">SUM(EH84:EH95)</f>
        <v>0</v>
      </c>
      <c r="EI96" s="59">
        <f t="shared" si="509"/>
        <v>0</v>
      </c>
      <c r="EJ96" s="65"/>
      <c r="EK96" s="60">
        <f t="shared" ref="EK96:EL96" si="510">SUM(EK84:EK95)</f>
        <v>4188</v>
      </c>
      <c r="EL96" s="59">
        <f t="shared" si="510"/>
        <v>13524</v>
      </c>
      <c r="EM96" s="65"/>
      <c r="EN96" s="60">
        <f t="shared" ref="EN96:EO96" si="511">SUM(EN84:EN95)</f>
        <v>0</v>
      </c>
      <c r="EO96" s="59">
        <f t="shared" si="511"/>
        <v>0</v>
      </c>
      <c r="EP96" s="65"/>
      <c r="EQ96" s="60">
        <f t="shared" ref="EQ96:ER96" si="512">SUM(EQ84:EQ95)</f>
        <v>0</v>
      </c>
      <c r="ER96" s="59">
        <f t="shared" si="512"/>
        <v>0</v>
      </c>
      <c r="ES96" s="65"/>
      <c r="ET96" s="60">
        <f t="shared" ref="ET96:EU96" si="513">SUM(ET84:ET95)</f>
        <v>18</v>
      </c>
      <c r="EU96" s="59">
        <f t="shared" si="513"/>
        <v>60</v>
      </c>
      <c r="EV96" s="65"/>
      <c r="EW96" s="60">
        <f t="shared" ref="EW96:EX96" si="514">SUM(EW84:EW95)</f>
        <v>0</v>
      </c>
      <c r="EX96" s="59">
        <f t="shared" si="514"/>
        <v>0</v>
      </c>
      <c r="EY96" s="65"/>
      <c r="EZ96" s="60">
        <f t="shared" ref="EZ96:FA96" si="515">SUM(EZ84:EZ95)</f>
        <v>221</v>
      </c>
      <c r="FA96" s="59">
        <f t="shared" si="515"/>
        <v>594</v>
      </c>
      <c r="FB96" s="65"/>
      <c r="FC96" s="60">
        <f t="shared" ref="FC96:FD96" si="516">SUM(FC84:FC95)</f>
        <v>18</v>
      </c>
      <c r="FD96" s="59">
        <f t="shared" si="516"/>
        <v>88</v>
      </c>
      <c r="FE96" s="65"/>
      <c r="FF96" s="60">
        <f t="shared" ref="FF96:FG96" si="517">SUM(FF84:FF95)</f>
        <v>0</v>
      </c>
      <c r="FG96" s="59">
        <f t="shared" si="517"/>
        <v>0</v>
      </c>
      <c r="FH96" s="65"/>
      <c r="FI96" s="60">
        <f t="shared" ref="FI96:FJ96" si="518">SUM(FI84:FI95)</f>
        <v>0</v>
      </c>
      <c r="FJ96" s="59">
        <f t="shared" si="518"/>
        <v>0</v>
      </c>
      <c r="FK96" s="65"/>
      <c r="FL96" s="60">
        <f t="shared" ref="FL96:FM96" si="519">SUM(FL84:FL95)</f>
        <v>0</v>
      </c>
      <c r="FM96" s="59">
        <f t="shared" si="519"/>
        <v>0</v>
      </c>
      <c r="FN96" s="65"/>
      <c r="FO96" s="60">
        <f t="shared" ref="FO96:FP96" si="520">SUM(FO84:FO95)</f>
        <v>0</v>
      </c>
      <c r="FP96" s="59">
        <f t="shared" si="520"/>
        <v>0</v>
      </c>
      <c r="FQ96" s="65"/>
      <c r="FR96" s="60">
        <f t="shared" ref="FR96:FS96" si="521">SUM(FR84:FR95)</f>
        <v>0</v>
      </c>
      <c r="FS96" s="59">
        <f t="shared" si="521"/>
        <v>0</v>
      </c>
      <c r="FT96" s="65"/>
      <c r="FU96" s="60">
        <f t="shared" ref="FU96:FV96" si="522">SUM(FU84:FU95)</f>
        <v>0</v>
      </c>
      <c r="FV96" s="59">
        <f t="shared" si="522"/>
        <v>0</v>
      </c>
      <c r="FW96" s="65"/>
      <c r="FX96" s="60">
        <f t="shared" ref="FX96:FY96" si="523">SUM(FX84:FX95)</f>
        <v>0</v>
      </c>
      <c r="FY96" s="59">
        <f t="shared" si="523"/>
        <v>0</v>
      </c>
      <c r="FZ96" s="65"/>
      <c r="GA96" s="60">
        <f t="shared" ref="GA96:GB96" si="524">SUM(GA84:GA95)</f>
        <v>0</v>
      </c>
      <c r="GB96" s="59">
        <f t="shared" si="524"/>
        <v>0</v>
      </c>
      <c r="GC96" s="65"/>
      <c r="GD96" s="60">
        <f t="shared" ref="GD96:GE96" si="525">SUM(GD84:GD95)</f>
        <v>121</v>
      </c>
      <c r="GE96" s="59">
        <f t="shared" si="525"/>
        <v>488</v>
      </c>
      <c r="GF96" s="65"/>
      <c r="GG96" s="60">
        <f t="shared" ref="GG96:GH96" si="526">SUM(GG84:GG95)</f>
        <v>108</v>
      </c>
      <c r="GH96" s="59">
        <f t="shared" si="526"/>
        <v>243</v>
      </c>
      <c r="GI96" s="65"/>
      <c r="GJ96" s="60">
        <f t="shared" ref="GJ96:GK96" si="527">SUM(GJ84:GJ95)</f>
        <v>0</v>
      </c>
      <c r="GK96" s="59">
        <f t="shared" si="527"/>
        <v>6</v>
      </c>
      <c r="GL96" s="65"/>
      <c r="GM96" s="60">
        <f t="shared" ref="GM96:GN96" si="528">SUM(GM84:GM95)</f>
        <v>0</v>
      </c>
      <c r="GN96" s="59">
        <f t="shared" si="528"/>
        <v>1</v>
      </c>
      <c r="GO96" s="65"/>
      <c r="GP96" s="60">
        <f t="shared" ref="GP96:GQ96" si="529">SUM(GP84:GP95)</f>
        <v>1</v>
      </c>
      <c r="GQ96" s="59">
        <f t="shared" si="529"/>
        <v>2</v>
      </c>
      <c r="GR96" s="65"/>
      <c r="GS96" s="60">
        <f t="shared" ref="GS96:GT96" si="530">SUM(GS84:GS95)</f>
        <v>0</v>
      </c>
      <c r="GT96" s="59">
        <f t="shared" si="530"/>
        <v>0</v>
      </c>
      <c r="GU96" s="65"/>
      <c r="GV96" s="60">
        <f t="shared" ref="GV96:GW96" si="531">SUM(GV84:GV95)</f>
        <v>0</v>
      </c>
      <c r="GW96" s="59">
        <f t="shared" si="531"/>
        <v>0</v>
      </c>
      <c r="GX96" s="65"/>
      <c r="GY96" s="60">
        <f t="shared" ref="GY96:GZ96" si="532">SUM(GY84:GY95)</f>
        <v>0</v>
      </c>
      <c r="GZ96" s="59">
        <f t="shared" si="532"/>
        <v>0</v>
      </c>
      <c r="HA96" s="65"/>
      <c r="HB96" s="60">
        <f t="shared" ref="HB96:HC96" si="533">SUM(HB84:HB95)</f>
        <v>763</v>
      </c>
      <c r="HC96" s="59">
        <f t="shared" si="533"/>
        <v>1519</v>
      </c>
      <c r="HD96" s="65"/>
      <c r="HE96" s="60">
        <f t="shared" ref="HE96:HF96" si="534">SUM(HE84:HE95)</f>
        <v>0</v>
      </c>
      <c r="HF96" s="59">
        <f t="shared" si="534"/>
        <v>0</v>
      </c>
      <c r="HG96" s="65"/>
      <c r="HH96" s="60">
        <f t="shared" ref="HH96:HI96" si="535">SUM(HH84:HH95)</f>
        <v>31</v>
      </c>
      <c r="HI96" s="59">
        <f t="shared" si="535"/>
        <v>171</v>
      </c>
      <c r="HJ96" s="65"/>
      <c r="HK96" s="60">
        <f t="shared" ref="HK96:HL96" si="536">SUM(HK84:HK95)</f>
        <v>0</v>
      </c>
      <c r="HL96" s="59">
        <f t="shared" si="536"/>
        <v>0</v>
      </c>
      <c r="HM96" s="65"/>
      <c r="HN96" s="60">
        <f t="shared" ref="HN96:HO96" si="537">SUM(HN84:HN95)</f>
        <v>18</v>
      </c>
      <c r="HO96" s="59">
        <f t="shared" si="537"/>
        <v>82</v>
      </c>
      <c r="HP96" s="65"/>
      <c r="HQ96" s="60">
        <f t="shared" ref="HQ96:HR96" si="538">SUM(HQ84:HQ95)</f>
        <v>21</v>
      </c>
      <c r="HR96" s="59">
        <f t="shared" si="538"/>
        <v>357</v>
      </c>
      <c r="HS96" s="65"/>
      <c r="HT96" s="60">
        <f t="shared" ref="HT96:HU96" si="539">SUM(HT84:HT95)</f>
        <v>20</v>
      </c>
      <c r="HU96" s="59">
        <f t="shared" si="539"/>
        <v>85</v>
      </c>
      <c r="HV96" s="65"/>
      <c r="HW96" s="60">
        <f t="shared" ref="HW96:HX96" si="540">SUM(HW84:HW95)</f>
        <v>237</v>
      </c>
      <c r="HX96" s="59">
        <f t="shared" si="540"/>
        <v>536</v>
      </c>
      <c r="HY96" s="65"/>
      <c r="HZ96" s="60">
        <f t="shared" ref="HZ96:IA96" si="541">SUM(HZ84:HZ95)</f>
        <v>0</v>
      </c>
      <c r="IA96" s="59">
        <f t="shared" si="541"/>
        <v>0</v>
      </c>
      <c r="IB96" s="65"/>
      <c r="IC96" s="60">
        <f t="shared" ref="IC96:ID96" si="542">SUM(IC84:IC95)</f>
        <v>0</v>
      </c>
      <c r="ID96" s="59">
        <f t="shared" si="542"/>
        <v>0</v>
      </c>
      <c r="IE96" s="65"/>
      <c r="IF96" s="60">
        <f t="shared" ref="IF96:IG96" si="543">SUM(IF84:IF95)</f>
        <v>166</v>
      </c>
      <c r="IG96" s="59">
        <f t="shared" si="543"/>
        <v>444</v>
      </c>
      <c r="IH96" s="65"/>
      <c r="II96" s="60">
        <f t="shared" ref="II96:IJ96" si="544">SUM(II84:II95)</f>
        <v>228</v>
      </c>
      <c r="IJ96" s="59">
        <f t="shared" si="544"/>
        <v>683</v>
      </c>
      <c r="IK96" s="65"/>
      <c r="IL96" s="60">
        <f t="shared" ref="IL96:IM96" si="545">SUM(IL84:IL95)</f>
        <v>1</v>
      </c>
      <c r="IM96" s="59">
        <f t="shared" si="545"/>
        <v>7</v>
      </c>
      <c r="IN96" s="65"/>
      <c r="IO96" s="60">
        <f t="shared" ref="IO96:IP96" si="546">SUM(IO84:IO95)</f>
        <v>54</v>
      </c>
      <c r="IP96" s="59">
        <f t="shared" si="546"/>
        <v>370</v>
      </c>
      <c r="IQ96" s="65"/>
      <c r="IR96" s="60">
        <f t="shared" ref="IR96:IS96" si="547">SUM(IR84:IR95)</f>
        <v>0</v>
      </c>
      <c r="IS96" s="59">
        <f t="shared" si="547"/>
        <v>0</v>
      </c>
      <c r="IT96" s="65"/>
      <c r="IU96" s="60">
        <f t="shared" ref="IU96:IV96" si="548">SUM(IU84:IU95)</f>
        <v>0</v>
      </c>
      <c r="IV96" s="59">
        <f t="shared" si="548"/>
        <v>0</v>
      </c>
      <c r="IW96" s="65"/>
      <c r="IX96" s="60">
        <f t="shared" ref="IX96:IY96" si="549">SUM(IX84:IX95)</f>
        <v>1</v>
      </c>
      <c r="IY96" s="59">
        <f t="shared" si="549"/>
        <v>11</v>
      </c>
      <c r="IZ96" s="65"/>
      <c r="JA96" s="60">
        <f t="shared" ref="JA96:JB96" si="550">SUM(JA84:JA95)</f>
        <v>339</v>
      </c>
      <c r="JB96" s="59">
        <f t="shared" si="550"/>
        <v>2179</v>
      </c>
      <c r="JC96" s="65"/>
      <c r="JD96" s="60">
        <f t="shared" si="409"/>
        <v>22258</v>
      </c>
      <c r="JE96" s="61">
        <f t="shared" si="410"/>
        <v>68427</v>
      </c>
    </row>
    <row r="97" spans="1:265" x14ac:dyDescent="0.3">
      <c r="A97" s="40">
        <v>2011</v>
      </c>
      <c r="B97" s="35" t="s">
        <v>2</v>
      </c>
      <c r="C97" s="8">
        <v>253</v>
      </c>
      <c r="D97" s="5">
        <v>791</v>
      </c>
      <c r="E97" s="10">
        <f>D97/C97*1000</f>
        <v>3126.4822134387355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v>0</v>
      </c>
      <c r="X97" s="8">
        <v>0</v>
      </c>
      <c r="Y97" s="5">
        <v>0</v>
      </c>
      <c r="Z97" s="10">
        <v>0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2</v>
      </c>
      <c r="AK97" s="5">
        <v>269</v>
      </c>
      <c r="AL97" s="10">
        <f>AK97/AJ97*1000</f>
        <v>134500</v>
      </c>
      <c r="AM97" s="8">
        <v>0</v>
      </c>
      <c r="AN97" s="5">
        <v>0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0</v>
      </c>
      <c r="AW97" s="5">
        <v>0</v>
      </c>
      <c r="AX97" s="10">
        <v>0</v>
      </c>
      <c r="AY97" s="8">
        <v>0</v>
      </c>
      <c r="AZ97" s="5">
        <v>0</v>
      </c>
      <c r="BA97" s="10">
        <v>0</v>
      </c>
      <c r="BB97" s="8">
        <v>0</v>
      </c>
      <c r="BC97" s="5">
        <v>0</v>
      </c>
      <c r="BD97" s="10">
        <v>0</v>
      </c>
      <c r="BE97" s="8">
        <v>0</v>
      </c>
      <c r="BF97" s="5">
        <v>0</v>
      </c>
      <c r="BG97" s="10">
        <v>0</v>
      </c>
      <c r="BH97" s="8">
        <v>0</v>
      </c>
      <c r="BI97" s="5">
        <v>0</v>
      </c>
      <c r="BJ97" s="10">
        <v>0</v>
      </c>
      <c r="BK97" s="8">
        <v>0</v>
      </c>
      <c r="BL97" s="5">
        <v>0</v>
      </c>
      <c r="BM97" s="10">
        <v>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v>0</v>
      </c>
      <c r="DM97" s="8">
        <v>0</v>
      </c>
      <c r="DN97" s="5">
        <v>0</v>
      </c>
      <c r="DO97" s="10">
        <f t="shared" ref="DO97:DO108" si="551">IF(DM97=0,0,DN97/DM97*1000)</f>
        <v>0</v>
      </c>
      <c r="DP97" s="8">
        <v>0</v>
      </c>
      <c r="DQ97" s="5">
        <v>0</v>
      </c>
      <c r="DR97" s="10">
        <v>0</v>
      </c>
      <c r="DS97" s="8">
        <v>0</v>
      </c>
      <c r="DT97" s="5">
        <v>2</v>
      </c>
      <c r="DU97" s="10"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0</v>
      </c>
      <c r="EG97" s="10">
        <v>0</v>
      </c>
      <c r="EH97" s="8">
        <v>0</v>
      </c>
      <c r="EI97" s="5">
        <v>0</v>
      </c>
      <c r="EJ97" s="10">
        <v>0</v>
      </c>
      <c r="EK97" s="8">
        <v>669</v>
      </c>
      <c r="EL97" s="5">
        <v>1720</v>
      </c>
      <c r="EM97" s="10">
        <f>EL97/EK97*1000</f>
        <v>2571.0014947683112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0</v>
      </c>
      <c r="EX97" s="5">
        <v>0</v>
      </c>
      <c r="EY97" s="10">
        <v>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8">
        <v>0</v>
      </c>
      <c r="FJ97" s="5">
        <v>0</v>
      </c>
      <c r="FK97" s="10">
        <v>0</v>
      </c>
      <c r="FL97" s="8">
        <v>0</v>
      </c>
      <c r="FM97" s="5">
        <v>0</v>
      </c>
      <c r="FN97" s="10">
        <v>0</v>
      </c>
      <c r="FO97" s="8">
        <v>0</v>
      </c>
      <c r="FP97" s="5">
        <v>0</v>
      </c>
      <c r="FQ97" s="10">
        <v>0</v>
      </c>
      <c r="FR97" s="8">
        <v>0</v>
      </c>
      <c r="FS97" s="5">
        <v>0</v>
      </c>
      <c r="FT97" s="10">
        <v>0</v>
      </c>
      <c r="FU97" s="8">
        <v>0</v>
      </c>
      <c r="FV97" s="5">
        <v>0</v>
      </c>
      <c r="FW97" s="10">
        <v>0</v>
      </c>
      <c r="FX97" s="8">
        <v>0</v>
      </c>
      <c r="FY97" s="5">
        <v>0</v>
      </c>
      <c r="FZ97" s="10">
        <v>0</v>
      </c>
      <c r="GA97" s="8">
        <v>0</v>
      </c>
      <c r="GB97" s="5">
        <v>0</v>
      </c>
      <c r="GC97" s="10">
        <v>0</v>
      </c>
      <c r="GD97" s="8">
        <v>0</v>
      </c>
      <c r="GE97" s="5">
        <v>0</v>
      </c>
      <c r="GF97" s="10">
        <v>0</v>
      </c>
      <c r="GG97" s="8">
        <v>0</v>
      </c>
      <c r="GH97" s="5">
        <v>0</v>
      </c>
      <c r="GI97" s="10">
        <v>0</v>
      </c>
      <c r="GJ97" s="8">
        <v>0</v>
      </c>
      <c r="GK97" s="5">
        <v>0</v>
      </c>
      <c r="GL97" s="10">
        <v>0</v>
      </c>
      <c r="GM97" s="8">
        <v>0</v>
      </c>
      <c r="GN97" s="5">
        <v>0</v>
      </c>
      <c r="GO97" s="10">
        <v>0</v>
      </c>
      <c r="GP97" s="8">
        <v>0</v>
      </c>
      <c r="GQ97" s="5">
        <v>0</v>
      </c>
      <c r="GR97" s="10">
        <v>0</v>
      </c>
      <c r="GS97" s="8">
        <v>0</v>
      </c>
      <c r="GT97" s="5">
        <v>0</v>
      </c>
      <c r="GU97" s="10">
        <v>0</v>
      </c>
      <c r="GV97" s="8">
        <v>0</v>
      </c>
      <c r="GW97" s="5">
        <v>0</v>
      </c>
      <c r="GX97" s="10">
        <v>0</v>
      </c>
      <c r="GY97" s="8">
        <v>0</v>
      </c>
      <c r="GZ97" s="5">
        <v>0</v>
      </c>
      <c r="HA97" s="10">
        <v>0</v>
      </c>
      <c r="HB97" s="8">
        <v>0</v>
      </c>
      <c r="HC97" s="5">
        <v>0</v>
      </c>
      <c r="HD97" s="10">
        <v>0</v>
      </c>
      <c r="HE97" s="8">
        <v>0</v>
      </c>
      <c r="HF97" s="5">
        <v>0</v>
      </c>
      <c r="HG97" s="10">
        <f t="shared" ref="HG97:HG108" si="552">IF(HE97=0,0,HF97/HE97*1000)</f>
        <v>0</v>
      </c>
      <c r="HH97" s="8">
        <v>0</v>
      </c>
      <c r="HI97" s="5">
        <v>0</v>
      </c>
      <c r="HJ97" s="10">
        <v>0</v>
      </c>
      <c r="HK97" s="8">
        <v>0</v>
      </c>
      <c r="HL97" s="5">
        <v>0</v>
      </c>
      <c r="HM97" s="10">
        <v>0</v>
      </c>
      <c r="HN97" s="8">
        <v>0</v>
      </c>
      <c r="HO97" s="5">
        <v>0</v>
      </c>
      <c r="HP97" s="10">
        <v>0</v>
      </c>
      <c r="HQ97" s="8">
        <v>0</v>
      </c>
      <c r="HR97" s="5">
        <v>0</v>
      </c>
      <c r="HS97" s="10">
        <v>0</v>
      </c>
      <c r="HT97" s="8">
        <v>0</v>
      </c>
      <c r="HU97" s="5">
        <v>0</v>
      </c>
      <c r="HV97" s="10">
        <v>0</v>
      </c>
      <c r="HW97" s="8">
        <v>0</v>
      </c>
      <c r="HX97" s="5">
        <v>0</v>
      </c>
      <c r="HY97" s="10">
        <v>0</v>
      </c>
      <c r="HZ97" s="8">
        <v>0</v>
      </c>
      <c r="IA97" s="5">
        <v>0</v>
      </c>
      <c r="IB97" s="10">
        <v>0</v>
      </c>
      <c r="IC97" s="8">
        <v>0</v>
      </c>
      <c r="ID97" s="5">
        <v>0</v>
      </c>
      <c r="IE97" s="10">
        <v>0</v>
      </c>
      <c r="IF97" s="8">
        <v>8</v>
      </c>
      <c r="IG97" s="5">
        <v>92</v>
      </c>
      <c r="IH97" s="10">
        <f t="shared" ref="IH97:IH107" si="553">IG97/IF97*1000</f>
        <v>11500</v>
      </c>
      <c r="II97" s="8">
        <v>0</v>
      </c>
      <c r="IJ97" s="5">
        <v>0</v>
      </c>
      <c r="IK97" s="10">
        <v>0</v>
      </c>
      <c r="IL97" s="8">
        <v>0</v>
      </c>
      <c r="IM97" s="5">
        <v>0</v>
      </c>
      <c r="IN97" s="10">
        <v>0</v>
      </c>
      <c r="IO97" s="8">
        <v>1</v>
      </c>
      <c r="IP97" s="5">
        <v>4</v>
      </c>
      <c r="IQ97" s="10">
        <f t="shared" ref="IQ97:IQ108" si="554">IP97/IO97*1000</f>
        <v>4000</v>
      </c>
      <c r="IR97" s="8">
        <v>0</v>
      </c>
      <c r="IS97" s="5">
        <v>0</v>
      </c>
      <c r="IT97" s="10">
        <v>0</v>
      </c>
      <c r="IU97" s="8">
        <v>0</v>
      </c>
      <c r="IV97" s="5">
        <v>0</v>
      </c>
      <c r="IW97" s="10">
        <v>0</v>
      </c>
      <c r="IX97" s="8">
        <v>0</v>
      </c>
      <c r="IY97" s="5">
        <v>0</v>
      </c>
      <c r="IZ97" s="10">
        <v>0</v>
      </c>
      <c r="JA97" s="8">
        <v>34</v>
      </c>
      <c r="JB97" s="5">
        <v>241</v>
      </c>
      <c r="JC97" s="10">
        <f t="shared" ref="JC97:JC108" si="555">JB97/JA97*1000</f>
        <v>7088.2352941176468</v>
      </c>
      <c r="JD97" s="7">
        <f t="shared" si="409"/>
        <v>967</v>
      </c>
      <c r="JE97" s="10">
        <f t="shared" si="410"/>
        <v>3119</v>
      </c>
    </row>
    <row r="98" spans="1:265" x14ac:dyDescent="0.3">
      <c r="A98" s="40">
        <v>2011</v>
      </c>
      <c r="B98" s="35" t="s">
        <v>3</v>
      </c>
      <c r="C98" s="8">
        <v>375</v>
      </c>
      <c r="D98" s="5">
        <v>1213</v>
      </c>
      <c r="E98" s="10">
        <f t="shared" ref="E98:E108" si="556">D98/C98*1000</f>
        <v>3234.6666666666665</v>
      </c>
      <c r="F98" s="8">
        <v>13</v>
      </c>
      <c r="G98" s="5">
        <v>36</v>
      </c>
      <c r="H98" s="10">
        <f t="shared" ref="H98:H106" si="557">G98/F98*1000</f>
        <v>2769.2307692307691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2086</v>
      </c>
      <c r="S98" s="5">
        <v>4517</v>
      </c>
      <c r="T98" s="10">
        <f t="shared" ref="T98" si="558">S98/R98*1000</f>
        <v>2165.3883029721956</v>
      </c>
      <c r="U98" s="8">
        <v>0</v>
      </c>
      <c r="V98" s="5">
        <v>1</v>
      </c>
      <c r="W98" s="10">
        <v>0</v>
      </c>
      <c r="X98" s="8">
        <v>0</v>
      </c>
      <c r="Y98" s="5">
        <v>0</v>
      </c>
      <c r="Z98" s="10">
        <v>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22</v>
      </c>
      <c r="AH98" s="5">
        <v>67</v>
      </c>
      <c r="AI98" s="10">
        <f t="shared" ref="AI98:AI99" si="559">AH98/AG98*1000</f>
        <v>3045.4545454545455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11</v>
      </c>
      <c r="CV98" s="5">
        <v>207</v>
      </c>
      <c r="CW98" s="10">
        <f t="shared" ref="CW98" si="560">CV98/CU98*1000</f>
        <v>18818.181818181816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v>0</v>
      </c>
      <c r="DM98" s="8">
        <v>0</v>
      </c>
      <c r="DN98" s="5">
        <v>0</v>
      </c>
      <c r="DO98" s="10">
        <f t="shared" si="551"/>
        <v>0</v>
      </c>
      <c r="DP98" s="8">
        <v>0</v>
      </c>
      <c r="DQ98" s="5">
        <v>0</v>
      </c>
      <c r="DR98" s="10">
        <v>0</v>
      </c>
      <c r="DS98" s="8">
        <v>1</v>
      </c>
      <c r="DT98" s="5">
        <v>2</v>
      </c>
      <c r="DU98" s="10">
        <f t="shared" ref="DU98:DU108" si="561">DT98/DS98*1000</f>
        <v>2000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1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v>0</v>
      </c>
      <c r="EK98" s="8">
        <v>374</v>
      </c>
      <c r="EL98" s="5">
        <v>1160</v>
      </c>
      <c r="EM98" s="10">
        <f t="shared" ref="EM98:EM108" si="562">EL98/EK98*1000</f>
        <v>3101.6042780748662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8">
        <v>0</v>
      </c>
      <c r="FJ98" s="5">
        <v>0</v>
      </c>
      <c r="FK98" s="10">
        <v>0</v>
      </c>
      <c r="FL98" s="8">
        <v>0</v>
      </c>
      <c r="FM98" s="5">
        <v>0</v>
      </c>
      <c r="FN98" s="10">
        <v>0</v>
      </c>
      <c r="FO98" s="8">
        <v>0</v>
      </c>
      <c r="FP98" s="5">
        <v>0</v>
      </c>
      <c r="FQ98" s="10">
        <v>0</v>
      </c>
      <c r="FR98" s="8">
        <v>0</v>
      </c>
      <c r="FS98" s="5">
        <v>0</v>
      </c>
      <c r="FT98" s="10">
        <v>0</v>
      </c>
      <c r="FU98" s="8">
        <v>0</v>
      </c>
      <c r="FV98" s="5">
        <v>0</v>
      </c>
      <c r="FW98" s="10">
        <v>0</v>
      </c>
      <c r="FX98" s="8">
        <v>0</v>
      </c>
      <c r="FY98" s="5">
        <v>0</v>
      </c>
      <c r="FZ98" s="10">
        <v>0</v>
      </c>
      <c r="GA98" s="8">
        <v>0</v>
      </c>
      <c r="GB98" s="5">
        <v>0</v>
      </c>
      <c r="GC98" s="10">
        <v>0</v>
      </c>
      <c r="GD98" s="8">
        <v>0</v>
      </c>
      <c r="GE98" s="5">
        <v>0</v>
      </c>
      <c r="GF98" s="10">
        <v>0</v>
      </c>
      <c r="GG98" s="8">
        <v>0</v>
      </c>
      <c r="GH98" s="5">
        <v>0</v>
      </c>
      <c r="GI98" s="10">
        <v>0</v>
      </c>
      <c r="GJ98" s="8">
        <v>0</v>
      </c>
      <c r="GK98" s="5">
        <v>0</v>
      </c>
      <c r="GL98" s="10">
        <v>0</v>
      </c>
      <c r="GM98" s="8">
        <v>0</v>
      </c>
      <c r="GN98" s="5">
        <v>0</v>
      </c>
      <c r="GO98" s="10">
        <v>0</v>
      </c>
      <c r="GP98" s="8">
        <v>0</v>
      </c>
      <c r="GQ98" s="5">
        <v>0</v>
      </c>
      <c r="GR98" s="10">
        <v>0</v>
      </c>
      <c r="GS98" s="8">
        <v>0</v>
      </c>
      <c r="GT98" s="5">
        <v>0</v>
      </c>
      <c r="GU98" s="10">
        <v>0</v>
      </c>
      <c r="GV98" s="8">
        <v>0</v>
      </c>
      <c r="GW98" s="5">
        <v>0</v>
      </c>
      <c r="GX98" s="10">
        <v>0</v>
      </c>
      <c r="GY98" s="8">
        <v>0</v>
      </c>
      <c r="GZ98" s="5">
        <v>0</v>
      </c>
      <c r="HA98" s="10">
        <v>0</v>
      </c>
      <c r="HB98" s="8">
        <v>0</v>
      </c>
      <c r="HC98" s="5">
        <v>0</v>
      </c>
      <c r="HD98" s="10">
        <v>0</v>
      </c>
      <c r="HE98" s="8">
        <v>0</v>
      </c>
      <c r="HF98" s="5">
        <v>0</v>
      </c>
      <c r="HG98" s="10">
        <f t="shared" si="552"/>
        <v>0</v>
      </c>
      <c r="HH98" s="8">
        <v>15</v>
      </c>
      <c r="HI98" s="5">
        <v>83</v>
      </c>
      <c r="HJ98" s="10">
        <f t="shared" ref="HJ98:HJ99" si="563">HI98/HH98*1000</f>
        <v>5533.333333333333</v>
      </c>
      <c r="HK98" s="8">
        <v>0</v>
      </c>
      <c r="HL98" s="5">
        <v>0</v>
      </c>
      <c r="HM98" s="10">
        <v>0</v>
      </c>
      <c r="HN98" s="8">
        <v>0</v>
      </c>
      <c r="HO98" s="5">
        <v>0</v>
      </c>
      <c r="HP98" s="10">
        <v>0</v>
      </c>
      <c r="HQ98" s="8">
        <v>0</v>
      </c>
      <c r="HR98" s="5">
        <v>0</v>
      </c>
      <c r="HS98" s="10">
        <v>0</v>
      </c>
      <c r="HT98" s="8">
        <v>0</v>
      </c>
      <c r="HU98" s="5">
        <v>0</v>
      </c>
      <c r="HV98" s="10">
        <v>0</v>
      </c>
      <c r="HW98" s="8">
        <v>0</v>
      </c>
      <c r="HX98" s="5">
        <v>0</v>
      </c>
      <c r="HY98" s="10">
        <v>0</v>
      </c>
      <c r="HZ98" s="8">
        <v>0</v>
      </c>
      <c r="IA98" s="5">
        <v>0</v>
      </c>
      <c r="IB98" s="10">
        <v>0</v>
      </c>
      <c r="IC98" s="8">
        <v>0</v>
      </c>
      <c r="ID98" s="5">
        <v>0</v>
      </c>
      <c r="IE98" s="10">
        <v>0</v>
      </c>
      <c r="IF98" s="8">
        <v>71</v>
      </c>
      <c r="IG98" s="5">
        <v>200</v>
      </c>
      <c r="IH98" s="10">
        <f t="shared" si="553"/>
        <v>2816.9014084507039</v>
      </c>
      <c r="II98" s="8">
        <v>0</v>
      </c>
      <c r="IJ98" s="5">
        <v>0</v>
      </c>
      <c r="IK98" s="10">
        <v>0</v>
      </c>
      <c r="IL98" s="8">
        <v>0</v>
      </c>
      <c r="IM98" s="5">
        <v>0</v>
      </c>
      <c r="IN98" s="10">
        <v>0</v>
      </c>
      <c r="IO98" s="8">
        <v>0</v>
      </c>
      <c r="IP98" s="5">
        <v>0</v>
      </c>
      <c r="IQ98" s="10">
        <v>0</v>
      </c>
      <c r="IR98" s="8">
        <v>0</v>
      </c>
      <c r="IS98" s="5">
        <v>0</v>
      </c>
      <c r="IT98" s="10">
        <v>0</v>
      </c>
      <c r="IU98" s="8">
        <v>0</v>
      </c>
      <c r="IV98" s="5">
        <v>0</v>
      </c>
      <c r="IW98" s="10">
        <v>0</v>
      </c>
      <c r="IX98" s="8">
        <v>0</v>
      </c>
      <c r="IY98" s="5">
        <v>0</v>
      </c>
      <c r="IZ98" s="10">
        <v>0</v>
      </c>
      <c r="JA98" s="8">
        <v>2</v>
      </c>
      <c r="JB98" s="5">
        <v>14</v>
      </c>
      <c r="JC98" s="10">
        <f t="shared" si="555"/>
        <v>7000</v>
      </c>
      <c r="JD98" s="7">
        <f t="shared" si="409"/>
        <v>2970</v>
      </c>
      <c r="JE98" s="10">
        <f t="shared" si="410"/>
        <v>7501</v>
      </c>
    </row>
    <row r="99" spans="1:265" x14ac:dyDescent="0.3">
      <c r="A99" s="40">
        <v>2011</v>
      </c>
      <c r="B99" s="35" t="s">
        <v>4</v>
      </c>
      <c r="C99" s="8">
        <v>136</v>
      </c>
      <c r="D99" s="5">
        <v>422</v>
      </c>
      <c r="E99" s="10">
        <f t="shared" si="556"/>
        <v>3102.9411764705883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0</v>
      </c>
      <c r="S99" s="5">
        <v>0</v>
      </c>
      <c r="T99" s="10">
        <v>0</v>
      </c>
      <c r="U99" s="8">
        <v>0</v>
      </c>
      <c r="V99" s="5">
        <v>0</v>
      </c>
      <c r="W99" s="10"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-2</v>
      </c>
      <c r="AH99" s="5">
        <v>560</v>
      </c>
      <c r="AI99" s="10">
        <f t="shared" si="559"/>
        <v>-280000</v>
      </c>
      <c r="AJ99" s="8">
        <v>1</v>
      </c>
      <c r="AK99" s="5">
        <v>3</v>
      </c>
      <c r="AL99" s="10">
        <f t="shared" ref="AL99:AL108" si="564">AK99/AJ99*1000</f>
        <v>3000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0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36</v>
      </c>
      <c r="CY99" s="5">
        <v>623</v>
      </c>
      <c r="CZ99" s="10">
        <f t="shared" ref="CZ99:CZ105" si="565">CY99/CX99*1000</f>
        <v>17305.555555555558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v>0</v>
      </c>
      <c r="DM99" s="8">
        <v>0</v>
      </c>
      <c r="DN99" s="5">
        <v>0</v>
      </c>
      <c r="DO99" s="10">
        <f t="shared" si="551"/>
        <v>0</v>
      </c>
      <c r="DP99" s="8">
        <v>0</v>
      </c>
      <c r="DQ99" s="5">
        <v>0</v>
      </c>
      <c r="DR99" s="10">
        <v>0</v>
      </c>
      <c r="DS99" s="8">
        <v>0</v>
      </c>
      <c r="DT99" s="5">
        <v>2</v>
      </c>
      <c r="DU99" s="10"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v>0</v>
      </c>
      <c r="EK99" s="8">
        <v>458</v>
      </c>
      <c r="EL99" s="5">
        <v>1695</v>
      </c>
      <c r="EM99" s="10">
        <f t="shared" si="562"/>
        <v>3700.8733624454148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0</v>
      </c>
      <c r="FA99" s="5">
        <v>0</v>
      </c>
      <c r="FB99" s="10">
        <v>0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8">
        <v>0</v>
      </c>
      <c r="FJ99" s="5">
        <v>0</v>
      </c>
      <c r="FK99" s="10">
        <v>0</v>
      </c>
      <c r="FL99" s="8">
        <v>0</v>
      </c>
      <c r="FM99" s="5">
        <v>0</v>
      </c>
      <c r="FN99" s="10">
        <v>0</v>
      </c>
      <c r="FO99" s="8">
        <v>0</v>
      </c>
      <c r="FP99" s="5">
        <v>0</v>
      </c>
      <c r="FQ99" s="10">
        <v>0</v>
      </c>
      <c r="FR99" s="8">
        <v>0</v>
      </c>
      <c r="FS99" s="5">
        <v>0</v>
      </c>
      <c r="FT99" s="10">
        <v>0</v>
      </c>
      <c r="FU99" s="8">
        <v>0</v>
      </c>
      <c r="FV99" s="5">
        <v>0</v>
      </c>
      <c r="FW99" s="10">
        <v>0</v>
      </c>
      <c r="FX99" s="8">
        <v>0</v>
      </c>
      <c r="FY99" s="5">
        <v>0</v>
      </c>
      <c r="FZ99" s="10">
        <v>0</v>
      </c>
      <c r="GA99" s="8">
        <v>0</v>
      </c>
      <c r="GB99" s="5">
        <v>0</v>
      </c>
      <c r="GC99" s="10">
        <v>0</v>
      </c>
      <c r="GD99" s="8">
        <v>0</v>
      </c>
      <c r="GE99" s="5">
        <v>0</v>
      </c>
      <c r="GF99" s="10">
        <v>0</v>
      </c>
      <c r="GG99" s="8">
        <v>0</v>
      </c>
      <c r="GH99" s="5">
        <v>0</v>
      </c>
      <c r="GI99" s="10">
        <v>0</v>
      </c>
      <c r="GJ99" s="8">
        <v>0</v>
      </c>
      <c r="GK99" s="5">
        <v>0</v>
      </c>
      <c r="GL99" s="10">
        <v>0</v>
      </c>
      <c r="GM99" s="8">
        <v>0</v>
      </c>
      <c r="GN99" s="5">
        <v>0</v>
      </c>
      <c r="GO99" s="10">
        <v>0</v>
      </c>
      <c r="GP99" s="8">
        <v>0</v>
      </c>
      <c r="GQ99" s="5">
        <v>0</v>
      </c>
      <c r="GR99" s="10">
        <v>0</v>
      </c>
      <c r="GS99" s="8">
        <v>0</v>
      </c>
      <c r="GT99" s="5">
        <v>0</v>
      </c>
      <c r="GU99" s="10">
        <v>0</v>
      </c>
      <c r="GV99" s="8">
        <v>0</v>
      </c>
      <c r="GW99" s="5">
        <v>0</v>
      </c>
      <c r="GX99" s="10">
        <v>0</v>
      </c>
      <c r="GY99" s="8">
        <v>0</v>
      </c>
      <c r="GZ99" s="5">
        <v>0</v>
      </c>
      <c r="HA99" s="10">
        <v>0</v>
      </c>
      <c r="HB99" s="8">
        <v>0</v>
      </c>
      <c r="HC99" s="5">
        <v>0</v>
      </c>
      <c r="HD99" s="10">
        <v>0</v>
      </c>
      <c r="HE99" s="8">
        <v>0</v>
      </c>
      <c r="HF99" s="5">
        <v>0</v>
      </c>
      <c r="HG99" s="10">
        <f t="shared" si="552"/>
        <v>0</v>
      </c>
      <c r="HH99" s="8">
        <v>16</v>
      </c>
      <c r="HI99" s="5">
        <v>88</v>
      </c>
      <c r="HJ99" s="10">
        <f t="shared" si="563"/>
        <v>5500</v>
      </c>
      <c r="HK99" s="8">
        <v>0</v>
      </c>
      <c r="HL99" s="5">
        <v>0</v>
      </c>
      <c r="HM99" s="10">
        <v>0</v>
      </c>
      <c r="HN99" s="8">
        <v>0</v>
      </c>
      <c r="HO99" s="5">
        <v>0</v>
      </c>
      <c r="HP99" s="10">
        <v>0</v>
      </c>
      <c r="HQ99" s="8">
        <v>8</v>
      </c>
      <c r="HR99" s="5">
        <v>116</v>
      </c>
      <c r="HS99" s="10">
        <f t="shared" ref="HS99" si="566">HR99/HQ99*1000</f>
        <v>14500</v>
      </c>
      <c r="HT99" s="8">
        <v>0</v>
      </c>
      <c r="HU99" s="5">
        <v>0</v>
      </c>
      <c r="HV99" s="10">
        <v>0</v>
      </c>
      <c r="HW99" s="8">
        <v>0</v>
      </c>
      <c r="HX99" s="5">
        <v>0</v>
      </c>
      <c r="HY99" s="10">
        <v>0</v>
      </c>
      <c r="HZ99" s="8">
        <v>0</v>
      </c>
      <c r="IA99" s="5">
        <v>0</v>
      </c>
      <c r="IB99" s="10">
        <v>0</v>
      </c>
      <c r="IC99" s="8">
        <v>0</v>
      </c>
      <c r="ID99" s="5">
        <v>0</v>
      </c>
      <c r="IE99" s="10">
        <v>0</v>
      </c>
      <c r="IF99" s="8">
        <v>80</v>
      </c>
      <c r="IG99" s="5">
        <v>254</v>
      </c>
      <c r="IH99" s="10">
        <f t="shared" si="553"/>
        <v>3175</v>
      </c>
      <c r="II99" s="8">
        <v>0</v>
      </c>
      <c r="IJ99" s="5">
        <v>0</v>
      </c>
      <c r="IK99" s="10">
        <v>0</v>
      </c>
      <c r="IL99" s="8">
        <v>0</v>
      </c>
      <c r="IM99" s="5">
        <v>0</v>
      </c>
      <c r="IN99" s="10">
        <v>0</v>
      </c>
      <c r="IO99" s="8">
        <v>0</v>
      </c>
      <c r="IP99" s="5">
        <v>0</v>
      </c>
      <c r="IQ99" s="10">
        <v>0</v>
      </c>
      <c r="IR99" s="8">
        <v>0</v>
      </c>
      <c r="IS99" s="5">
        <v>0</v>
      </c>
      <c r="IT99" s="10">
        <v>0</v>
      </c>
      <c r="IU99" s="8">
        <v>0</v>
      </c>
      <c r="IV99" s="5">
        <v>0</v>
      </c>
      <c r="IW99" s="10">
        <v>0</v>
      </c>
      <c r="IX99" s="8">
        <v>0</v>
      </c>
      <c r="IY99" s="5">
        <v>1</v>
      </c>
      <c r="IZ99" s="10">
        <v>0</v>
      </c>
      <c r="JA99" s="8">
        <v>10</v>
      </c>
      <c r="JB99" s="5">
        <v>80</v>
      </c>
      <c r="JC99" s="10">
        <f t="shared" si="555"/>
        <v>8000</v>
      </c>
      <c r="JD99" s="7">
        <f t="shared" si="409"/>
        <v>743</v>
      </c>
      <c r="JE99" s="10">
        <f t="shared" si="410"/>
        <v>3844</v>
      </c>
    </row>
    <row r="100" spans="1:265" x14ac:dyDescent="0.3">
      <c r="A100" s="40">
        <v>2011</v>
      </c>
      <c r="B100" s="35" t="s">
        <v>5</v>
      </c>
      <c r="C100" s="8">
        <v>179</v>
      </c>
      <c r="D100" s="5">
        <v>758</v>
      </c>
      <c r="E100" s="10">
        <f t="shared" si="556"/>
        <v>4234.63687150838</v>
      </c>
      <c r="F100" s="8">
        <v>0</v>
      </c>
      <c r="G100" s="5">
        <v>2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v>0</v>
      </c>
      <c r="X100" s="8">
        <v>0</v>
      </c>
      <c r="Y100" s="5">
        <v>0</v>
      </c>
      <c r="Z100" s="10">
        <v>0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1</v>
      </c>
      <c r="AK100" s="5">
        <v>3</v>
      </c>
      <c r="AL100" s="10">
        <f t="shared" si="564"/>
        <v>3000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v>0</v>
      </c>
      <c r="DM100" s="8">
        <v>0</v>
      </c>
      <c r="DN100" s="5">
        <v>0</v>
      </c>
      <c r="DO100" s="10">
        <f t="shared" si="551"/>
        <v>0</v>
      </c>
      <c r="DP100" s="8">
        <v>0</v>
      </c>
      <c r="DQ100" s="5">
        <v>0</v>
      </c>
      <c r="DR100" s="10">
        <v>0</v>
      </c>
      <c r="DS100" s="8">
        <v>2</v>
      </c>
      <c r="DT100" s="5">
        <v>4</v>
      </c>
      <c r="DU100" s="10">
        <f t="shared" si="561"/>
        <v>2000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v>0</v>
      </c>
      <c r="EK100" s="8">
        <v>233</v>
      </c>
      <c r="EL100" s="5">
        <v>817</v>
      </c>
      <c r="EM100" s="10">
        <f t="shared" si="562"/>
        <v>3506.4377682403433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8">
        <v>0</v>
      </c>
      <c r="FJ100" s="5">
        <v>0</v>
      </c>
      <c r="FK100" s="10">
        <v>0</v>
      </c>
      <c r="FL100" s="8">
        <v>0</v>
      </c>
      <c r="FM100" s="5">
        <v>0</v>
      </c>
      <c r="FN100" s="10">
        <v>0</v>
      </c>
      <c r="FO100" s="8">
        <v>0</v>
      </c>
      <c r="FP100" s="5">
        <v>0</v>
      </c>
      <c r="FQ100" s="10">
        <v>0</v>
      </c>
      <c r="FR100" s="8">
        <v>0</v>
      </c>
      <c r="FS100" s="5">
        <v>0</v>
      </c>
      <c r="FT100" s="10">
        <v>0</v>
      </c>
      <c r="FU100" s="8">
        <v>0</v>
      </c>
      <c r="FV100" s="5">
        <v>0</v>
      </c>
      <c r="FW100" s="10">
        <v>0</v>
      </c>
      <c r="FX100" s="8">
        <v>0</v>
      </c>
      <c r="FY100" s="5">
        <v>0</v>
      </c>
      <c r="FZ100" s="10">
        <v>0</v>
      </c>
      <c r="GA100" s="8">
        <v>0</v>
      </c>
      <c r="GB100" s="5">
        <v>0</v>
      </c>
      <c r="GC100" s="10">
        <v>0</v>
      </c>
      <c r="GD100" s="8">
        <v>0</v>
      </c>
      <c r="GE100" s="5">
        <v>0</v>
      </c>
      <c r="GF100" s="10">
        <v>0</v>
      </c>
      <c r="GG100" s="8">
        <v>1742</v>
      </c>
      <c r="GH100" s="5">
        <v>3737</v>
      </c>
      <c r="GI100" s="10">
        <f t="shared" ref="GI100" si="567">GH100/GG100*1000</f>
        <v>2145.2353616532723</v>
      </c>
      <c r="GJ100" s="8">
        <v>0</v>
      </c>
      <c r="GK100" s="5">
        <v>0</v>
      </c>
      <c r="GL100" s="10">
        <v>0</v>
      </c>
      <c r="GM100" s="8">
        <v>0</v>
      </c>
      <c r="GN100" s="5">
        <v>0</v>
      </c>
      <c r="GO100" s="10">
        <v>0</v>
      </c>
      <c r="GP100" s="8">
        <v>0</v>
      </c>
      <c r="GQ100" s="5">
        <v>0</v>
      </c>
      <c r="GR100" s="10">
        <v>0</v>
      </c>
      <c r="GS100" s="8">
        <v>0</v>
      </c>
      <c r="GT100" s="5">
        <v>0</v>
      </c>
      <c r="GU100" s="10">
        <v>0</v>
      </c>
      <c r="GV100" s="8">
        <v>0</v>
      </c>
      <c r="GW100" s="5">
        <v>0</v>
      </c>
      <c r="GX100" s="10">
        <v>0</v>
      </c>
      <c r="GY100" s="8">
        <v>0</v>
      </c>
      <c r="GZ100" s="5">
        <v>0</v>
      </c>
      <c r="HA100" s="10">
        <v>0</v>
      </c>
      <c r="HB100" s="8">
        <v>0</v>
      </c>
      <c r="HC100" s="5">
        <v>0</v>
      </c>
      <c r="HD100" s="10">
        <v>0</v>
      </c>
      <c r="HE100" s="8">
        <v>0</v>
      </c>
      <c r="HF100" s="5">
        <v>0</v>
      </c>
      <c r="HG100" s="10">
        <f t="shared" si="552"/>
        <v>0</v>
      </c>
      <c r="HH100" s="8">
        <v>0</v>
      </c>
      <c r="HI100" s="5">
        <v>0</v>
      </c>
      <c r="HJ100" s="10">
        <v>0</v>
      </c>
      <c r="HK100" s="8">
        <v>0</v>
      </c>
      <c r="HL100" s="5">
        <v>0</v>
      </c>
      <c r="HM100" s="10">
        <v>0</v>
      </c>
      <c r="HN100" s="8">
        <v>0</v>
      </c>
      <c r="HO100" s="5">
        <v>0</v>
      </c>
      <c r="HP100" s="10">
        <v>0</v>
      </c>
      <c r="HQ100" s="8">
        <v>0</v>
      </c>
      <c r="HR100" s="5">
        <v>0</v>
      </c>
      <c r="HS100" s="10">
        <v>0</v>
      </c>
      <c r="HT100" s="8">
        <v>0</v>
      </c>
      <c r="HU100" s="5">
        <v>0</v>
      </c>
      <c r="HV100" s="10">
        <v>0</v>
      </c>
      <c r="HW100" s="8">
        <v>0</v>
      </c>
      <c r="HX100" s="5">
        <v>0</v>
      </c>
      <c r="HY100" s="10">
        <v>0</v>
      </c>
      <c r="HZ100" s="8">
        <v>0</v>
      </c>
      <c r="IA100" s="5">
        <v>0</v>
      </c>
      <c r="IB100" s="10">
        <v>0</v>
      </c>
      <c r="IC100" s="8">
        <v>0</v>
      </c>
      <c r="ID100" s="5">
        <v>0</v>
      </c>
      <c r="IE100" s="10">
        <v>0</v>
      </c>
      <c r="IF100" s="8">
        <v>0</v>
      </c>
      <c r="IG100" s="5">
        <v>0</v>
      </c>
      <c r="IH100" s="10">
        <v>0</v>
      </c>
      <c r="II100" s="8">
        <v>0</v>
      </c>
      <c r="IJ100" s="5">
        <v>0</v>
      </c>
      <c r="IK100" s="10">
        <v>0</v>
      </c>
      <c r="IL100" s="8">
        <v>0</v>
      </c>
      <c r="IM100" s="5">
        <v>1</v>
      </c>
      <c r="IN100" s="10">
        <v>0</v>
      </c>
      <c r="IO100" s="8">
        <v>0</v>
      </c>
      <c r="IP100" s="5">
        <v>0</v>
      </c>
      <c r="IQ100" s="10">
        <v>0</v>
      </c>
      <c r="IR100" s="8">
        <v>0</v>
      </c>
      <c r="IS100" s="5">
        <v>0</v>
      </c>
      <c r="IT100" s="10">
        <v>0</v>
      </c>
      <c r="IU100" s="8">
        <v>0</v>
      </c>
      <c r="IV100" s="5">
        <v>0</v>
      </c>
      <c r="IW100" s="10">
        <v>0</v>
      </c>
      <c r="IX100" s="8">
        <v>0</v>
      </c>
      <c r="IY100" s="5">
        <v>3</v>
      </c>
      <c r="IZ100" s="10">
        <v>0</v>
      </c>
      <c r="JA100" s="8">
        <v>15</v>
      </c>
      <c r="JB100" s="5">
        <v>120</v>
      </c>
      <c r="JC100" s="10">
        <f t="shared" si="555"/>
        <v>8000</v>
      </c>
      <c r="JD100" s="7">
        <f t="shared" si="409"/>
        <v>2172</v>
      </c>
      <c r="JE100" s="10">
        <f t="shared" si="410"/>
        <v>5445</v>
      </c>
    </row>
    <row r="101" spans="1:265" x14ac:dyDescent="0.3">
      <c r="A101" s="40">
        <v>2011</v>
      </c>
      <c r="B101" s="35" t="s">
        <v>6</v>
      </c>
      <c r="C101" s="8">
        <v>598</v>
      </c>
      <c r="D101" s="5">
        <v>1714</v>
      </c>
      <c r="E101" s="10">
        <f t="shared" si="556"/>
        <v>2866.2207357859534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v>0</v>
      </c>
      <c r="X101" s="8">
        <v>0</v>
      </c>
      <c r="Y101" s="5">
        <v>0</v>
      </c>
      <c r="Z101" s="10">
        <v>0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16</v>
      </c>
      <c r="AK101" s="5">
        <v>56</v>
      </c>
      <c r="AL101" s="10">
        <f t="shared" si="564"/>
        <v>3500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0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v>0</v>
      </c>
      <c r="DM101" s="8">
        <v>0</v>
      </c>
      <c r="DN101" s="5">
        <v>0</v>
      </c>
      <c r="DO101" s="10">
        <f t="shared" si="551"/>
        <v>0</v>
      </c>
      <c r="DP101" s="8">
        <v>1</v>
      </c>
      <c r="DQ101" s="5">
        <v>3</v>
      </c>
      <c r="DR101" s="10">
        <f t="shared" ref="DR101" si="568">DQ101/DP101*1000</f>
        <v>3000</v>
      </c>
      <c r="DS101" s="8">
        <v>1</v>
      </c>
      <c r="DT101" s="5">
        <v>4</v>
      </c>
      <c r="DU101" s="10">
        <f t="shared" si="561"/>
        <v>4000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v>0</v>
      </c>
      <c r="EK101" s="8">
        <v>472</v>
      </c>
      <c r="EL101" s="5">
        <v>1289</v>
      </c>
      <c r="EM101" s="10">
        <f t="shared" si="562"/>
        <v>2730.9322033898306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0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1</v>
      </c>
      <c r="FH101" s="10">
        <v>0</v>
      </c>
      <c r="FI101" s="8">
        <v>0</v>
      </c>
      <c r="FJ101" s="5">
        <v>0</v>
      </c>
      <c r="FK101" s="10">
        <v>0</v>
      </c>
      <c r="FL101" s="8">
        <v>0</v>
      </c>
      <c r="FM101" s="5">
        <v>0</v>
      </c>
      <c r="FN101" s="10">
        <v>0</v>
      </c>
      <c r="FO101" s="8">
        <v>0</v>
      </c>
      <c r="FP101" s="5">
        <v>0</v>
      </c>
      <c r="FQ101" s="10">
        <v>0</v>
      </c>
      <c r="FR101" s="8">
        <v>0</v>
      </c>
      <c r="FS101" s="5">
        <v>0</v>
      </c>
      <c r="FT101" s="10">
        <v>0</v>
      </c>
      <c r="FU101" s="8">
        <v>0</v>
      </c>
      <c r="FV101" s="5">
        <v>0</v>
      </c>
      <c r="FW101" s="10">
        <v>0</v>
      </c>
      <c r="FX101" s="8">
        <v>0</v>
      </c>
      <c r="FY101" s="5">
        <v>0</v>
      </c>
      <c r="FZ101" s="10">
        <v>0</v>
      </c>
      <c r="GA101" s="8">
        <v>0</v>
      </c>
      <c r="GB101" s="5">
        <v>0</v>
      </c>
      <c r="GC101" s="10">
        <v>0</v>
      </c>
      <c r="GD101" s="8">
        <v>0</v>
      </c>
      <c r="GE101" s="5">
        <v>0</v>
      </c>
      <c r="GF101" s="10">
        <v>0</v>
      </c>
      <c r="GG101" s="8">
        <v>0</v>
      </c>
      <c r="GH101" s="5">
        <v>-1302</v>
      </c>
      <c r="GI101" s="10">
        <v>0</v>
      </c>
      <c r="GJ101" s="8">
        <v>0</v>
      </c>
      <c r="GK101" s="5">
        <v>0</v>
      </c>
      <c r="GL101" s="10">
        <v>0</v>
      </c>
      <c r="GM101" s="8">
        <v>0</v>
      </c>
      <c r="GN101" s="5">
        <v>0</v>
      </c>
      <c r="GO101" s="10">
        <v>0</v>
      </c>
      <c r="GP101" s="8">
        <v>0</v>
      </c>
      <c r="GQ101" s="5">
        <v>2</v>
      </c>
      <c r="GR101" s="10">
        <v>0</v>
      </c>
      <c r="GS101" s="8">
        <v>0</v>
      </c>
      <c r="GT101" s="5">
        <v>0</v>
      </c>
      <c r="GU101" s="10">
        <v>0</v>
      </c>
      <c r="GV101" s="8">
        <v>0</v>
      </c>
      <c r="GW101" s="5">
        <v>0</v>
      </c>
      <c r="GX101" s="10">
        <v>0</v>
      </c>
      <c r="GY101" s="8">
        <v>0</v>
      </c>
      <c r="GZ101" s="5">
        <v>0</v>
      </c>
      <c r="HA101" s="10">
        <v>0</v>
      </c>
      <c r="HB101" s="8">
        <v>0</v>
      </c>
      <c r="HC101" s="5">
        <v>0</v>
      </c>
      <c r="HD101" s="10">
        <v>0</v>
      </c>
      <c r="HE101" s="8">
        <v>0</v>
      </c>
      <c r="HF101" s="5">
        <v>0</v>
      </c>
      <c r="HG101" s="10">
        <f t="shared" si="552"/>
        <v>0</v>
      </c>
      <c r="HH101" s="8">
        <v>0</v>
      </c>
      <c r="HI101" s="5">
        <v>0</v>
      </c>
      <c r="HJ101" s="10">
        <v>0</v>
      </c>
      <c r="HK101" s="8">
        <v>0</v>
      </c>
      <c r="HL101" s="5">
        <v>0</v>
      </c>
      <c r="HM101" s="10">
        <v>0</v>
      </c>
      <c r="HN101" s="8">
        <v>0</v>
      </c>
      <c r="HO101" s="5">
        <v>0</v>
      </c>
      <c r="HP101" s="10">
        <v>0</v>
      </c>
      <c r="HQ101" s="8">
        <v>0</v>
      </c>
      <c r="HR101" s="5">
        <v>0</v>
      </c>
      <c r="HS101" s="10">
        <v>0</v>
      </c>
      <c r="HT101" s="8">
        <v>0</v>
      </c>
      <c r="HU101" s="5">
        <v>0</v>
      </c>
      <c r="HV101" s="10">
        <v>0</v>
      </c>
      <c r="HW101" s="8">
        <v>0</v>
      </c>
      <c r="HX101" s="5">
        <v>0</v>
      </c>
      <c r="HY101" s="10">
        <v>0</v>
      </c>
      <c r="HZ101" s="8">
        <v>0</v>
      </c>
      <c r="IA101" s="5">
        <v>0</v>
      </c>
      <c r="IB101" s="10">
        <v>0</v>
      </c>
      <c r="IC101" s="8">
        <v>0</v>
      </c>
      <c r="ID101" s="5">
        <v>0</v>
      </c>
      <c r="IE101" s="10">
        <v>0</v>
      </c>
      <c r="IF101" s="8">
        <v>0</v>
      </c>
      <c r="IG101" s="5">
        <v>0</v>
      </c>
      <c r="IH101" s="10">
        <v>0</v>
      </c>
      <c r="II101" s="8">
        <v>0</v>
      </c>
      <c r="IJ101" s="5">
        <v>1</v>
      </c>
      <c r="IK101" s="10">
        <v>0</v>
      </c>
      <c r="IL101" s="8">
        <v>0</v>
      </c>
      <c r="IM101" s="5">
        <v>0</v>
      </c>
      <c r="IN101" s="10">
        <v>0</v>
      </c>
      <c r="IO101" s="8">
        <v>0</v>
      </c>
      <c r="IP101" s="5">
        <v>0</v>
      </c>
      <c r="IQ101" s="10">
        <v>0</v>
      </c>
      <c r="IR101" s="8">
        <v>0</v>
      </c>
      <c r="IS101" s="5">
        <v>0</v>
      </c>
      <c r="IT101" s="10">
        <v>0</v>
      </c>
      <c r="IU101" s="8">
        <v>0</v>
      </c>
      <c r="IV101" s="5">
        <v>0</v>
      </c>
      <c r="IW101" s="10">
        <v>0</v>
      </c>
      <c r="IX101" s="8">
        <v>0</v>
      </c>
      <c r="IY101" s="5">
        <v>0</v>
      </c>
      <c r="IZ101" s="10">
        <v>0</v>
      </c>
      <c r="JA101" s="8">
        <v>23</v>
      </c>
      <c r="JB101" s="5">
        <v>221</v>
      </c>
      <c r="JC101" s="10">
        <f t="shared" si="555"/>
        <v>9608.6956521739121</v>
      </c>
      <c r="JD101" s="7">
        <f t="shared" si="409"/>
        <v>1111</v>
      </c>
      <c r="JE101" s="10">
        <f t="shared" si="410"/>
        <v>1989</v>
      </c>
    </row>
    <row r="102" spans="1:265" x14ac:dyDescent="0.3">
      <c r="A102" s="40">
        <v>2011</v>
      </c>
      <c r="B102" s="35" t="s">
        <v>7</v>
      </c>
      <c r="C102" s="8">
        <v>491</v>
      </c>
      <c r="D102" s="5">
        <v>1719</v>
      </c>
      <c r="E102" s="10">
        <f t="shared" si="556"/>
        <v>3501.0183299389005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0</v>
      </c>
      <c r="S102" s="5">
        <v>0</v>
      </c>
      <c r="T102" s="10">
        <v>0</v>
      </c>
      <c r="U102" s="8">
        <v>0</v>
      </c>
      <c r="V102" s="5">
        <v>0</v>
      </c>
      <c r="W102" s="10">
        <v>0</v>
      </c>
      <c r="X102" s="8">
        <v>0</v>
      </c>
      <c r="Y102" s="5">
        <v>0</v>
      </c>
      <c r="Z102" s="10">
        <v>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20</v>
      </c>
      <c r="AK102" s="5">
        <v>82</v>
      </c>
      <c r="AL102" s="10">
        <f t="shared" si="564"/>
        <v>4100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0</v>
      </c>
      <c r="AW102" s="5">
        <v>0</v>
      </c>
      <c r="AX102" s="10">
        <v>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0</v>
      </c>
      <c r="DI102" s="10">
        <v>0</v>
      </c>
      <c r="DJ102" s="8">
        <v>0</v>
      </c>
      <c r="DK102" s="5">
        <v>0</v>
      </c>
      <c r="DL102" s="10">
        <v>0</v>
      </c>
      <c r="DM102" s="8">
        <v>0</v>
      </c>
      <c r="DN102" s="5">
        <v>0</v>
      </c>
      <c r="DO102" s="10">
        <f t="shared" si="551"/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4</v>
      </c>
      <c r="DU102" s="10"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v>0</v>
      </c>
      <c r="EK102" s="8">
        <v>288</v>
      </c>
      <c r="EL102" s="5">
        <v>864</v>
      </c>
      <c r="EM102" s="10">
        <f t="shared" si="562"/>
        <v>3000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0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8">
        <v>0</v>
      </c>
      <c r="FJ102" s="5">
        <v>0</v>
      </c>
      <c r="FK102" s="10">
        <v>0</v>
      </c>
      <c r="FL102" s="8">
        <v>0</v>
      </c>
      <c r="FM102" s="5">
        <v>0</v>
      </c>
      <c r="FN102" s="10">
        <v>0</v>
      </c>
      <c r="FO102" s="8">
        <v>0</v>
      </c>
      <c r="FP102" s="5">
        <v>0</v>
      </c>
      <c r="FQ102" s="10">
        <v>0</v>
      </c>
      <c r="FR102" s="8">
        <v>0</v>
      </c>
      <c r="FS102" s="5">
        <v>0</v>
      </c>
      <c r="FT102" s="10">
        <v>0</v>
      </c>
      <c r="FU102" s="8">
        <v>0</v>
      </c>
      <c r="FV102" s="5">
        <v>0</v>
      </c>
      <c r="FW102" s="10">
        <v>0</v>
      </c>
      <c r="FX102" s="8">
        <v>0</v>
      </c>
      <c r="FY102" s="5">
        <v>0</v>
      </c>
      <c r="FZ102" s="10">
        <v>0</v>
      </c>
      <c r="GA102" s="8">
        <v>0</v>
      </c>
      <c r="GB102" s="5">
        <v>0</v>
      </c>
      <c r="GC102" s="10">
        <v>0</v>
      </c>
      <c r="GD102" s="8">
        <v>0</v>
      </c>
      <c r="GE102" s="5">
        <v>0</v>
      </c>
      <c r="GF102" s="10">
        <v>0</v>
      </c>
      <c r="GG102" s="8">
        <v>0</v>
      </c>
      <c r="GH102" s="5">
        <v>0</v>
      </c>
      <c r="GI102" s="10">
        <v>0</v>
      </c>
      <c r="GJ102" s="8">
        <v>0</v>
      </c>
      <c r="GK102" s="5">
        <v>0</v>
      </c>
      <c r="GL102" s="10">
        <v>0</v>
      </c>
      <c r="GM102" s="8">
        <v>0</v>
      </c>
      <c r="GN102" s="5">
        <v>0</v>
      </c>
      <c r="GO102" s="10">
        <v>0</v>
      </c>
      <c r="GP102" s="8">
        <v>0</v>
      </c>
      <c r="GQ102" s="5">
        <v>0</v>
      </c>
      <c r="GR102" s="10">
        <v>0</v>
      </c>
      <c r="GS102" s="8">
        <v>0</v>
      </c>
      <c r="GT102" s="5">
        <v>0</v>
      </c>
      <c r="GU102" s="10">
        <v>0</v>
      </c>
      <c r="GV102" s="8">
        <v>0</v>
      </c>
      <c r="GW102" s="5">
        <v>0</v>
      </c>
      <c r="GX102" s="10">
        <v>0</v>
      </c>
      <c r="GY102" s="8">
        <v>0</v>
      </c>
      <c r="GZ102" s="5">
        <v>0</v>
      </c>
      <c r="HA102" s="10">
        <v>0</v>
      </c>
      <c r="HB102" s="8">
        <v>0</v>
      </c>
      <c r="HC102" s="5">
        <v>0</v>
      </c>
      <c r="HD102" s="10">
        <v>0</v>
      </c>
      <c r="HE102" s="8">
        <v>0</v>
      </c>
      <c r="HF102" s="5">
        <v>0</v>
      </c>
      <c r="HG102" s="10">
        <f t="shared" si="552"/>
        <v>0</v>
      </c>
      <c r="HH102" s="8">
        <v>0</v>
      </c>
      <c r="HI102" s="5">
        <v>0</v>
      </c>
      <c r="HJ102" s="10">
        <v>0</v>
      </c>
      <c r="HK102" s="8">
        <v>0</v>
      </c>
      <c r="HL102" s="5">
        <v>0</v>
      </c>
      <c r="HM102" s="10">
        <v>0</v>
      </c>
      <c r="HN102" s="8">
        <v>0</v>
      </c>
      <c r="HO102" s="5">
        <v>0</v>
      </c>
      <c r="HP102" s="10">
        <v>0</v>
      </c>
      <c r="HQ102" s="8">
        <v>0</v>
      </c>
      <c r="HR102" s="5">
        <v>0</v>
      </c>
      <c r="HS102" s="10">
        <v>0</v>
      </c>
      <c r="HT102" s="8">
        <v>0</v>
      </c>
      <c r="HU102" s="5">
        <v>0</v>
      </c>
      <c r="HV102" s="10">
        <v>0</v>
      </c>
      <c r="HW102" s="8">
        <v>0</v>
      </c>
      <c r="HX102" s="5">
        <v>0</v>
      </c>
      <c r="HY102" s="10">
        <v>0</v>
      </c>
      <c r="HZ102" s="8">
        <v>0</v>
      </c>
      <c r="IA102" s="5">
        <v>0</v>
      </c>
      <c r="IB102" s="10">
        <v>0</v>
      </c>
      <c r="IC102" s="8">
        <v>0</v>
      </c>
      <c r="ID102" s="5">
        <v>0</v>
      </c>
      <c r="IE102" s="10">
        <v>0</v>
      </c>
      <c r="IF102" s="8">
        <v>3</v>
      </c>
      <c r="IG102" s="5">
        <v>15</v>
      </c>
      <c r="IH102" s="10">
        <f t="shared" si="553"/>
        <v>5000</v>
      </c>
      <c r="II102" s="8">
        <v>0</v>
      </c>
      <c r="IJ102" s="5">
        <v>0</v>
      </c>
      <c r="IK102" s="10">
        <v>0</v>
      </c>
      <c r="IL102" s="8">
        <v>0</v>
      </c>
      <c r="IM102" s="5">
        <v>0</v>
      </c>
      <c r="IN102" s="10">
        <v>0</v>
      </c>
      <c r="IO102" s="8">
        <v>0</v>
      </c>
      <c r="IP102" s="5">
        <v>0</v>
      </c>
      <c r="IQ102" s="10">
        <v>0</v>
      </c>
      <c r="IR102" s="8">
        <v>0</v>
      </c>
      <c r="IS102" s="5">
        <v>0</v>
      </c>
      <c r="IT102" s="10">
        <v>0</v>
      </c>
      <c r="IU102" s="8">
        <v>0</v>
      </c>
      <c r="IV102" s="5">
        <v>0</v>
      </c>
      <c r="IW102" s="10">
        <v>0</v>
      </c>
      <c r="IX102" s="8">
        <v>0</v>
      </c>
      <c r="IY102" s="5">
        <v>1</v>
      </c>
      <c r="IZ102" s="10">
        <v>0</v>
      </c>
      <c r="JA102" s="8">
        <v>26</v>
      </c>
      <c r="JB102" s="5">
        <v>214</v>
      </c>
      <c r="JC102" s="10">
        <f t="shared" si="555"/>
        <v>8230.7692307692305</v>
      </c>
      <c r="JD102" s="7">
        <f t="shared" si="409"/>
        <v>828</v>
      </c>
      <c r="JE102" s="10">
        <f t="shared" si="410"/>
        <v>2899</v>
      </c>
    </row>
    <row r="103" spans="1:265" x14ac:dyDescent="0.3">
      <c r="A103" s="40">
        <v>2011</v>
      </c>
      <c r="B103" s="35" t="s">
        <v>8</v>
      </c>
      <c r="C103" s="8">
        <v>970</v>
      </c>
      <c r="D103" s="5">
        <v>3075</v>
      </c>
      <c r="E103" s="10">
        <f t="shared" si="556"/>
        <v>3170.103092783505</v>
      </c>
      <c r="F103" s="8">
        <v>12</v>
      </c>
      <c r="G103" s="5">
        <v>36</v>
      </c>
      <c r="H103" s="10">
        <f t="shared" si="557"/>
        <v>3000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45</v>
      </c>
      <c r="AK103" s="5">
        <v>164</v>
      </c>
      <c r="AL103" s="10">
        <f t="shared" si="564"/>
        <v>3644.4444444444443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0</v>
      </c>
      <c r="BL103" s="5">
        <v>0</v>
      </c>
      <c r="BM103" s="10">
        <v>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7</v>
      </c>
      <c r="BU103" s="5">
        <v>28</v>
      </c>
      <c r="BV103" s="10">
        <f t="shared" ref="BV103" si="569">BU103/BT103*1000</f>
        <v>4000</v>
      </c>
      <c r="BW103" s="8">
        <v>0</v>
      </c>
      <c r="BX103" s="5">
        <v>0</v>
      </c>
      <c r="BY103" s="10"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v>0</v>
      </c>
      <c r="DM103" s="8">
        <v>0</v>
      </c>
      <c r="DN103" s="5">
        <v>0</v>
      </c>
      <c r="DO103" s="10">
        <f t="shared" si="551"/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v>0</v>
      </c>
      <c r="EK103" s="8">
        <v>286</v>
      </c>
      <c r="EL103" s="5">
        <v>870</v>
      </c>
      <c r="EM103" s="10">
        <f t="shared" si="562"/>
        <v>3041.958041958042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8">
        <v>0</v>
      </c>
      <c r="FJ103" s="5">
        <v>0</v>
      </c>
      <c r="FK103" s="10">
        <v>0</v>
      </c>
      <c r="FL103" s="8">
        <v>0</v>
      </c>
      <c r="FM103" s="5">
        <v>0</v>
      </c>
      <c r="FN103" s="10">
        <v>0</v>
      </c>
      <c r="FO103" s="8">
        <v>0</v>
      </c>
      <c r="FP103" s="5">
        <v>0</v>
      </c>
      <c r="FQ103" s="10">
        <v>0</v>
      </c>
      <c r="FR103" s="8">
        <v>0</v>
      </c>
      <c r="FS103" s="5">
        <v>0</v>
      </c>
      <c r="FT103" s="10">
        <v>0</v>
      </c>
      <c r="FU103" s="8">
        <v>0</v>
      </c>
      <c r="FV103" s="5">
        <v>0</v>
      </c>
      <c r="FW103" s="10">
        <v>0</v>
      </c>
      <c r="FX103" s="8">
        <v>0</v>
      </c>
      <c r="FY103" s="5">
        <v>0</v>
      </c>
      <c r="FZ103" s="10">
        <v>0</v>
      </c>
      <c r="GA103" s="8">
        <v>0</v>
      </c>
      <c r="GB103" s="5">
        <v>0</v>
      </c>
      <c r="GC103" s="10">
        <v>0</v>
      </c>
      <c r="GD103" s="8">
        <v>0</v>
      </c>
      <c r="GE103" s="5">
        <v>0</v>
      </c>
      <c r="GF103" s="10">
        <v>0</v>
      </c>
      <c r="GG103" s="8">
        <v>0</v>
      </c>
      <c r="GH103" s="5">
        <v>0</v>
      </c>
      <c r="GI103" s="10">
        <v>0</v>
      </c>
      <c r="GJ103" s="8">
        <v>0</v>
      </c>
      <c r="GK103" s="5">
        <v>0</v>
      </c>
      <c r="GL103" s="10">
        <v>0</v>
      </c>
      <c r="GM103" s="8">
        <v>0</v>
      </c>
      <c r="GN103" s="5">
        <v>0</v>
      </c>
      <c r="GO103" s="10">
        <v>0</v>
      </c>
      <c r="GP103" s="8">
        <v>0</v>
      </c>
      <c r="GQ103" s="5">
        <v>0</v>
      </c>
      <c r="GR103" s="10">
        <v>0</v>
      </c>
      <c r="GS103" s="8">
        <v>0</v>
      </c>
      <c r="GT103" s="5">
        <v>0</v>
      </c>
      <c r="GU103" s="10">
        <v>0</v>
      </c>
      <c r="GV103" s="8">
        <v>0</v>
      </c>
      <c r="GW103" s="5">
        <v>0</v>
      </c>
      <c r="GX103" s="10">
        <v>0</v>
      </c>
      <c r="GY103" s="8">
        <v>0</v>
      </c>
      <c r="GZ103" s="5">
        <v>0</v>
      </c>
      <c r="HA103" s="10">
        <v>0</v>
      </c>
      <c r="HB103" s="8">
        <v>0</v>
      </c>
      <c r="HC103" s="5">
        <v>0</v>
      </c>
      <c r="HD103" s="10">
        <v>0</v>
      </c>
      <c r="HE103" s="8">
        <v>0</v>
      </c>
      <c r="HF103" s="5">
        <v>0</v>
      </c>
      <c r="HG103" s="10">
        <f t="shared" si="552"/>
        <v>0</v>
      </c>
      <c r="HH103" s="8">
        <v>0</v>
      </c>
      <c r="HI103" s="5">
        <v>0</v>
      </c>
      <c r="HJ103" s="10">
        <v>0</v>
      </c>
      <c r="HK103" s="8">
        <v>0</v>
      </c>
      <c r="HL103" s="5">
        <v>0</v>
      </c>
      <c r="HM103" s="10">
        <v>0</v>
      </c>
      <c r="HN103" s="8">
        <v>0</v>
      </c>
      <c r="HO103" s="5">
        <v>0</v>
      </c>
      <c r="HP103" s="10">
        <v>0</v>
      </c>
      <c r="HQ103" s="8">
        <v>0</v>
      </c>
      <c r="HR103" s="5">
        <v>0</v>
      </c>
      <c r="HS103" s="10">
        <v>0</v>
      </c>
      <c r="HT103" s="8">
        <v>0</v>
      </c>
      <c r="HU103" s="5">
        <v>0</v>
      </c>
      <c r="HV103" s="10">
        <v>0</v>
      </c>
      <c r="HW103" s="8">
        <v>0</v>
      </c>
      <c r="HX103" s="5">
        <v>0</v>
      </c>
      <c r="HY103" s="10">
        <v>0</v>
      </c>
      <c r="HZ103" s="8">
        <v>0</v>
      </c>
      <c r="IA103" s="5">
        <v>0</v>
      </c>
      <c r="IB103" s="10">
        <v>0</v>
      </c>
      <c r="IC103" s="8">
        <v>0</v>
      </c>
      <c r="ID103" s="5">
        <v>0</v>
      </c>
      <c r="IE103" s="10">
        <v>0</v>
      </c>
      <c r="IF103" s="8">
        <v>0</v>
      </c>
      <c r="IG103" s="5">
        <v>0</v>
      </c>
      <c r="IH103" s="10">
        <v>0</v>
      </c>
      <c r="II103" s="8">
        <v>0</v>
      </c>
      <c r="IJ103" s="5">
        <v>0</v>
      </c>
      <c r="IK103" s="10">
        <v>0</v>
      </c>
      <c r="IL103" s="8">
        <v>3</v>
      </c>
      <c r="IM103" s="5">
        <v>10</v>
      </c>
      <c r="IN103" s="10">
        <f t="shared" ref="IN103:IN104" si="570">IM103/IL103*1000</f>
        <v>3333.3333333333335</v>
      </c>
      <c r="IO103" s="8">
        <v>0</v>
      </c>
      <c r="IP103" s="5">
        <v>0</v>
      </c>
      <c r="IQ103" s="10">
        <v>0</v>
      </c>
      <c r="IR103" s="8">
        <v>0</v>
      </c>
      <c r="IS103" s="5">
        <v>0</v>
      </c>
      <c r="IT103" s="10">
        <v>0</v>
      </c>
      <c r="IU103" s="8">
        <v>0</v>
      </c>
      <c r="IV103" s="5">
        <v>0</v>
      </c>
      <c r="IW103" s="10">
        <v>0</v>
      </c>
      <c r="IX103" s="8">
        <v>0</v>
      </c>
      <c r="IY103" s="5">
        <v>0</v>
      </c>
      <c r="IZ103" s="10">
        <v>0</v>
      </c>
      <c r="JA103" s="8">
        <v>29</v>
      </c>
      <c r="JB103" s="5">
        <v>217</v>
      </c>
      <c r="JC103" s="10">
        <f t="shared" si="555"/>
        <v>7482.7586206896549</v>
      </c>
      <c r="JD103" s="7">
        <f t="shared" ref="JD103:JD122" si="571">+C103+F103+L103+O103+R103+U103+AA103+AD103+AG103+AJ103+AM103+AP103+AV103+BH103+BQ103+BT103+BW103+BZ103+CC103+CO103+CR103+CU103+CX103+DA103+DD103+DJ103+DP103+DS103+DY103+EB103+EE103+EH103+EK103+EN103+EQ103+ET103+EZ103+FC103+FF103+FI103+FL103+FO103+GD103+GG103+GJ103+GM103+GP103+GS103+GV103+GY103+HB103+HH103+HK103+HN103+HQ103+HT103+HW103+HZ103+IC103+IF103+II103+IL103+IO103+IX103+JA103+BK103+X103+CI103</f>
        <v>1352</v>
      </c>
      <c r="JE103" s="10">
        <f t="shared" ref="JE103:JE122" si="572">+D103+G103+M103+P103+S103+V103+AB103+AE103+AH103+AK103+AN103+AQ103+AW103+BI103+BR103+BU103+BX103+CA103+CD103+CP103+CS103+CV103+CY103+DB103+DE103+DK103+DQ103+DT103+DZ103+EC103+EF103+EI103+EL103+EO103+ER103+EU103+FA103+FD103+FG103+FJ103+FM103+FP103+GE103+GH103+GK103+GN103+GQ103+GT103+GW103+GZ103+HC103+HI103+HL103+HO103+HR103+HU103+HX103+IA103+ID103+IG103+IJ103+IM103+IP103+IY103+JB103+BL103+Y103+CJ103</f>
        <v>4400</v>
      </c>
    </row>
    <row r="104" spans="1:265" x14ac:dyDescent="0.3">
      <c r="A104" s="40">
        <v>2011</v>
      </c>
      <c r="B104" s="35" t="s">
        <v>9</v>
      </c>
      <c r="C104" s="8">
        <v>121</v>
      </c>
      <c r="D104" s="5">
        <v>264</v>
      </c>
      <c r="E104" s="10">
        <f t="shared" si="556"/>
        <v>2181.8181818181815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v>0</v>
      </c>
      <c r="X104" s="8">
        <v>0</v>
      </c>
      <c r="Y104" s="5">
        <v>0</v>
      </c>
      <c r="Z104" s="10">
        <v>0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0</v>
      </c>
      <c r="BL104" s="5">
        <v>0</v>
      </c>
      <c r="BM104" s="10">
        <v>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108</v>
      </c>
      <c r="CY104" s="5">
        <v>1869</v>
      </c>
      <c r="CZ104" s="10">
        <f t="shared" si="565"/>
        <v>17305.555555555558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v>0</v>
      </c>
      <c r="DM104" s="8">
        <v>0</v>
      </c>
      <c r="DN104" s="5">
        <v>0</v>
      </c>
      <c r="DO104" s="10">
        <f t="shared" si="551"/>
        <v>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v>0</v>
      </c>
      <c r="EK104" s="8">
        <v>323</v>
      </c>
      <c r="EL104" s="5">
        <v>1005</v>
      </c>
      <c r="EM104" s="10">
        <f t="shared" si="562"/>
        <v>3111.4551083591332</v>
      </c>
      <c r="EN104" s="8">
        <v>0</v>
      </c>
      <c r="EO104" s="5">
        <v>0</v>
      </c>
      <c r="EP104" s="10">
        <v>0</v>
      </c>
      <c r="EQ104" s="8">
        <v>5</v>
      </c>
      <c r="ER104" s="5">
        <v>12</v>
      </c>
      <c r="ES104" s="10">
        <f t="shared" ref="ES104" si="573">ER104/EQ104*1000</f>
        <v>2400</v>
      </c>
      <c r="ET104" s="8">
        <v>5</v>
      </c>
      <c r="EU104" s="5">
        <v>16</v>
      </c>
      <c r="EV104" s="10">
        <f t="shared" ref="EV104:EV107" si="574">EU104/ET104*1000</f>
        <v>3200</v>
      </c>
      <c r="EW104" s="8">
        <v>0</v>
      </c>
      <c r="EX104" s="5">
        <v>0</v>
      </c>
      <c r="EY104" s="10">
        <v>0</v>
      </c>
      <c r="EZ104" s="8">
        <v>0</v>
      </c>
      <c r="FA104" s="5">
        <v>0</v>
      </c>
      <c r="FB104" s="10">
        <v>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8">
        <v>0</v>
      </c>
      <c r="FJ104" s="5">
        <v>0</v>
      </c>
      <c r="FK104" s="10">
        <v>0</v>
      </c>
      <c r="FL104" s="8">
        <v>0</v>
      </c>
      <c r="FM104" s="5">
        <v>0</v>
      </c>
      <c r="FN104" s="10">
        <v>0</v>
      </c>
      <c r="FO104" s="8">
        <v>0</v>
      </c>
      <c r="FP104" s="5">
        <v>0</v>
      </c>
      <c r="FQ104" s="10">
        <v>0</v>
      </c>
      <c r="FR104" s="8">
        <v>0</v>
      </c>
      <c r="FS104" s="5">
        <v>0</v>
      </c>
      <c r="FT104" s="10">
        <v>0</v>
      </c>
      <c r="FU104" s="8">
        <v>0</v>
      </c>
      <c r="FV104" s="5">
        <v>0</v>
      </c>
      <c r="FW104" s="10">
        <v>0</v>
      </c>
      <c r="FX104" s="8">
        <v>0</v>
      </c>
      <c r="FY104" s="5">
        <v>0</v>
      </c>
      <c r="FZ104" s="10">
        <v>0</v>
      </c>
      <c r="GA104" s="8">
        <v>0</v>
      </c>
      <c r="GB104" s="5">
        <v>0</v>
      </c>
      <c r="GC104" s="10">
        <v>0</v>
      </c>
      <c r="GD104" s="8">
        <v>25</v>
      </c>
      <c r="GE104" s="5">
        <v>162</v>
      </c>
      <c r="GF104" s="10">
        <f t="shared" ref="GF104:GF108" si="575">GE104/GD104*1000</f>
        <v>6480</v>
      </c>
      <c r="GG104" s="8">
        <v>0</v>
      </c>
      <c r="GH104" s="5">
        <v>0</v>
      </c>
      <c r="GI104" s="10">
        <v>0</v>
      </c>
      <c r="GJ104" s="8">
        <v>0</v>
      </c>
      <c r="GK104" s="5">
        <v>0</v>
      </c>
      <c r="GL104" s="10">
        <v>0</v>
      </c>
      <c r="GM104" s="8">
        <v>0</v>
      </c>
      <c r="GN104" s="5">
        <v>0</v>
      </c>
      <c r="GO104" s="10">
        <v>0</v>
      </c>
      <c r="GP104" s="8">
        <v>0</v>
      </c>
      <c r="GQ104" s="5">
        <v>0</v>
      </c>
      <c r="GR104" s="10">
        <v>0</v>
      </c>
      <c r="GS104" s="8">
        <v>0</v>
      </c>
      <c r="GT104" s="5">
        <v>0</v>
      </c>
      <c r="GU104" s="10">
        <v>0</v>
      </c>
      <c r="GV104" s="8">
        <v>0</v>
      </c>
      <c r="GW104" s="5">
        <v>0</v>
      </c>
      <c r="GX104" s="10">
        <v>0</v>
      </c>
      <c r="GY104" s="8">
        <v>0</v>
      </c>
      <c r="GZ104" s="5">
        <v>0</v>
      </c>
      <c r="HA104" s="10">
        <v>0</v>
      </c>
      <c r="HB104" s="8">
        <v>0</v>
      </c>
      <c r="HC104" s="5">
        <v>0</v>
      </c>
      <c r="HD104" s="10">
        <v>0</v>
      </c>
      <c r="HE104" s="8">
        <v>0</v>
      </c>
      <c r="HF104" s="5">
        <v>0</v>
      </c>
      <c r="HG104" s="10">
        <f t="shared" si="552"/>
        <v>0</v>
      </c>
      <c r="HH104" s="8">
        <v>0</v>
      </c>
      <c r="HI104" s="5">
        <v>0</v>
      </c>
      <c r="HJ104" s="10">
        <v>0</v>
      </c>
      <c r="HK104" s="8">
        <v>0</v>
      </c>
      <c r="HL104" s="5">
        <v>0</v>
      </c>
      <c r="HM104" s="10">
        <v>0</v>
      </c>
      <c r="HN104" s="8">
        <v>0</v>
      </c>
      <c r="HO104" s="5">
        <v>0</v>
      </c>
      <c r="HP104" s="10">
        <v>0</v>
      </c>
      <c r="HQ104" s="8">
        <v>0</v>
      </c>
      <c r="HR104" s="5">
        <v>0</v>
      </c>
      <c r="HS104" s="10">
        <v>0</v>
      </c>
      <c r="HT104" s="8">
        <v>0</v>
      </c>
      <c r="HU104" s="5">
        <v>0</v>
      </c>
      <c r="HV104" s="10">
        <v>0</v>
      </c>
      <c r="HW104" s="8">
        <v>0</v>
      </c>
      <c r="HX104" s="5">
        <v>0</v>
      </c>
      <c r="HY104" s="10">
        <v>0</v>
      </c>
      <c r="HZ104" s="8">
        <v>0</v>
      </c>
      <c r="IA104" s="5">
        <v>0</v>
      </c>
      <c r="IB104" s="10">
        <v>0</v>
      </c>
      <c r="IC104" s="8">
        <v>0</v>
      </c>
      <c r="ID104" s="5">
        <v>0</v>
      </c>
      <c r="IE104" s="10">
        <v>0</v>
      </c>
      <c r="IF104" s="8">
        <v>0</v>
      </c>
      <c r="IG104" s="5">
        <v>0</v>
      </c>
      <c r="IH104" s="10">
        <v>0</v>
      </c>
      <c r="II104" s="8">
        <v>66</v>
      </c>
      <c r="IJ104" s="5">
        <v>197</v>
      </c>
      <c r="IK104" s="10">
        <f t="shared" ref="IK104:IK107" si="576">IJ104/II104*1000</f>
        <v>2984.848484848485</v>
      </c>
      <c r="IL104" s="8">
        <v>1</v>
      </c>
      <c r="IM104" s="5">
        <v>8</v>
      </c>
      <c r="IN104" s="10">
        <f t="shared" si="570"/>
        <v>8000</v>
      </c>
      <c r="IO104" s="8">
        <v>0</v>
      </c>
      <c r="IP104" s="5">
        <v>0</v>
      </c>
      <c r="IQ104" s="10">
        <v>0</v>
      </c>
      <c r="IR104" s="8">
        <v>0</v>
      </c>
      <c r="IS104" s="5">
        <v>0</v>
      </c>
      <c r="IT104" s="10">
        <v>0</v>
      </c>
      <c r="IU104" s="8">
        <v>0</v>
      </c>
      <c r="IV104" s="5">
        <v>0</v>
      </c>
      <c r="IW104" s="10">
        <v>0</v>
      </c>
      <c r="IX104" s="8">
        <v>0</v>
      </c>
      <c r="IY104" s="5">
        <v>0</v>
      </c>
      <c r="IZ104" s="10">
        <v>0</v>
      </c>
      <c r="JA104" s="8">
        <v>42</v>
      </c>
      <c r="JB104" s="5">
        <v>337</v>
      </c>
      <c r="JC104" s="10">
        <f t="shared" si="555"/>
        <v>8023.8095238095239</v>
      </c>
      <c r="JD104" s="7">
        <f t="shared" si="571"/>
        <v>696</v>
      </c>
      <c r="JE104" s="10">
        <f t="shared" si="572"/>
        <v>3870</v>
      </c>
    </row>
    <row r="105" spans="1:265" x14ac:dyDescent="0.3">
      <c r="A105" s="40">
        <v>2011</v>
      </c>
      <c r="B105" s="35" t="s">
        <v>10</v>
      </c>
      <c r="C105" s="8">
        <v>413</v>
      </c>
      <c r="D105" s="5">
        <v>1173</v>
      </c>
      <c r="E105" s="10">
        <f t="shared" si="556"/>
        <v>2840.1937046004846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v>0</v>
      </c>
      <c r="X105" s="8">
        <v>0</v>
      </c>
      <c r="Y105" s="5">
        <v>0</v>
      </c>
      <c r="Z105" s="10">
        <v>0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0</v>
      </c>
      <c r="BC105" s="5">
        <v>0</v>
      </c>
      <c r="BD105" s="10"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0</v>
      </c>
      <c r="BL105" s="5">
        <v>0</v>
      </c>
      <c r="BM105" s="10">
        <v>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43</v>
      </c>
      <c r="CY105" s="5">
        <v>165</v>
      </c>
      <c r="CZ105" s="10">
        <f t="shared" si="565"/>
        <v>3837.2093023255816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v>0</v>
      </c>
      <c r="DM105" s="8">
        <v>0</v>
      </c>
      <c r="DN105" s="5">
        <v>0</v>
      </c>
      <c r="DO105" s="10">
        <f t="shared" si="551"/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1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v>0</v>
      </c>
      <c r="EK105" s="8">
        <v>409</v>
      </c>
      <c r="EL105" s="5">
        <v>1317</v>
      </c>
      <c r="EM105" s="10">
        <f t="shared" si="562"/>
        <v>3220.0488997555012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0</v>
      </c>
      <c r="FH105" s="10">
        <v>0</v>
      </c>
      <c r="FI105" s="8">
        <v>0</v>
      </c>
      <c r="FJ105" s="5">
        <v>0</v>
      </c>
      <c r="FK105" s="10">
        <v>0</v>
      </c>
      <c r="FL105" s="8">
        <v>0</v>
      </c>
      <c r="FM105" s="5">
        <v>0</v>
      </c>
      <c r="FN105" s="10">
        <v>0</v>
      </c>
      <c r="FO105" s="8">
        <v>0</v>
      </c>
      <c r="FP105" s="5">
        <v>0</v>
      </c>
      <c r="FQ105" s="10">
        <v>0</v>
      </c>
      <c r="FR105" s="8">
        <v>0</v>
      </c>
      <c r="FS105" s="5">
        <v>0</v>
      </c>
      <c r="FT105" s="10">
        <v>0</v>
      </c>
      <c r="FU105" s="8">
        <v>0</v>
      </c>
      <c r="FV105" s="5">
        <v>0</v>
      </c>
      <c r="FW105" s="10">
        <v>0</v>
      </c>
      <c r="FX105" s="8">
        <v>0</v>
      </c>
      <c r="FY105" s="5">
        <v>0</v>
      </c>
      <c r="FZ105" s="10">
        <v>0</v>
      </c>
      <c r="GA105" s="8">
        <v>0</v>
      </c>
      <c r="GB105" s="5">
        <v>0</v>
      </c>
      <c r="GC105" s="10">
        <v>0</v>
      </c>
      <c r="GD105" s="8">
        <v>0</v>
      </c>
      <c r="GE105" s="5">
        <v>1</v>
      </c>
      <c r="GF105" s="10">
        <v>0</v>
      </c>
      <c r="GG105" s="8">
        <v>0</v>
      </c>
      <c r="GH105" s="5">
        <v>0</v>
      </c>
      <c r="GI105" s="10">
        <v>0</v>
      </c>
      <c r="GJ105" s="8">
        <v>0</v>
      </c>
      <c r="GK105" s="5">
        <v>1</v>
      </c>
      <c r="GL105" s="10">
        <v>0</v>
      </c>
      <c r="GM105" s="8">
        <v>0</v>
      </c>
      <c r="GN105" s="5">
        <v>0</v>
      </c>
      <c r="GO105" s="10">
        <v>0</v>
      </c>
      <c r="GP105" s="8">
        <v>0</v>
      </c>
      <c r="GQ105" s="5">
        <v>0</v>
      </c>
      <c r="GR105" s="10">
        <v>0</v>
      </c>
      <c r="GS105" s="8">
        <v>0</v>
      </c>
      <c r="GT105" s="5">
        <v>0</v>
      </c>
      <c r="GU105" s="10">
        <v>0</v>
      </c>
      <c r="GV105" s="8">
        <v>0</v>
      </c>
      <c r="GW105" s="5">
        <v>0</v>
      </c>
      <c r="GX105" s="10">
        <v>0</v>
      </c>
      <c r="GY105" s="8">
        <v>0</v>
      </c>
      <c r="GZ105" s="5">
        <v>0</v>
      </c>
      <c r="HA105" s="10">
        <v>0</v>
      </c>
      <c r="HB105" s="8">
        <v>0</v>
      </c>
      <c r="HC105" s="5">
        <v>0</v>
      </c>
      <c r="HD105" s="10">
        <v>0</v>
      </c>
      <c r="HE105" s="8">
        <v>0</v>
      </c>
      <c r="HF105" s="5">
        <v>0</v>
      </c>
      <c r="HG105" s="10">
        <f t="shared" si="552"/>
        <v>0</v>
      </c>
      <c r="HH105" s="8">
        <v>0</v>
      </c>
      <c r="HI105" s="5">
        <v>0</v>
      </c>
      <c r="HJ105" s="10">
        <v>0</v>
      </c>
      <c r="HK105" s="8">
        <v>0</v>
      </c>
      <c r="HL105" s="5">
        <v>0</v>
      </c>
      <c r="HM105" s="10">
        <v>0</v>
      </c>
      <c r="HN105" s="8">
        <v>0</v>
      </c>
      <c r="HO105" s="5">
        <v>0</v>
      </c>
      <c r="HP105" s="10">
        <v>0</v>
      </c>
      <c r="HQ105" s="8">
        <v>0</v>
      </c>
      <c r="HR105" s="5">
        <v>0</v>
      </c>
      <c r="HS105" s="10">
        <v>0</v>
      </c>
      <c r="HT105" s="8">
        <v>0</v>
      </c>
      <c r="HU105" s="5">
        <v>0</v>
      </c>
      <c r="HV105" s="10">
        <v>0</v>
      </c>
      <c r="HW105" s="8">
        <v>0</v>
      </c>
      <c r="HX105" s="5">
        <v>0</v>
      </c>
      <c r="HY105" s="10">
        <v>0</v>
      </c>
      <c r="HZ105" s="8">
        <v>0</v>
      </c>
      <c r="IA105" s="5">
        <v>0</v>
      </c>
      <c r="IB105" s="10">
        <v>0</v>
      </c>
      <c r="IC105" s="8">
        <v>0</v>
      </c>
      <c r="ID105" s="5">
        <v>0</v>
      </c>
      <c r="IE105" s="10">
        <v>0</v>
      </c>
      <c r="IF105" s="8">
        <v>0</v>
      </c>
      <c r="IG105" s="5">
        <v>0</v>
      </c>
      <c r="IH105" s="10">
        <v>0</v>
      </c>
      <c r="II105" s="8">
        <v>22</v>
      </c>
      <c r="IJ105" s="5">
        <v>73</v>
      </c>
      <c r="IK105" s="10">
        <f t="shared" si="576"/>
        <v>3318.1818181818185</v>
      </c>
      <c r="IL105" s="8">
        <v>0</v>
      </c>
      <c r="IM105" s="5">
        <v>0</v>
      </c>
      <c r="IN105" s="10">
        <v>0</v>
      </c>
      <c r="IO105" s="8">
        <v>0</v>
      </c>
      <c r="IP105" s="5">
        <v>0</v>
      </c>
      <c r="IQ105" s="10">
        <v>0</v>
      </c>
      <c r="IR105" s="8">
        <v>0</v>
      </c>
      <c r="IS105" s="5">
        <v>0</v>
      </c>
      <c r="IT105" s="10">
        <v>0</v>
      </c>
      <c r="IU105" s="8">
        <v>0</v>
      </c>
      <c r="IV105" s="5">
        <v>0</v>
      </c>
      <c r="IW105" s="10">
        <v>0</v>
      </c>
      <c r="IX105" s="8">
        <v>29</v>
      </c>
      <c r="IY105" s="5">
        <v>567</v>
      </c>
      <c r="IZ105" s="10">
        <f t="shared" ref="IZ105:IZ108" si="577">IY105/IX105*1000</f>
        <v>19551.724137931036</v>
      </c>
      <c r="JA105" s="8">
        <v>34</v>
      </c>
      <c r="JB105" s="5">
        <v>164</v>
      </c>
      <c r="JC105" s="10">
        <f t="shared" si="555"/>
        <v>4823.5294117647054</v>
      </c>
      <c r="JD105" s="7">
        <f t="shared" si="571"/>
        <v>950</v>
      </c>
      <c r="JE105" s="10">
        <f t="shared" si="572"/>
        <v>3462</v>
      </c>
    </row>
    <row r="106" spans="1:265" x14ac:dyDescent="0.3">
      <c r="A106" s="40">
        <v>2011</v>
      </c>
      <c r="B106" s="35" t="s">
        <v>11</v>
      </c>
      <c r="C106" s="8">
        <v>358</v>
      </c>
      <c r="D106" s="5">
        <v>1177</v>
      </c>
      <c r="E106" s="10">
        <f t="shared" si="556"/>
        <v>3287.7094972067039</v>
      </c>
      <c r="F106" s="8">
        <v>17</v>
      </c>
      <c r="G106" s="5">
        <v>82</v>
      </c>
      <c r="H106" s="10">
        <f t="shared" si="557"/>
        <v>4823.5294117647054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v>0</v>
      </c>
      <c r="X106" s="8">
        <v>0</v>
      </c>
      <c r="Y106" s="5">
        <v>0</v>
      </c>
      <c r="Z106" s="10">
        <v>0</v>
      </c>
      <c r="AA106" s="8">
        <v>237</v>
      </c>
      <c r="AB106" s="5">
        <v>690</v>
      </c>
      <c r="AC106" s="10">
        <f t="shared" ref="AC106:AC108" si="578">AB106/AA106*1000</f>
        <v>2911.3924050632913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49</v>
      </c>
      <c r="AK106" s="5">
        <v>219</v>
      </c>
      <c r="AL106" s="10">
        <f t="shared" si="564"/>
        <v>4469.3877551020405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0</v>
      </c>
      <c r="BD106" s="10">
        <v>0</v>
      </c>
      <c r="BE106" s="8">
        <v>0</v>
      </c>
      <c r="BF106" s="5">
        <v>0</v>
      </c>
      <c r="BG106" s="10">
        <v>0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3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v>0</v>
      </c>
      <c r="DM106" s="8">
        <v>0</v>
      </c>
      <c r="DN106" s="5">
        <v>0</v>
      </c>
      <c r="DO106" s="10">
        <f t="shared" si="551"/>
        <v>0</v>
      </c>
      <c r="DP106" s="8">
        <v>0</v>
      </c>
      <c r="DQ106" s="5">
        <v>0</v>
      </c>
      <c r="DR106" s="10">
        <v>0</v>
      </c>
      <c r="DS106" s="8">
        <v>1</v>
      </c>
      <c r="DT106" s="5">
        <v>5</v>
      </c>
      <c r="DU106" s="10">
        <f t="shared" si="561"/>
        <v>5000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1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v>0</v>
      </c>
      <c r="EK106" s="8">
        <v>543</v>
      </c>
      <c r="EL106" s="5">
        <v>1819</v>
      </c>
      <c r="EM106" s="10">
        <f t="shared" si="562"/>
        <v>3349.9079189686927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0</v>
      </c>
      <c r="EY106" s="10">
        <v>0</v>
      </c>
      <c r="EZ106" s="8">
        <v>0</v>
      </c>
      <c r="FA106" s="5">
        <v>0</v>
      </c>
      <c r="FB106" s="10">
        <v>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8">
        <v>0</v>
      </c>
      <c r="FJ106" s="5">
        <v>0</v>
      </c>
      <c r="FK106" s="10">
        <v>0</v>
      </c>
      <c r="FL106" s="8">
        <v>0</v>
      </c>
      <c r="FM106" s="5">
        <v>0</v>
      </c>
      <c r="FN106" s="10">
        <v>0</v>
      </c>
      <c r="FO106" s="8">
        <v>0</v>
      </c>
      <c r="FP106" s="5">
        <v>0</v>
      </c>
      <c r="FQ106" s="10">
        <v>0</v>
      </c>
      <c r="FR106" s="8">
        <v>0</v>
      </c>
      <c r="FS106" s="5">
        <v>0</v>
      </c>
      <c r="FT106" s="10">
        <v>0</v>
      </c>
      <c r="FU106" s="8">
        <v>0</v>
      </c>
      <c r="FV106" s="5">
        <v>0</v>
      </c>
      <c r="FW106" s="10">
        <v>0</v>
      </c>
      <c r="FX106" s="8">
        <v>0</v>
      </c>
      <c r="FY106" s="5">
        <v>0</v>
      </c>
      <c r="FZ106" s="10">
        <v>0</v>
      </c>
      <c r="GA106" s="8">
        <v>0</v>
      </c>
      <c r="GB106" s="5">
        <v>0</v>
      </c>
      <c r="GC106" s="10">
        <v>0</v>
      </c>
      <c r="GD106" s="8">
        <v>0</v>
      </c>
      <c r="GE106" s="5">
        <v>0</v>
      </c>
      <c r="GF106" s="10">
        <v>0</v>
      </c>
      <c r="GG106" s="8">
        <v>0</v>
      </c>
      <c r="GH106" s="5">
        <v>0</v>
      </c>
      <c r="GI106" s="10">
        <v>0</v>
      </c>
      <c r="GJ106" s="8">
        <v>0</v>
      </c>
      <c r="GK106" s="5">
        <v>0</v>
      </c>
      <c r="GL106" s="10">
        <v>0</v>
      </c>
      <c r="GM106" s="8">
        <v>0</v>
      </c>
      <c r="GN106" s="5">
        <v>0</v>
      </c>
      <c r="GO106" s="10">
        <v>0</v>
      </c>
      <c r="GP106" s="8">
        <v>0</v>
      </c>
      <c r="GQ106" s="5">
        <v>0</v>
      </c>
      <c r="GR106" s="10">
        <v>0</v>
      </c>
      <c r="GS106" s="8">
        <v>0</v>
      </c>
      <c r="GT106" s="5">
        <v>0</v>
      </c>
      <c r="GU106" s="10">
        <v>0</v>
      </c>
      <c r="GV106" s="8">
        <v>5324</v>
      </c>
      <c r="GW106" s="5">
        <v>20135</v>
      </c>
      <c r="GX106" s="10">
        <f t="shared" ref="GX106" si="579">GW106/GV106*1000</f>
        <v>3781.9308790383175</v>
      </c>
      <c r="GY106" s="8">
        <v>0</v>
      </c>
      <c r="GZ106" s="5">
        <v>0</v>
      </c>
      <c r="HA106" s="10">
        <v>0</v>
      </c>
      <c r="HB106" s="8">
        <v>0</v>
      </c>
      <c r="HC106" s="5">
        <v>0</v>
      </c>
      <c r="HD106" s="10">
        <v>0</v>
      </c>
      <c r="HE106" s="8">
        <v>0</v>
      </c>
      <c r="HF106" s="5">
        <v>0</v>
      </c>
      <c r="HG106" s="10">
        <f t="shared" si="552"/>
        <v>0</v>
      </c>
      <c r="HH106" s="8">
        <v>0</v>
      </c>
      <c r="HI106" s="5">
        <v>0</v>
      </c>
      <c r="HJ106" s="10">
        <v>0</v>
      </c>
      <c r="HK106" s="8">
        <v>0</v>
      </c>
      <c r="HL106" s="5">
        <v>0</v>
      </c>
      <c r="HM106" s="10">
        <v>0</v>
      </c>
      <c r="HN106" s="8">
        <v>0</v>
      </c>
      <c r="HO106" s="5">
        <v>0</v>
      </c>
      <c r="HP106" s="10">
        <v>0</v>
      </c>
      <c r="HQ106" s="8">
        <v>0</v>
      </c>
      <c r="HR106" s="5">
        <v>0</v>
      </c>
      <c r="HS106" s="10">
        <v>0</v>
      </c>
      <c r="HT106" s="8">
        <v>0</v>
      </c>
      <c r="HU106" s="5">
        <v>0</v>
      </c>
      <c r="HV106" s="10">
        <v>0</v>
      </c>
      <c r="HW106" s="8">
        <v>0</v>
      </c>
      <c r="HX106" s="5">
        <v>0</v>
      </c>
      <c r="HY106" s="10">
        <v>0</v>
      </c>
      <c r="HZ106" s="8">
        <v>0</v>
      </c>
      <c r="IA106" s="5">
        <v>0</v>
      </c>
      <c r="IB106" s="10">
        <v>0</v>
      </c>
      <c r="IC106" s="8">
        <v>0</v>
      </c>
      <c r="ID106" s="5">
        <v>0</v>
      </c>
      <c r="IE106" s="10">
        <v>0</v>
      </c>
      <c r="IF106" s="8">
        <v>0</v>
      </c>
      <c r="IG106" s="5">
        <v>0</v>
      </c>
      <c r="IH106" s="10">
        <v>0</v>
      </c>
      <c r="II106" s="8">
        <v>0</v>
      </c>
      <c r="IJ106" s="5">
        <v>0</v>
      </c>
      <c r="IK106" s="10">
        <v>0</v>
      </c>
      <c r="IL106" s="8">
        <v>0</v>
      </c>
      <c r="IM106" s="5">
        <v>0</v>
      </c>
      <c r="IN106" s="10">
        <v>0</v>
      </c>
      <c r="IO106" s="8">
        <v>0</v>
      </c>
      <c r="IP106" s="5">
        <v>0</v>
      </c>
      <c r="IQ106" s="10">
        <v>0</v>
      </c>
      <c r="IR106" s="8">
        <v>0</v>
      </c>
      <c r="IS106" s="5">
        <v>0</v>
      </c>
      <c r="IT106" s="10">
        <v>0</v>
      </c>
      <c r="IU106" s="8">
        <v>0</v>
      </c>
      <c r="IV106" s="5">
        <v>0</v>
      </c>
      <c r="IW106" s="10">
        <v>0</v>
      </c>
      <c r="IX106" s="8">
        <v>2</v>
      </c>
      <c r="IY106" s="5">
        <v>57</v>
      </c>
      <c r="IZ106" s="10">
        <f t="shared" si="577"/>
        <v>28500</v>
      </c>
      <c r="JA106" s="8">
        <v>16</v>
      </c>
      <c r="JB106" s="5">
        <v>156</v>
      </c>
      <c r="JC106" s="10">
        <f t="shared" si="555"/>
        <v>9750</v>
      </c>
      <c r="JD106" s="7">
        <f t="shared" si="571"/>
        <v>6547</v>
      </c>
      <c r="JE106" s="10">
        <f t="shared" si="572"/>
        <v>24344</v>
      </c>
    </row>
    <row r="107" spans="1:265" x14ac:dyDescent="0.3">
      <c r="A107" s="40">
        <v>2011</v>
      </c>
      <c r="B107" s="35" t="s">
        <v>12</v>
      </c>
      <c r="C107" s="8">
        <v>180</v>
      </c>
      <c r="D107" s="5">
        <v>363</v>
      </c>
      <c r="E107" s="10">
        <f t="shared" si="556"/>
        <v>2016.6666666666665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v>0</v>
      </c>
      <c r="X107" s="8">
        <v>0</v>
      </c>
      <c r="Y107" s="5">
        <v>0</v>
      </c>
      <c r="Z107" s="10">
        <v>0</v>
      </c>
      <c r="AA107" s="8">
        <v>5160</v>
      </c>
      <c r="AB107" s="5">
        <v>15527</v>
      </c>
      <c r="AC107" s="10">
        <f t="shared" si="578"/>
        <v>3009.1085271317829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0</v>
      </c>
      <c r="BL107" s="5">
        <v>0</v>
      </c>
      <c r="BM107" s="10">
        <v>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0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v>0</v>
      </c>
      <c r="DM107" s="8">
        <v>0</v>
      </c>
      <c r="DN107" s="5">
        <v>0</v>
      </c>
      <c r="DO107" s="10">
        <f t="shared" si="551"/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1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v>0</v>
      </c>
      <c r="EK107" s="8">
        <v>587</v>
      </c>
      <c r="EL107" s="5">
        <v>2113</v>
      </c>
      <c r="EM107" s="10">
        <f t="shared" si="562"/>
        <v>3599.6592844974448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5</v>
      </c>
      <c r="EU107" s="5">
        <v>21</v>
      </c>
      <c r="EV107" s="10">
        <f t="shared" si="574"/>
        <v>4200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0</v>
      </c>
      <c r="FG107" s="5">
        <v>0</v>
      </c>
      <c r="FH107" s="10">
        <v>0</v>
      </c>
      <c r="FI107" s="8">
        <v>0</v>
      </c>
      <c r="FJ107" s="5">
        <v>0</v>
      </c>
      <c r="FK107" s="10">
        <v>0</v>
      </c>
      <c r="FL107" s="8">
        <v>0</v>
      </c>
      <c r="FM107" s="5">
        <v>0</v>
      </c>
      <c r="FN107" s="10">
        <v>0</v>
      </c>
      <c r="FO107" s="8">
        <v>0</v>
      </c>
      <c r="FP107" s="5">
        <v>0</v>
      </c>
      <c r="FQ107" s="10">
        <v>0</v>
      </c>
      <c r="FR107" s="8">
        <v>0</v>
      </c>
      <c r="FS107" s="5">
        <v>0</v>
      </c>
      <c r="FT107" s="10">
        <v>0</v>
      </c>
      <c r="FU107" s="8">
        <v>0</v>
      </c>
      <c r="FV107" s="5">
        <v>0</v>
      </c>
      <c r="FW107" s="10">
        <v>0</v>
      </c>
      <c r="FX107" s="8">
        <v>0</v>
      </c>
      <c r="FY107" s="5">
        <v>0</v>
      </c>
      <c r="FZ107" s="10">
        <v>0</v>
      </c>
      <c r="GA107" s="8">
        <v>0</v>
      </c>
      <c r="GB107" s="5">
        <v>0</v>
      </c>
      <c r="GC107" s="10">
        <v>0</v>
      </c>
      <c r="GD107" s="8">
        <v>30</v>
      </c>
      <c r="GE107" s="5">
        <v>160</v>
      </c>
      <c r="GF107" s="10">
        <f t="shared" si="575"/>
        <v>5333.333333333333</v>
      </c>
      <c r="GG107" s="8">
        <v>0</v>
      </c>
      <c r="GH107" s="5">
        <v>0</v>
      </c>
      <c r="GI107" s="10">
        <v>0</v>
      </c>
      <c r="GJ107" s="8">
        <v>0</v>
      </c>
      <c r="GK107" s="5">
        <v>0</v>
      </c>
      <c r="GL107" s="10">
        <v>0</v>
      </c>
      <c r="GM107" s="8">
        <v>0</v>
      </c>
      <c r="GN107" s="5">
        <v>0</v>
      </c>
      <c r="GO107" s="10">
        <v>0</v>
      </c>
      <c r="GP107" s="8">
        <v>0</v>
      </c>
      <c r="GQ107" s="5">
        <v>0</v>
      </c>
      <c r="GR107" s="10">
        <v>0</v>
      </c>
      <c r="GS107" s="8">
        <v>0</v>
      </c>
      <c r="GT107" s="5">
        <v>0</v>
      </c>
      <c r="GU107" s="10">
        <v>0</v>
      </c>
      <c r="GV107" s="8">
        <v>0</v>
      </c>
      <c r="GW107" s="5">
        <v>0</v>
      </c>
      <c r="GX107" s="10">
        <v>0</v>
      </c>
      <c r="GY107" s="8">
        <v>0</v>
      </c>
      <c r="GZ107" s="5">
        <v>0</v>
      </c>
      <c r="HA107" s="10">
        <v>0</v>
      </c>
      <c r="HB107" s="8">
        <v>0</v>
      </c>
      <c r="HC107" s="5">
        <v>0</v>
      </c>
      <c r="HD107" s="10">
        <v>0</v>
      </c>
      <c r="HE107" s="8">
        <v>0</v>
      </c>
      <c r="HF107" s="5">
        <v>0</v>
      </c>
      <c r="HG107" s="10">
        <f t="shared" si="552"/>
        <v>0</v>
      </c>
      <c r="HH107" s="8">
        <v>0</v>
      </c>
      <c r="HI107" s="5">
        <v>0</v>
      </c>
      <c r="HJ107" s="10">
        <v>0</v>
      </c>
      <c r="HK107" s="8">
        <v>0</v>
      </c>
      <c r="HL107" s="5">
        <v>0</v>
      </c>
      <c r="HM107" s="10">
        <v>0</v>
      </c>
      <c r="HN107" s="8">
        <v>0</v>
      </c>
      <c r="HO107" s="5">
        <v>0</v>
      </c>
      <c r="HP107" s="10">
        <v>0</v>
      </c>
      <c r="HQ107" s="8">
        <v>0</v>
      </c>
      <c r="HR107" s="5">
        <v>0</v>
      </c>
      <c r="HS107" s="10">
        <v>0</v>
      </c>
      <c r="HT107" s="8">
        <v>0</v>
      </c>
      <c r="HU107" s="5">
        <v>0</v>
      </c>
      <c r="HV107" s="10">
        <v>0</v>
      </c>
      <c r="HW107" s="8">
        <v>0</v>
      </c>
      <c r="HX107" s="5">
        <v>0</v>
      </c>
      <c r="HY107" s="10">
        <v>0</v>
      </c>
      <c r="HZ107" s="8">
        <v>0</v>
      </c>
      <c r="IA107" s="5">
        <v>0</v>
      </c>
      <c r="IB107" s="10">
        <v>0</v>
      </c>
      <c r="IC107" s="8">
        <v>0</v>
      </c>
      <c r="ID107" s="5">
        <v>0</v>
      </c>
      <c r="IE107" s="10">
        <v>0</v>
      </c>
      <c r="IF107" s="8">
        <v>61</v>
      </c>
      <c r="IG107" s="5">
        <v>236</v>
      </c>
      <c r="IH107" s="10">
        <f t="shared" si="553"/>
        <v>3868.8524590163934</v>
      </c>
      <c r="II107" s="8">
        <v>21</v>
      </c>
      <c r="IJ107" s="5">
        <v>105</v>
      </c>
      <c r="IK107" s="10">
        <f t="shared" si="576"/>
        <v>5000</v>
      </c>
      <c r="IL107" s="8">
        <v>0</v>
      </c>
      <c r="IM107" s="5">
        <v>0</v>
      </c>
      <c r="IN107" s="10">
        <v>0</v>
      </c>
      <c r="IO107" s="8">
        <v>0</v>
      </c>
      <c r="IP107" s="5">
        <v>0</v>
      </c>
      <c r="IQ107" s="10">
        <v>0</v>
      </c>
      <c r="IR107" s="8">
        <v>0</v>
      </c>
      <c r="IS107" s="5">
        <v>0</v>
      </c>
      <c r="IT107" s="10">
        <v>0</v>
      </c>
      <c r="IU107" s="8">
        <v>0</v>
      </c>
      <c r="IV107" s="5">
        <v>0</v>
      </c>
      <c r="IW107" s="10">
        <v>0</v>
      </c>
      <c r="IX107" s="8">
        <v>0</v>
      </c>
      <c r="IY107" s="5">
        <v>0</v>
      </c>
      <c r="IZ107" s="10">
        <v>0</v>
      </c>
      <c r="JA107" s="8">
        <v>7</v>
      </c>
      <c r="JB107" s="5">
        <v>61</v>
      </c>
      <c r="JC107" s="10">
        <f t="shared" si="555"/>
        <v>8714.2857142857138</v>
      </c>
      <c r="JD107" s="7">
        <f t="shared" si="571"/>
        <v>6051</v>
      </c>
      <c r="JE107" s="10">
        <f t="shared" si="572"/>
        <v>18587</v>
      </c>
    </row>
    <row r="108" spans="1:265" x14ac:dyDescent="0.3">
      <c r="A108" s="40">
        <v>2011</v>
      </c>
      <c r="B108" s="35" t="s">
        <v>13</v>
      </c>
      <c r="C108" s="8">
        <v>493</v>
      </c>
      <c r="D108" s="5">
        <v>1278</v>
      </c>
      <c r="E108" s="10">
        <f t="shared" si="556"/>
        <v>2592.2920892494926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v>0</v>
      </c>
      <c r="X108" s="8">
        <v>0</v>
      </c>
      <c r="Y108" s="5">
        <v>0</v>
      </c>
      <c r="Z108" s="10">
        <v>0</v>
      </c>
      <c r="AA108" s="8">
        <v>1053</v>
      </c>
      <c r="AB108" s="5">
        <v>3334</v>
      </c>
      <c r="AC108" s="10">
        <f t="shared" si="578"/>
        <v>3166.1918328584993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5</v>
      </c>
      <c r="AK108" s="5">
        <v>55</v>
      </c>
      <c r="AL108" s="10">
        <f t="shared" si="564"/>
        <v>11000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0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8">
        <v>0</v>
      </c>
      <c r="CY108" s="5">
        <v>0</v>
      </c>
      <c r="CZ108" s="10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v>0</v>
      </c>
      <c r="DM108" s="8">
        <v>0</v>
      </c>
      <c r="DN108" s="5">
        <v>0</v>
      </c>
      <c r="DO108" s="10">
        <f t="shared" si="551"/>
        <v>0</v>
      </c>
      <c r="DP108" s="8">
        <v>0</v>
      </c>
      <c r="DQ108" s="5">
        <v>0</v>
      </c>
      <c r="DR108" s="10">
        <v>0</v>
      </c>
      <c r="DS108" s="8">
        <v>1</v>
      </c>
      <c r="DT108" s="5">
        <v>1</v>
      </c>
      <c r="DU108" s="10">
        <f t="shared" si="561"/>
        <v>1000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v>0</v>
      </c>
      <c r="EK108" s="8">
        <v>282</v>
      </c>
      <c r="EL108" s="5">
        <v>1125</v>
      </c>
      <c r="EM108" s="10">
        <f t="shared" si="562"/>
        <v>3989.3617021276596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8">
        <v>0</v>
      </c>
      <c r="FJ108" s="5">
        <v>0</v>
      </c>
      <c r="FK108" s="10">
        <v>0</v>
      </c>
      <c r="FL108" s="8">
        <v>0</v>
      </c>
      <c r="FM108" s="5">
        <v>0</v>
      </c>
      <c r="FN108" s="10">
        <v>0</v>
      </c>
      <c r="FO108" s="8">
        <v>0</v>
      </c>
      <c r="FP108" s="5">
        <v>0</v>
      </c>
      <c r="FQ108" s="10">
        <v>0</v>
      </c>
      <c r="FR108" s="8">
        <v>0</v>
      </c>
      <c r="FS108" s="5">
        <v>0</v>
      </c>
      <c r="FT108" s="10">
        <v>0</v>
      </c>
      <c r="FU108" s="8">
        <v>0</v>
      </c>
      <c r="FV108" s="5">
        <v>0</v>
      </c>
      <c r="FW108" s="10">
        <v>0</v>
      </c>
      <c r="FX108" s="8">
        <v>0</v>
      </c>
      <c r="FY108" s="5">
        <v>0</v>
      </c>
      <c r="FZ108" s="10">
        <v>0</v>
      </c>
      <c r="GA108" s="8">
        <v>0</v>
      </c>
      <c r="GB108" s="5">
        <v>0</v>
      </c>
      <c r="GC108" s="10">
        <v>0</v>
      </c>
      <c r="GD108" s="8">
        <v>29</v>
      </c>
      <c r="GE108" s="5">
        <v>152</v>
      </c>
      <c r="GF108" s="10">
        <f t="shared" si="575"/>
        <v>5241.379310344827</v>
      </c>
      <c r="GG108" s="8">
        <v>0</v>
      </c>
      <c r="GH108" s="5">
        <v>0</v>
      </c>
      <c r="GI108" s="10">
        <v>0</v>
      </c>
      <c r="GJ108" s="8">
        <v>0</v>
      </c>
      <c r="GK108" s="5">
        <v>0</v>
      </c>
      <c r="GL108" s="10">
        <v>0</v>
      </c>
      <c r="GM108" s="8">
        <v>0</v>
      </c>
      <c r="GN108" s="5">
        <v>0</v>
      </c>
      <c r="GO108" s="10">
        <v>0</v>
      </c>
      <c r="GP108" s="8">
        <v>0</v>
      </c>
      <c r="GQ108" s="5">
        <v>0</v>
      </c>
      <c r="GR108" s="10">
        <v>0</v>
      </c>
      <c r="GS108" s="8">
        <v>0</v>
      </c>
      <c r="GT108" s="5">
        <v>0</v>
      </c>
      <c r="GU108" s="10">
        <v>0</v>
      </c>
      <c r="GV108" s="8">
        <v>0</v>
      </c>
      <c r="GW108" s="5">
        <v>0</v>
      </c>
      <c r="GX108" s="10">
        <v>0</v>
      </c>
      <c r="GY108" s="8">
        <v>0</v>
      </c>
      <c r="GZ108" s="5">
        <v>0</v>
      </c>
      <c r="HA108" s="10">
        <v>0</v>
      </c>
      <c r="HB108" s="8">
        <v>0</v>
      </c>
      <c r="HC108" s="5">
        <v>0</v>
      </c>
      <c r="HD108" s="10">
        <v>0</v>
      </c>
      <c r="HE108" s="8">
        <v>0</v>
      </c>
      <c r="HF108" s="5">
        <v>0</v>
      </c>
      <c r="HG108" s="10">
        <f t="shared" si="552"/>
        <v>0</v>
      </c>
      <c r="HH108" s="8">
        <v>0</v>
      </c>
      <c r="HI108" s="5">
        <v>0</v>
      </c>
      <c r="HJ108" s="10">
        <v>0</v>
      </c>
      <c r="HK108" s="8">
        <v>0</v>
      </c>
      <c r="HL108" s="5">
        <v>0</v>
      </c>
      <c r="HM108" s="10">
        <v>0</v>
      </c>
      <c r="HN108" s="8">
        <v>0</v>
      </c>
      <c r="HO108" s="5">
        <v>0</v>
      </c>
      <c r="HP108" s="10">
        <v>0</v>
      </c>
      <c r="HQ108" s="8">
        <v>0</v>
      </c>
      <c r="HR108" s="5">
        <v>0</v>
      </c>
      <c r="HS108" s="10">
        <v>0</v>
      </c>
      <c r="HT108" s="8">
        <v>0</v>
      </c>
      <c r="HU108" s="5">
        <v>0</v>
      </c>
      <c r="HV108" s="10">
        <v>0</v>
      </c>
      <c r="HW108" s="8">
        <v>0</v>
      </c>
      <c r="HX108" s="5">
        <v>0</v>
      </c>
      <c r="HY108" s="10">
        <v>0</v>
      </c>
      <c r="HZ108" s="8">
        <v>0</v>
      </c>
      <c r="IA108" s="5">
        <v>0</v>
      </c>
      <c r="IB108" s="10">
        <v>0</v>
      </c>
      <c r="IC108" s="8">
        <v>0</v>
      </c>
      <c r="ID108" s="5">
        <v>0</v>
      </c>
      <c r="IE108" s="10">
        <v>0</v>
      </c>
      <c r="IF108" s="8">
        <v>0</v>
      </c>
      <c r="IG108" s="5">
        <v>0</v>
      </c>
      <c r="IH108" s="10">
        <v>0</v>
      </c>
      <c r="II108" s="8">
        <v>0</v>
      </c>
      <c r="IJ108" s="5">
        <v>0</v>
      </c>
      <c r="IK108" s="10">
        <v>0</v>
      </c>
      <c r="IL108" s="8">
        <v>0</v>
      </c>
      <c r="IM108" s="5">
        <v>0</v>
      </c>
      <c r="IN108" s="10">
        <v>0</v>
      </c>
      <c r="IO108" s="8">
        <v>2</v>
      </c>
      <c r="IP108" s="5">
        <v>25</v>
      </c>
      <c r="IQ108" s="10">
        <f t="shared" si="554"/>
        <v>12500</v>
      </c>
      <c r="IR108" s="8">
        <v>0</v>
      </c>
      <c r="IS108" s="5">
        <v>0</v>
      </c>
      <c r="IT108" s="10">
        <v>0</v>
      </c>
      <c r="IU108" s="8">
        <v>0</v>
      </c>
      <c r="IV108" s="5">
        <v>0</v>
      </c>
      <c r="IW108" s="10">
        <v>0</v>
      </c>
      <c r="IX108" s="8">
        <v>11</v>
      </c>
      <c r="IY108" s="5">
        <v>46</v>
      </c>
      <c r="IZ108" s="10">
        <f t="shared" si="577"/>
        <v>4181.818181818182</v>
      </c>
      <c r="JA108" s="8">
        <v>7</v>
      </c>
      <c r="JB108" s="5">
        <v>92</v>
      </c>
      <c r="JC108" s="10">
        <f t="shared" si="555"/>
        <v>13142.857142857143</v>
      </c>
      <c r="JD108" s="7">
        <f t="shared" si="571"/>
        <v>1883</v>
      </c>
      <c r="JE108" s="10">
        <f t="shared" si="572"/>
        <v>6108</v>
      </c>
    </row>
    <row r="109" spans="1:265" ht="15" thickBot="1" x14ac:dyDescent="0.35">
      <c r="A109" s="63"/>
      <c r="B109" s="64" t="s">
        <v>14</v>
      </c>
      <c r="C109" s="60">
        <f>SUM(C97:C108)</f>
        <v>4567</v>
      </c>
      <c r="D109" s="59">
        <f>SUM(D97:D108)</f>
        <v>13947</v>
      </c>
      <c r="E109" s="65"/>
      <c r="F109" s="60">
        <f>SUM(F97:F108)</f>
        <v>42</v>
      </c>
      <c r="G109" s="59">
        <f>SUM(G97:G108)</f>
        <v>156</v>
      </c>
      <c r="H109" s="65"/>
      <c r="I109" s="60">
        <f>SUM(I97:I108)</f>
        <v>0</v>
      </c>
      <c r="J109" s="59">
        <f>SUM(J97:J108)</f>
        <v>0</v>
      </c>
      <c r="K109" s="65"/>
      <c r="L109" s="60">
        <f>SUM(L97:L108)</f>
        <v>0</v>
      </c>
      <c r="M109" s="59">
        <f>SUM(M97:M108)</f>
        <v>0</v>
      </c>
      <c r="N109" s="65"/>
      <c r="O109" s="60">
        <f>SUM(O97:O108)</f>
        <v>0</v>
      </c>
      <c r="P109" s="59">
        <f>SUM(P97:P108)</f>
        <v>0</v>
      </c>
      <c r="Q109" s="65"/>
      <c r="R109" s="60">
        <f>SUM(R97:R108)</f>
        <v>2086</v>
      </c>
      <c r="S109" s="59">
        <f>SUM(S97:S108)</f>
        <v>4517</v>
      </c>
      <c r="T109" s="65"/>
      <c r="U109" s="60">
        <f>SUM(U97:U108)</f>
        <v>0</v>
      </c>
      <c r="V109" s="59">
        <f>SUM(V97:V108)</f>
        <v>1</v>
      </c>
      <c r="W109" s="65"/>
      <c r="X109" s="60">
        <f>SUM(X97:X108)</f>
        <v>0</v>
      </c>
      <c r="Y109" s="59">
        <f>SUM(Y97:Y108)</f>
        <v>0</v>
      </c>
      <c r="Z109" s="65"/>
      <c r="AA109" s="60">
        <f>SUM(AA97:AA108)</f>
        <v>6450</v>
      </c>
      <c r="AB109" s="59">
        <f>SUM(AB97:AB108)</f>
        <v>19551</v>
      </c>
      <c r="AC109" s="65"/>
      <c r="AD109" s="60">
        <f>SUM(AD97:AD108)</f>
        <v>0</v>
      </c>
      <c r="AE109" s="59">
        <f>SUM(AE97:AE108)</f>
        <v>0</v>
      </c>
      <c r="AF109" s="65"/>
      <c r="AG109" s="60">
        <f>SUM(AG97:AG108)</f>
        <v>20</v>
      </c>
      <c r="AH109" s="59">
        <f>SUM(AH97:AH108)</f>
        <v>627</v>
      </c>
      <c r="AI109" s="65"/>
      <c r="AJ109" s="60">
        <f>SUM(AJ97:AJ108)</f>
        <v>139</v>
      </c>
      <c r="AK109" s="59">
        <f>SUM(AK97:AK108)</f>
        <v>851</v>
      </c>
      <c r="AL109" s="65"/>
      <c r="AM109" s="60">
        <f>SUM(AM97:AM108)</f>
        <v>0</v>
      </c>
      <c r="AN109" s="59">
        <f>SUM(AN97:AN108)</f>
        <v>0</v>
      </c>
      <c r="AO109" s="65"/>
      <c r="AP109" s="60">
        <f>SUM(AP97:AP108)</f>
        <v>0</v>
      </c>
      <c r="AQ109" s="59">
        <f>SUM(AQ97:AQ108)</f>
        <v>0</v>
      </c>
      <c r="AR109" s="65"/>
      <c r="AS109" s="60">
        <f>SUM(AS97:AS108)</f>
        <v>0</v>
      </c>
      <c r="AT109" s="59">
        <f>SUM(AT97:AT108)</f>
        <v>0</v>
      </c>
      <c r="AU109" s="65"/>
      <c r="AV109" s="60">
        <f>SUM(AV97:AV108)</f>
        <v>0</v>
      </c>
      <c r="AW109" s="59">
        <f>SUM(AW97:AW108)</f>
        <v>0</v>
      </c>
      <c r="AX109" s="65"/>
      <c r="AY109" s="60">
        <f t="shared" ref="AY109:AZ109" si="580">SUM(AY97:AY108)</f>
        <v>0</v>
      </c>
      <c r="AZ109" s="59">
        <f t="shared" si="580"/>
        <v>0</v>
      </c>
      <c r="BA109" s="65"/>
      <c r="BB109" s="60">
        <f>SUM(BB97:BB108)</f>
        <v>0</v>
      </c>
      <c r="BC109" s="59">
        <f>SUM(BC97:BC108)</f>
        <v>0</v>
      </c>
      <c r="BD109" s="65"/>
      <c r="BE109" s="60">
        <f>SUM(BE97:BE108)</f>
        <v>0</v>
      </c>
      <c r="BF109" s="59">
        <f>SUM(BF97:BF108)</f>
        <v>0</v>
      </c>
      <c r="BG109" s="65"/>
      <c r="BH109" s="60">
        <f>SUM(BH97:BH108)</f>
        <v>0</v>
      </c>
      <c r="BI109" s="59">
        <f>SUM(BI97:BI108)</f>
        <v>0</v>
      </c>
      <c r="BJ109" s="65"/>
      <c r="BK109" s="60">
        <f>SUM(BK97:BK108)</f>
        <v>0</v>
      </c>
      <c r="BL109" s="59">
        <f>SUM(BL97:BL108)</f>
        <v>0</v>
      </c>
      <c r="BM109" s="65"/>
      <c r="BN109" s="60">
        <f>SUM(BN97:BN108)</f>
        <v>0</v>
      </c>
      <c r="BO109" s="59">
        <f>SUM(BO97:BO108)</f>
        <v>0</v>
      </c>
      <c r="BP109" s="65"/>
      <c r="BQ109" s="60">
        <f>SUM(BQ97:BQ108)</f>
        <v>0</v>
      </c>
      <c r="BR109" s="59">
        <f>SUM(BR97:BR108)</f>
        <v>0</v>
      </c>
      <c r="BS109" s="65"/>
      <c r="BT109" s="60">
        <f>SUM(BT97:BT108)</f>
        <v>7</v>
      </c>
      <c r="BU109" s="59">
        <f>SUM(BU97:BU108)</f>
        <v>28</v>
      </c>
      <c r="BV109" s="65"/>
      <c r="BW109" s="60">
        <f>SUM(BW97:BW108)</f>
        <v>0</v>
      </c>
      <c r="BX109" s="59">
        <f>SUM(BX97:BX108)</f>
        <v>0</v>
      </c>
      <c r="BY109" s="65"/>
      <c r="BZ109" s="60">
        <f>SUM(BZ97:BZ108)</f>
        <v>0</v>
      </c>
      <c r="CA109" s="59">
        <f>SUM(CA97:CA108)</f>
        <v>0</v>
      </c>
      <c r="CB109" s="65"/>
      <c r="CC109" s="60">
        <f>SUM(CC97:CC108)</f>
        <v>0</v>
      </c>
      <c r="CD109" s="59">
        <f>SUM(CD97:CD108)</f>
        <v>3</v>
      </c>
      <c r="CE109" s="65"/>
      <c r="CF109" s="60">
        <f>SUM(CF97:CF108)</f>
        <v>0</v>
      </c>
      <c r="CG109" s="59">
        <f>SUM(CG97:CG108)</f>
        <v>0</v>
      </c>
      <c r="CH109" s="65"/>
      <c r="CI109" s="60">
        <f>SUM(CI97:CI108)</f>
        <v>0</v>
      </c>
      <c r="CJ109" s="59">
        <f>SUM(CJ97:CJ108)</f>
        <v>0</v>
      </c>
      <c r="CK109" s="65"/>
      <c r="CL109" s="60">
        <f>SUM(CL97:CL108)</f>
        <v>0</v>
      </c>
      <c r="CM109" s="59">
        <f>SUM(CM97:CM108)</f>
        <v>0</v>
      </c>
      <c r="CN109" s="65"/>
      <c r="CO109" s="60">
        <f>SUM(CO97:CO108)</f>
        <v>0</v>
      </c>
      <c r="CP109" s="59">
        <f>SUM(CP97:CP108)</f>
        <v>0</v>
      </c>
      <c r="CQ109" s="65"/>
      <c r="CR109" s="60">
        <f>SUM(CR97:CR108)</f>
        <v>0</v>
      </c>
      <c r="CS109" s="59">
        <f>SUM(CS97:CS108)</f>
        <v>0</v>
      </c>
      <c r="CT109" s="65"/>
      <c r="CU109" s="60">
        <f>SUM(CU97:CU108)</f>
        <v>11</v>
      </c>
      <c r="CV109" s="59">
        <f>SUM(CV97:CV108)</f>
        <v>207</v>
      </c>
      <c r="CW109" s="65"/>
      <c r="CX109" s="60">
        <f>SUM(CX97:CX108)</f>
        <v>187</v>
      </c>
      <c r="CY109" s="59">
        <f>SUM(CY97:CY108)</f>
        <v>2657</v>
      </c>
      <c r="CZ109" s="65"/>
      <c r="DA109" s="60">
        <f>SUM(DA97:DA108)</f>
        <v>0</v>
      </c>
      <c r="DB109" s="59">
        <f>SUM(DB97:DB108)</f>
        <v>0</v>
      </c>
      <c r="DC109" s="65"/>
      <c r="DD109" s="60">
        <f>SUM(DD97:DD108)</f>
        <v>0</v>
      </c>
      <c r="DE109" s="59">
        <f>SUM(DE97:DE108)</f>
        <v>0</v>
      </c>
      <c r="DF109" s="65"/>
      <c r="DG109" s="60">
        <f>SUM(DG97:DG108)</f>
        <v>0</v>
      </c>
      <c r="DH109" s="59">
        <f>SUM(DH97:DH108)</f>
        <v>0</v>
      </c>
      <c r="DI109" s="65"/>
      <c r="DJ109" s="60">
        <f>SUM(DJ97:DJ108)</f>
        <v>0</v>
      </c>
      <c r="DK109" s="59">
        <f>SUM(DK97:DK108)</f>
        <v>0</v>
      </c>
      <c r="DL109" s="65"/>
      <c r="DM109" s="60">
        <f t="shared" ref="DM109:DN109" si="581">SUM(DM97:DM108)</f>
        <v>0</v>
      </c>
      <c r="DN109" s="59">
        <f t="shared" si="581"/>
        <v>0</v>
      </c>
      <c r="DO109" s="65"/>
      <c r="DP109" s="60">
        <f>SUM(DP97:DP108)</f>
        <v>1</v>
      </c>
      <c r="DQ109" s="59">
        <f>SUM(DQ97:DQ108)</f>
        <v>3</v>
      </c>
      <c r="DR109" s="65"/>
      <c r="DS109" s="60">
        <f>SUM(DS97:DS108)</f>
        <v>6</v>
      </c>
      <c r="DT109" s="59">
        <f>SUM(DT97:DT108)</f>
        <v>24</v>
      </c>
      <c r="DU109" s="65"/>
      <c r="DV109" s="60">
        <f t="shared" ref="DV109:DW109" si="582">SUM(DV97:DV108)</f>
        <v>0</v>
      </c>
      <c r="DW109" s="59">
        <f t="shared" si="582"/>
        <v>0</v>
      </c>
      <c r="DX109" s="65"/>
      <c r="DY109" s="60">
        <f t="shared" ref="DY109:DZ109" si="583">SUM(DY97:DY108)</f>
        <v>0</v>
      </c>
      <c r="DZ109" s="59">
        <f t="shared" si="583"/>
        <v>0</v>
      </c>
      <c r="EA109" s="65"/>
      <c r="EB109" s="60">
        <f t="shared" ref="EB109:EC109" si="584">SUM(EB97:EB108)</f>
        <v>0</v>
      </c>
      <c r="EC109" s="59">
        <f t="shared" si="584"/>
        <v>4</v>
      </c>
      <c r="ED109" s="65"/>
      <c r="EE109" s="60">
        <f t="shared" ref="EE109:EF109" si="585">SUM(EE97:EE108)</f>
        <v>0</v>
      </c>
      <c r="EF109" s="59">
        <f t="shared" si="585"/>
        <v>0</v>
      </c>
      <c r="EG109" s="65"/>
      <c r="EH109" s="60">
        <f t="shared" ref="EH109:EI109" si="586">SUM(EH97:EH108)</f>
        <v>0</v>
      </c>
      <c r="EI109" s="59">
        <f t="shared" si="586"/>
        <v>0</v>
      </c>
      <c r="EJ109" s="65"/>
      <c r="EK109" s="60">
        <f t="shared" ref="EK109:EL109" si="587">SUM(EK97:EK108)</f>
        <v>4924</v>
      </c>
      <c r="EL109" s="59">
        <f t="shared" si="587"/>
        <v>15794</v>
      </c>
      <c r="EM109" s="65"/>
      <c r="EN109" s="60">
        <f t="shared" ref="EN109:EO109" si="588">SUM(EN97:EN108)</f>
        <v>0</v>
      </c>
      <c r="EO109" s="59">
        <f t="shared" si="588"/>
        <v>0</v>
      </c>
      <c r="EP109" s="65"/>
      <c r="EQ109" s="60">
        <f t="shared" ref="EQ109:ER109" si="589">SUM(EQ97:EQ108)</f>
        <v>5</v>
      </c>
      <c r="ER109" s="59">
        <f t="shared" si="589"/>
        <v>12</v>
      </c>
      <c r="ES109" s="65"/>
      <c r="ET109" s="60">
        <f t="shared" ref="ET109:EU109" si="590">SUM(ET97:ET108)</f>
        <v>10</v>
      </c>
      <c r="EU109" s="59">
        <f t="shared" si="590"/>
        <v>37</v>
      </c>
      <c r="EV109" s="65"/>
      <c r="EW109" s="60">
        <f t="shared" ref="EW109:EX109" si="591">SUM(EW97:EW108)</f>
        <v>0</v>
      </c>
      <c r="EX109" s="59">
        <f t="shared" si="591"/>
        <v>0</v>
      </c>
      <c r="EY109" s="65"/>
      <c r="EZ109" s="60">
        <f t="shared" ref="EZ109:FA109" si="592">SUM(EZ97:EZ108)</f>
        <v>0</v>
      </c>
      <c r="FA109" s="59">
        <f t="shared" si="592"/>
        <v>0</v>
      </c>
      <c r="FB109" s="65"/>
      <c r="FC109" s="60">
        <f t="shared" ref="FC109:FD109" si="593">SUM(FC97:FC108)</f>
        <v>0</v>
      </c>
      <c r="FD109" s="59">
        <f t="shared" si="593"/>
        <v>0</v>
      </c>
      <c r="FE109" s="65"/>
      <c r="FF109" s="60">
        <f t="shared" ref="FF109:FG109" si="594">SUM(FF97:FF108)</f>
        <v>0</v>
      </c>
      <c r="FG109" s="59">
        <f t="shared" si="594"/>
        <v>1</v>
      </c>
      <c r="FH109" s="65"/>
      <c r="FI109" s="60">
        <f t="shared" ref="FI109:FJ109" si="595">SUM(FI97:FI108)</f>
        <v>0</v>
      </c>
      <c r="FJ109" s="59">
        <f t="shared" si="595"/>
        <v>0</v>
      </c>
      <c r="FK109" s="65"/>
      <c r="FL109" s="60">
        <f t="shared" ref="FL109:FM109" si="596">SUM(FL97:FL108)</f>
        <v>0</v>
      </c>
      <c r="FM109" s="59">
        <f t="shared" si="596"/>
        <v>0</v>
      </c>
      <c r="FN109" s="65"/>
      <c r="FO109" s="60">
        <f t="shared" ref="FO109:FP109" si="597">SUM(FO97:FO108)</f>
        <v>0</v>
      </c>
      <c r="FP109" s="59">
        <f t="shared" si="597"/>
        <v>0</v>
      </c>
      <c r="FQ109" s="65"/>
      <c r="FR109" s="60">
        <f t="shared" ref="FR109:FS109" si="598">SUM(FR97:FR108)</f>
        <v>0</v>
      </c>
      <c r="FS109" s="59">
        <f t="shared" si="598"/>
        <v>0</v>
      </c>
      <c r="FT109" s="65"/>
      <c r="FU109" s="60">
        <f t="shared" ref="FU109:FV109" si="599">SUM(FU97:FU108)</f>
        <v>0</v>
      </c>
      <c r="FV109" s="59">
        <f t="shared" si="599"/>
        <v>0</v>
      </c>
      <c r="FW109" s="65"/>
      <c r="FX109" s="60">
        <f t="shared" ref="FX109:FY109" si="600">SUM(FX97:FX108)</f>
        <v>0</v>
      </c>
      <c r="FY109" s="59">
        <f t="shared" si="600"/>
        <v>0</v>
      </c>
      <c r="FZ109" s="65"/>
      <c r="GA109" s="60">
        <f t="shared" ref="GA109:GB109" si="601">SUM(GA97:GA108)</f>
        <v>0</v>
      </c>
      <c r="GB109" s="59">
        <f t="shared" si="601"/>
        <v>0</v>
      </c>
      <c r="GC109" s="65"/>
      <c r="GD109" s="60">
        <f t="shared" ref="GD109:GE109" si="602">SUM(GD97:GD108)</f>
        <v>84</v>
      </c>
      <c r="GE109" s="59">
        <f t="shared" si="602"/>
        <v>475</v>
      </c>
      <c r="GF109" s="65"/>
      <c r="GG109" s="60">
        <f t="shared" ref="GG109:GH109" si="603">SUM(GG97:GG108)</f>
        <v>1742</v>
      </c>
      <c r="GH109" s="59">
        <f t="shared" si="603"/>
        <v>2435</v>
      </c>
      <c r="GI109" s="65"/>
      <c r="GJ109" s="60">
        <f t="shared" ref="GJ109:GK109" si="604">SUM(GJ97:GJ108)</f>
        <v>0</v>
      </c>
      <c r="GK109" s="59">
        <f t="shared" si="604"/>
        <v>1</v>
      </c>
      <c r="GL109" s="65"/>
      <c r="GM109" s="60">
        <f t="shared" ref="GM109:GN109" si="605">SUM(GM97:GM108)</f>
        <v>0</v>
      </c>
      <c r="GN109" s="59">
        <f t="shared" si="605"/>
        <v>0</v>
      </c>
      <c r="GO109" s="65"/>
      <c r="GP109" s="60">
        <f t="shared" ref="GP109:GQ109" si="606">SUM(GP97:GP108)</f>
        <v>0</v>
      </c>
      <c r="GQ109" s="59">
        <f t="shared" si="606"/>
        <v>2</v>
      </c>
      <c r="GR109" s="65"/>
      <c r="GS109" s="60">
        <f t="shared" ref="GS109:GT109" si="607">SUM(GS97:GS108)</f>
        <v>0</v>
      </c>
      <c r="GT109" s="59">
        <f t="shared" si="607"/>
        <v>0</v>
      </c>
      <c r="GU109" s="65"/>
      <c r="GV109" s="60">
        <f t="shared" ref="GV109:GW109" si="608">SUM(GV97:GV108)</f>
        <v>5324</v>
      </c>
      <c r="GW109" s="59">
        <f t="shared" si="608"/>
        <v>20135</v>
      </c>
      <c r="GX109" s="65"/>
      <c r="GY109" s="60">
        <f t="shared" ref="GY109:GZ109" si="609">SUM(GY97:GY108)</f>
        <v>0</v>
      </c>
      <c r="GZ109" s="59">
        <f t="shared" si="609"/>
        <v>0</v>
      </c>
      <c r="HA109" s="65"/>
      <c r="HB109" s="60">
        <f t="shared" ref="HB109:HC109" si="610">SUM(HB97:HB108)</f>
        <v>0</v>
      </c>
      <c r="HC109" s="59">
        <f t="shared" si="610"/>
        <v>0</v>
      </c>
      <c r="HD109" s="65"/>
      <c r="HE109" s="60">
        <f t="shared" ref="HE109:HF109" si="611">SUM(HE97:HE108)</f>
        <v>0</v>
      </c>
      <c r="HF109" s="59">
        <f t="shared" si="611"/>
        <v>0</v>
      </c>
      <c r="HG109" s="65"/>
      <c r="HH109" s="60">
        <f t="shared" ref="HH109:HI109" si="612">SUM(HH97:HH108)</f>
        <v>31</v>
      </c>
      <c r="HI109" s="59">
        <f t="shared" si="612"/>
        <v>171</v>
      </c>
      <c r="HJ109" s="65"/>
      <c r="HK109" s="60">
        <f t="shared" ref="HK109:HL109" si="613">SUM(HK97:HK108)</f>
        <v>0</v>
      </c>
      <c r="HL109" s="59">
        <f t="shared" si="613"/>
        <v>0</v>
      </c>
      <c r="HM109" s="65"/>
      <c r="HN109" s="60">
        <f t="shared" ref="HN109:HO109" si="614">SUM(HN97:HN108)</f>
        <v>0</v>
      </c>
      <c r="HO109" s="59">
        <f t="shared" si="614"/>
        <v>0</v>
      </c>
      <c r="HP109" s="65"/>
      <c r="HQ109" s="60">
        <f t="shared" ref="HQ109:HR109" si="615">SUM(HQ97:HQ108)</f>
        <v>8</v>
      </c>
      <c r="HR109" s="59">
        <f t="shared" si="615"/>
        <v>116</v>
      </c>
      <c r="HS109" s="65"/>
      <c r="HT109" s="60">
        <f t="shared" ref="HT109:HU109" si="616">SUM(HT97:HT108)</f>
        <v>0</v>
      </c>
      <c r="HU109" s="59">
        <f t="shared" si="616"/>
        <v>0</v>
      </c>
      <c r="HV109" s="65"/>
      <c r="HW109" s="60">
        <f t="shared" ref="HW109:HX109" si="617">SUM(HW97:HW108)</f>
        <v>0</v>
      </c>
      <c r="HX109" s="59">
        <f t="shared" si="617"/>
        <v>0</v>
      </c>
      <c r="HY109" s="65"/>
      <c r="HZ109" s="60">
        <f t="shared" ref="HZ109:IA109" si="618">SUM(HZ97:HZ108)</f>
        <v>0</v>
      </c>
      <c r="IA109" s="59">
        <f t="shared" si="618"/>
        <v>0</v>
      </c>
      <c r="IB109" s="65"/>
      <c r="IC109" s="60">
        <f t="shared" ref="IC109:ID109" si="619">SUM(IC97:IC108)</f>
        <v>0</v>
      </c>
      <c r="ID109" s="59">
        <f t="shared" si="619"/>
        <v>0</v>
      </c>
      <c r="IE109" s="65"/>
      <c r="IF109" s="60">
        <f t="shared" ref="IF109:IG109" si="620">SUM(IF97:IF108)</f>
        <v>223</v>
      </c>
      <c r="IG109" s="59">
        <f t="shared" si="620"/>
        <v>797</v>
      </c>
      <c r="IH109" s="65"/>
      <c r="II109" s="60">
        <f t="shared" ref="II109:IJ109" si="621">SUM(II97:II108)</f>
        <v>109</v>
      </c>
      <c r="IJ109" s="59">
        <f t="shared" si="621"/>
        <v>376</v>
      </c>
      <c r="IK109" s="65"/>
      <c r="IL109" s="60">
        <f t="shared" ref="IL109:IM109" si="622">SUM(IL97:IL108)</f>
        <v>4</v>
      </c>
      <c r="IM109" s="59">
        <f t="shared" si="622"/>
        <v>19</v>
      </c>
      <c r="IN109" s="65"/>
      <c r="IO109" s="60">
        <f t="shared" ref="IO109:IP109" si="623">SUM(IO97:IO108)</f>
        <v>3</v>
      </c>
      <c r="IP109" s="59">
        <f t="shared" si="623"/>
        <v>29</v>
      </c>
      <c r="IQ109" s="65"/>
      <c r="IR109" s="60">
        <f t="shared" ref="IR109:IS109" si="624">SUM(IR97:IR108)</f>
        <v>0</v>
      </c>
      <c r="IS109" s="59">
        <f t="shared" si="624"/>
        <v>0</v>
      </c>
      <c r="IT109" s="65"/>
      <c r="IU109" s="60">
        <f t="shared" ref="IU109:IV109" si="625">SUM(IU97:IU108)</f>
        <v>0</v>
      </c>
      <c r="IV109" s="59">
        <f t="shared" si="625"/>
        <v>0</v>
      </c>
      <c r="IW109" s="65"/>
      <c r="IX109" s="60">
        <f t="shared" ref="IX109:IY109" si="626">SUM(IX97:IX108)</f>
        <v>42</v>
      </c>
      <c r="IY109" s="59">
        <f t="shared" si="626"/>
        <v>675</v>
      </c>
      <c r="IZ109" s="65"/>
      <c r="JA109" s="60">
        <f t="shared" ref="JA109:JB109" si="627">SUM(JA97:JA108)</f>
        <v>245</v>
      </c>
      <c r="JB109" s="59">
        <f t="shared" si="627"/>
        <v>1917</v>
      </c>
      <c r="JC109" s="65"/>
      <c r="JD109" s="60">
        <f t="shared" si="571"/>
        <v>26270</v>
      </c>
      <c r="JE109" s="61">
        <f t="shared" si="572"/>
        <v>85568</v>
      </c>
    </row>
    <row r="110" spans="1:265" x14ac:dyDescent="0.3">
      <c r="A110" s="40">
        <v>2012</v>
      </c>
      <c r="B110" s="35" t="s">
        <v>2</v>
      </c>
      <c r="C110" s="8">
        <v>660</v>
      </c>
      <c r="D110" s="5">
        <v>2200</v>
      </c>
      <c r="E110" s="10">
        <f>D110/C110*1000</f>
        <v>3333.3333333333335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v>0</v>
      </c>
      <c r="X110" s="8">
        <v>0</v>
      </c>
      <c r="Y110" s="5">
        <v>0</v>
      </c>
      <c r="Z110" s="10">
        <v>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1</v>
      </c>
      <c r="AZ110" s="5">
        <v>1</v>
      </c>
      <c r="BA110" s="10">
        <f t="shared" ref="BA110" si="628">AZ110/AY110*1000</f>
        <v>1000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v>0</v>
      </c>
      <c r="DM110" s="8">
        <v>0</v>
      </c>
      <c r="DN110" s="5">
        <v>0</v>
      </c>
      <c r="DO110" s="10">
        <f t="shared" ref="DO110:DO121" si="629">IF(DM110=0,0,DN110/DM110*1000)</f>
        <v>0</v>
      </c>
      <c r="DP110" s="8">
        <v>20</v>
      </c>
      <c r="DQ110" s="5">
        <v>91</v>
      </c>
      <c r="DR110" s="10">
        <f>DQ110/DP110*1000</f>
        <v>4550</v>
      </c>
      <c r="DS110" s="8">
        <v>1</v>
      </c>
      <c r="DT110" s="5">
        <v>5</v>
      </c>
      <c r="DU110" s="10">
        <f>DT110/DS110*1000</f>
        <v>5000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v>0</v>
      </c>
      <c r="EK110" s="8">
        <v>126</v>
      </c>
      <c r="EL110" s="5">
        <v>431</v>
      </c>
      <c r="EM110" s="10">
        <f>EL110/EK110*1000</f>
        <v>3420.6349206349205</v>
      </c>
      <c r="EN110" s="8">
        <v>0</v>
      </c>
      <c r="EO110" s="5">
        <v>0</v>
      </c>
      <c r="EP110" s="10">
        <v>0</v>
      </c>
      <c r="EQ110" s="8">
        <v>0</v>
      </c>
      <c r="ER110" s="5">
        <v>0</v>
      </c>
      <c r="ES110" s="10">
        <v>0</v>
      </c>
      <c r="ET110" s="8">
        <v>0</v>
      </c>
      <c r="EU110" s="5">
        <v>0</v>
      </c>
      <c r="EV110" s="10">
        <v>0</v>
      </c>
      <c r="EW110" s="8">
        <v>0</v>
      </c>
      <c r="EX110" s="5">
        <v>0</v>
      </c>
      <c r="EY110" s="10">
        <v>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8">
        <v>0</v>
      </c>
      <c r="FJ110" s="5">
        <v>0</v>
      </c>
      <c r="FK110" s="10">
        <v>0</v>
      </c>
      <c r="FL110" s="8">
        <v>0</v>
      </c>
      <c r="FM110" s="5">
        <v>0</v>
      </c>
      <c r="FN110" s="10">
        <v>0</v>
      </c>
      <c r="FO110" s="8">
        <v>0</v>
      </c>
      <c r="FP110" s="5">
        <v>0</v>
      </c>
      <c r="FQ110" s="10">
        <v>0</v>
      </c>
      <c r="FR110" s="8">
        <v>0</v>
      </c>
      <c r="FS110" s="5">
        <v>0</v>
      </c>
      <c r="FT110" s="10">
        <v>0</v>
      </c>
      <c r="FU110" s="8">
        <v>0</v>
      </c>
      <c r="FV110" s="5">
        <v>0</v>
      </c>
      <c r="FW110" s="10">
        <v>0</v>
      </c>
      <c r="FX110" s="8">
        <v>0</v>
      </c>
      <c r="FY110" s="5">
        <v>0</v>
      </c>
      <c r="FZ110" s="10">
        <v>0</v>
      </c>
      <c r="GA110" s="8">
        <v>0</v>
      </c>
      <c r="GB110" s="5">
        <v>0</v>
      </c>
      <c r="GC110" s="10">
        <v>0</v>
      </c>
      <c r="GD110" s="8">
        <v>0</v>
      </c>
      <c r="GE110" s="5">
        <v>0</v>
      </c>
      <c r="GF110" s="10">
        <v>0</v>
      </c>
      <c r="GG110" s="8">
        <v>0</v>
      </c>
      <c r="GH110" s="5">
        <v>0</v>
      </c>
      <c r="GI110" s="10">
        <v>0</v>
      </c>
      <c r="GJ110" s="8">
        <v>0</v>
      </c>
      <c r="GK110" s="5">
        <v>0</v>
      </c>
      <c r="GL110" s="10">
        <v>0</v>
      </c>
      <c r="GM110" s="8">
        <v>0</v>
      </c>
      <c r="GN110" s="5">
        <v>0</v>
      </c>
      <c r="GO110" s="10">
        <v>0</v>
      </c>
      <c r="GP110" s="8">
        <v>0</v>
      </c>
      <c r="GQ110" s="5">
        <v>0</v>
      </c>
      <c r="GR110" s="10">
        <v>0</v>
      </c>
      <c r="GS110" s="8">
        <v>0</v>
      </c>
      <c r="GT110" s="5">
        <v>0</v>
      </c>
      <c r="GU110" s="10">
        <v>0</v>
      </c>
      <c r="GV110" s="8">
        <v>0</v>
      </c>
      <c r="GW110" s="5">
        <v>0</v>
      </c>
      <c r="GX110" s="10">
        <v>0</v>
      </c>
      <c r="GY110" s="8">
        <v>0</v>
      </c>
      <c r="GZ110" s="5">
        <v>0</v>
      </c>
      <c r="HA110" s="10">
        <v>0</v>
      </c>
      <c r="HB110" s="8">
        <v>0</v>
      </c>
      <c r="HC110" s="5">
        <v>0</v>
      </c>
      <c r="HD110" s="10">
        <v>0</v>
      </c>
      <c r="HE110" s="8">
        <v>0</v>
      </c>
      <c r="HF110" s="5">
        <v>0</v>
      </c>
      <c r="HG110" s="10">
        <f t="shared" ref="HG110:HG121" si="630">IF(HE110=0,0,HF110/HE110*1000)</f>
        <v>0</v>
      </c>
      <c r="HH110" s="8">
        <v>0</v>
      </c>
      <c r="HI110" s="5">
        <v>0</v>
      </c>
      <c r="HJ110" s="10">
        <v>0</v>
      </c>
      <c r="HK110" s="8">
        <v>1</v>
      </c>
      <c r="HL110" s="5">
        <v>1</v>
      </c>
      <c r="HM110" s="10">
        <f t="shared" ref="HM110" si="631">HL110/HK110*1000</f>
        <v>1000</v>
      </c>
      <c r="HN110" s="8">
        <v>0</v>
      </c>
      <c r="HO110" s="5">
        <v>0</v>
      </c>
      <c r="HP110" s="10">
        <v>0</v>
      </c>
      <c r="HQ110" s="8">
        <v>0</v>
      </c>
      <c r="HR110" s="5">
        <v>0</v>
      </c>
      <c r="HS110" s="10">
        <v>0</v>
      </c>
      <c r="HT110" s="8">
        <v>0</v>
      </c>
      <c r="HU110" s="5">
        <v>0</v>
      </c>
      <c r="HV110" s="10">
        <v>0</v>
      </c>
      <c r="HW110" s="8">
        <v>0</v>
      </c>
      <c r="HX110" s="5">
        <v>0</v>
      </c>
      <c r="HY110" s="10">
        <v>0</v>
      </c>
      <c r="HZ110" s="8">
        <v>0</v>
      </c>
      <c r="IA110" s="5">
        <v>0</v>
      </c>
      <c r="IB110" s="10">
        <v>0</v>
      </c>
      <c r="IC110" s="8">
        <v>0</v>
      </c>
      <c r="ID110" s="5">
        <v>0</v>
      </c>
      <c r="IE110" s="10">
        <v>0</v>
      </c>
      <c r="IF110" s="8">
        <v>0</v>
      </c>
      <c r="IG110" s="5">
        <v>0</v>
      </c>
      <c r="IH110" s="10">
        <v>0</v>
      </c>
      <c r="II110" s="8">
        <v>22</v>
      </c>
      <c r="IJ110" s="5">
        <v>109</v>
      </c>
      <c r="IK110" s="10">
        <f t="shared" ref="IK110:IK119" si="632">IJ110/II110*1000</f>
        <v>4954.545454545454</v>
      </c>
      <c r="IL110" s="8">
        <v>0</v>
      </c>
      <c r="IM110" s="5">
        <v>0</v>
      </c>
      <c r="IN110" s="10">
        <v>0</v>
      </c>
      <c r="IO110" s="8">
        <v>0</v>
      </c>
      <c r="IP110" s="5">
        <v>0</v>
      </c>
      <c r="IQ110" s="10">
        <v>0</v>
      </c>
      <c r="IR110" s="8">
        <v>0</v>
      </c>
      <c r="IS110" s="5">
        <v>0</v>
      </c>
      <c r="IT110" s="10">
        <v>0</v>
      </c>
      <c r="IU110" s="8">
        <v>0</v>
      </c>
      <c r="IV110" s="5">
        <v>0</v>
      </c>
      <c r="IW110" s="10">
        <v>0</v>
      </c>
      <c r="IX110" s="8">
        <v>0</v>
      </c>
      <c r="IY110" s="5">
        <v>0</v>
      </c>
      <c r="IZ110" s="10">
        <v>0</v>
      </c>
      <c r="JA110" s="8">
        <v>5</v>
      </c>
      <c r="JB110" s="5">
        <v>53</v>
      </c>
      <c r="JC110" s="10">
        <f t="shared" ref="JC110:JC121" si="633">JB110/JA110*1000</f>
        <v>10600</v>
      </c>
      <c r="JD110" s="7">
        <f t="shared" si="571"/>
        <v>835</v>
      </c>
      <c r="JE110" s="10">
        <f t="shared" si="572"/>
        <v>2890</v>
      </c>
    </row>
    <row r="111" spans="1:265" x14ac:dyDescent="0.3">
      <c r="A111" s="40">
        <v>2012</v>
      </c>
      <c r="B111" s="35" t="s">
        <v>3</v>
      </c>
      <c r="C111" s="8">
        <v>313</v>
      </c>
      <c r="D111" s="5">
        <v>1114</v>
      </c>
      <c r="E111" s="10">
        <f t="shared" ref="E111:E121" si="634">D111/C111*1000</f>
        <v>3559.1054313099039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0</v>
      </c>
      <c r="S111" s="5">
        <v>0</v>
      </c>
      <c r="T111" s="10">
        <v>0</v>
      </c>
      <c r="U111" s="8">
        <v>0</v>
      </c>
      <c r="V111" s="5">
        <v>0</v>
      </c>
      <c r="W111" s="10"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27</v>
      </c>
      <c r="AK111" s="5">
        <v>134</v>
      </c>
      <c r="AL111" s="10">
        <f t="shared" ref="AL111:AL120" si="635">AK111/AJ111*1000</f>
        <v>4962.9629629629626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0</v>
      </c>
      <c r="BF111" s="5">
        <v>0</v>
      </c>
      <c r="BG111" s="10">
        <v>0</v>
      </c>
      <c r="BH111" s="8">
        <v>0</v>
      </c>
      <c r="BI111" s="5">
        <v>0</v>
      </c>
      <c r="BJ111" s="10">
        <v>0</v>
      </c>
      <c r="BK111" s="8">
        <v>0</v>
      </c>
      <c r="BL111" s="5">
        <v>0</v>
      </c>
      <c r="BM111" s="10">
        <v>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1</v>
      </c>
      <c r="DI111" s="10">
        <v>0</v>
      </c>
      <c r="DJ111" s="8">
        <v>0</v>
      </c>
      <c r="DK111" s="5">
        <v>1</v>
      </c>
      <c r="DL111" s="10">
        <v>0</v>
      </c>
      <c r="DM111" s="8">
        <v>0</v>
      </c>
      <c r="DN111" s="5">
        <v>0</v>
      </c>
      <c r="DO111" s="10">
        <f t="shared" si="629"/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v>0</v>
      </c>
      <c r="EK111" s="8">
        <v>193</v>
      </c>
      <c r="EL111" s="5">
        <v>518</v>
      </c>
      <c r="EM111" s="10">
        <f t="shared" ref="EM111:EM121" si="636">EL111/EK111*1000</f>
        <v>2683.9378238341969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0</v>
      </c>
      <c r="FA111" s="5">
        <v>0</v>
      </c>
      <c r="FB111" s="10">
        <v>0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8">
        <v>0</v>
      </c>
      <c r="FJ111" s="5">
        <v>0</v>
      </c>
      <c r="FK111" s="10">
        <v>0</v>
      </c>
      <c r="FL111" s="8">
        <v>0</v>
      </c>
      <c r="FM111" s="5">
        <v>0</v>
      </c>
      <c r="FN111" s="10">
        <v>0</v>
      </c>
      <c r="FO111" s="8">
        <v>0</v>
      </c>
      <c r="FP111" s="5">
        <v>0</v>
      </c>
      <c r="FQ111" s="10">
        <v>0</v>
      </c>
      <c r="FR111" s="8">
        <v>0</v>
      </c>
      <c r="FS111" s="5">
        <v>0</v>
      </c>
      <c r="FT111" s="10">
        <v>0</v>
      </c>
      <c r="FU111" s="8">
        <v>0</v>
      </c>
      <c r="FV111" s="5">
        <v>0</v>
      </c>
      <c r="FW111" s="10">
        <v>0</v>
      </c>
      <c r="FX111" s="8">
        <v>0</v>
      </c>
      <c r="FY111" s="5">
        <v>0</v>
      </c>
      <c r="FZ111" s="10">
        <v>0</v>
      </c>
      <c r="GA111" s="8">
        <v>0</v>
      </c>
      <c r="GB111" s="5">
        <v>0</v>
      </c>
      <c r="GC111" s="10">
        <v>0</v>
      </c>
      <c r="GD111" s="8">
        <v>0</v>
      </c>
      <c r="GE111" s="5">
        <v>0</v>
      </c>
      <c r="GF111" s="10">
        <v>0</v>
      </c>
      <c r="GG111" s="8">
        <v>0</v>
      </c>
      <c r="GH111" s="5">
        <v>0</v>
      </c>
      <c r="GI111" s="10">
        <v>0</v>
      </c>
      <c r="GJ111" s="8">
        <v>0</v>
      </c>
      <c r="GK111" s="5">
        <v>0</v>
      </c>
      <c r="GL111" s="10">
        <v>0</v>
      </c>
      <c r="GM111" s="8">
        <v>0</v>
      </c>
      <c r="GN111" s="5">
        <v>0</v>
      </c>
      <c r="GO111" s="10">
        <v>0</v>
      </c>
      <c r="GP111" s="8">
        <v>0</v>
      </c>
      <c r="GQ111" s="5">
        <v>0</v>
      </c>
      <c r="GR111" s="10">
        <v>0</v>
      </c>
      <c r="GS111" s="8">
        <v>0</v>
      </c>
      <c r="GT111" s="5">
        <v>0</v>
      </c>
      <c r="GU111" s="10">
        <v>0</v>
      </c>
      <c r="GV111" s="8">
        <v>0</v>
      </c>
      <c r="GW111" s="5">
        <v>0</v>
      </c>
      <c r="GX111" s="10">
        <v>0</v>
      </c>
      <c r="GY111" s="8">
        <v>0</v>
      </c>
      <c r="GZ111" s="5">
        <v>0</v>
      </c>
      <c r="HA111" s="10">
        <v>0</v>
      </c>
      <c r="HB111" s="8">
        <v>0</v>
      </c>
      <c r="HC111" s="5">
        <v>0</v>
      </c>
      <c r="HD111" s="10">
        <v>0</v>
      </c>
      <c r="HE111" s="8">
        <v>0</v>
      </c>
      <c r="HF111" s="5">
        <v>0</v>
      </c>
      <c r="HG111" s="10">
        <f t="shared" si="630"/>
        <v>0</v>
      </c>
      <c r="HH111" s="8">
        <v>0</v>
      </c>
      <c r="HI111" s="5">
        <v>0</v>
      </c>
      <c r="HJ111" s="10">
        <v>0</v>
      </c>
      <c r="HK111" s="8">
        <v>0</v>
      </c>
      <c r="HL111" s="5">
        <v>0</v>
      </c>
      <c r="HM111" s="10">
        <v>0</v>
      </c>
      <c r="HN111" s="8">
        <v>0</v>
      </c>
      <c r="HO111" s="5">
        <v>0</v>
      </c>
      <c r="HP111" s="10">
        <v>0</v>
      </c>
      <c r="HQ111" s="8">
        <v>0</v>
      </c>
      <c r="HR111" s="5">
        <v>0</v>
      </c>
      <c r="HS111" s="10">
        <v>0</v>
      </c>
      <c r="HT111" s="8">
        <v>0</v>
      </c>
      <c r="HU111" s="5">
        <v>0</v>
      </c>
      <c r="HV111" s="10">
        <v>0</v>
      </c>
      <c r="HW111" s="8">
        <v>0</v>
      </c>
      <c r="HX111" s="5">
        <v>0</v>
      </c>
      <c r="HY111" s="10">
        <v>0</v>
      </c>
      <c r="HZ111" s="8">
        <v>0</v>
      </c>
      <c r="IA111" s="5">
        <v>0</v>
      </c>
      <c r="IB111" s="10">
        <v>0</v>
      </c>
      <c r="IC111" s="8">
        <v>0</v>
      </c>
      <c r="ID111" s="5">
        <v>0</v>
      </c>
      <c r="IE111" s="10">
        <v>0</v>
      </c>
      <c r="IF111" s="8">
        <v>0</v>
      </c>
      <c r="IG111" s="5">
        <v>0</v>
      </c>
      <c r="IH111" s="10">
        <v>0</v>
      </c>
      <c r="II111" s="8">
        <v>0</v>
      </c>
      <c r="IJ111" s="5">
        <v>0</v>
      </c>
      <c r="IK111" s="10">
        <v>0</v>
      </c>
      <c r="IL111" s="8">
        <v>0</v>
      </c>
      <c r="IM111" s="5">
        <v>0</v>
      </c>
      <c r="IN111" s="10">
        <v>0</v>
      </c>
      <c r="IO111" s="8">
        <v>2</v>
      </c>
      <c r="IP111" s="5">
        <v>16</v>
      </c>
      <c r="IQ111" s="10">
        <f t="shared" ref="IQ111" si="637">IP111/IO111*1000</f>
        <v>8000</v>
      </c>
      <c r="IR111" s="8">
        <v>0</v>
      </c>
      <c r="IS111" s="5">
        <v>0</v>
      </c>
      <c r="IT111" s="10">
        <v>0</v>
      </c>
      <c r="IU111" s="8">
        <v>0</v>
      </c>
      <c r="IV111" s="5">
        <v>0</v>
      </c>
      <c r="IW111" s="10">
        <v>0</v>
      </c>
      <c r="IX111" s="8">
        <v>34</v>
      </c>
      <c r="IY111" s="5">
        <v>58</v>
      </c>
      <c r="IZ111" s="10">
        <f t="shared" ref="IZ111:IZ120" si="638">IY111/IX111*1000</f>
        <v>1705.8823529411764</v>
      </c>
      <c r="JA111" s="8">
        <v>-12</v>
      </c>
      <c r="JB111" s="5">
        <v>-116</v>
      </c>
      <c r="JC111" s="10">
        <f>JB111/JA111*-1000</f>
        <v>-9666.6666666666661</v>
      </c>
      <c r="JD111" s="7">
        <f t="shared" si="571"/>
        <v>557</v>
      </c>
      <c r="JE111" s="10">
        <f t="shared" si="572"/>
        <v>1725</v>
      </c>
    </row>
    <row r="112" spans="1:265" x14ac:dyDescent="0.3">
      <c r="A112" s="40">
        <v>2012</v>
      </c>
      <c r="B112" s="35" t="s">
        <v>4</v>
      </c>
      <c r="C112" s="8">
        <v>1316</v>
      </c>
      <c r="D112" s="5">
        <v>3198</v>
      </c>
      <c r="E112" s="10">
        <f t="shared" si="634"/>
        <v>2430.0911854103342</v>
      </c>
      <c r="F112" s="8">
        <v>13</v>
      </c>
      <c r="G112" s="5">
        <v>47</v>
      </c>
      <c r="H112" s="10">
        <f t="shared" ref="H112:H118" si="639">G112/F112*1000</f>
        <v>3615.3846153846152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4</v>
      </c>
      <c r="W112" s="10">
        <v>0</v>
      </c>
      <c r="X112" s="8">
        <v>0</v>
      </c>
      <c r="Y112" s="5">
        <v>0</v>
      </c>
      <c r="Z112" s="10">
        <v>0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323</v>
      </c>
      <c r="AH112" s="5">
        <v>1110</v>
      </c>
      <c r="AI112" s="10">
        <f t="shared" ref="AI112" si="640">AH112/AG112*1000</f>
        <v>3436.5325077399384</v>
      </c>
      <c r="AJ112" s="8">
        <v>19</v>
      </c>
      <c r="AK112" s="5">
        <v>89</v>
      </c>
      <c r="AL112" s="10">
        <f t="shared" si="635"/>
        <v>4684.2105263157891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0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0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v>0</v>
      </c>
      <c r="DM112" s="8">
        <v>0</v>
      </c>
      <c r="DN112" s="5">
        <v>0</v>
      </c>
      <c r="DO112" s="10">
        <f t="shared" si="629"/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12</v>
      </c>
      <c r="DU112" s="10"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v>0</v>
      </c>
      <c r="EK112" s="8">
        <v>155</v>
      </c>
      <c r="EL112" s="5">
        <v>726</v>
      </c>
      <c r="EM112" s="10">
        <f t="shared" si="636"/>
        <v>4683.8709677419356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0</v>
      </c>
      <c r="EY112" s="10">
        <v>0</v>
      </c>
      <c r="EZ112" s="8">
        <v>1</v>
      </c>
      <c r="FA112" s="5">
        <v>6</v>
      </c>
      <c r="FB112" s="10">
        <f t="shared" ref="FB112" si="641">FA112/EZ112*1000</f>
        <v>6000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8">
        <v>0</v>
      </c>
      <c r="FJ112" s="5">
        <v>0</v>
      </c>
      <c r="FK112" s="10">
        <v>0</v>
      </c>
      <c r="FL112" s="8">
        <v>0</v>
      </c>
      <c r="FM112" s="5">
        <v>0</v>
      </c>
      <c r="FN112" s="10">
        <v>0</v>
      </c>
      <c r="FO112" s="8">
        <v>0</v>
      </c>
      <c r="FP112" s="5">
        <v>0</v>
      </c>
      <c r="FQ112" s="10">
        <v>0</v>
      </c>
      <c r="FR112" s="8">
        <v>0</v>
      </c>
      <c r="FS112" s="5">
        <v>0</v>
      </c>
      <c r="FT112" s="10">
        <v>0</v>
      </c>
      <c r="FU112" s="8">
        <v>0</v>
      </c>
      <c r="FV112" s="5">
        <v>0</v>
      </c>
      <c r="FW112" s="10">
        <v>0</v>
      </c>
      <c r="FX112" s="8">
        <v>0</v>
      </c>
      <c r="FY112" s="5">
        <v>0</v>
      </c>
      <c r="FZ112" s="10">
        <v>0</v>
      </c>
      <c r="GA112" s="8">
        <v>0</v>
      </c>
      <c r="GB112" s="5">
        <v>0</v>
      </c>
      <c r="GC112" s="10">
        <v>0</v>
      </c>
      <c r="GD112" s="8">
        <v>29</v>
      </c>
      <c r="GE112" s="5">
        <v>163</v>
      </c>
      <c r="GF112" s="10">
        <f t="shared" ref="GF112" si="642">GE112/GD112*1000</f>
        <v>5620.6896551724139</v>
      </c>
      <c r="GG112" s="8">
        <v>0</v>
      </c>
      <c r="GH112" s="5">
        <v>0</v>
      </c>
      <c r="GI112" s="10">
        <v>0</v>
      </c>
      <c r="GJ112" s="8">
        <v>0</v>
      </c>
      <c r="GK112" s="5">
        <v>0</v>
      </c>
      <c r="GL112" s="10">
        <v>0</v>
      </c>
      <c r="GM112" s="8">
        <v>0</v>
      </c>
      <c r="GN112" s="5">
        <v>0</v>
      </c>
      <c r="GO112" s="10">
        <v>0</v>
      </c>
      <c r="GP112" s="8">
        <v>0</v>
      </c>
      <c r="GQ112" s="5">
        <v>0</v>
      </c>
      <c r="GR112" s="10">
        <v>0</v>
      </c>
      <c r="GS112" s="8">
        <v>0</v>
      </c>
      <c r="GT112" s="5">
        <v>0</v>
      </c>
      <c r="GU112" s="10">
        <v>0</v>
      </c>
      <c r="GV112" s="8">
        <v>0</v>
      </c>
      <c r="GW112" s="5">
        <v>0</v>
      </c>
      <c r="GX112" s="10">
        <v>0</v>
      </c>
      <c r="GY112" s="8">
        <v>0</v>
      </c>
      <c r="GZ112" s="5">
        <v>0</v>
      </c>
      <c r="HA112" s="10">
        <v>0</v>
      </c>
      <c r="HB112" s="8">
        <v>0</v>
      </c>
      <c r="HC112" s="5">
        <v>0</v>
      </c>
      <c r="HD112" s="10">
        <v>0</v>
      </c>
      <c r="HE112" s="8">
        <v>0</v>
      </c>
      <c r="HF112" s="5">
        <v>0</v>
      </c>
      <c r="HG112" s="10">
        <f t="shared" si="630"/>
        <v>0</v>
      </c>
      <c r="HH112" s="8">
        <v>0</v>
      </c>
      <c r="HI112" s="5">
        <v>0</v>
      </c>
      <c r="HJ112" s="10">
        <v>0</v>
      </c>
      <c r="HK112" s="8">
        <v>0</v>
      </c>
      <c r="HL112" s="5">
        <v>0</v>
      </c>
      <c r="HM112" s="10">
        <v>0</v>
      </c>
      <c r="HN112" s="8">
        <v>0</v>
      </c>
      <c r="HO112" s="5">
        <v>0</v>
      </c>
      <c r="HP112" s="10">
        <v>0</v>
      </c>
      <c r="HQ112" s="8">
        <v>0</v>
      </c>
      <c r="HR112" s="5">
        <v>0</v>
      </c>
      <c r="HS112" s="10">
        <v>0</v>
      </c>
      <c r="HT112" s="8">
        <v>0</v>
      </c>
      <c r="HU112" s="5">
        <v>0</v>
      </c>
      <c r="HV112" s="10">
        <v>0</v>
      </c>
      <c r="HW112" s="8">
        <v>0</v>
      </c>
      <c r="HX112" s="5">
        <v>0</v>
      </c>
      <c r="HY112" s="10">
        <v>0</v>
      </c>
      <c r="HZ112" s="8">
        <v>0</v>
      </c>
      <c r="IA112" s="5">
        <v>0</v>
      </c>
      <c r="IB112" s="10">
        <v>0</v>
      </c>
      <c r="IC112" s="8">
        <v>0</v>
      </c>
      <c r="ID112" s="5">
        <v>0</v>
      </c>
      <c r="IE112" s="10">
        <v>0</v>
      </c>
      <c r="IF112" s="8">
        <v>0</v>
      </c>
      <c r="IG112" s="5">
        <v>0</v>
      </c>
      <c r="IH112" s="10">
        <v>0</v>
      </c>
      <c r="II112" s="8">
        <v>0</v>
      </c>
      <c r="IJ112" s="5">
        <v>0</v>
      </c>
      <c r="IK112" s="10">
        <v>0</v>
      </c>
      <c r="IL112" s="8">
        <v>0</v>
      </c>
      <c r="IM112" s="5">
        <v>0</v>
      </c>
      <c r="IN112" s="10">
        <v>0</v>
      </c>
      <c r="IO112" s="8">
        <v>0</v>
      </c>
      <c r="IP112" s="5">
        <v>0</v>
      </c>
      <c r="IQ112" s="10">
        <v>0</v>
      </c>
      <c r="IR112" s="8">
        <v>0</v>
      </c>
      <c r="IS112" s="5">
        <v>0</v>
      </c>
      <c r="IT112" s="10">
        <v>0</v>
      </c>
      <c r="IU112" s="8">
        <v>0</v>
      </c>
      <c r="IV112" s="5">
        <v>0</v>
      </c>
      <c r="IW112" s="10">
        <v>0</v>
      </c>
      <c r="IX112" s="8">
        <v>0</v>
      </c>
      <c r="IY112" s="5">
        <v>1</v>
      </c>
      <c r="IZ112" s="10">
        <v>0</v>
      </c>
      <c r="JA112" s="8">
        <v>25</v>
      </c>
      <c r="JB112" s="5">
        <v>252</v>
      </c>
      <c r="JC112" s="10">
        <f t="shared" si="633"/>
        <v>10080</v>
      </c>
      <c r="JD112" s="7">
        <f t="shared" si="571"/>
        <v>1881</v>
      </c>
      <c r="JE112" s="10">
        <f t="shared" si="572"/>
        <v>5608</v>
      </c>
    </row>
    <row r="113" spans="1:265" x14ac:dyDescent="0.3">
      <c r="A113" s="40">
        <v>2012</v>
      </c>
      <c r="B113" s="35" t="s">
        <v>5</v>
      </c>
      <c r="C113" s="8">
        <v>1312</v>
      </c>
      <c r="D113" s="5">
        <v>3732</v>
      </c>
      <c r="E113" s="10">
        <f t="shared" si="634"/>
        <v>2844.5121951219512</v>
      </c>
      <c r="F113" s="8">
        <v>0</v>
      </c>
      <c r="G113" s="5">
        <v>1</v>
      </c>
      <c r="H113" s="10">
        <v>0</v>
      </c>
      <c r="I113" s="8">
        <v>0</v>
      </c>
      <c r="J113" s="5">
        <v>0</v>
      </c>
      <c r="K113" s="10">
        <v>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4</v>
      </c>
      <c r="AK113" s="5">
        <v>66</v>
      </c>
      <c r="AL113" s="10">
        <f t="shared" si="635"/>
        <v>16500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0</v>
      </c>
      <c r="BC113" s="5">
        <v>0</v>
      </c>
      <c r="BD113" s="10">
        <v>0</v>
      </c>
      <c r="BE113" s="8">
        <v>0</v>
      </c>
      <c r="BF113" s="5">
        <v>0</v>
      </c>
      <c r="BG113" s="10">
        <v>0</v>
      </c>
      <c r="BH113" s="8">
        <v>0</v>
      </c>
      <c r="BI113" s="5">
        <v>0</v>
      </c>
      <c r="BJ113" s="10">
        <v>0</v>
      </c>
      <c r="BK113" s="8">
        <v>0</v>
      </c>
      <c r="BL113" s="5">
        <v>0</v>
      </c>
      <c r="BM113" s="10">
        <v>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v>0</v>
      </c>
      <c r="DM113" s="8">
        <v>0</v>
      </c>
      <c r="DN113" s="5">
        <v>0</v>
      </c>
      <c r="DO113" s="10">
        <f t="shared" si="629"/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v>0</v>
      </c>
      <c r="EK113" s="8">
        <v>42</v>
      </c>
      <c r="EL113" s="5">
        <v>173</v>
      </c>
      <c r="EM113" s="10">
        <f t="shared" si="636"/>
        <v>4119.0476190476184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8">
        <v>0</v>
      </c>
      <c r="FJ113" s="5">
        <v>0</v>
      </c>
      <c r="FK113" s="10">
        <v>0</v>
      </c>
      <c r="FL113" s="8">
        <v>0</v>
      </c>
      <c r="FM113" s="5">
        <v>0</v>
      </c>
      <c r="FN113" s="10">
        <v>0</v>
      </c>
      <c r="FO113" s="8">
        <v>0</v>
      </c>
      <c r="FP113" s="5">
        <v>0</v>
      </c>
      <c r="FQ113" s="10">
        <v>0</v>
      </c>
      <c r="FR113" s="8">
        <v>0</v>
      </c>
      <c r="FS113" s="5">
        <v>0</v>
      </c>
      <c r="FT113" s="10">
        <v>0</v>
      </c>
      <c r="FU113" s="8">
        <v>0</v>
      </c>
      <c r="FV113" s="5">
        <v>0</v>
      </c>
      <c r="FW113" s="10">
        <v>0</v>
      </c>
      <c r="FX113" s="8">
        <v>0</v>
      </c>
      <c r="FY113" s="5">
        <v>0</v>
      </c>
      <c r="FZ113" s="10">
        <v>0</v>
      </c>
      <c r="GA113" s="8">
        <v>0</v>
      </c>
      <c r="GB113" s="5">
        <v>0</v>
      </c>
      <c r="GC113" s="10">
        <v>0</v>
      </c>
      <c r="GD113" s="8">
        <v>0</v>
      </c>
      <c r="GE113" s="5">
        <v>0</v>
      </c>
      <c r="GF113" s="10">
        <v>0</v>
      </c>
      <c r="GG113" s="8">
        <v>0</v>
      </c>
      <c r="GH113" s="5">
        <v>0</v>
      </c>
      <c r="GI113" s="10">
        <v>0</v>
      </c>
      <c r="GJ113" s="8">
        <v>0</v>
      </c>
      <c r="GK113" s="5">
        <v>0</v>
      </c>
      <c r="GL113" s="10">
        <v>0</v>
      </c>
      <c r="GM113" s="8">
        <v>0</v>
      </c>
      <c r="GN113" s="5">
        <v>1</v>
      </c>
      <c r="GO113" s="10">
        <v>0</v>
      </c>
      <c r="GP113" s="8">
        <v>0</v>
      </c>
      <c r="GQ113" s="5">
        <v>0</v>
      </c>
      <c r="GR113" s="10">
        <v>0</v>
      </c>
      <c r="GS113" s="8">
        <v>0</v>
      </c>
      <c r="GT113" s="5">
        <v>0</v>
      </c>
      <c r="GU113" s="10">
        <v>0</v>
      </c>
      <c r="GV113" s="8">
        <v>0</v>
      </c>
      <c r="GW113" s="5">
        <v>0</v>
      </c>
      <c r="GX113" s="10">
        <v>0</v>
      </c>
      <c r="GY113" s="8">
        <v>0</v>
      </c>
      <c r="GZ113" s="5">
        <v>0</v>
      </c>
      <c r="HA113" s="10">
        <v>0</v>
      </c>
      <c r="HB113" s="8">
        <v>0</v>
      </c>
      <c r="HC113" s="5">
        <v>0</v>
      </c>
      <c r="HD113" s="10">
        <v>0</v>
      </c>
      <c r="HE113" s="8">
        <v>0</v>
      </c>
      <c r="HF113" s="5">
        <v>0</v>
      </c>
      <c r="HG113" s="10">
        <f t="shared" si="630"/>
        <v>0</v>
      </c>
      <c r="HH113" s="8">
        <v>0</v>
      </c>
      <c r="HI113" s="5">
        <v>0</v>
      </c>
      <c r="HJ113" s="10">
        <v>0</v>
      </c>
      <c r="HK113" s="8">
        <v>0</v>
      </c>
      <c r="HL113" s="5">
        <v>0</v>
      </c>
      <c r="HM113" s="10">
        <v>0</v>
      </c>
      <c r="HN113" s="8">
        <v>0</v>
      </c>
      <c r="HO113" s="5">
        <v>0</v>
      </c>
      <c r="HP113" s="10">
        <v>0</v>
      </c>
      <c r="HQ113" s="8">
        <v>0</v>
      </c>
      <c r="HR113" s="5">
        <v>0</v>
      </c>
      <c r="HS113" s="10">
        <v>0</v>
      </c>
      <c r="HT113" s="8">
        <v>0</v>
      </c>
      <c r="HU113" s="5">
        <v>0</v>
      </c>
      <c r="HV113" s="10">
        <v>0</v>
      </c>
      <c r="HW113" s="8">
        <v>0</v>
      </c>
      <c r="HX113" s="5">
        <v>0</v>
      </c>
      <c r="HY113" s="10">
        <v>0</v>
      </c>
      <c r="HZ113" s="8">
        <v>0</v>
      </c>
      <c r="IA113" s="5">
        <v>0</v>
      </c>
      <c r="IB113" s="10">
        <v>0</v>
      </c>
      <c r="IC113" s="8">
        <v>0</v>
      </c>
      <c r="ID113" s="5">
        <v>0</v>
      </c>
      <c r="IE113" s="10">
        <v>0</v>
      </c>
      <c r="IF113" s="8">
        <v>0</v>
      </c>
      <c r="IG113" s="5">
        <v>0</v>
      </c>
      <c r="IH113" s="10">
        <v>0</v>
      </c>
      <c r="II113" s="8">
        <v>43</v>
      </c>
      <c r="IJ113" s="5">
        <v>216</v>
      </c>
      <c r="IK113" s="10">
        <f t="shared" si="632"/>
        <v>5023.2558139534885</v>
      </c>
      <c r="IL113" s="8">
        <v>0</v>
      </c>
      <c r="IM113" s="5">
        <v>0</v>
      </c>
      <c r="IN113" s="10">
        <v>0</v>
      </c>
      <c r="IO113" s="8">
        <v>0</v>
      </c>
      <c r="IP113" s="5">
        <v>0</v>
      </c>
      <c r="IQ113" s="10">
        <v>0</v>
      </c>
      <c r="IR113" s="8">
        <v>0</v>
      </c>
      <c r="IS113" s="5">
        <v>0</v>
      </c>
      <c r="IT113" s="10">
        <v>0</v>
      </c>
      <c r="IU113" s="8">
        <v>0</v>
      </c>
      <c r="IV113" s="5">
        <v>0</v>
      </c>
      <c r="IW113" s="10">
        <v>0</v>
      </c>
      <c r="IX113" s="8">
        <v>20</v>
      </c>
      <c r="IY113" s="5">
        <v>174</v>
      </c>
      <c r="IZ113" s="10">
        <f t="shared" si="638"/>
        <v>8700</v>
      </c>
      <c r="JA113" s="8">
        <v>52</v>
      </c>
      <c r="JB113" s="5">
        <v>491</v>
      </c>
      <c r="JC113" s="10">
        <f t="shared" si="633"/>
        <v>9442.3076923076915</v>
      </c>
      <c r="JD113" s="7">
        <f t="shared" si="571"/>
        <v>1473</v>
      </c>
      <c r="JE113" s="10">
        <f t="shared" si="572"/>
        <v>4854</v>
      </c>
    </row>
    <row r="114" spans="1:265" x14ac:dyDescent="0.3">
      <c r="A114" s="40">
        <v>2012</v>
      </c>
      <c r="B114" s="35" t="s">
        <v>6</v>
      </c>
      <c r="C114" s="8">
        <v>902</v>
      </c>
      <c r="D114" s="5">
        <v>2383</v>
      </c>
      <c r="E114" s="10">
        <f t="shared" si="634"/>
        <v>2641.9068736141908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0</v>
      </c>
      <c r="BL114" s="5">
        <v>0</v>
      </c>
      <c r="BM114" s="10">
        <v>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v>0</v>
      </c>
      <c r="DM114" s="8">
        <v>0</v>
      </c>
      <c r="DN114" s="5">
        <v>0</v>
      </c>
      <c r="DO114" s="10">
        <f t="shared" si="629"/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5</v>
      </c>
      <c r="DU114" s="10"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v>0</v>
      </c>
      <c r="EK114" s="8">
        <v>95</v>
      </c>
      <c r="EL114" s="5">
        <v>550</v>
      </c>
      <c r="EM114" s="10">
        <f t="shared" si="636"/>
        <v>5789.4736842105267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8">
        <v>0</v>
      </c>
      <c r="FJ114" s="5">
        <v>0</v>
      </c>
      <c r="FK114" s="10">
        <v>0</v>
      </c>
      <c r="FL114" s="8">
        <v>0</v>
      </c>
      <c r="FM114" s="5">
        <v>0</v>
      </c>
      <c r="FN114" s="10">
        <v>0</v>
      </c>
      <c r="FO114" s="8">
        <v>0</v>
      </c>
      <c r="FP114" s="5">
        <v>0</v>
      </c>
      <c r="FQ114" s="10">
        <v>0</v>
      </c>
      <c r="FR114" s="8">
        <v>0</v>
      </c>
      <c r="FS114" s="5">
        <v>0</v>
      </c>
      <c r="FT114" s="10">
        <v>0</v>
      </c>
      <c r="FU114" s="8">
        <v>0</v>
      </c>
      <c r="FV114" s="5">
        <v>0</v>
      </c>
      <c r="FW114" s="10">
        <v>0</v>
      </c>
      <c r="FX114" s="8">
        <v>0</v>
      </c>
      <c r="FY114" s="5">
        <v>0</v>
      </c>
      <c r="FZ114" s="10">
        <v>0</v>
      </c>
      <c r="GA114" s="8">
        <v>0</v>
      </c>
      <c r="GB114" s="5">
        <v>0</v>
      </c>
      <c r="GC114" s="10">
        <v>0</v>
      </c>
      <c r="GD114" s="8">
        <v>0</v>
      </c>
      <c r="GE114" s="5">
        <v>0</v>
      </c>
      <c r="GF114" s="10">
        <v>0</v>
      </c>
      <c r="GG114" s="8">
        <v>0</v>
      </c>
      <c r="GH114" s="5">
        <v>0</v>
      </c>
      <c r="GI114" s="10">
        <v>0</v>
      </c>
      <c r="GJ114" s="8">
        <v>0</v>
      </c>
      <c r="GK114" s="5">
        <v>2</v>
      </c>
      <c r="GL114" s="10">
        <v>0</v>
      </c>
      <c r="GM114" s="8">
        <v>0</v>
      </c>
      <c r="GN114" s="5">
        <v>0</v>
      </c>
      <c r="GO114" s="10">
        <v>0</v>
      </c>
      <c r="GP114" s="8">
        <v>0</v>
      </c>
      <c r="GQ114" s="5">
        <v>0</v>
      </c>
      <c r="GR114" s="10">
        <v>0</v>
      </c>
      <c r="GS114" s="8">
        <v>0</v>
      </c>
      <c r="GT114" s="5">
        <v>0</v>
      </c>
      <c r="GU114" s="10">
        <v>0</v>
      </c>
      <c r="GV114" s="8">
        <v>0</v>
      </c>
      <c r="GW114" s="5">
        <v>0</v>
      </c>
      <c r="GX114" s="10">
        <v>0</v>
      </c>
      <c r="GY114" s="8">
        <v>0</v>
      </c>
      <c r="GZ114" s="5">
        <v>0</v>
      </c>
      <c r="HA114" s="10">
        <v>0</v>
      </c>
      <c r="HB114" s="8">
        <v>0</v>
      </c>
      <c r="HC114" s="5">
        <v>0</v>
      </c>
      <c r="HD114" s="10">
        <v>0</v>
      </c>
      <c r="HE114" s="8">
        <v>0</v>
      </c>
      <c r="HF114" s="5">
        <v>0</v>
      </c>
      <c r="HG114" s="10">
        <f t="shared" si="630"/>
        <v>0</v>
      </c>
      <c r="HH114" s="8">
        <v>0</v>
      </c>
      <c r="HI114" s="5">
        <v>0</v>
      </c>
      <c r="HJ114" s="10">
        <v>0</v>
      </c>
      <c r="HK114" s="8">
        <v>0</v>
      </c>
      <c r="HL114" s="5">
        <v>0</v>
      </c>
      <c r="HM114" s="10">
        <v>0</v>
      </c>
      <c r="HN114" s="8">
        <v>0</v>
      </c>
      <c r="HO114" s="5">
        <v>0</v>
      </c>
      <c r="HP114" s="10">
        <v>0</v>
      </c>
      <c r="HQ114" s="8">
        <v>0</v>
      </c>
      <c r="HR114" s="5">
        <v>0</v>
      </c>
      <c r="HS114" s="10">
        <v>0</v>
      </c>
      <c r="HT114" s="8">
        <v>0</v>
      </c>
      <c r="HU114" s="5">
        <v>0</v>
      </c>
      <c r="HV114" s="10">
        <v>0</v>
      </c>
      <c r="HW114" s="8">
        <v>0</v>
      </c>
      <c r="HX114" s="5">
        <v>0</v>
      </c>
      <c r="HY114" s="10">
        <v>0</v>
      </c>
      <c r="HZ114" s="8">
        <v>0</v>
      </c>
      <c r="IA114" s="5">
        <v>0</v>
      </c>
      <c r="IB114" s="10">
        <v>0</v>
      </c>
      <c r="IC114" s="8">
        <v>0</v>
      </c>
      <c r="ID114" s="5">
        <v>0</v>
      </c>
      <c r="IE114" s="10">
        <v>0</v>
      </c>
      <c r="IF114" s="8">
        <v>1</v>
      </c>
      <c r="IG114" s="5">
        <v>9</v>
      </c>
      <c r="IH114" s="10">
        <f t="shared" ref="IH114:IH120" si="643">IG114/IF114*1000</f>
        <v>9000</v>
      </c>
      <c r="II114" s="8">
        <v>0</v>
      </c>
      <c r="IJ114" s="5">
        <v>1</v>
      </c>
      <c r="IK114" s="10">
        <v>0</v>
      </c>
      <c r="IL114" s="8">
        <v>0</v>
      </c>
      <c r="IM114" s="5">
        <v>0</v>
      </c>
      <c r="IN114" s="10">
        <v>0</v>
      </c>
      <c r="IO114" s="8">
        <v>0</v>
      </c>
      <c r="IP114" s="5">
        <v>0</v>
      </c>
      <c r="IQ114" s="10">
        <v>0</v>
      </c>
      <c r="IR114" s="8">
        <v>0</v>
      </c>
      <c r="IS114" s="5">
        <v>0</v>
      </c>
      <c r="IT114" s="10">
        <v>0</v>
      </c>
      <c r="IU114" s="8">
        <v>0</v>
      </c>
      <c r="IV114" s="5">
        <v>0</v>
      </c>
      <c r="IW114" s="10">
        <v>0</v>
      </c>
      <c r="IX114" s="8">
        <v>0</v>
      </c>
      <c r="IY114" s="5">
        <v>0</v>
      </c>
      <c r="IZ114" s="10">
        <v>0</v>
      </c>
      <c r="JA114" s="8">
        <v>30</v>
      </c>
      <c r="JB114" s="5">
        <v>305</v>
      </c>
      <c r="JC114" s="10">
        <f t="shared" si="633"/>
        <v>10166.666666666666</v>
      </c>
      <c r="JD114" s="7">
        <f t="shared" si="571"/>
        <v>1028</v>
      </c>
      <c r="JE114" s="10">
        <f t="shared" si="572"/>
        <v>3255</v>
      </c>
    </row>
    <row r="115" spans="1:265" x14ac:dyDescent="0.3">
      <c r="A115" s="40">
        <v>2012</v>
      </c>
      <c r="B115" s="35" t="s">
        <v>7</v>
      </c>
      <c r="C115" s="8">
        <v>1505</v>
      </c>
      <c r="D115" s="5">
        <v>3230</v>
      </c>
      <c r="E115" s="10">
        <f t="shared" si="634"/>
        <v>2146.1794019933554</v>
      </c>
      <c r="F115" s="8">
        <v>9</v>
      </c>
      <c r="G115" s="5">
        <v>32</v>
      </c>
      <c r="H115" s="10">
        <f t="shared" si="639"/>
        <v>3555.5555555555552</v>
      </c>
      <c r="I115" s="8">
        <v>0</v>
      </c>
      <c r="J115" s="5">
        <v>0</v>
      </c>
      <c r="K115" s="10">
        <v>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0</v>
      </c>
      <c r="AC115" s="10">
        <v>0</v>
      </c>
      <c r="AD115" s="8">
        <v>0</v>
      </c>
      <c r="AE115" s="5">
        <v>0</v>
      </c>
      <c r="AF115" s="10">
        <v>0</v>
      </c>
      <c r="AG115" s="8">
        <v>0</v>
      </c>
      <c r="AH115" s="5">
        <v>0</v>
      </c>
      <c r="AI115" s="10">
        <v>0</v>
      </c>
      <c r="AJ115" s="8">
        <v>47</v>
      </c>
      <c r="AK115" s="5">
        <v>356</v>
      </c>
      <c r="AL115" s="10">
        <f t="shared" si="635"/>
        <v>7574.4680851063831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0</v>
      </c>
      <c r="BF115" s="5">
        <v>0</v>
      </c>
      <c r="BG115" s="10">
        <v>0</v>
      </c>
      <c r="BH115" s="8">
        <v>0</v>
      </c>
      <c r="BI115" s="5">
        <v>0</v>
      </c>
      <c r="BJ115" s="10">
        <v>0</v>
      </c>
      <c r="BK115" s="8">
        <v>0</v>
      </c>
      <c r="BL115" s="5">
        <v>0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v>0</v>
      </c>
      <c r="DM115" s="8">
        <v>0</v>
      </c>
      <c r="DN115" s="5">
        <v>0</v>
      </c>
      <c r="DO115" s="10">
        <f t="shared" si="629"/>
        <v>0</v>
      </c>
      <c r="DP115" s="8">
        <v>0</v>
      </c>
      <c r="DQ115" s="5">
        <v>0</v>
      </c>
      <c r="DR115" s="10">
        <v>0</v>
      </c>
      <c r="DS115" s="8">
        <v>1</v>
      </c>
      <c r="DT115" s="5">
        <v>6</v>
      </c>
      <c r="DU115" s="10">
        <f t="shared" ref="DU115:DU121" si="644">DT115/DS115*1000</f>
        <v>6000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3</v>
      </c>
      <c r="EJ115" s="10">
        <v>0</v>
      </c>
      <c r="EK115" s="8">
        <v>129</v>
      </c>
      <c r="EL115" s="5">
        <v>694</v>
      </c>
      <c r="EM115" s="10">
        <f t="shared" si="636"/>
        <v>5379.8449612403101</v>
      </c>
      <c r="EN115" s="8">
        <v>0</v>
      </c>
      <c r="EO115" s="5">
        <v>0</v>
      </c>
      <c r="EP115" s="10">
        <v>0</v>
      </c>
      <c r="EQ115" s="8">
        <v>2</v>
      </c>
      <c r="ER115" s="5">
        <v>5</v>
      </c>
      <c r="ES115" s="10">
        <f t="shared" ref="ES115" si="645">ER115/EQ115*1000</f>
        <v>2500</v>
      </c>
      <c r="ET115" s="8">
        <v>0</v>
      </c>
      <c r="EU115" s="5">
        <v>0</v>
      </c>
      <c r="EV115" s="10">
        <v>0</v>
      </c>
      <c r="EW115" s="8">
        <v>0</v>
      </c>
      <c r="EX115" s="5">
        <v>0</v>
      </c>
      <c r="EY115" s="10">
        <v>0</v>
      </c>
      <c r="EZ115" s="8">
        <v>0</v>
      </c>
      <c r="FA115" s="5">
        <v>0</v>
      </c>
      <c r="FB115" s="10">
        <v>0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8">
        <v>0</v>
      </c>
      <c r="FJ115" s="5">
        <v>0</v>
      </c>
      <c r="FK115" s="10">
        <v>0</v>
      </c>
      <c r="FL115" s="8">
        <v>0</v>
      </c>
      <c r="FM115" s="5">
        <v>0</v>
      </c>
      <c r="FN115" s="10">
        <v>0</v>
      </c>
      <c r="FO115" s="8">
        <v>0</v>
      </c>
      <c r="FP115" s="5">
        <v>0</v>
      </c>
      <c r="FQ115" s="10">
        <v>0</v>
      </c>
      <c r="FR115" s="8">
        <v>0</v>
      </c>
      <c r="FS115" s="5">
        <v>0</v>
      </c>
      <c r="FT115" s="10">
        <v>0</v>
      </c>
      <c r="FU115" s="8">
        <v>0</v>
      </c>
      <c r="FV115" s="5">
        <v>0</v>
      </c>
      <c r="FW115" s="10">
        <v>0</v>
      </c>
      <c r="FX115" s="8">
        <v>0</v>
      </c>
      <c r="FY115" s="5">
        <v>0</v>
      </c>
      <c r="FZ115" s="10">
        <v>0</v>
      </c>
      <c r="GA115" s="8">
        <v>0</v>
      </c>
      <c r="GB115" s="5">
        <v>0</v>
      </c>
      <c r="GC115" s="10">
        <v>0</v>
      </c>
      <c r="GD115" s="8">
        <v>0</v>
      </c>
      <c r="GE115" s="5">
        <v>0</v>
      </c>
      <c r="GF115" s="10">
        <v>0</v>
      </c>
      <c r="GG115" s="8">
        <v>0</v>
      </c>
      <c r="GH115" s="5">
        <v>0</v>
      </c>
      <c r="GI115" s="10">
        <v>0</v>
      </c>
      <c r="GJ115" s="8">
        <v>0</v>
      </c>
      <c r="GK115" s="5">
        <v>0</v>
      </c>
      <c r="GL115" s="10">
        <v>0</v>
      </c>
      <c r="GM115" s="8">
        <v>0</v>
      </c>
      <c r="GN115" s="5">
        <v>0</v>
      </c>
      <c r="GO115" s="10">
        <v>0</v>
      </c>
      <c r="GP115" s="8">
        <v>0</v>
      </c>
      <c r="GQ115" s="5">
        <v>0</v>
      </c>
      <c r="GR115" s="10">
        <v>0</v>
      </c>
      <c r="GS115" s="8">
        <v>0</v>
      </c>
      <c r="GT115" s="5">
        <v>0</v>
      </c>
      <c r="GU115" s="10">
        <v>0</v>
      </c>
      <c r="GV115" s="8">
        <v>0</v>
      </c>
      <c r="GW115" s="5">
        <v>0</v>
      </c>
      <c r="GX115" s="10">
        <v>0</v>
      </c>
      <c r="GY115" s="8">
        <v>0</v>
      </c>
      <c r="GZ115" s="5">
        <v>0</v>
      </c>
      <c r="HA115" s="10">
        <v>0</v>
      </c>
      <c r="HB115" s="8">
        <v>0</v>
      </c>
      <c r="HC115" s="5">
        <v>0</v>
      </c>
      <c r="HD115" s="10">
        <v>0</v>
      </c>
      <c r="HE115" s="8">
        <v>0</v>
      </c>
      <c r="HF115" s="5">
        <v>0</v>
      </c>
      <c r="HG115" s="10">
        <f t="shared" si="630"/>
        <v>0</v>
      </c>
      <c r="HH115" s="8">
        <v>0</v>
      </c>
      <c r="HI115" s="5">
        <v>0</v>
      </c>
      <c r="HJ115" s="10">
        <v>0</v>
      </c>
      <c r="HK115" s="8">
        <v>0</v>
      </c>
      <c r="HL115" s="5">
        <v>0</v>
      </c>
      <c r="HM115" s="10">
        <v>0</v>
      </c>
      <c r="HN115" s="8">
        <v>0</v>
      </c>
      <c r="HO115" s="5">
        <v>0</v>
      </c>
      <c r="HP115" s="10">
        <v>0</v>
      </c>
      <c r="HQ115" s="8">
        <v>0</v>
      </c>
      <c r="HR115" s="5">
        <v>0</v>
      </c>
      <c r="HS115" s="10">
        <v>0</v>
      </c>
      <c r="HT115" s="8">
        <v>0</v>
      </c>
      <c r="HU115" s="5">
        <v>0</v>
      </c>
      <c r="HV115" s="10">
        <v>0</v>
      </c>
      <c r="HW115" s="8">
        <v>0</v>
      </c>
      <c r="HX115" s="5">
        <v>0</v>
      </c>
      <c r="HY115" s="10">
        <v>0</v>
      </c>
      <c r="HZ115" s="8">
        <v>0</v>
      </c>
      <c r="IA115" s="5">
        <v>0</v>
      </c>
      <c r="IB115" s="10">
        <v>0</v>
      </c>
      <c r="IC115" s="8">
        <v>0</v>
      </c>
      <c r="ID115" s="5">
        <v>0</v>
      </c>
      <c r="IE115" s="10">
        <v>0</v>
      </c>
      <c r="IF115" s="8">
        <v>0</v>
      </c>
      <c r="IG115" s="5">
        <v>0</v>
      </c>
      <c r="IH115" s="10">
        <v>0</v>
      </c>
      <c r="II115" s="8">
        <v>0</v>
      </c>
      <c r="IJ115" s="5">
        <v>0</v>
      </c>
      <c r="IK115" s="10">
        <v>0</v>
      </c>
      <c r="IL115" s="8">
        <v>0</v>
      </c>
      <c r="IM115" s="5">
        <v>0</v>
      </c>
      <c r="IN115" s="10">
        <v>0</v>
      </c>
      <c r="IO115" s="8">
        <v>0</v>
      </c>
      <c r="IP115" s="5">
        <v>0</v>
      </c>
      <c r="IQ115" s="10">
        <v>0</v>
      </c>
      <c r="IR115" s="8">
        <v>0</v>
      </c>
      <c r="IS115" s="5">
        <v>0</v>
      </c>
      <c r="IT115" s="10">
        <v>0</v>
      </c>
      <c r="IU115" s="8">
        <v>0</v>
      </c>
      <c r="IV115" s="5">
        <v>0</v>
      </c>
      <c r="IW115" s="10">
        <v>0</v>
      </c>
      <c r="IX115" s="8">
        <v>0</v>
      </c>
      <c r="IY115" s="5">
        <v>0</v>
      </c>
      <c r="IZ115" s="10">
        <v>0</v>
      </c>
      <c r="JA115" s="8">
        <v>14</v>
      </c>
      <c r="JB115" s="5">
        <v>125</v>
      </c>
      <c r="JC115" s="10">
        <f t="shared" si="633"/>
        <v>8928.5714285714294</v>
      </c>
      <c r="JD115" s="7">
        <f t="shared" si="571"/>
        <v>1707</v>
      </c>
      <c r="JE115" s="10">
        <f t="shared" si="572"/>
        <v>4451</v>
      </c>
    </row>
    <row r="116" spans="1:265" x14ac:dyDescent="0.3">
      <c r="A116" s="40">
        <v>2012</v>
      </c>
      <c r="B116" s="35" t="s">
        <v>8</v>
      </c>
      <c r="C116" s="8">
        <v>1813</v>
      </c>
      <c r="D116" s="5">
        <v>3759</v>
      </c>
      <c r="E116" s="10">
        <f t="shared" si="634"/>
        <v>2073.3590733590736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v>0</v>
      </c>
      <c r="X116" s="8">
        <v>0</v>
      </c>
      <c r="Y116" s="5">
        <v>0</v>
      </c>
      <c r="Z116" s="10">
        <v>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0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9</v>
      </c>
      <c r="BV116" s="10">
        <v>0</v>
      </c>
      <c r="BW116" s="8">
        <v>0</v>
      </c>
      <c r="BX116" s="5">
        <v>0</v>
      </c>
      <c r="BY116" s="10"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2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93</v>
      </c>
      <c r="CY116" s="5">
        <v>452</v>
      </c>
      <c r="CZ116" s="10">
        <f t="shared" ref="CZ116:CZ120" si="646">CY116/CX116*1000</f>
        <v>4860.2150537634407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v>0</v>
      </c>
      <c r="DM116" s="8">
        <v>0</v>
      </c>
      <c r="DN116" s="5">
        <v>0</v>
      </c>
      <c r="DO116" s="10">
        <f t="shared" si="629"/>
        <v>0</v>
      </c>
      <c r="DP116" s="8">
        <v>0</v>
      </c>
      <c r="DQ116" s="5">
        <v>0</v>
      </c>
      <c r="DR116" s="10">
        <v>0</v>
      </c>
      <c r="DS116" s="8">
        <v>0</v>
      </c>
      <c r="DT116" s="5">
        <v>13</v>
      </c>
      <c r="DU116" s="10"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1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v>0</v>
      </c>
      <c r="EK116" s="8">
        <v>70</v>
      </c>
      <c r="EL116" s="5">
        <v>409</v>
      </c>
      <c r="EM116" s="10">
        <f t="shared" si="636"/>
        <v>5842.8571428571422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10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8">
        <v>0</v>
      </c>
      <c r="FJ116" s="5">
        <v>0</v>
      </c>
      <c r="FK116" s="10">
        <v>0</v>
      </c>
      <c r="FL116" s="8">
        <v>0</v>
      </c>
      <c r="FM116" s="5">
        <v>0</v>
      </c>
      <c r="FN116" s="10">
        <v>0</v>
      </c>
      <c r="FO116" s="8">
        <v>18</v>
      </c>
      <c r="FP116" s="5">
        <v>109</v>
      </c>
      <c r="FQ116" s="10">
        <f t="shared" ref="FQ116" si="647">FP116/FO116*1000</f>
        <v>6055.5555555555557</v>
      </c>
      <c r="FR116" s="8">
        <v>0</v>
      </c>
      <c r="FS116" s="5">
        <v>0</v>
      </c>
      <c r="FT116" s="10">
        <v>0</v>
      </c>
      <c r="FU116" s="8">
        <v>0</v>
      </c>
      <c r="FV116" s="5">
        <v>0</v>
      </c>
      <c r="FW116" s="10">
        <v>0</v>
      </c>
      <c r="FX116" s="8">
        <v>0</v>
      </c>
      <c r="FY116" s="5">
        <v>0</v>
      </c>
      <c r="FZ116" s="10">
        <v>0</v>
      </c>
      <c r="GA116" s="8">
        <v>0</v>
      </c>
      <c r="GB116" s="5">
        <v>0</v>
      </c>
      <c r="GC116" s="10">
        <v>0</v>
      </c>
      <c r="GD116" s="8">
        <v>0</v>
      </c>
      <c r="GE116" s="5">
        <v>0</v>
      </c>
      <c r="GF116" s="10">
        <v>0</v>
      </c>
      <c r="GG116" s="8">
        <v>0</v>
      </c>
      <c r="GH116" s="5">
        <v>0</v>
      </c>
      <c r="GI116" s="10">
        <v>0</v>
      </c>
      <c r="GJ116" s="8">
        <v>0</v>
      </c>
      <c r="GK116" s="5">
        <v>0</v>
      </c>
      <c r="GL116" s="10">
        <v>0</v>
      </c>
      <c r="GM116" s="8">
        <v>0</v>
      </c>
      <c r="GN116" s="5">
        <v>0</v>
      </c>
      <c r="GO116" s="10">
        <v>0</v>
      </c>
      <c r="GP116" s="8">
        <v>0</v>
      </c>
      <c r="GQ116" s="5">
        <v>0</v>
      </c>
      <c r="GR116" s="10">
        <v>0</v>
      </c>
      <c r="GS116" s="8">
        <v>0</v>
      </c>
      <c r="GT116" s="5">
        <v>0</v>
      </c>
      <c r="GU116" s="10">
        <v>0</v>
      </c>
      <c r="GV116" s="8">
        <v>0</v>
      </c>
      <c r="GW116" s="5">
        <v>0</v>
      </c>
      <c r="GX116" s="10">
        <v>0</v>
      </c>
      <c r="GY116" s="8">
        <v>0</v>
      </c>
      <c r="GZ116" s="5">
        <v>0</v>
      </c>
      <c r="HA116" s="10">
        <v>0</v>
      </c>
      <c r="HB116" s="8">
        <v>0</v>
      </c>
      <c r="HC116" s="5">
        <v>0</v>
      </c>
      <c r="HD116" s="10">
        <v>0</v>
      </c>
      <c r="HE116" s="8">
        <v>0</v>
      </c>
      <c r="HF116" s="5">
        <v>0</v>
      </c>
      <c r="HG116" s="10">
        <f t="shared" si="630"/>
        <v>0</v>
      </c>
      <c r="HH116" s="8">
        <v>0</v>
      </c>
      <c r="HI116" s="5">
        <v>0</v>
      </c>
      <c r="HJ116" s="10">
        <v>0</v>
      </c>
      <c r="HK116" s="8">
        <v>0</v>
      </c>
      <c r="HL116" s="5">
        <v>0</v>
      </c>
      <c r="HM116" s="10">
        <v>0</v>
      </c>
      <c r="HN116" s="8">
        <v>0</v>
      </c>
      <c r="HO116" s="5">
        <v>0</v>
      </c>
      <c r="HP116" s="10">
        <v>0</v>
      </c>
      <c r="HQ116" s="8">
        <v>0</v>
      </c>
      <c r="HR116" s="5">
        <v>0</v>
      </c>
      <c r="HS116" s="10">
        <v>0</v>
      </c>
      <c r="HT116" s="8">
        <v>0</v>
      </c>
      <c r="HU116" s="5">
        <v>0</v>
      </c>
      <c r="HV116" s="10">
        <v>0</v>
      </c>
      <c r="HW116" s="8">
        <v>0</v>
      </c>
      <c r="HX116" s="5">
        <v>0</v>
      </c>
      <c r="HY116" s="10">
        <v>0</v>
      </c>
      <c r="HZ116" s="8">
        <v>0</v>
      </c>
      <c r="IA116" s="5">
        <v>0</v>
      </c>
      <c r="IB116" s="10">
        <v>0</v>
      </c>
      <c r="IC116" s="8">
        <v>0</v>
      </c>
      <c r="ID116" s="5">
        <v>0</v>
      </c>
      <c r="IE116" s="10">
        <v>0</v>
      </c>
      <c r="IF116" s="8">
        <v>18</v>
      </c>
      <c r="IG116" s="5">
        <v>118</v>
      </c>
      <c r="IH116" s="10">
        <f t="shared" si="643"/>
        <v>6555.5555555555557</v>
      </c>
      <c r="II116" s="8">
        <v>0</v>
      </c>
      <c r="IJ116" s="5">
        <v>2</v>
      </c>
      <c r="IK116" s="10">
        <v>0</v>
      </c>
      <c r="IL116" s="8">
        <v>0</v>
      </c>
      <c r="IM116" s="5">
        <v>0</v>
      </c>
      <c r="IN116" s="10">
        <v>0</v>
      </c>
      <c r="IO116" s="8">
        <v>0</v>
      </c>
      <c r="IP116" s="5">
        <v>0</v>
      </c>
      <c r="IQ116" s="10">
        <v>0</v>
      </c>
      <c r="IR116" s="8">
        <v>0</v>
      </c>
      <c r="IS116" s="5">
        <v>0</v>
      </c>
      <c r="IT116" s="10">
        <v>0</v>
      </c>
      <c r="IU116" s="8">
        <v>0</v>
      </c>
      <c r="IV116" s="5">
        <v>0</v>
      </c>
      <c r="IW116" s="10">
        <v>0</v>
      </c>
      <c r="IX116" s="8">
        <v>0</v>
      </c>
      <c r="IY116" s="5">
        <v>1</v>
      </c>
      <c r="IZ116" s="10">
        <v>0</v>
      </c>
      <c r="JA116" s="8">
        <v>3</v>
      </c>
      <c r="JB116" s="5">
        <v>39</v>
      </c>
      <c r="JC116" s="10">
        <f t="shared" si="633"/>
        <v>13000</v>
      </c>
      <c r="JD116" s="7">
        <f t="shared" si="571"/>
        <v>2015</v>
      </c>
      <c r="JE116" s="10">
        <f t="shared" si="572"/>
        <v>4924</v>
      </c>
    </row>
    <row r="117" spans="1:265" x14ac:dyDescent="0.3">
      <c r="A117" s="40">
        <v>2012</v>
      </c>
      <c r="B117" s="35" t="s">
        <v>9</v>
      </c>
      <c r="C117" s="8">
        <v>2189</v>
      </c>
      <c r="D117" s="5">
        <v>4879</v>
      </c>
      <c r="E117" s="10">
        <f t="shared" si="634"/>
        <v>2228.8716308816811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v>0</v>
      </c>
      <c r="X117" s="8">
        <v>0</v>
      </c>
      <c r="Y117" s="5">
        <v>0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1</v>
      </c>
      <c r="AK117" s="5">
        <v>9</v>
      </c>
      <c r="AL117" s="10">
        <f t="shared" si="635"/>
        <v>9000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0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0</v>
      </c>
      <c r="BD117" s="10">
        <v>0</v>
      </c>
      <c r="BE117" s="8">
        <v>0</v>
      </c>
      <c r="BF117" s="5">
        <v>0</v>
      </c>
      <c r="BG117" s="10">
        <v>0</v>
      </c>
      <c r="BH117" s="8">
        <v>0</v>
      </c>
      <c r="BI117" s="5">
        <v>0</v>
      </c>
      <c r="BJ117" s="10">
        <v>0</v>
      </c>
      <c r="BK117" s="8">
        <v>0</v>
      </c>
      <c r="BL117" s="5">
        <v>0</v>
      </c>
      <c r="BM117" s="10">
        <v>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0</v>
      </c>
      <c r="DI117" s="10">
        <v>0</v>
      </c>
      <c r="DJ117" s="8">
        <v>0</v>
      </c>
      <c r="DK117" s="5">
        <v>0</v>
      </c>
      <c r="DL117" s="10">
        <v>0</v>
      </c>
      <c r="DM117" s="8">
        <v>0</v>
      </c>
      <c r="DN117" s="5">
        <v>0</v>
      </c>
      <c r="DO117" s="10">
        <f t="shared" si="629"/>
        <v>0</v>
      </c>
      <c r="DP117" s="8">
        <v>0</v>
      </c>
      <c r="DQ117" s="5">
        <v>0</v>
      </c>
      <c r="DR117" s="10">
        <v>0</v>
      </c>
      <c r="DS117" s="8">
        <v>1</v>
      </c>
      <c r="DT117" s="5">
        <v>5</v>
      </c>
      <c r="DU117" s="10">
        <f t="shared" si="644"/>
        <v>5000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v>0</v>
      </c>
      <c r="EK117" s="8">
        <v>173</v>
      </c>
      <c r="EL117" s="5">
        <v>815</v>
      </c>
      <c r="EM117" s="10">
        <f t="shared" si="636"/>
        <v>4710.9826589595368</v>
      </c>
      <c r="EN117" s="8">
        <v>70</v>
      </c>
      <c r="EO117" s="5">
        <v>113</v>
      </c>
      <c r="EP117" s="10">
        <f t="shared" ref="EP117:EP121" si="648">EO117/EN117*1000</f>
        <v>1614.2857142857142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8">
        <v>0</v>
      </c>
      <c r="FJ117" s="5">
        <v>0</v>
      </c>
      <c r="FK117" s="10">
        <v>0</v>
      </c>
      <c r="FL117" s="8">
        <v>0</v>
      </c>
      <c r="FM117" s="5">
        <v>0</v>
      </c>
      <c r="FN117" s="10">
        <v>0</v>
      </c>
      <c r="FO117" s="8">
        <v>0</v>
      </c>
      <c r="FP117" s="5">
        <v>0</v>
      </c>
      <c r="FQ117" s="10">
        <v>0</v>
      </c>
      <c r="FR117" s="8">
        <v>0</v>
      </c>
      <c r="FS117" s="5">
        <v>0</v>
      </c>
      <c r="FT117" s="10">
        <v>0</v>
      </c>
      <c r="FU117" s="8">
        <v>0</v>
      </c>
      <c r="FV117" s="5">
        <v>0</v>
      </c>
      <c r="FW117" s="10">
        <v>0</v>
      </c>
      <c r="FX117" s="8">
        <v>0</v>
      </c>
      <c r="FY117" s="5">
        <v>0</v>
      </c>
      <c r="FZ117" s="10">
        <v>0</v>
      </c>
      <c r="GA117" s="8">
        <v>0</v>
      </c>
      <c r="GB117" s="5">
        <v>0</v>
      </c>
      <c r="GC117" s="10">
        <v>0</v>
      </c>
      <c r="GD117" s="8">
        <v>0</v>
      </c>
      <c r="GE117" s="5">
        <v>0</v>
      </c>
      <c r="GF117" s="10">
        <v>0</v>
      </c>
      <c r="GG117" s="8">
        <v>0</v>
      </c>
      <c r="GH117" s="5">
        <v>0</v>
      </c>
      <c r="GI117" s="10">
        <v>0</v>
      </c>
      <c r="GJ117" s="8">
        <v>0</v>
      </c>
      <c r="GK117" s="5">
        <v>0</v>
      </c>
      <c r="GL117" s="10">
        <v>0</v>
      </c>
      <c r="GM117" s="8">
        <v>0</v>
      </c>
      <c r="GN117" s="5">
        <v>0</v>
      </c>
      <c r="GO117" s="10">
        <v>0</v>
      </c>
      <c r="GP117" s="8">
        <v>0</v>
      </c>
      <c r="GQ117" s="5">
        <v>0</v>
      </c>
      <c r="GR117" s="10">
        <v>0</v>
      </c>
      <c r="GS117" s="8">
        <v>0</v>
      </c>
      <c r="GT117" s="5">
        <v>0</v>
      </c>
      <c r="GU117" s="10">
        <v>0</v>
      </c>
      <c r="GV117" s="8">
        <v>0</v>
      </c>
      <c r="GW117" s="5">
        <v>0</v>
      </c>
      <c r="GX117" s="10">
        <v>0</v>
      </c>
      <c r="GY117" s="8">
        <v>0</v>
      </c>
      <c r="GZ117" s="5">
        <v>0</v>
      </c>
      <c r="HA117" s="10">
        <v>0</v>
      </c>
      <c r="HB117" s="8">
        <v>0</v>
      </c>
      <c r="HC117" s="5">
        <v>0</v>
      </c>
      <c r="HD117" s="10">
        <v>0</v>
      </c>
      <c r="HE117" s="8">
        <v>0</v>
      </c>
      <c r="HF117" s="5">
        <v>0</v>
      </c>
      <c r="HG117" s="10">
        <f t="shared" si="630"/>
        <v>0</v>
      </c>
      <c r="HH117" s="8">
        <v>0</v>
      </c>
      <c r="HI117" s="5">
        <v>0</v>
      </c>
      <c r="HJ117" s="10">
        <v>0</v>
      </c>
      <c r="HK117" s="8">
        <v>0</v>
      </c>
      <c r="HL117" s="5">
        <v>0</v>
      </c>
      <c r="HM117" s="10">
        <v>0</v>
      </c>
      <c r="HN117" s="8">
        <v>0</v>
      </c>
      <c r="HO117" s="5">
        <v>0</v>
      </c>
      <c r="HP117" s="10">
        <v>0</v>
      </c>
      <c r="HQ117" s="8">
        <v>0</v>
      </c>
      <c r="HR117" s="5">
        <v>0</v>
      </c>
      <c r="HS117" s="10">
        <v>0</v>
      </c>
      <c r="HT117" s="8">
        <v>0</v>
      </c>
      <c r="HU117" s="5">
        <v>0</v>
      </c>
      <c r="HV117" s="10">
        <v>0</v>
      </c>
      <c r="HW117" s="8">
        <v>0</v>
      </c>
      <c r="HX117" s="5">
        <v>0</v>
      </c>
      <c r="HY117" s="10">
        <v>0</v>
      </c>
      <c r="HZ117" s="8">
        <v>0</v>
      </c>
      <c r="IA117" s="5">
        <v>0</v>
      </c>
      <c r="IB117" s="10">
        <v>0</v>
      </c>
      <c r="IC117" s="8">
        <v>0</v>
      </c>
      <c r="ID117" s="5">
        <v>0</v>
      </c>
      <c r="IE117" s="10">
        <v>0</v>
      </c>
      <c r="IF117" s="8">
        <v>0</v>
      </c>
      <c r="IG117" s="5">
        <v>0</v>
      </c>
      <c r="IH117" s="10">
        <v>0</v>
      </c>
      <c r="II117" s="8">
        <v>0</v>
      </c>
      <c r="IJ117" s="5">
        <v>0</v>
      </c>
      <c r="IK117" s="10">
        <v>0</v>
      </c>
      <c r="IL117" s="8">
        <v>0</v>
      </c>
      <c r="IM117" s="5">
        <v>0</v>
      </c>
      <c r="IN117" s="10">
        <v>0</v>
      </c>
      <c r="IO117" s="8">
        <v>0</v>
      </c>
      <c r="IP117" s="5">
        <v>0</v>
      </c>
      <c r="IQ117" s="10">
        <v>0</v>
      </c>
      <c r="IR117" s="8">
        <v>0</v>
      </c>
      <c r="IS117" s="5">
        <v>0</v>
      </c>
      <c r="IT117" s="10">
        <v>0</v>
      </c>
      <c r="IU117" s="8">
        <v>0</v>
      </c>
      <c r="IV117" s="5">
        <v>0</v>
      </c>
      <c r="IW117" s="10">
        <v>0</v>
      </c>
      <c r="IX117" s="8">
        <v>0</v>
      </c>
      <c r="IY117" s="5">
        <v>1</v>
      </c>
      <c r="IZ117" s="10">
        <v>0</v>
      </c>
      <c r="JA117" s="8">
        <v>1</v>
      </c>
      <c r="JB117" s="5">
        <v>6</v>
      </c>
      <c r="JC117" s="10">
        <f t="shared" si="633"/>
        <v>6000</v>
      </c>
      <c r="JD117" s="7">
        <f t="shared" si="571"/>
        <v>2435</v>
      </c>
      <c r="JE117" s="10">
        <f t="shared" si="572"/>
        <v>5828</v>
      </c>
    </row>
    <row r="118" spans="1:265" x14ac:dyDescent="0.3">
      <c r="A118" s="40">
        <v>2012</v>
      </c>
      <c r="B118" s="35" t="s">
        <v>10</v>
      </c>
      <c r="C118" s="8">
        <v>3306</v>
      </c>
      <c r="D118" s="5">
        <v>6824</v>
      </c>
      <c r="E118" s="10">
        <f t="shared" si="634"/>
        <v>2064.1258318209316</v>
      </c>
      <c r="F118" s="8">
        <v>11</v>
      </c>
      <c r="G118" s="5">
        <v>42</v>
      </c>
      <c r="H118" s="10">
        <f t="shared" si="639"/>
        <v>3818.1818181818185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v>0</v>
      </c>
      <c r="X118" s="8">
        <v>0</v>
      </c>
      <c r="Y118" s="5">
        <v>0</v>
      </c>
      <c r="Z118" s="10">
        <v>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2</v>
      </c>
      <c r="AL118" s="10">
        <v>0</v>
      </c>
      <c r="AM118" s="8">
        <v>0</v>
      </c>
      <c r="AN118" s="5">
        <v>9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0</v>
      </c>
      <c r="BD118" s="10">
        <v>0</v>
      </c>
      <c r="BE118" s="8">
        <v>0</v>
      </c>
      <c r="BF118" s="5">
        <v>0</v>
      </c>
      <c r="BG118" s="10">
        <v>0</v>
      </c>
      <c r="BH118" s="8">
        <v>360</v>
      </c>
      <c r="BI118" s="5">
        <v>583</v>
      </c>
      <c r="BJ118" s="10">
        <f t="shared" ref="BJ118" si="649">BI118/BH118*1000</f>
        <v>1619.4444444444446</v>
      </c>
      <c r="BK118" s="8">
        <v>0</v>
      </c>
      <c r="BL118" s="5">
        <v>0</v>
      </c>
      <c r="BM118" s="10">
        <v>0</v>
      </c>
      <c r="BN118" s="8">
        <v>0</v>
      </c>
      <c r="BO118" s="5">
        <v>0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v>0</v>
      </c>
      <c r="DM118" s="8">
        <v>0</v>
      </c>
      <c r="DN118" s="5">
        <v>0</v>
      </c>
      <c r="DO118" s="10">
        <f t="shared" si="629"/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10</v>
      </c>
      <c r="DU118" s="10"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v>0</v>
      </c>
      <c r="EK118" s="8">
        <v>241</v>
      </c>
      <c r="EL118" s="5">
        <v>655</v>
      </c>
      <c r="EM118" s="10">
        <f t="shared" si="636"/>
        <v>2717.8423236514523</v>
      </c>
      <c r="EN118" s="8">
        <v>0</v>
      </c>
      <c r="EO118" s="5">
        <v>4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8">
        <v>0</v>
      </c>
      <c r="FJ118" s="5">
        <v>0</v>
      </c>
      <c r="FK118" s="10">
        <v>0</v>
      </c>
      <c r="FL118" s="8">
        <v>0</v>
      </c>
      <c r="FM118" s="5">
        <v>0</v>
      </c>
      <c r="FN118" s="10">
        <v>0</v>
      </c>
      <c r="FO118" s="8">
        <v>0</v>
      </c>
      <c r="FP118" s="5">
        <v>0</v>
      </c>
      <c r="FQ118" s="10">
        <v>0</v>
      </c>
      <c r="FR118" s="8">
        <v>0</v>
      </c>
      <c r="FS118" s="5">
        <v>0</v>
      </c>
      <c r="FT118" s="10">
        <v>0</v>
      </c>
      <c r="FU118" s="8">
        <v>0</v>
      </c>
      <c r="FV118" s="5">
        <v>0</v>
      </c>
      <c r="FW118" s="10">
        <v>0</v>
      </c>
      <c r="FX118" s="8">
        <v>0</v>
      </c>
      <c r="FY118" s="5">
        <v>0</v>
      </c>
      <c r="FZ118" s="10">
        <v>0</v>
      </c>
      <c r="GA118" s="8">
        <v>0</v>
      </c>
      <c r="GB118" s="5">
        <v>0</v>
      </c>
      <c r="GC118" s="10">
        <v>0</v>
      </c>
      <c r="GD118" s="8">
        <v>0</v>
      </c>
      <c r="GE118" s="5">
        <v>0</v>
      </c>
      <c r="GF118" s="10">
        <v>0</v>
      </c>
      <c r="GG118" s="8">
        <v>0</v>
      </c>
      <c r="GH118" s="5">
        <v>0</v>
      </c>
      <c r="GI118" s="10">
        <v>0</v>
      </c>
      <c r="GJ118" s="8">
        <v>0</v>
      </c>
      <c r="GK118" s="5">
        <v>0</v>
      </c>
      <c r="GL118" s="10">
        <v>0</v>
      </c>
      <c r="GM118" s="8">
        <v>0</v>
      </c>
      <c r="GN118" s="5">
        <v>0</v>
      </c>
      <c r="GO118" s="10">
        <v>0</v>
      </c>
      <c r="GP118" s="8">
        <v>0</v>
      </c>
      <c r="GQ118" s="5">
        <v>2</v>
      </c>
      <c r="GR118" s="10">
        <v>0</v>
      </c>
      <c r="GS118" s="8">
        <v>0</v>
      </c>
      <c r="GT118" s="5">
        <v>0</v>
      </c>
      <c r="GU118" s="10">
        <v>0</v>
      </c>
      <c r="GV118" s="8">
        <v>0</v>
      </c>
      <c r="GW118" s="5">
        <v>0</v>
      </c>
      <c r="GX118" s="10">
        <v>0</v>
      </c>
      <c r="GY118" s="8">
        <v>0</v>
      </c>
      <c r="GZ118" s="5">
        <v>0</v>
      </c>
      <c r="HA118" s="10">
        <v>0</v>
      </c>
      <c r="HB118" s="8">
        <v>0</v>
      </c>
      <c r="HC118" s="5">
        <v>0</v>
      </c>
      <c r="HD118" s="10">
        <v>0</v>
      </c>
      <c r="HE118" s="8">
        <v>0</v>
      </c>
      <c r="HF118" s="5">
        <v>0</v>
      </c>
      <c r="HG118" s="10">
        <f t="shared" si="630"/>
        <v>0</v>
      </c>
      <c r="HH118" s="8">
        <v>0</v>
      </c>
      <c r="HI118" s="5">
        <v>0</v>
      </c>
      <c r="HJ118" s="10">
        <v>0</v>
      </c>
      <c r="HK118" s="8">
        <v>0</v>
      </c>
      <c r="HL118" s="5">
        <v>0</v>
      </c>
      <c r="HM118" s="10">
        <v>0</v>
      </c>
      <c r="HN118" s="8">
        <v>0</v>
      </c>
      <c r="HO118" s="5">
        <v>0</v>
      </c>
      <c r="HP118" s="10">
        <v>0</v>
      </c>
      <c r="HQ118" s="8">
        <v>0</v>
      </c>
      <c r="HR118" s="5">
        <v>0</v>
      </c>
      <c r="HS118" s="10">
        <v>0</v>
      </c>
      <c r="HT118" s="8">
        <v>0</v>
      </c>
      <c r="HU118" s="5">
        <v>0</v>
      </c>
      <c r="HV118" s="10">
        <v>0</v>
      </c>
      <c r="HW118" s="8">
        <v>0</v>
      </c>
      <c r="HX118" s="5">
        <v>0</v>
      </c>
      <c r="HY118" s="10">
        <v>0</v>
      </c>
      <c r="HZ118" s="8">
        <v>0</v>
      </c>
      <c r="IA118" s="5">
        <v>0</v>
      </c>
      <c r="IB118" s="10">
        <v>0</v>
      </c>
      <c r="IC118" s="8">
        <v>0</v>
      </c>
      <c r="ID118" s="5">
        <v>0</v>
      </c>
      <c r="IE118" s="10">
        <v>0</v>
      </c>
      <c r="IF118" s="8">
        <v>0</v>
      </c>
      <c r="IG118" s="5">
        <v>1</v>
      </c>
      <c r="IH118" s="10">
        <v>0</v>
      </c>
      <c r="II118" s="8">
        <v>80</v>
      </c>
      <c r="IJ118" s="5">
        <v>391</v>
      </c>
      <c r="IK118" s="10">
        <f t="shared" si="632"/>
        <v>4887.5</v>
      </c>
      <c r="IL118" s="8">
        <v>0</v>
      </c>
      <c r="IM118" s="5">
        <v>0</v>
      </c>
      <c r="IN118" s="10">
        <v>0</v>
      </c>
      <c r="IO118" s="8">
        <v>0</v>
      </c>
      <c r="IP118" s="5">
        <v>0</v>
      </c>
      <c r="IQ118" s="10">
        <v>0</v>
      </c>
      <c r="IR118" s="8">
        <v>0</v>
      </c>
      <c r="IS118" s="5">
        <v>0</v>
      </c>
      <c r="IT118" s="10">
        <v>0</v>
      </c>
      <c r="IU118" s="8">
        <v>0</v>
      </c>
      <c r="IV118" s="5">
        <v>0</v>
      </c>
      <c r="IW118" s="10">
        <v>0</v>
      </c>
      <c r="IX118" s="8">
        <v>1</v>
      </c>
      <c r="IY118" s="5">
        <v>13</v>
      </c>
      <c r="IZ118" s="10">
        <f t="shared" si="638"/>
        <v>13000</v>
      </c>
      <c r="JA118" s="8">
        <v>4</v>
      </c>
      <c r="JB118" s="5">
        <v>32</v>
      </c>
      <c r="JC118" s="10">
        <f t="shared" si="633"/>
        <v>8000</v>
      </c>
      <c r="JD118" s="7">
        <f t="shared" si="571"/>
        <v>4003</v>
      </c>
      <c r="JE118" s="10">
        <f t="shared" si="572"/>
        <v>8568</v>
      </c>
    </row>
    <row r="119" spans="1:265" x14ac:dyDescent="0.3">
      <c r="A119" s="40">
        <v>2012</v>
      </c>
      <c r="B119" s="35" t="s">
        <v>11</v>
      </c>
      <c r="C119" s="8">
        <v>1986</v>
      </c>
      <c r="D119" s="5">
        <v>5235</v>
      </c>
      <c r="E119" s="10">
        <f t="shared" si="634"/>
        <v>2635.9516616314199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24</v>
      </c>
      <c r="AK119" s="5">
        <v>79</v>
      </c>
      <c r="AL119" s="10">
        <f t="shared" si="635"/>
        <v>3291.6666666666665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0</v>
      </c>
      <c r="BF119" s="5">
        <v>0</v>
      </c>
      <c r="BG119" s="10">
        <v>0</v>
      </c>
      <c r="BH119" s="8">
        <v>0</v>
      </c>
      <c r="BI119" s="5">
        <v>0</v>
      </c>
      <c r="BJ119" s="10">
        <v>0</v>
      </c>
      <c r="BK119" s="8">
        <v>0</v>
      </c>
      <c r="BL119" s="5">
        <v>0</v>
      </c>
      <c r="BM119" s="10">
        <v>0</v>
      </c>
      <c r="BN119" s="8">
        <v>0</v>
      </c>
      <c r="BO119" s="5">
        <v>0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194</v>
      </c>
      <c r="CY119" s="5">
        <v>927</v>
      </c>
      <c r="CZ119" s="10">
        <f t="shared" si="646"/>
        <v>4778.3505154639179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v>0</v>
      </c>
      <c r="DM119" s="8">
        <v>0</v>
      </c>
      <c r="DN119" s="5">
        <v>0</v>
      </c>
      <c r="DO119" s="10">
        <f t="shared" si="629"/>
        <v>0</v>
      </c>
      <c r="DP119" s="8">
        <v>0</v>
      </c>
      <c r="DQ119" s="5">
        <v>0</v>
      </c>
      <c r="DR119" s="10">
        <v>0</v>
      </c>
      <c r="DS119" s="8">
        <v>1</v>
      </c>
      <c r="DT119" s="5">
        <v>6</v>
      </c>
      <c r="DU119" s="10">
        <f t="shared" si="644"/>
        <v>6000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v>0</v>
      </c>
      <c r="EK119" s="8">
        <v>64</v>
      </c>
      <c r="EL119" s="5">
        <v>272</v>
      </c>
      <c r="EM119" s="10">
        <f t="shared" si="636"/>
        <v>4250</v>
      </c>
      <c r="EN119" s="8">
        <v>33</v>
      </c>
      <c r="EO119" s="5">
        <v>104</v>
      </c>
      <c r="EP119" s="10">
        <f t="shared" si="648"/>
        <v>3151.5151515151515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0</v>
      </c>
      <c r="FA119" s="5">
        <v>0</v>
      </c>
      <c r="FB119" s="10">
        <v>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8">
        <v>0</v>
      </c>
      <c r="FJ119" s="5">
        <v>0</v>
      </c>
      <c r="FK119" s="10">
        <v>0</v>
      </c>
      <c r="FL119" s="8">
        <v>0</v>
      </c>
      <c r="FM119" s="5">
        <v>0</v>
      </c>
      <c r="FN119" s="10">
        <v>0</v>
      </c>
      <c r="FO119" s="8">
        <v>0</v>
      </c>
      <c r="FP119" s="5">
        <v>0</v>
      </c>
      <c r="FQ119" s="10">
        <v>0</v>
      </c>
      <c r="FR119" s="8">
        <v>0</v>
      </c>
      <c r="FS119" s="5">
        <v>0</v>
      </c>
      <c r="FT119" s="10">
        <v>0</v>
      </c>
      <c r="FU119" s="8">
        <v>0</v>
      </c>
      <c r="FV119" s="5">
        <v>0</v>
      </c>
      <c r="FW119" s="10">
        <v>0</v>
      </c>
      <c r="FX119" s="8">
        <v>0</v>
      </c>
      <c r="FY119" s="5">
        <v>0</v>
      </c>
      <c r="FZ119" s="10">
        <v>0</v>
      </c>
      <c r="GA119" s="8">
        <v>0</v>
      </c>
      <c r="GB119" s="5">
        <v>0</v>
      </c>
      <c r="GC119" s="10">
        <v>0</v>
      </c>
      <c r="GD119" s="8">
        <v>0</v>
      </c>
      <c r="GE119" s="5">
        <v>0</v>
      </c>
      <c r="GF119" s="10">
        <v>0</v>
      </c>
      <c r="GG119" s="8">
        <v>0</v>
      </c>
      <c r="GH119" s="5">
        <v>0</v>
      </c>
      <c r="GI119" s="10">
        <v>0</v>
      </c>
      <c r="GJ119" s="8">
        <v>0</v>
      </c>
      <c r="GK119" s="5">
        <v>0</v>
      </c>
      <c r="GL119" s="10">
        <v>0</v>
      </c>
      <c r="GM119" s="8">
        <v>0</v>
      </c>
      <c r="GN119" s="5">
        <v>0</v>
      </c>
      <c r="GO119" s="10">
        <v>0</v>
      </c>
      <c r="GP119" s="8">
        <v>0</v>
      </c>
      <c r="GQ119" s="5">
        <v>0</v>
      </c>
      <c r="GR119" s="10">
        <v>0</v>
      </c>
      <c r="GS119" s="8">
        <v>0</v>
      </c>
      <c r="GT119" s="5">
        <v>0</v>
      </c>
      <c r="GU119" s="10">
        <v>0</v>
      </c>
      <c r="GV119" s="8">
        <v>0</v>
      </c>
      <c r="GW119" s="5">
        <v>0</v>
      </c>
      <c r="GX119" s="10">
        <v>0</v>
      </c>
      <c r="GY119" s="8">
        <v>0</v>
      </c>
      <c r="GZ119" s="5">
        <v>0</v>
      </c>
      <c r="HA119" s="10">
        <v>0</v>
      </c>
      <c r="HB119" s="8">
        <v>0</v>
      </c>
      <c r="HC119" s="5">
        <v>0</v>
      </c>
      <c r="HD119" s="10">
        <v>0</v>
      </c>
      <c r="HE119" s="8">
        <v>0</v>
      </c>
      <c r="HF119" s="5">
        <v>0</v>
      </c>
      <c r="HG119" s="10">
        <f t="shared" si="630"/>
        <v>0</v>
      </c>
      <c r="HH119" s="8">
        <v>0</v>
      </c>
      <c r="HI119" s="5">
        <v>0</v>
      </c>
      <c r="HJ119" s="10">
        <v>0</v>
      </c>
      <c r="HK119" s="8">
        <v>0</v>
      </c>
      <c r="HL119" s="5">
        <v>0</v>
      </c>
      <c r="HM119" s="10">
        <v>0</v>
      </c>
      <c r="HN119" s="8">
        <v>0</v>
      </c>
      <c r="HO119" s="5">
        <v>0</v>
      </c>
      <c r="HP119" s="10">
        <v>0</v>
      </c>
      <c r="HQ119" s="8">
        <v>0</v>
      </c>
      <c r="HR119" s="5">
        <v>0</v>
      </c>
      <c r="HS119" s="10">
        <v>0</v>
      </c>
      <c r="HT119" s="8">
        <v>0</v>
      </c>
      <c r="HU119" s="5">
        <v>0</v>
      </c>
      <c r="HV119" s="10">
        <v>0</v>
      </c>
      <c r="HW119" s="8">
        <v>0</v>
      </c>
      <c r="HX119" s="5">
        <v>0</v>
      </c>
      <c r="HY119" s="10">
        <v>0</v>
      </c>
      <c r="HZ119" s="8">
        <v>0</v>
      </c>
      <c r="IA119" s="5">
        <v>0</v>
      </c>
      <c r="IB119" s="10">
        <v>0</v>
      </c>
      <c r="IC119" s="8">
        <v>0</v>
      </c>
      <c r="ID119" s="5">
        <v>0</v>
      </c>
      <c r="IE119" s="10">
        <v>0</v>
      </c>
      <c r="IF119" s="8">
        <v>0</v>
      </c>
      <c r="IG119" s="5">
        <v>8</v>
      </c>
      <c r="IH119" s="10">
        <v>0</v>
      </c>
      <c r="II119" s="8">
        <v>22</v>
      </c>
      <c r="IJ119" s="5">
        <v>96</v>
      </c>
      <c r="IK119" s="10">
        <f t="shared" si="632"/>
        <v>4363.6363636363631</v>
      </c>
      <c r="IL119" s="8">
        <v>0</v>
      </c>
      <c r="IM119" s="5">
        <v>0</v>
      </c>
      <c r="IN119" s="10">
        <v>0</v>
      </c>
      <c r="IO119" s="8">
        <v>0</v>
      </c>
      <c r="IP119" s="5">
        <v>0</v>
      </c>
      <c r="IQ119" s="10">
        <v>0</v>
      </c>
      <c r="IR119" s="8">
        <v>0</v>
      </c>
      <c r="IS119" s="5">
        <v>0</v>
      </c>
      <c r="IT119" s="10">
        <v>0</v>
      </c>
      <c r="IU119" s="8">
        <v>0</v>
      </c>
      <c r="IV119" s="5">
        <v>0</v>
      </c>
      <c r="IW119" s="10">
        <v>0</v>
      </c>
      <c r="IX119" s="8">
        <v>0</v>
      </c>
      <c r="IY119" s="5">
        <v>2</v>
      </c>
      <c r="IZ119" s="10">
        <v>0</v>
      </c>
      <c r="JA119" s="8">
        <v>2</v>
      </c>
      <c r="JB119" s="5">
        <v>21</v>
      </c>
      <c r="JC119" s="10">
        <f t="shared" si="633"/>
        <v>10500</v>
      </c>
      <c r="JD119" s="7">
        <f t="shared" si="571"/>
        <v>2326</v>
      </c>
      <c r="JE119" s="10">
        <f t="shared" si="572"/>
        <v>6750</v>
      </c>
    </row>
    <row r="120" spans="1:265" x14ac:dyDescent="0.3">
      <c r="A120" s="40">
        <v>2012</v>
      </c>
      <c r="B120" s="35" t="s">
        <v>12</v>
      </c>
      <c r="C120" s="8">
        <v>3037</v>
      </c>
      <c r="D120" s="5">
        <v>9290</v>
      </c>
      <c r="E120" s="10">
        <f t="shared" si="634"/>
        <v>3058.9397431675993</v>
      </c>
      <c r="F120" s="8">
        <v>0</v>
      </c>
      <c r="G120" s="5">
        <v>0</v>
      </c>
      <c r="H120" s="10">
        <v>0</v>
      </c>
      <c r="I120" s="8">
        <v>0</v>
      </c>
      <c r="J120" s="5">
        <v>0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1</v>
      </c>
      <c r="AI120" s="10">
        <v>0</v>
      </c>
      <c r="AJ120" s="8">
        <v>2</v>
      </c>
      <c r="AK120" s="5">
        <v>31</v>
      </c>
      <c r="AL120" s="10">
        <f t="shared" si="635"/>
        <v>15500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0</v>
      </c>
      <c r="BC120" s="5">
        <v>0</v>
      </c>
      <c r="BD120" s="10">
        <v>0</v>
      </c>
      <c r="BE120" s="8">
        <v>0</v>
      </c>
      <c r="BF120" s="5">
        <v>0</v>
      </c>
      <c r="BG120" s="10">
        <v>0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21</v>
      </c>
      <c r="CY120" s="5">
        <v>115</v>
      </c>
      <c r="CZ120" s="10">
        <f t="shared" si="646"/>
        <v>5476.1904761904761</v>
      </c>
      <c r="DA120" s="8">
        <v>34</v>
      </c>
      <c r="DB120" s="5">
        <v>102</v>
      </c>
      <c r="DC120" s="10">
        <f t="shared" ref="DC120" si="650">DB120/DA120*1000</f>
        <v>3000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v>0</v>
      </c>
      <c r="DM120" s="8">
        <v>0</v>
      </c>
      <c r="DN120" s="5">
        <v>0</v>
      </c>
      <c r="DO120" s="10">
        <f t="shared" si="629"/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6</v>
      </c>
      <c r="DU120" s="10"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v>0</v>
      </c>
      <c r="EK120" s="8">
        <v>165</v>
      </c>
      <c r="EL120" s="5">
        <v>671</v>
      </c>
      <c r="EM120" s="10">
        <f t="shared" si="636"/>
        <v>4066.6666666666665</v>
      </c>
      <c r="EN120" s="8">
        <v>68</v>
      </c>
      <c r="EO120" s="5">
        <v>174</v>
      </c>
      <c r="EP120" s="10">
        <f t="shared" si="648"/>
        <v>2558.8235294117644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0</v>
      </c>
      <c r="EX120" s="5">
        <v>0</v>
      </c>
      <c r="EY120" s="10">
        <v>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8">
        <v>0</v>
      </c>
      <c r="FJ120" s="5">
        <v>0</v>
      </c>
      <c r="FK120" s="10">
        <v>0</v>
      </c>
      <c r="FL120" s="8">
        <v>0</v>
      </c>
      <c r="FM120" s="5">
        <v>0</v>
      </c>
      <c r="FN120" s="10">
        <v>0</v>
      </c>
      <c r="FO120" s="8">
        <v>0</v>
      </c>
      <c r="FP120" s="5">
        <v>0</v>
      </c>
      <c r="FQ120" s="10">
        <v>0</v>
      </c>
      <c r="FR120" s="8">
        <v>0</v>
      </c>
      <c r="FS120" s="5">
        <v>0</v>
      </c>
      <c r="FT120" s="10">
        <v>0</v>
      </c>
      <c r="FU120" s="8">
        <v>0</v>
      </c>
      <c r="FV120" s="5">
        <v>0</v>
      </c>
      <c r="FW120" s="10">
        <v>0</v>
      </c>
      <c r="FX120" s="8">
        <v>0</v>
      </c>
      <c r="FY120" s="5">
        <v>0</v>
      </c>
      <c r="FZ120" s="10">
        <v>0</v>
      </c>
      <c r="GA120" s="8">
        <v>0</v>
      </c>
      <c r="GB120" s="5">
        <v>0</v>
      </c>
      <c r="GC120" s="10">
        <v>0</v>
      </c>
      <c r="GD120" s="8">
        <v>0</v>
      </c>
      <c r="GE120" s="5">
        <v>0</v>
      </c>
      <c r="GF120" s="10">
        <v>0</v>
      </c>
      <c r="GG120" s="8">
        <v>0</v>
      </c>
      <c r="GH120" s="5">
        <v>0</v>
      </c>
      <c r="GI120" s="10">
        <v>0</v>
      </c>
      <c r="GJ120" s="8">
        <v>0</v>
      </c>
      <c r="GK120" s="5">
        <v>0</v>
      </c>
      <c r="GL120" s="10">
        <v>0</v>
      </c>
      <c r="GM120" s="8">
        <v>0</v>
      </c>
      <c r="GN120" s="5">
        <v>0</v>
      </c>
      <c r="GO120" s="10">
        <v>0</v>
      </c>
      <c r="GP120" s="8">
        <v>0</v>
      </c>
      <c r="GQ120" s="5">
        <v>0</v>
      </c>
      <c r="GR120" s="10">
        <v>0</v>
      </c>
      <c r="GS120" s="8">
        <v>0</v>
      </c>
      <c r="GT120" s="5">
        <v>0</v>
      </c>
      <c r="GU120" s="10">
        <v>0</v>
      </c>
      <c r="GV120" s="8">
        <v>0</v>
      </c>
      <c r="GW120" s="5">
        <v>0</v>
      </c>
      <c r="GX120" s="10">
        <v>0</v>
      </c>
      <c r="GY120" s="8">
        <v>0</v>
      </c>
      <c r="GZ120" s="5">
        <v>0</v>
      </c>
      <c r="HA120" s="10">
        <v>0</v>
      </c>
      <c r="HB120" s="8">
        <v>0</v>
      </c>
      <c r="HC120" s="5">
        <v>0</v>
      </c>
      <c r="HD120" s="10">
        <v>0</v>
      </c>
      <c r="HE120" s="8">
        <v>0</v>
      </c>
      <c r="HF120" s="5">
        <v>0</v>
      </c>
      <c r="HG120" s="10">
        <f t="shared" si="630"/>
        <v>0</v>
      </c>
      <c r="HH120" s="8">
        <v>0</v>
      </c>
      <c r="HI120" s="5">
        <v>0</v>
      </c>
      <c r="HJ120" s="10">
        <v>0</v>
      </c>
      <c r="HK120" s="8">
        <v>0</v>
      </c>
      <c r="HL120" s="5">
        <v>0</v>
      </c>
      <c r="HM120" s="10">
        <v>0</v>
      </c>
      <c r="HN120" s="8">
        <v>0</v>
      </c>
      <c r="HO120" s="5">
        <v>0</v>
      </c>
      <c r="HP120" s="10">
        <v>0</v>
      </c>
      <c r="HQ120" s="8">
        <v>0</v>
      </c>
      <c r="HR120" s="5">
        <v>0</v>
      </c>
      <c r="HS120" s="10">
        <v>0</v>
      </c>
      <c r="HT120" s="8">
        <v>0</v>
      </c>
      <c r="HU120" s="5">
        <v>0</v>
      </c>
      <c r="HV120" s="10">
        <v>0</v>
      </c>
      <c r="HW120" s="8">
        <v>0</v>
      </c>
      <c r="HX120" s="5">
        <v>0</v>
      </c>
      <c r="HY120" s="10">
        <v>0</v>
      </c>
      <c r="HZ120" s="8">
        <v>0</v>
      </c>
      <c r="IA120" s="5">
        <v>0</v>
      </c>
      <c r="IB120" s="10">
        <v>0</v>
      </c>
      <c r="IC120" s="8">
        <v>0</v>
      </c>
      <c r="ID120" s="5">
        <v>0</v>
      </c>
      <c r="IE120" s="10">
        <v>0</v>
      </c>
      <c r="IF120" s="8">
        <v>1</v>
      </c>
      <c r="IG120" s="5">
        <v>11</v>
      </c>
      <c r="IH120" s="10">
        <f t="shared" si="643"/>
        <v>11000</v>
      </c>
      <c r="II120" s="8">
        <v>0</v>
      </c>
      <c r="IJ120" s="5">
        <v>0</v>
      </c>
      <c r="IK120" s="10">
        <v>0</v>
      </c>
      <c r="IL120" s="8">
        <v>0</v>
      </c>
      <c r="IM120" s="5">
        <v>1</v>
      </c>
      <c r="IN120" s="10">
        <v>0</v>
      </c>
      <c r="IO120" s="8">
        <v>0</v>
      </c>
      <c r="IP120" s="5">
        <v>0</v>
      </c>
      <c r="IQ120" s="10">
        <v>0</v>
      </c>
      <c r="IR120" s="8">
        <v>0</v>
      </c>
      <c r="IS120" s="5">
        <v>0</v>
      </c>
      <c r="IT120" s="10">
        <v>0</v>
      </c>
      <c r="IU120" s="8">
        <v>0</v>
      </c>
      <c r="IV120" s="5">
        <v>0</v>
      </c>
      <c r="IW120" s="10">
        <v>0</v>
      </c>
      <c r="IX120" s="8">
        <v>1</v>
      </c>
      <c r="IY120" s="5">
        <v>4</v>
      </c>
      <c r="IZ120" s="10">
        <f t="shared" si="638"/>
        <v>4000</v>
      </c>
      <c r="JA120" s="8">
        <v>1</v>
      </c>
      <c r="JB120" s="5">
        <v>31</v>
      </c>
      <c r="JC120" s="10">
        <f t="shared" si="633"/>
        <v>31000</v>
      </c>
      <c r="JD120" s="7">
        <f t="shared" si="571"/>
        <v>3330</v>
      </c>
      <c r="JE120" s="10">
        <f t="shared" si="572"/>
        <v>10437</v>
      </c>
    </row>
    <row r="121" spans="1:265" x14ac:dyDescent="0.3">
      <c r="A121" s="40">
        <v>2012</v>
      </c>
      <c r="B121" s="35" t="s">
        <v>13</v>
      </c>
      <c r="C121" s="8">
        <v>2185</v>
      </c>
      <c r="D121" s="5">
        <v>7045</v>
      </c>
      <c r="E121" s="10">
        <f t="shared" si="634"/>
        <v>3224.2562929061783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34</v>
      </c>
      <c r="P121" s="5">
        <v>56</v>
      </c>
      <c r="Q121" s="10">
        <f t="shared" ref="Q121" si="651">P121/O121*1000</f>
        <v>1647.0588235294117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0</v>
      </c>
      <c r="BF121" s="5">
        <v>0</v>
      </c>
      <c r="BG121" s="10">
        <v>0</v>
      </c>
      <c r="BH121" s="8">
        <v>0</v>
      </c>
      <c r="BI121" s="5">
        <v>0</v>
      </c>
      <c r="BJ121" s="10">
        <v>0</v>
      </c>
      <c r="BK121" s="8">
        <v>0</v>
      </c>
      <c r="BL121" s="5">
        <v>0</v>
      </c>
      <c r="BM121" s="10">
        <v>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8">
        <v>0</v>
      </c>
      <c r="CY121" s="5">
        <v>0</v>
      </c>
      <c r="CZ121" s="10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v>0</v>
      </c>
      <c r="DM121" s="8">
        <v>0</v>
      </c>
      <c r="DN121" s="5">
        <v>0</v>
      </c>
      <c r="DO121" s="10">
        <f t="shared" si="629"/>
        <v>0</v>
      </c>
      <c r="DP121" s="8">
        <v>0</v>
      </c>
      <c r="DQ121" s="5">
        <v>0</v>
      </c>
      <c r="DR121" s="10">
        <v>0</v>
      </c>
      <c r="DS121" s="8">
        <v>1</v>
      </c>
      <c r="DT121" s="5">
        <v>10</v>
      </c>
      <c r="DU121" s="10">
        <f t="shared" si="644"/>
        <v>10000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v>0</v>
      </c>
      <c r="EK121" s="8">
        <v>377</v>
      </c>
      <c r="EL121" s="5">
        <v>1872</v>
      </c>
      <c r="EM121" s="10">
        <f t="shared" si="636"/>
        <v>4965.5172413793107</v>
      </c>
      <c r="EN121" s="8">
        <v>174</v>
      </c>
      <c r="EO121" s="5">
        <v>505</v>
      </c>
      <c r="EP121" s="10">
        <f t="shared" si="648"/>
        <v>2902.2988505747126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8">
        <v>0</v>
      </c>
      <c r="FJ121" s="5">
        <v>0</v>
      </c>
      <c r="FK121" s="10">
        <v>0</v>
      </c>
      <c r="FL121" s="8">
        <v>0</v>
      </c>
      <c r="FM121" s="5">
        <v>0</v>
      </c>
      <c r="FN121" s="10">
        <v>0</v>
      </c>
      <c r="FO121" s="8">
        <v>0</v>
      </c>
      <c r="FP121" s="5">
        <v>0</v>
      </c>
      <c r="FQ121" s="10">
        <v>0</v>
      </c>
      <c r="FR121" s="8">
        <v>0</v>
      </c>
      <c r="FS121" s="5">
        <v>0</v>
      </c>
      <c r="FT121" s="10">
        <v>0</v>
      </c>
      <c r="FU121" s="8">
        <v>0</v>
      </c>
      <c r="FV121" s="5">
        <v>0</v>
      </c>
      <c r="FW121" s="10">
        <v>0</v>
      </c>
      <c r="FX121" s="8">
        <v>0</v>
      </c>
      <c r="FY121" s="5">
        <v>0</v>
      </c>
      <c r="FZ121" s="10">
        <v>0</v>
      </c>
      <c r="GA121" s="8">
        <v>0</v>
      </c>
      <c r="GB121" s="5">
        <v>0</v>
      </c>
      <c r="GC121" s="10">
        <v>0</v>
      </c>
      <c r="GD121" s="8">
        <v>0</v>
      </c>
      <c r="GE121" s="5">
        <v>0</v>
      </c>
      <c r="GF121" s="10">
        <v>0</v>
      </c>
      <c r="GG121" s="8">
        <v>990</v>
      </c>
      <c r="GH121" s="5">
        <v>4452</v>
      </c>
      <c r="GI121" s="10">
        <f t="shared" ref="GI121" si="652">GH121/GG121*1000</f>
        <v>4496.969696969697</v>
      </c>
      <c r="GJ121" s="8">
        <v>0</v>
      </c>
      <c r="GK121" s="5">
        <v>0</v>
      </c>
      <c r="GL121" s="10">
        <v>0</v>
      </c>
      <c r="GM121" s="8">
        <v>0</v>
      </c>
      <c r="GN121" s="5">
        <v>0</v>
      </c>
      <c r="GO121" s="10">
        <v>0</v>
      </c>
      <c r="GP121" s="8">
        <v>0</v>
      </c>
      <c r="GQ121" s="5">
        <v>0</v>
      </c>
      <c r="GR121" s="10">
        <v>0</v>
      </c>
      <c r="GS121" s="8">
        <v>0</v>
      </c>
      <c r="GT121" s="5">
        <v>0</v>
      </c>
      <c r="GU121" s="10">
        <v>0</v>
      </c>
      <c r="GV121" s="8">
        <v>0</v>
      </c>
      <c r="GW121" s="5">
        <v>0</v>
      </c>
      <c r="GX121" s="10">
        <v>0</v>
      </c>
      <c r="GY121" s="8">
        <v>0</v>
      </c>
      <c r="GZ121" s="5">
        <v>0</v>
      </c>
      <c r="HA121" s="10">
        <v>0</v>
      </c>
      <c r="HB121" s="8">
        <v>0</v>
      </c>
      <c r="HC121" s="5">
        <v>0</v>
      </c>
      <c r="HD121" s="10">
        <v>0</v>
      </c>
      <c r="HE121" s="8">
        <v>0</v>
      </c>
      <c r="HF121" s="5">
        <v>0</v>
      </c>
      <c r="HG121" s="10">
        <f t="shared" si="630"/>
        <v>0</v>
      </c>
      <c r="HH121" s="8">
        <v>0</v>
      </c>
      <c r="HI121" s="5">
        <v>0</v>
      </c>
      <c r="HJ121" s="10">
        <v>0</v>
      </c>
      <c r="HK121" s="8">
        <v>0</v>
      </c>
      <c r="HL121" s="5">
        <v>0</v>
      </c>
      <c r="HM121" s="10">
        <v>0</v>
      </c>
      <c r="HN121" s="8">
        <v>0</v>
      </c>
      <c r="HO121" s="5">
        <v>0</v>
      </c>
      <c r="HP121" s="10">
        <v>0</v>
      </c>
      <c r="HQ121" s="8">
        <v>0</v>
      </c>
      <c r="HR121" s="5">
        <v>0</v>
      </c>
      <c r="HS121" s="10">
        <v>0</v>
      </c>
      <c r="HT121" s="8">
        <v>0</v>
      </c>
      <c r="HU121" s="5">
        <v>0</v>
      </c>
      <c r="HV121" s="10">
        <v>0</v>
      </c>
      <c r="HW121" s="8">
        <v>0</v>
      </c>
      <c r="HX121" s="5">
        <v>0</v>
      </c>
      <c r="HY121" s="10">
        <v>0</v>
      </c>
      <c r="HZ121" s="8">
        <v>0</v>
      </c>
      <c r="IA121" s="5">
        <v>0</v>
      </c>
      <c r="IB121" s="10">
        <v>0</v>
      </c>
      <c r="IC121" s="8">
        <v>0</v>
      </c>
      <c r="ID121" s="5">
        <v>0</v>
      </c>
      <c r="IE121" s="10">
        <v>0</v>
      </c>
      <c r="IF121" s="8">
        <v>0</v>
      </c>
      <c r="IG121" s="5">
        <v>0</v>
      </c>
      <c r="IH121" s="10">
        <v>0</v>
      </c>
      <c r="II121" s="8">
        <v>0</v>
      </c>
      <c r="IJ121" s="5">
        <v>0</v>
      </c>
      <c r="IK121" s="10">
        <v>0</v>
      </c>
      <c r="IL121" s="8">
        <v>0</v>
      </c>
      <c r="IM121" s="5">
        <v>0</v>
      </c>
      <c r="IN121" s="10">
        <v>0</v>
      </c>
      <c r="IO121" s="8">
        <v>0</v>
      </c>
      <c r="IP121" s="5">
        <v>0</v>
      </c>
      <c r="IQ121" s="10">
        <v>0</v>
      </c>
      <c r="IR121" s="8">
        <v>0</v>
      </c>
      <c r="IS121" s="5">
        <v>0</v>
      </c>
      <c r="IT121" s="10">
        <v>0</v>
      </c>
      <c r="IU121" s="8">
        <v>0</v>
      </c>
      <c r="IV121" s="5">
        <v>0</v>
      </c>
      <c r="IW121" s="10">
        <v>0</v>
      </c>
      <c r="IX121" s="8">
        <v>0</v>
      </c>
      <c r="IY121" s="5">
        <v>9</v>
      </c>
      <c r="IZ121" s="10">
        <v>0</v>
      </c>
      <c r="JA121" s="8">
        <v>34</v>
      </c>
      <c r="JB121" s="5">
        <v>239</v>
      </c>
      <c r="JC121" s="10">
        <f t="shared" si="633"/>
        <v>7029.411764705882</v>
      </c>
      <c r="JD121" s="7">
        <f t="shared" si="571"/>
        <v>3795</v>
      </c>
      <c r="JE121" s="10">
        <f t="shared" si="572"/>
        <v>14188</v>
      </c>
    </row>
    <row r="122" spans="1:265" ht="15" thickBot="1" x14ac:dyDescent="0.35">
      <c r="A122" s="63"/>
      <c r="B122" s="64" t="s">
        <v>14</v>
      </c>
      <c r="C122" s="60">
        <f>SUM(C110:C121)</f>
        <v>20524</v>
      </c>
      <c r="D122" s="59">
        <f>SUM(D110:D121)</f>
        <v>52889</v>
      </c>
      <c r="E122" s="65"/>
      <c r="F122" s="60">
        <f>SUM(F110:F121)</f>
        <v>33</v>
      </c>
      <c r="G122" s="59">
        <f>SUM(G110:G121)</f>
        <v>122</v>
      </c>
      <c r="H122" s="65"/>
      <c r="I122" s="60">
        <f>SUM(I110:I121)</f>
        <v>0</v>
      </c>
      <c r="J122" s="59">
        <f>SUM(J110:J121)</f>
        <v>0</v>
      </c>
      <c r="K122" s="65"/>
      <c r="L122" s="60">
        <f>SUM(L110:L121)</f>
        <v>0</v>
      </c>
      <c r="M122" s="59">
        <f>SUM(M110:M121)</f>
        <v>0</v>
      </c>
      <c r="N122" s="65"/>
      <c r="O122" s="60">
        <f>SUM(O110:O121)</f>
        <v>34</v>
      </c>
      <c r="P122" s="59">
        <f>SUM(P110:P121)</f>
        <v>56</v>
      </c>
      <c r="Q122" s="65"/>
      <c r="R122" s="60">
        <f>SUM(R110:R121)</f>
        <v>0</v>
      </c>
      <c r="S122" s="59">
        <f>SUM(S110:S121)</f>
        <v>0</v>
      </c>
      <c r="T122" s="65"/>
      <c r="U122" s="60">
        <f>SUM(U110:U121)</f>
        <v>0</v>
      </c>
      <c r="V122" s="59">
        <f>SUM(V110:V121)</f>
        <v>4</v>
      </c>
      <c r="W122" s="65"/>
      <c r="X122" s="60">
        <f>SUM(X110:X121)</f>
        <v>0</v>
      </c>
      <c r="Y122" s="59">
        <f>SUM(Y110:Y121)</f>
        <v>0</v>
      </c>
      <c r="Z122" s="65"/>
      <c r="AA122" s="60">
        <f>SUM(AA110:AA121)</f>
        <v>0</v>
      </c>
      <c r="AB122" s="59">
        <f>SUM(AB110:AB121)</f>
        <v>0</v>
      </c>
      <c r="AC122" s="65"/>
      <c r="AD122" s="60">
        <f>SUM(AD110:AD121)</f>
        <v>0</v>
      </c>
      <c r="AE122" s="59">
        <f>SUM(AE110:AE121)</f>
        <v>0</v>
      </c>
      <c r="AF122" s="65"/>
      <c r="AG122" s="60">
        <f>SUM(AG110:AG121)</f>
        <v>323</v>
      </c>
      <c r="AH122" s="59">
        <f>SUM(AH110:AH121)</f>
        <v>1111</v>
      </c>
      <c r="AI122" s="65"/>
      <c r="AJ122" s="60">
        <f>SUM(AJ110:AJ121)</f>
        <v>124</v>
      </c>
      <c r="AK122" s="59">
        <f>SUM(AK110:AK121)</f>
        <v>766</v>
      </c>
      <c r="AL122" s="65"/>
      <c r="AM122" s="60">
        <f>SUM(AM110:AM121)</f>
        <v>0</v>
      </c>
      <c r="AN122" s="59">
        <f>SUM(AN110:AN121)</f>
        <v>9</v>
      </c>
      <c r="AO122" s="65"/>
      <c r="AP122" s="60">
        <f>SUM(AP110:AP121)</f>
        <v>0</v>
      </c>
      <c r="AQ122" s="59">
        <f>SUM(AQ110:AQ121)</f>
        <v>0</v>
      </c>
      <c r="AR122" s="65"/>
      <c r="AS122" s="60">
        <f>SUM(AS110:AS121)</f>
        <v>0</v>
      </c>
      <c r="AT122" s="59">
        <f>SUM(AT110:AT121)</f>
        <v>0</v>
      </c>
      <c r="AU122" s="65"/>
      <c r="AV122" s="60">
        <f>SUM(AV110:AV121)</f>
        <v>0</v>
      </c>
      <c r="AW122" s="59">
        <f>SUM(AW110:AW121)</f>
        <v>0</v>
      </c>
      <c r="AX122" s="65"/>
      <c r="AY122" s="60">
        <f t="shared" ref="AY122:AZ122" si="653">SUM(AY110:AY121)</f>
        <v>1</v>
      </c>
      <c r="AZ122" s="59">
        <f t="shared" si="653"/>
        <v>1</v>
      </c>
      <c r="BA122" s="65"/>
      <c r="BB122" s="60">
        <f>SUM(BB110:BB121)</f>
        <v>0</v>
      </c>
      <c r="BC122" s="59">
        <f>SUM(BC110:BC121)</f>
        <v>0</v>
      </c>
      <c r="BD122" s="65"/>
      <c r="BE122" s="60">
        <f>SUM(BE110:BE121)</f>
        <v>0</v>
      </c>
      <c r="BF122" s="59">
        <f>SUM(BF110:BF121)</f>
        <v>0</v>
      </c>
      <c r="BG122" s="65"/>
      <c r="BH122" s="60">
        <f>SUM(BH110:BH121)</f>
        <v>360</v>
      </c>
      <c r="BI122" s="59">
        <f>SUM(BI110:BI121)</f>
        <v>583</v>
      </c>
      <c r="BJ122" s="65"/>
      <c r="BK122" s="60">
        <f>SUM(BK110:BK121)</f>
        <v>0</v>
      </c>
      <c r="BL122" s="59">
        <f>SUM(BL110:BL121)</f>
        <v>0</v>
      </c>
      <c r="BM122" s="65"/>
      <c r="BN122" s="60">
        <f>SUM(BN110:BN121)</f>
        <v>0</v>
      </c>
      <c r="BO122" s="59">
        <f>SUM(BO110:BO121)</f>
        <v>0</v>
      </c>
      <c r="BP122" s="65"/>
      <c r="BQ122" s="60">
        <f>SUM(BQ110:BQ121)</f>
        <v>0</v>
      </c>
      <c r="BR122" s="59">
        <f>SUM(BR110:BR121)</f>
        <v>0</v>
      </c>
      <c r="BS122" s="65"/>
      <c r="BT122" s="60">
        <f>SUM(BT110:BT121)</f>
        <v>0</v>
      </c>
      <c r="BU122" s="59">
        <f>SUM(BU110:BU121)</f>
        <v>9</v>
      </c>
      <c r="BV122" s="65"/>
      <c r="BW122" s="60">
        <f>SUM(BW110:BW121)</f>
        <v>0</v>
      </c>
      <c r="BX122" s="59">
        <f>SUM(BX110:BX121)</f>
        <v>0</v>
      </c>
      <c r="BY122" s="65"/>
      <c r="BZ122" s="60">
        <f>SUM(BZ110:BZ121)</f>
        <v>0</v>
      </c>
      <c r="CA122" s="59">
        <f>SUM(CA110:CA121)</f>
        <v>0</v>
      </c>
      <c r="CB122" s="65"/>
      <c r="CC122" s="60">
        <f>SUM(CC110:CC121)</f>
        <v>0</v>
      </c>
      <c r="CD122" s="59">
        <f>SUM(CD110:CD121)</f>
        <v>2</v>
      </c>
      <c r="CE122" s="65"/>
      <c r="CF122" s="60">
        <f>SUM(CF110:CF121)</f>
        <v>0</v>
      </c>
      <c r="CG122" s="59">
        <f>SUM(CG110:CG121)</f>
        <v>0</v>
      </c>
      <c r="CH122" s="65"/>
      <c r="CI122" s="60">
        <f>SUM(CI110:CI121)</f>
        <v>0</v>
      </c>
      <c r="CJ122" s="59">
        <f>SUM(CJ110:CJ121)</f>
        <v>0</v>
      </c>
      <c r="CK122" s="65"/>
      <c r="CL122" s="60">
        <f>SUM(CL110:CL121)</f>
        <v>0</v>
      </c>
      <c r="CM122" s="59">
        <f>SUM(CM110:CM121)</f>
        <v>0</v>
      </c>
      <c r="CN122" s="65"/>
      <c r="CO122" s="60">
        <f>SUM(CO110:CO121)</f>
        <v>0</v>
      </c>
      <c r="CP122" s="59">
        <f>SUM(CP110:CP121)</f>
        <v>0</v>
      </c>
      <c r="CQ122" s="65"/>
      <c r="CR122" s="60">
        <f>SUM(CR110:CR121)</f>
        <v>0</v>
      </c>
      <c r="CS122" s="59">
        <f>SUM(CS110:CS121)</f>
        <v>0</v>
      </c>
      <c r="CT122" s="65"/>
      <c r="CU122" s="60">
        <f>SUM(CU110:CU121)</f>
        <v>0</v>
      </c>
      <c r="CV122" s="59">
        <f>SUM(CV110:CV121)</f>
        <v>0</v>
      </c>
      <c r="CW122" s="65"/>
      <c r="CX122" s="60">
        <f>SUM(CX110:CX121)</f>
        <v>308</v>
      </c>
      <c r="CY122" s="59">
        <f>SUM(CY110:CY121)</f>
        <v>1494</v>
      </c>
      <c r="CZ122" s="65"/>
      <c r="DA122" s="60">
        <f>SUM(DA110:DA121)</f>
        <v>34</v>
      </c>
      <c r="DB122" s="59">
        <f>SUM(DB110:DB121)</f>
        <v>102</v>
      </c>
      <c r="DC122" s="65"/>
      <c r="DD122" s="60">
        <f>SUM(DD110:DD121)</f>
        <v>0</v>
      </c>
      <c r="DE122" s="59">
        <f>SUM(DE110:DE121)</f>
        <v>0</v>
      </c>
      <c r="DF122" s="65"/>
      <c r="DG122" s="60">
        <f>SUM(DG110:DG121)</f>
        <v>0</v>
      </c>
      <c r="DH122" s="59">
        <f>SUM(DH110:DH121)</f>
        <v>1</v>
      </c>
      <c r="DI122" s="65"/>
      <c r="DJ122" s="60">
        <f>SUM(DJ110:DJ121)</f>
        <v>0</v>
      </c>
      <c r="DK122" s="59">
        <f>SUM(DK110:DK121)</f>
        <v>1</v>
      </c>
      <c r="DL122" s="65"/>
      <c r="DM122" s="60">
        <f t="shared" ref="DM122:DN122" si="654">SUM(DM110:DM121)</f>
        <v>0</v>
      </c>
      <c r="DN122" s="59">
        <f t="shared" si="654"/>
        <v>0</v>
      </c>
      <c r="DO122" s="65"/>
      <c r="DP122" s="60">
        <f>SUM(DP110:DP121)</f>
        <v>20</v>
      </c>
      <c r="DQ122" s="59">
        <f>SUM(DQ110:DQ121)</f>
        <v>91</v>
      </c>
      <c r="DR122" s="65"/>
      <c r="DS122" s="60">
        <f>SUM(DS110:DS121)</f>
        <v>5</v>
      </c>
      <c r="DT122" s="59">
        <f>SUM(DT110:DT121)</f>
        <v>78</v>
      </c>
      <c r="DU122" s="65"/>
      <c r="DV122" s="60">
        <f t="shared" ref="DV122:DW122" si="655">SUM(DV110:DV121)</f>
        <v>0</v>
      </c>
      <c r="DW122" s="59">
        <f t="shared" si="655"/>
        <v>0</v>
      </c>
      <c r="DX122" s="65"/>
      <c r="DY122" s="60">
        <f t="shared" ref="DY122:DZ122" si="656">SUM(DY110:DY121)</f>
        <v>0</v>
      </c>
      <c r="DZ122" s="59">
        <f t="shared" si="656"/>
        <v>0</v>
      </c>
      <c r="EA122" s="65"/>
      <c r="EB122" s="60">
        <f t="shared" ref="EB122:EC122" si="657">SUM(EB110:EB121)</f>
        <v>0</v>
      </c>
      <c r="EC122" s="59">
        <f t="shared" si="657"/>
        <v>1</v>
      </c>
      <c r="ED122" s="65"/>
      <c r="EE122" s="60">
        <f t="shared" ref="EE122:EF122" si="658">SUM(EE110:EE121)</f>
        <v>0</v>
      </c>
      <c r="EF122" s="59">
        <f t="shared" si="658"/>
        <v>0</v>
      </c>
      <c r="EG122" s="65"/>
      <c r="EH122" s="60">
        <f t="shared" ref="EH122:EI122" si="659">SUM(EH110:EH121)</f>
        <v>0</v>
      </c>
      <c r="EI122" s="59">
        <f t="shared" si="659"/>
        <v>3</v>
      </c>
      <c r="EJ122" s="65"/>
      <c r="EK122" s="60">
        <f t="shared" ref="EK122:EL122" si="660">SUM(EK110:EK121)</f>
        <v>1830</v>
      </c>
      <c r="EL122" s="59">
        <f t="shared" si="660"/>
        <v>7786</v>
      </c>
      <c r="EM122" s="65"/>
      <c r="EN122" s="60">
        <f t="shared" ref="EN122:EO122" si="661">SUM(EN110:EN121)</f>
        <v>345</v>
      </c>
      <c r="EO122" s="59">
        <f t="shared" si="661"/>
        <v>900</v>
      </c>
      <c r="EP122" s="65"/>
      <c r="EQ122" s="60">
        <f t="shared" ref="EQ122:ER122" si="662">SUM(EQ110:EQ121)</f>
        <v>2</v>
      </c>
      <c r="ER122" s="59">
        <f t="shared" si="662"/>
        <v>5</v>
      </c>
      <c r="ES122" s="65"/>
      <c r="ET122" s="60">
        <f t="shared" ref="ET122:EU122" si="663">SUM(ET110:ET121)</f>
        <v>0</v>
      </c>
      <c r="EU122" s="59">
        <f t="shared" si="663"/>
        <v>0</v>
      </c>
      <c r="EV122" s="65"/>
      <c r="EW122" s="60">
        <f t="shared" ref="EW122:EX122" si="664">SUM(EW110:EW121)</f>
        <v>0</v>
      </c>
      <c r="EX122" s="59">
        <f t="shared" si="664"/>
        <v>0</v>
      </c>
      <c r="EY122" s="65"/>
      <c r="EZ122" s="60">
        <f t="shared" ref="EZ122:FA122" si="665">SUM(EZ110:EZ121)</f>
        <v>1</v>
      </c>
      <c r="FA122" s="59">
        <f t="shared" si="665"/>
        <v>16</v>
      </c>
      <c r="FB122" s="65"/>
      <c r="FC122" s="60">
        <f t="shared" ref="FC122:FD122" si="666">SUM(FC110:FC121)</f>
        <v>0</v>
      </c>
      <c r="FD122" s="59">
        <f t="shared" si="666"/>
        <v>0</v>
      </c>
      <c r="FE122" s="65"/>
      <c r="FF122" s="60">
        <f t="shared" ref="FF122:FG122" si="667">SUM(FF110:FF121)</f>
        <v>0</v>
      </c>
      <c r="FG122" s="59">
        <f t="shared" si="667"/>
        <v>0</v>
      </c>
      <c r="FH122" s="65"/>
      <c r="FI122" s="60">
        <f t="shared" ref="FI122:FJ122" si="668">SUM(FI110:FI121)</f>
        <v>0</v>
      </c>
      <c r="FJ122" s="59">
        <f t="shared" si="668"/>
        <v>0</v>
      </c>
      <c r="FK122" s="65"/>
      <c r="FL122" s="60">
        <f t="shared" ref="FL122:FM122" si="669">SUM(FL110:FL121)</f>
        <v>0</v>
      </c>
      <c r="FM122" s="59">
        <f t="shared" si="669"/>
        <v>0</v>
      </c>
      <c r="FN122" s="65"/>
      <c r="FO122" s="60">
        <f t="shared" ref="FO122:FP122" si="670">SUM(FO110:FO121)</f>
        <v>18</v>
      </c>
      <c r="FP122" s="59">
        <f t="shared" si="670"/>
        <v>109</v>
      </c>
      <c r="FQ122" s="65"/>
      <c r="FR122" s="60">
        <f t="shared" ref="FR122:FS122" si="671">SUM(FR110:FR121)</f>
        <v>0</v>
      </c>
      <c r="FS122" s="59">
        <f t="shared" si="671"/>
        <v>0</v>
      </c>
      <c r="FT122" s="65"/>
      <c r="FU122" s="60">
        <f t="shared" ref="FU122:FV122" si="672">SUM(FU110:FU121)</f>
        <v>0</v>
      </c>
      <c r="FV122" s="59">
        <f t="shared" si="672"/>
        <v>0</v>
      </c>
      <c r="FW122" s="65"/>
      <c r="FX122" s="60">
        <f t="shared" ref="FX122:FY122" si="673">SUM(FX110:FX121)</f>
        <v>0</v>
      </c>
      <c r="FY122" s="59">
        <f t="shared" si="673"/>
        <v>0</v>
      </c>
      <c r="FZ122" s="65"/>
      <c r="GA122" s="60">
        <f t="shared" ref="GA122:GB122" si="674">SUM(GA110:GA121)</f>
        <v>0</v>
      </c>
      <c r="GB122" s="59">
        <f t="shared" si="674"/>
        <v>0</v>
      </c>
      <c r="GC122" s="65"/>
      <c r="GD122" s="60">
        <f t="shared" ref="GD122:GE122" si="675">SUM(GD110:GD121)</f>
        <v>29</v>
      </c>
      <c r="GE122" s="59">
        <f t="shared" si="675"/>
        <v>163</v>
      </c>
      <c r="GF122" s="65"/>
      <c r="GG122" s="60">
        <f t="shared" ref="GG122:GH122" si="676">SUM(GG110:GG121)</f>
        <v>990</v>
      </c>
      <c r="GH122" s="59">
        <f t="shared" si="676"/>
        <v>4452</v>
      </c>
      <c r="GI122" s="65"/>
      <c r="GJ122" s="60">
        <f t="shared" ref="GJ122:GK122" si="677">SUM(GJ110:GJ121)</f>
        <v>0</v>
      </c>
      <c r="GK122" s="59">
        <f t="shared" si="677"/>
        <v>2</v>
      </c>
      <c r="GL122" s="65"/>
      <c r="GM122" s="60">
        <f t="shared" ref="GM122:GN122" si="678">SUM(GM110:GM121)</f>
        <v>0</v>
      </c>
      <c r="GN122" s="59">
        <f t="shared" si="678"/>
        <v>1</v>
      </c>
      <c r="GO122" s="65"/>
      <c r="GP122" s="60">
        <f t="shared" ref="GP122:GQ122" si="679">SUM(GP110:GP121)</f>
        <v>0</v>
      </c>
      <c r="GQ122" s="59">
        <f t="shared" si="679"/>
        <v>2</v>
      </c>
      <c r="GR122" s="65"/>
      <c r="GS122" s="60">
        <f t="shared" ref="GS122:GT122" si="680">SUM(GS110:GS121)</f>
        <v>0</v>
      </c>
      <c r="GT122" s="59">
        <f t="shared" si="680"/>
        <v>0</v>
      </c>
      <c r="GU122" s="65"/>
      <c r="GV122" s="60">
        <f t="shared" ref="GV122:GW122" si="681">SUM(GV110:GV121)</f>
        <v>0</v>
      </c>
      <c r="GW122" s="59">
        <f t="shared" si="681"/>
        <v>0</v>
      </c>
      <c r="GX122" s="65"/>
      <c r="GY122" s="60">
        <f t="shared" ref="GY122:GZ122" si="682">SUM(GY110:GY121)</f>
        <v>0</v>
      </c>
      <c r="GZ122" s="59">
        <f t="shared" si="682"/>
        <v>0</v>
      </c>
      <c r="HA122" s="65"/>
      <c r="HB122" s="60">
        <f t="shared" ref="HB122:HC122" si="683">SUM(HB110:HB121)</f>
        <v>0</v>
      </c>
      <c r="HC122" s="59">
        <f t="shared" si="683"/>
        <v>0</v>
      </c>
      <c r="HD122" s="65"/>
      <c r="HE122" s="60">
        <f t="shared" ref="HE122:HF122" si="684">SUM(HE110:HE121)</f>
        <v>0</v>
      </c>
      <c r="HF122" s="59">
        <f t="shared" si="684"/>
        <v>0</v>
      </c>
      <c r="HG122" s="65"/>
      <c r="HH122" s="60">
        <f t="shared" ref="HH122:HI122" si="685">SUM(HH110:HH121)</f>
        <v>0</v>
      </c>
      <c r="HI122" s="59">
        <f t="shared" si="685"/>
        <v>0</v>
      </c>
      <c r="HJ122" s="65"/>
      <c r="HK122" s="60">
        <f t="shared" ref="HK122:HL122" si="686">SUM(HK110:HK121)</f>
        <v>1</v>
      </c>
      <c r="HL122" s="59">
        <f t="shared" si="686"/>
        <v>1</v>
      </c>
      <c r="HM122" s="65"/>
      <c r="HN122" s="60">
        <f t="shared" ref="HN122:HO122" si="687">SUM(HN110:HN121)</f>
        <v>0</v>
      </c>
      <c r="HO122" s="59">
        <f t="shared" si="687"/>
        <v>0</v>
      </c>
      <c r="HP122" s="65"/>
      <c r="HQ122" s="60">
        <f t="shared" ref="HQ122:HR122" si="688">SUM(HQ110:HQ121)</f>
        <v>0</v>
      </c>
      <c r="HR122" s="59">
        <f t="shared" si="688"/>
        <v>0</v>
      </c>
      <c r="HS122" s="65"/>
      <c r="HT122" s="60">
        <f t="shared" ref="HT122:HU122" si="689">SUM(HT110:HT121)</f>
        <v>0</v>
      </c>
      <c r="HU122" s="59">
        <f t="shared" si="689"/>
        <v>0</v>
      </c>
      <c r="HV122" s="65"/>
      <c r="HW122" s="60">
        <f t="shared" ref="HW122:HX122" si="690">SUM(HW110:HW121)</f>
        <v>0</v>
      </c>
      <c r="HX122" s="59">
        <f t="shared" si="690"/>
        <v>0</v>
      </c>
      <c r="HY122" s="65"/>
      <c r="HZ122" s="60">
        <f t="shared" ref="HZ122:IA122" si="691">SUM(HZ110:HZ121)</f>
        <v>0</v>
      </c>
      <c r="IA122" s="59">
        <f t="shared" si="691"/>
        <v>0</v>
      </c>
      <c r="IB122" s="65"/>
      <c r="IC122" s="60">
        <f t="shared" ref="IC122:ID122" si="692">SUM(IC110:IC121)</f>
        <v>0</v>
      </c>
      <c r="ID122" s="59">
        <f t="shared" si="692"/>
        <v>0</v>
      </c>
      <c r="IE122" s="65"/>
      <c r="IF122" s="60">
        <f t="shared" ref="IF122:IG122" si="693">SUM(IF110:IF121)</f>
        <v>20</v>
      </c>
      <c r="IG122" s="59">
        <f t="shared" si="693"/>
        <v>147</v>
      </c>
      <c r="IH122" s="65"/>
      <c r="II122" s="60">
        <f t="shared" ref="II122:IJ122" si="694">SUM(II110:II121)</f>
        <v>167</v>
      </c>
      <c r="IJ122" s="59">
        <f t="shared" si="694"/>
        <v>815</v>
      </c>
      <c r="IK122" s="65"/>
      <c r="IL122" s="60">
        <f t="shared" ref="IL122:IM122" si="695">SUM(IL110:IL121)</f>
        <v>0</v>
      </c>
      <c r="IM122" s="59">
        <f t="shared" si="695"/>
        <v>1</v>
      </c>
      <c r="IN122" s="65"/>
      <c r="IO122" s="60">
        <f t="shared" ref="IO122:IP122" si="696">SUM(IO110:IO121)</f>
        <v>2</v>
      </c>
      <c r="IP122" s="59">
        <f t="shared" si="696"/>
        <v>16</v>
      </c>
      <c r="IQ122" s="65"/>
      <c r="IR122" s="60">
        <f t="shared" ref="IR122:IS122" si="697">SUM(IR110:IR121)</f>
        <v>0</v>
      </c>
      <c r="IS122" s="59">
        <f t="shared" si="697"/>
        <v>0</v>
      </c>
      <c r="IT122" s="65"/>
      <c r="IU122" s="60">
        <f t="shared" ref="IU122:IV122" si="698">SUM(IU110:IU121)</f>
        <v>0</v>
      </c>
      <c r="IV122" s="59">
        <f t="shared" si="698"/>
        <v>0</v>
      </c>
      <c r="IW122" s="65"/>
      <c r="IX122" s="60">
        <f t="shared" ref="IX122:IY122" si="699">SUM(IX110:IX121)</f>
        <v>56</v>
      </c>
      <c r="IY122" s="59">
        <f t="shared" si="699"/>
        <v>263</v>
      </c>
      <c r="IZ122" s="65"/>
      <c r="JA122" s="60">
        <f t="shared" ref="JA122:JB122" si="700">SUM(JA110:JA121)</f>
        <v>159</v>
      </c>
      <c r="JB122" s="59">
        <f t="shared" si="700"/>
        <v>1478</v>
      </c>
      <c r="JC122" s="65"/>
      <c r="JD122" s="60">
        <f t="shared" si="571"/>
        <v>25385</v>
      </c>
      <c r="JE122" s="61">
        <f t="shared" si="572"/>
        <v>73478</v>
      </c>
    </row>
    <row r="123" spans="1:265" x14ac:dyDescent="0.3">
      <c r="A123" s="40">
        <v>2013</v>
      </c>
      <c r="B123" s="35" t="s">
        <v>2</v>
      </c>
      <c r="C123" s="8">
        <v>3732</v>
      </c>
      <c r="D123" s="5">
        <v>9288</v>
      </c>
      <c r="E123" s="10">
        <f>D123/C123*1000</f>
        <v>2488.7459807073956</v>
      </c>
      <c r="F123" s="8">
        <v>10</v>
      </c>
      <c r="G123" s="5">
        <v>40</v>
      </c>
      <c r="H123" s="10">
        <f>G123/F123*1000</f>
        <v>4000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0</v>
      </c>
      <c r="BD123" s="10">
        <v>0</v>
      </c>
      <c r="BE123" s="8">
        <v>0</v>
      </c>
      <c r="BF123" s="5">
        <v>0</v>
      </c>
      <c r="BG123" s="10">
        <v>0</v>
      </c>
      <c r="BH123" s="8">
        <v>0</v>
      </c>
      <c r="BI123" s="5">
        <v>0</v>
      </c>
      <c r="BJ123" s="10">
        <v>0</v>
      </c>
      <c r="BK123" s="8">
        <v>0</v>
      </c>
      <c r="BL123" s="5">
        <v>0</v>
      </c>
      <c r="BM123" s="10">
        <v>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22</v>
      </c>
      <c r="CY123" s="5">
        <v>117</v>
      </c>
      <c r="CZ123" s="10">
        <f>CY123/CX123*1000</f>
        <v>5318.181818181818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v>0</v>
      </c>
      <c r="DM123" s="8">
        <v>0</v>
      </c>
      <c r="DN123" s="5">
        <v>0</v>
      </c>
      <c r="DO123" s="10">
        <f t="shared" ref="DO123:DO134" si="701">IF(DM123=0,0,DN123/DM123*1000)</f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v>0</v>
      </c>
      <c r="DV123" s="8">
        <v>0</v>
      </c>
      <c r="DW123" s="5">
        <v>0</v>
      </c>
      <c r="DX123" s="10">
        <v>0</v>
      </c>
      <c r="DY123" s="8">
        <v>1075</v>
      </c>
      <c r="DZ123" s="5">
        <v>4369</v>
      </c>
      <c r="EA123" s="10">
        <f>DZ123/DY123*1000</f>
        <v>4064.1860465116279</v>
      </c>
      <c r="EB123" s="8">
        <v>0</v>
      </c>
      <c r="EC123" s="5">
        <v>2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v>0</v>
      </c>
      <c r="EK123" s="8">
        <v>210</v>
      </c>
      <c r="EL123" s="5">
        <v>824</v>
      </c>
      <c r="EM123" s="10">
        <f>EL123/EK123*1000</f>
        <v>3923.8095238095239</v>
      </c>
      <c r="EN123" s="8">
        <v>0</v>
      </c>
      <c r="EO123" s="5">
        <v>1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8">
        <v>0</v>
      </c>
      <c r="FJ123" s="5">
        <v>0</v>
      </c>
      <c r="FK123" s="10">
        <v>0</v>
      </c>
      <c r="FL123" s="8">
        <v>0</v>
      </c>
      <c r="FM123" s="5">
        <v>0</v>
      </c>
      <c r="FN123" s="10">
        <v>0</v>
      </c>
      <c r="FO123" s="8">
        <v>0</v>
      </c>
      <c r="FP123" s="5">
        <v>0</v>
      </c>
      <c r="FQ123" s="10">
        <v>0</v>
      </c>
      <c r="FR123" s="8">
        <v>0</v>
      </c>
      <c r="FS123" s="5">
        <v>0</v>
      </c>
      <c r="FT123" s="10">
        <v>0</v>
      </c>
      <c r="FU123" s="8">
        <v>0</v>
      </c>
      <c r="FV123" s="5">
        <v>0</v>
      </c>
      <c r="FW123" s="10">
        <v>0</v>
      </c>
      <c r="FX123" s="8">
        <v>0</v>
      </c>
      <c r="FY123" s="5">
        <v>0</v>
      </c>
      <c r="FZ123" s="10">
        <v>0</v>
      </c>
      <c r="GA123" s="8">
        <v>0</v>
      </c>
      <c r="GB123" s="5">
        <v>0</v>
      </c>
      <c r="GC123" s="10">
        <v>0</v>
      </c>
      <c r="GD123" s="8">
        <v>23</v>
      </c>
      <c r="GE123" s="5">
        <v>128</v>
      </c>
      <c r="GF123" s="10">
        <f t="shared" ref="GF123:GF128" si="702">GE123/GD123*1000</f>
        <v>5565.217391304348</v>
      </c>
      <c r="GG123" s="8">
        <v>0</v>
      </c>
      <c r="GH123" s="5">
        <v>0</v>
      </c>
      <c r="GI123" s="10">
        <v>0</v>
      </c>
      <c r="GJ123" s="8">
        <v>0</v>
      </c>
      <c r="GK123" s="5">
        <v>1</v>
      </c>
      <c r="GL123" s="10">
        <v>0</v>
      </c>
      <c r="GM123" s="8">
        <v>0</v>
      </c>
      <c r="GN123" s="5">
        <v>0</v>
      </c>
      <c r="GO123" s="10">
        <v>0</v>
      </c>
      <c r="GP123" s="8">
        <v>0</v>
      </c>
      <c r="GQ123" s="5">
        <v>0</v>
      </c>
      <c r="GR123" s="10">
        <v>0</v>
      </c>
      <c r="GS123" s="8">
        <v>0</v>
      </c>
      <c r="GT123" s="5">
        <v>0</v>
      </c>
      <c r="GU123" s="10">
        <v>0</v>
      </c>
      <c r="GV123" s="8">
        <v>0</v>
      </c>
      <c r="GW123" s="5">
        <v>0</v>
      </c>
      <c r="GX123" s="10">
        <v>0</v>
      </c>
      <c r="GY123" s="8">
        <v>0</v>
      </c>
      <c r="GZ123" s="5">
        <v>0</v>
      </c>
      <c r="HA123" s="10">
        <v>0</v>
      </c>
      <c r="HB123" s="8">
        <v>0</v>
      </c>
      <c r="HC123" s="5">
        <v>0</v>
      </c>
      <c r="HD123" s="10">
        <v>0</v>
      </c>
      <c r="HE123" s="8">
        <v>0</v>
      </c>
      <c r="HF123" s="5">
        <v>0</v>
      </c>
      <c r="HG123" s="10">
        <f t="shared" ref="HG123:HG134" si="703">IF(HE123=0,0,HF123/HE123*1000)</f>
        <v>0</v>
      </c>
      <c r="HH123" s="8">
        <v>0</v>
      </c>
      <c r="HI123" s="5">
        <v>0</v>
      </c>
      <c r="HJ123" s="10">
        <v>0</v>
      </c>
      <c r="HK123" s="8">
        <v>0</v>
      </c>
      <c r="HL123" s="5">
        <v>0</v>
      </c>
      <c r="HM123" s="10">
        <v>0</v>
      </c>
      <c r="HN123" s="8">
        <v>0</v>
      </c>
      <c r="HO123" s="5">
        <v>0</v>
      </c>
      <c r="HP123" s="10">
        <v>0</v>
      </c>
      <c r="HQ123" s="8">
        <v>0</v>
      </c>
      <c r="HR123" s="5">
        <v>0</v>
      </c>
      <c r="HS123" s="10">
        <v>0</v>
      </c>
      <c r="HT123" s="8">
        <v>0</v>
      </c>
      <c r="HU123" s="5">
        <v>0</v>
      </c>
      <c r="HV123" s="10">
        <v>0</v>
      </c>
      <c r="HW123" s="8">
        <v>0</v>
      </c>
      <c r="HX123" s="5">
        <v>0</v>
      </c>
      <c r="HY123" s="10">
        <v>0</v>
      </c>
      <c r="HZ123" s="8">
        <v>0</v>
      </c>
      <c r="IA123" s="5">
        <v>0</v>
      </c>
      <c r="IB123" s="10">
        <v>0</v>
      </c>
      <c r="IC123" s="8">
        <v>0</v>
      </c>
      <c r="ID123" s="5">
        <v>0</v>
      </c>
      <c r="IE123" s="10">
        <v>0</v>
      </c>
      <c r="IF123" s="8">
        <v>0</v>
      </c>
      <c r="IG123" s="5">
        <v>0</v>
      </c>
      <c r="IH123" s="10">
        <v>0</v>
      </c>
      <c r="II123" s="8">
        <v>0</v>
      </c>
      <c r="IJ123" s="5">
        <v>1</v>
      </c>
      <c r="IK123" s="10">
        <v>0</v>
      </c>
      <c r="IL123" s="8">
        <v>0</v>
      </c>
      <c r="IM123" s="5">
        <v>0</v>
      </c>
      <c r="IN123" s="10">
        <v>0</v>
      </c>
      <c r="IO123" s="8">
        <v>0</v>
      </c>
      <c r="IP123" s="5">
        <v>0</v>
      </c>
      <c r="IQ123" s="10">
        <v>0</v>
      </c>
      <c r="IR123" s="8">
        <v>0</v>
      </c>
      <c r="IS123" s="5">
        <v>0</v>
      </c>
      <c r="IT123" s="10">
        <v>0</v>
      </c>
      <c r="IU123" s="8">
        <v>0</v>
      </c>
      <c r="IV123" s="5">
        <v>0</v>
      </c>
      <c r="IW123" s="10">
        <v>0</v>
      </c>
      <c r="IX123" s="8">
        <v>0</v>
      </c>
      <c r="IY123" s="5">
        <v>5</v>
      </c>
      <c r="IZ123" s="10">
        <v>0</v>
      </c>
      <c r="JA123" s="8">
        <v>2</v>
      </c>
      <c r="JB123" s="5">
        <v>17</v>
      </c>
      <c r="JC123" s="10">
        <f t="shared" ref="JC123:JC130" si="704">JB123/JA123*1000</f>
        <v>8500</v>
      </c>
      <c r="JD123" s="8">
        <f t="shared" ref="JD123:JD134" si="705">+C123+F123+L123+O123+R123+U123+AA123+AD123+AG123+AJ123+AM123+AP123+AV123+BH123+BQ123+BT123+BW123+BZ123+CC123+CO123+CR123+CU123+CX123+DA123+DD123+DJ123+DP123+DS123+DY123+EB123+EE123+EH123+EK123+EN123+EQ123+ET123+EZ123+FC123+FF123+FI123+FL123+FO123+GD123+GG123+GJ123+GM123+GP123+GS123+GV123+GY123+HB123+HH123+HK123+HN123+HQ123+HT123+HW123+HZ123+IC123+IF123+II123+IL123+IO123+IX123+JA123+BK123+X123+CI123+AY123+DG123</f>
        <v>5074</v>
      </c>
      <c r="JE123" s="11">
        <f t="shared" ref="JE123:JE134" si="706">+D123+G123+M123+P123+S123+V123+AB123+AE123+AH123+AK123+AN123+AQ123+AW123+BI123+BR123+BU123+BX123+CA123+CD123+CP123+CS123+CV123+CY123+DB123+DE123+DK123+DQ123+DT123+DZ123+EC123+EF123+EI123+EL123+EO123+ER123+EU123+FA123+FD123+FG123+FJ123+FM123+FP123+GE123+GH123+GK123+GN123+GQ123+GT123+GW123+GZ123+HC123+HI123+HL123+HO123+HR123+HU123+HX123+IA123+ID123+IG123+IJ123+IM123+IP123+IY123+JB123+BL123+Y123+CJ123+AZ123+DH123</f>
        <v>14793</v>
      </c>
    </row>
    <row r="124" spans="1:265" x14ac:dyDescent="0.3">
      <c r="A124" s="40">
        <v>2013</v>
      </c>
      <c r="B124" s="35" t="s">
        <v>3</v>
      </c>
      <c r="C124" s="8">
        <v>3645</v>
      </c>
      <c r="D124" s="5">
        <v>9931</v>
      </c>
      <c r="E124" s="10">
        <f t="shared" ref="E124:E129" si="707">D124/C124*1000</f>
        <v>2724.5541838134432</v>
      </c>
      <c r="F124" s="8">
        <v>0</v>
      </c>
      <c r="G124" s="5">
        <v>1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v>0</v>
      </c>
      <c r="X124" s="8">
        <v>0</v>
      </c>
      <c r="Y124" s="5">
        <v>0</v>
      </c>
      <c r="Z124" s="10">
        <v>0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1</v>
      </c>
      <c r="AK124" s="5">
        <v>4</v>
      </c>
      <c r="AL124" s="10">
        <f t="shared" ref="AL124:AL128" si="708">AK124/AJ124*1000</f>
        <v>4000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0</v>
      </c>
      <c r="BF124" s="5">
        <v>0</v>
      </c>
      <c r="BG124" s="10">
        <v>0</v>
      </c>
      <c r="BH124" s="8">
        <v>0</v>
      </c>
      <c r="BI124" s="5">
        <v>0</v>
      </c>
      <c r="BJ124" s="10">
        <v>0</v>
      </c>
      <c r="BK124" s="8">
        <v>0</v>
      </c>
      <c r="BL124" s="5">
        <v>0</v>
      </c>
      <c r="BM124" s="10">
        <v>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-1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v>0</v>
      </c>
      <c r="DM124" s="8">
        <v>0</v>
      </c>
      <c r="DN124" s="5">
        <v>0</v>
      </c>
      <c r="DO124" s="10">
        <f t="shared" si="701"/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v>0</v>
      </c>
      <c r="EK124" s="8">
        <v>480</v>
      </c>
      <c r="EL124" s="5">
        <v>1543</v>
      </c>
      <c r="EM124" s="10">
        <f t="shared" ref="EM124:EM129" si="709">EL124/EK124*1000</f>
        <v>3214.583333333333</v>
      </c>
      <c r="EN124" s="8">
        <v>55</v>
      </c>
      <c r="EO124" s="5">
        <v>114</v>
      </c>
      <c r="EP124" s="10">
        <f t="shared" ref="EP124:EP125" si="710">EO124/EN124*1000</f>
        <v>2072.727272727273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8">
        <v>34</v>
      </c>
      <c r="FJ124" s="5">
        <v>123</v>
      </c>
      <c r="FK124" s="10">
        <f t="shared" ref="FK124" si="711">FJ124/FI124*1000</f>
        <v>3617.6470588235293</v>
      </c>
      <c r="FL124" s="8">
        <v>0</v>
      </c>
      <c r="FM124" s="5">
        <v>0</v>
      </c>
      <c r="FN124" s="10">
        <v>0</v>
      </c>
      <c r="FO124" s="8">
        <v>0</v>
      </c>
      <c r="FP124" s="5">
        <v>0</v>
      </c>
      <c r="FQ124" s="10">
        <v>0</v>
      </c>
      <c r="FR124" s="8">
        <v>0</v>
      </c>
      <c r="FS124" s="5">
        <v>0</v>
      </c>
      <c r="FT124" s="10">
        <v>0</v>
      </c>
      <c r="FU124" s="8">
        <v>0</v>
      </c>
      <c r="FV124" s="5">
        <v>0</v>
      </c>
      <c r="FW124" s="10">
        <v>0</v>
      </c>
      <c r="FX124" s="8">
        <v>0</v>
      </c>
      <c r="FY124" s="5">
        <v>0</v>
      </c>
      <c r="FZ124" s="10">
        <v>0</v>
      </c>
      <c r="GA124" s="8">
        <v>0</v>
      </c>
      <c r="GB124" s="5">
        <v>0</v>
      </c>
      <c r="GC124" s="10">
        <v>0</v>
      </c>
      <c r="GD124" s="8">
        <v>0</v>
      </c>
      <c r="GE124" s="5">
        <v>0</v>
      </c>
      <c r="GF124" s="10">
        <v>0</v>
      </c>
      <c r="GG124" s="8">
        <v>0</v>
      </c>
      <c r="GH124" s="5">
        <v>0</v>
      </c>
      <c r="GI124" s="10">
        <v>0</v>
      </c>
      <c r="GJ124" s="8">
        <v>0</v>
      </c>
      <c r="GK124" s="5">
        <v>0</v>
      </c>
      <c r="GL124" s="10">
        <v>0</v>
      </c>
      <c r="GM124" s="8">
        <v>0</v>
      </c>
      <c r="GN124" s="5">
        <v>0</v>
      </c>
      <c r="GO124" s="10">
        <v>0</v>
      </c>
      <c r="GP124" s="8">
        <v>0</v>
      </c>
      <c r="GQ124" s="5">
        <v>0</v>
      </c>
      <c r="GR124" s="10">
        <v>0</v>
      </c>
      <c r="GS124" s="8">
        <v>0</v>
      </c>
      <c r="GT124" s="5">
        <v>0</v>
      </c>
      <c r="GU124" s="10">
        <v>0</v>
      </c>
      <c r="GV124" s="8">
        <v>0</v>
      </c>
      <c r="GW124" s="5">
        <v>0</v>
      </c>
      <c r="GX124" s="10">
        <v>0</v>
      </c>
      <c r="GY124" s="8">
        <v>0</v>
      </c>
      <c r="GZ124" s="5">
        <v>0</v>
      </c>
      <c r="HA124" s="10">
        <v>0</v>
      </c>
      <c r="HB124" s="8">
        <v>0</v>
      </c>
      <c r="HC124" s="5">
        <v>0</v>
      </c>
      <c r="HD124" s="10">
        <v>0</v>
      </c>
      <c r="HE124" s="8">
        <v>0</v>
      </c>
      <c r="HF124" s="5">
        <v>0</v>
      </c>
      <c r="HG124" s="10">
        <f t="shared" si="703"/>
        <v>0</v>
      </c>
      <c r="HH124" s="8">
        <v>0</v>
      </c>
      <c r="HI124" s="5">
        <v>0</v>
      </c>
      <c r="HJ124" s="10">
        <v>0</v>
      </c>
      <c r="HK124" s="8">
        <v>0</v>
      </c>
      <c r="HL124" s="5">
        <v>0</v>
      </c>
      <c r="HM124" s="10">
        <v>0</v>
      </c>
      <c r="HN124" s="8">
        <v>0</v>
      </c>
      <c r="HO124" s="5">
        <v>0</v>
      </c>
      <c r="HP124" s="10">
        <v>0</v>
      </c>
      <c r="HQ124" s="8">
        <v>0</v>
      </c>
      <c r="HR124" s="5">
        <v>0</v>
      </c>
      <c r="HS124" s="10">
        <v>0</v>
      </c>
      <c r="HT124" s="8">
        <v>0</v>
      </c>
      <c r="HU124" s="5">
        <v>0</v>
      </c>
      <c r="HV124" s="10">
        <v>0</v>
      </c>
      <c r="HW124" s="8">
        <v>0</v>
      </c>
      <c r="HX124" s="5">
        <v>0</v>
      </c>
      <c r="HY124" s="10">
        <v>0</v>
      </c>
      <c r="HZ124" s="8">
        <v>0</v>
      </c>
      <c r="IA124" s="5">
        <v>0</v>
      </c>
      <c r="IB124" s="10">
        <v>0</v>
      </c>
      <c r="IC124" s="8">
        <v>0</v>
      </c>
      <c r="ID124" s="5">
        <v>0</v>
      </c>
      <c r="IE124" s="10">
        <v>0</v>
      </c>
      <c r="IF124" s="8">
        <v>0</v>
      </c>
      <c r="IG124" s="5">
        <v>0</v>
      </c>
      <c r="IH124" s="10">
        <v>0</v>
      </c>
      <c r="II124" s="8">
        <v>0</v>
      </c>
      <c r="IJ124" s="5">
        <v>0</v>
      </c>
      <c r="IK124" s="10">
        <v>0</v>
      </c>
      <c r="IL124" s="8">
        <v>0</v>
      </c>
      <c r="IM124" s="5">
        <v>0</v>
      </c>
      <c r="IN124" s="10">
        <v>0</v>
      </c>
      <c r="IO124" s="8">
        <v>0</v>
      </c>
      <c r="IP124" s="5">
        <v>0</v>
      </c>
      <c r="IQ124" s="10">
        <v>0</v>
      </c>
      <c r="IR124" s="8">
        <v>0</v>
      </c>
      <c r="IS124" s="5">
        <v>0</v>
      </c>
      <c r="IT124" s="10">
        <v>0</v>
      </c>
      <c r="IU124" s="8">
        <v>0</v>
      </c>
      <c r="IV124" s="5">
        <v>0</v>
      </c>
      <c r="IW124" s="10">
        <v>0</v>
      </c>
      <c r="IX124" s="8">
        <v>5</v>
      </c>
      <c r="IY124" s="5">
        <v>34</v>
      </c>
      <c r="IZ124" s="10">
        <f t="shared" ref="IZ124:IZ129" si="712">IY124/IX124*1000</f>
        <v>6800</v>
      </c>
      <c r="JA124" s="8">
        <v>25</v>
      </c>
      <c r="JB124" s="5">
        <v>209</v>
      </c>
      <c r="JC124" s="10">
        <f t="shared" si="704"/>
        <v>8360</v>
      </c>
      <c r="JD124" s="8">
        <f t="shared" si="705"/>
        <v>4245</v>
      </c>
      <c r="JE124" s="11">
        <f t="shared" si="706"/>
        <v>11958</v>
      </c>
    </row>
    <row r="125" spans="1:265" x14ac:dyDescent="0.3">
      <c r="A125" s="40">
        <v>2013</v>
      </c>
      <c r="B125" s="35" t="s">
        <v>4</v>
      </c>
      <c r="C125" s="8">
        <v>3710</v>
      </c>
      <c r="D125" s="5">
        <v>9445</v>
      </c>
      <c r="E125" s="10">
        <f t="shared" si="707"/>
        <v>2545.822102425876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645</v>
      </c>
      <c r="S125" s="5">
        <v>2083</v>
      </c>
      <c r="T125" s="10">
        <f t="shared" ref="T125:T130" si="713">S125/R125*1000</f>
        <v>3229.4573643410854</v>
      </c>
      <c r="U125" s="8">
        <v>0</v>
      </c>
      <c r="V125" s="5">
        <v>0</v>
      </c>
      <c r="W125" s="10"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0</v>
      </c>
      <c r="AZ125" s="5">
        <v>0</v>
      </c>
      <c r="BA125" s="10">
        <v>0</v>
      </c>
      <c r="BB125" s="8">
        <v>0</v>
      </c>
      <c r="BC125" s="5">
        <v>0</v>
      </c>
      <c r="BD125" s="10">
        <v>0</v>
      </c>
      <c r="BE125" s="8">
        <v>0</v>
      </c>
      <c r="BF125" s="5">
        <v>0</v>
      </c>
      <c r="BG125" s="10">
        <v>0</v>
      </c>
      <c r="BH125" s="8">
        <v>0</v>
      </c>
      <c r="BI125" s="5">
        <v>0</v>
      </c>
      <c r="BJ125" s="10">
        <v>0</v>
      </c>
      <c r="BK125" s="8">
        <v>0</v>
      </c>
      <c r="BL125" s="5">
        <v>0</v>
      </c>
      <c r="BM125" s="10">
        <v>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v>0</v>
      </c>
      <c r="DM125" s="8">
        <v>0</v>
      </c>
      <c r="DN125" s="5">
        <v>0</v>
      </c>
      <c r="DO125" s="10">
        <f t="shared" si="701"/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v>0</v>
      </c>
      <c r="DV125" s="8">
        <v>0</v>
      </c>
      <c r="DW125" s="5">
        <v>0</v>
      </c>
      <c r="DX125" s="10">
        <v>0</v>
      </c>
      <c r="DY125" s="8">
        <v>817</v>
      </c>
      <c r="DZ125" s="5">
        <v>3520</v>
      </c>
      <c r="EA125" s="10">
        <f t="shared" ref="EA125" si="714">DZ125/DY125*1000</f>
        <v>4308.4455324357405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v>0</v>
      </c>
      <c r="EK125" s="8">
        <v>588</v>
      </c>
      <c r="EL125" s="5">
        <v>1881</v>
      </c>
      <c r="EM125" s="10">
        <f t="shared" si="709"/>
        <v>3198.9795918367349</v>
      </c>
      <c r="EN125" s="8">
        <v>34</v>
      </c>
      <c r="EO125" s="5">
        <v>99</v>
      </c>
      <c r="EP125" s="10">
        <f t="shared" si="710"/>
        <v>2911.7647058823527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0</v>
      </c>
      <c r="FA125" s="5">
        <v>0</v>
      </c>
      <c r="FB125" s="10">
        <v>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8">
        <v>0</v>
      </c>
      <c r="FJ125" s="5">
        <v>0</v>
      </c>
      <c r="FK125" s="10">
        <v>0</v>
      </c>
      <c r="FL125" s="8">
        <v>0</v>
      </c>
      <c r="FM125" s="5">
        <v>0</v>
      </c>
      <c r="FN125" s="10">
        <v>0</v>
      </c>
      <c r="FO125" s="8">
        <v>0</v>
      </c>
      <c r="FP125" s="5">
        <v>0</v>
      </c>
      <c r="FQ125" s="10">
        <v>0</v>
      </c>
      <c r="FR125" s="8">
        <v>0</v>
      </c>
      <c r="FS125" s="5">
        <v>0</v>
      </c>
      <c r="FT125" s="10">
        <v>0</v>
      </c>
      <c r="FU125" s="8">
        <v>0</v>
      </c>
      <c r="FV125" s="5">
        <v>0</v>
      </c>
      <c r="FW125" s="10">
        <v>0</v>
      </c>
      <c r="FX125" s="8">
        <v>0</v>
      </c>
      <c r="FY125" s="5">
        <v>0</v>
      </c>
      <c r="FZ125" s="10">
        <v>0</v>
      </c>
      <c r="GA125" s="8">
        <v>0</v>
      </c>
      <c r="GB125" s="5">
        <v>0</v>
      </c>
      <c r="GC125" s="10">
        <v>0</v>
      </c>
      <c r="GD125" s="8">
        <v>0</v>
      </c>
      <c r="GE125" s="5">
        <v>0</v>
      </c>
      <c r="GF125" s="10">
        <v>0</v>
      </c>
      <c r="GG125" s="8">
        <v>0</v>
      </c>
      <c r="GH125" s="5">
        <v>0</v>
      </c>
      <c r="GI125" s="10">
        <v>0</v>
      </c>
      <c r="GJ125" s="8">
        <v>0</v>
      </c>
      <c r="GK125" s="5">
        <v>0</v>
      </c>
      <c r="GL125" s="10">
        <v>0</v>
      </c>
      <c r="GM125" s="8">
        <v>0</v>
      </c>
      <c r="GN125" s="5">
        <v>0</v>
      </c>
      <c r="GO125" s="10">
        <v>0</v>
      </c>
      <c r="GP125" s="8">
        <v>0</v>
      </c>
      <c r="GQ125" s="5">
        <v>0</v>
      </c>
      <c r="GR125" s="10">
        <v>0</v>
      </c>
      <c r="GS125" s="8">
        <v>0</v>
      </c>
      <c r="GT125" s="5">
        <v>0</v>
      </c>
      <c r="GU125" s="10">
        <v>0</v>
      </c>
      <c r="GV125" s="8">
        <v>0</v>
      </c>
      <c r="GW125" s="5">
        <v>0</v>
      </c>
      <c r="GX125" s="10">
        <v>0</v>
      </c>
      <c r="GY125" s="8">
        <v>0</v>
      </c>
      <c r="GZ125" s="5">
        <v>0</v>
      </c>
      <c r="HA125" s="10">
        <v>0</v>
      </c>
      <c r="HB125" s="8">
        <v>0</v>
      </c>
      <c r="HC125" s="5">
        <v>0</v>
      </c>
      <c r="HD125" s="10">
        <v>0</v>
      </c>
      <c r="HE125" s="8">
        <v>0</v>
      </c>
      <c r="HF125" s="5">
        <v>0</v>
      </c>
      <c r="HG125" s="10">
        <f t="shared" si="703"/>
        <v>0</v>
      </c>
      <c r="HH125" s="8">
        <v>0</v>
      </c>
      <c r="HI125" s="5">
        <v>0</v>
      </c>
      <c r="HJ125" s="10">
        <v>0</v>
      </c>
      <c r="HK125" s="8">
        <v>0</v>
      </c>
      <c r="HL125" s="5">
        <v>0</v>
      </c>
      <c r="HM125" s="10">
        <v>0</v>
      </c>
      <c r="HN125" s="8">
        <v>11</v>
      </c>
      <c r="HO125" s="5">
        <v>87</v>
      </c>
      <c r="HP125" s="10">
        <f t="shared" ref="HP125" si="715">HO125/HN125*1000</f>
        <v>7909.090909090909</v>
      </c>
      <c r="HQ125" s="8">
        <v>0</v>
      </c>
      <c r="HR125" s="5">
        <v>0</v>
      </c>
      <c r="HS125" s="10">
        <v>0</v>
      </c>
      <c r="HT125" s="8">
        <v>0</v>
      </c>
      <c r="HU125" s="5">
        <v>0</v>
      </c>
      <c r="HV125" s="10">
        <v>0</v>
      </c>
      <c r="HW125" s="8">
        <v>0</v>
      </c>
      <c r="HX125" s="5">
        <v>0</v>
      </c>
      <c r="HY125" s="10">
        <v>0</v>
      </c>
      <c r="HZ125" s="8">
        <v>5</v>
      </c>
      <c r="IA125" s="5">
        <v>14</v>
      </c>
      <c r="IB125" s="10">
        <f t="shared" ref="IB125" si="716">IA125/HZ125*1000</f>
        <v>2800</v>
      </c>
      <c r="IC125" s="8">
        <v>0</v>
      </c>
      <c r="ID125" s="5">
        <v>0</v>
      </c>
      <c r="IE125" s="10">
        <v>0</v>
      </c>
      <c r="IF125" s="8">
        <v>2</v>
      </c>
      <c r="IG125" s="5">
        <v>27</v>
      </c>
      <c r="IH125" s="10">
        <f t="shared" ref="IH125:IH131" si="717">IG125/IF125*1000</f>
        <v>13500</v>
      </c>
      <c r="II125" s="8">
        <v>0</v>
      </c>
      <c r="IJ125" s="5">
        <v>1</v>
      </c>
      <c r="IK125" s="10">
        <v>0</v>
      </c>
      <c r="IL125" s="8">
        <v>0</v>
      </c>
      <c r="IM125" s="5">
        <v>0</v>
      </c>
      <c r="IN125" s="10">
        <v>0</v>
      </c>
      <c r="IO125" s="8">
        <v>0</v>
      </c>
      <c r="IP125" s="5">
        <v>0</v>
      </c>
      <c r="IQ125" s="10">
        <v>0</v>
      </c>
      <c r="IR125" s="8">
        <v>0</v>
      </c>
      <c r="IS125" s="5">
        <v>0</v>
      </c>
      <c r="IT125" s="10">
        <v>0</v>
      </c>
      <c r="IU125" s="8">
        <v>0</v>
      </c>
      <c r="IV125" s="5">
        <v>0</v>
      </c>
      <c r="IW125" s="10">
        <v>0</v>
      </c>
      <c r="IX125" s="8">
        <v>1</v>
      </c>
      <c r="IY125" s="5">
        <v>8</v>
      </c>
      <c r="IZ125" s="10">
        <f t="shared" si="712"/>
        <v>8000</v>
      </c>
      <c r="JA125" s="8">
        <v>0</v>
      </c>
      <c r="JB125" s="5">
        <v>3</v>
      </c>
      <c r="JC125" s="10">
        <v>0</v>
      </c>
      <c r="JD125" s="8">
        <f t="shared" si="705"/>
        <v>5813</v>
      </c>
      <c r="JE125" s="11">
        <f t="shared" si="706"/>
        <v>17168</v>
      </c>
    </row>
    <row r="126" spans="1:265" x14ac:dyDescent="0.3">
      <c r="A126" s="40">
        <v>2013</v>
      </c>
      <c r="B126" s="35" t="s">
        <v>5</v>
      </c>
      <c r="C126" s="8">
        <v>2661</v>
      </c>
      <c r="D126" s="5">
        <v>8665</v>
      </c>
      <c r="E126" s="10">
        <f t="shared" si="707"/>
        <v>3256.294626080421</v>
      </c>
      <c r="F126" s="8">
        <v>7</v>
      </c>
      <c r="G126" s="5">
        <v>30</v>
      </c>
      <c r="H126" s="10">
        <f t="shared" ref="H126:H129" si="718">G126/F126*1000</f>
        <v>4285.7142857142853</v>
      </c>
      <c r="I126" s="8">
        <v>0</v>
      </c>
      <c r="J126" s="5">
        <v>0</v>
      </c>
      <c r="K126" s="10">
        <v>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810</v>
      </c>
      <c r="S126" s="5">
        <v>2630</v>
      </c>
      <c r="T126" s="10">
        <f t="shared" si="713"/>
        <v>3246.9135802469136</v>
      </c>
      <c r="U126" s="8">
        <v>0</v>
      </c>
      <c r="V126" s="5">
        <v>0</v>
      </c>
      <c r="W126" s="10">
        <v>0</v>
      </c>
      <c r="X126" s="8">
        <v>0</v>
      </c>
      <c r="Y126" s="5">
        <v>0</v>
      </c>
      <c r="Z126" s="10">
        <v>0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32</v>
      </c>
      <c r="AH126" s="5">
        <v>224</v>
      </c>
      <c r="AI126" s="10">
        <f t="shared" ref="AI126" si="719">AH126/AG126*1000</f>
        <v>7000</v>
      </c>
      <c r="AJ126" s="8">
        <v>164</v>
      </c>
      <c r="AK126" s="5">
        <v>758</v>
      </c>
      <c r="AL126" s="10">
        <f t="shared" si="708"/>
        <v>4621.9512195121952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0</v>
      </c>
      <c r="AX126" s="10">
        <v>0</v>
      </c>
      <c r="AY126" s="8">
        <v>0</v>
      </c>
      <c r="AZ126" s="5">
        <v>0</v>
      </c>
      <c r="BA126" s="10">
        <v>0</v>
      </c>
      <c r="BB126" s="8">
        <v>0</v>
      </c>
      <c r="BC126" s="5">
        <v>0</v>
      </c>
      <c r="BD126" s="10">
        <v>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v>0</v>
      </c>
      <c r="DM126" s="8">
        <v>0</v>
      </c>
      <c r="DN126" s="5">
        <v>0</v>
      </c>
      <c r="DO126" s="10">
        <f t="shared" si="701"/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v>0</v>
      </c>
      <c r="EK126" s="8">
        <v>275</v>
      </c>
      <c r="EL126" s="5">
        <v>1003</v>
      </c>
      <c r="EM126" s="10">
        <f t="shared" si="709"/>
        <v>3647.2727272727275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0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8">
        <v>0</v>
      </c>
      <c r="FJ126" s="5">
        <v>0</v>
      </c>
      <c r="FK126" s="10">
        <v>0</v>
      </c>
      <c r="FL126" s="8">
        <v>0</v>
      </c>
      <c r="FM126" s="5">
        <v>0</v>
      </c>
      <c r="FN126" s="10">
        <v>0</v>
      </c>
      <c r="FO126" s="8">
        <v>0</v>
      </c>
      <c r="FP126" s="5">
        <v>0</v>
      </c>
      <c r="FQ126" s="10">
        <v>0</v>
      </c>
      <c r="FR126" s="8">
        <v>0</v>
      </c>
      <c r="FS126" s="5">
        <v>0</v>
      </c>
      <c r="FT126" s="10">
        <v>0</v>
      </c>
      <c r="FU126" s="8">
        <v>0</v>
      </c>
      <c r="FV126" s="5">
        <v>0</v>
      </c>
      <c r="FW126" s="10">
        <v>0</v>
      </c>
      <c r="FX126" s="8">
        <v>0</v>
      </c>
      <c r="FY126" s="5">
        <v>0</v>
      </c>
      <c r="FZ126" s="10">
        <v>0</v>
      </c>
      <c r="GA126" s="8">
        <v>0</v>
      </c>
      <c r="GB126" s="5">
        <v>0</v>
      </c>
      <c r="GC126" s="10">
        <v>0</v>
      </c>
      <c r="GD126" s="8">
        <v>0</v>
      </c>
      <c r="GE126" s="5">
        <v>0</v>
      </c>
      <c r="GF126" s="10">
        <v>0</v>
      </c>
      <c r="GG126" s="8">
        <v>0</v>
      </c>
      <c r="GH126" s="5">
        <v>0</v>
      </c>
      <c r="GI126" s="10">
        <v>0</v>
      </c>
      <c r="GJ126" s="8">
        <v>0</v>
      </c>
      <c r="GK126" s="5">
        <v>0</v>
      </c>
      <c r="GL126" s="10">
        <v>0</v>
      </c>
      <c r="GM126" s="8">
        <v>0</v>
      </c>
      <c r="GN126" s="5">
        <v>0</v>
      </c>
      <c r="GO126" s="10">
        <v>0</v>
      </c>
      <c r="GP126" s="8">
        <v>0</v>
      </c>
      <c r="GQ126" s="5">
        <v>0</v>
      </c>
      <c r="GR126" s="10">
        <v>0</v>
      </c>
      <c r="GS126" s="8">
        <v>0</v>
      </c>
      <c r="GT126" s="5">
        <v>0</v>
      </c>
      <c r="GU126" s="10">
        <v>0</v>
      </c>
      <c r="GV126" s="8">
        <v>0</v>
      </c>
      <c r="GW126" s="5">
        <v>0</v>
      </c>
      <c r="GX126" s="10">
        <v>0</v>
      </c>
      <c r="GY126" s="8">
        <v>0</v>
      </c>
      <c r="GZ126" s="5">
        <v>0</v>
      </c>
      <c r="HA126" s="10">
        <v>0</v>
      </c>
      <c r="HB126" s="8">
        <v>0</v>
      </c>
      <c r="HC126" s="5">
        <v>0</v>
      </c>
      <c r="HD126" s="10">
        <v>0</v>
      </c>
      <c r="HE126" s="8">
        <v>0</v>
      </c>
      <c r="HF126" s="5">
        <v>0</v>
      </c>
      <c r="HG126" s="10">
        <f t="shared" si="703"/>
        <v>0</v>
      </c>
      <c r="HH126" s="8">
        <v>0</v>
      </c>
      <c r="HI126" s="5">
        <v>0</v>
      </c>
      <c r="HJ126" s="10">
        <v>0</v>
      </c>
      <c r="HK126" s="8">
        <v>0</v>
      </c>
      <c r="HL126" s="5">
        <v>0</v>
      </c>
      <c r="HM126" s="10">
        <v>0</v>
      </c>
      <c r="HN126" s="8">
        <v>0</v>
      </c>
      <c r="HO126" s="5">
        <v>0</v>
      </c>
      <c r="HP126" s="10">
        <v>0</v>
      </c>
      <c r="HQ126" s="8">
        <v>0</v>
      </c>
      <c r="HR126" s="5">
        <v>0</v>
      </c>
      <c r="HS126" s="10">
        <v>0</v>
      </c>
      <c r="HT126" s="8">
        <v>0</v>
      </c>
      <c r="HU126" s="5">
        <v>0</v>
      </c>
      <c r="HV126" s="10">
        <v>0</v>
      </c>
      <c r="HW126" s="8">
        <v>0</v>
      </c>
      <c r="HX126" s="5">
        <v>0</v>
      </c>
      <c r="HY126" s="10">
        <v>0</v>
      </c>
      <c r="HZ126" s="8">
        <v>0</v>
      </c>
      <c r="IA126" s="5">
        <v>0</v>
      </c>
      <c r="IB126" s="10">
        <v>0</v>
      </c>
      <c r="IC126" s="8">
        <v>0</v>
      </c>
      <c r="ID126" s="5">
        <v>0</v>
      </c>
      <c r="IE126" s="10">
        <v>0</v>
      </c>
      <c r="IF126" s="8">
        <v>0</v>
      </c>
      <c r="IG126" s="5">
        <v>0</v>
      </c>
      <c r="IH126" s="10">
        <v>0</v>
      </c>
      <c r="II126" s="8">
        <v>0</v>
      </c>
      <c r="IJ126" s="5">
        <v>1</v>
      </c>
      <c r="IK126" s="10">
        <v>0</v>
      </c>
      <c r="IL126" s="8">
        <v>0</v>
      </c>
      <c r="IM126" s="5">
        <v>0</v>
      </c>
      <c r="IN126" s="10">
        <v>0</v>
      </c>
      <c r="IO126" s="8">
        <v>0</v>
      </c>
      <c r="IP126" s="5">
        <v>0</v>
      </c>
      <c r="IQ126" s="10">
        <v>0</v>
      </c>
      <c r="IR126" s="8">
        <v>0</v>
      </c>
      <c r="IS126" s="5">
        <v>0</v>
      </c>
      <c r="IT126" s="10">
        <v>0</v>
      </c>
      <c r="IU126" s="8">
        <v>0</v>
      </c>
      <c r="IV126" s="5">
        <v>0</v>
      </c>
      <c r="IW126" s="10">
        <v>0</v>
      </c>
      <c r="IX126" s="8">
        <v>0</v>
      </c>
      <c r="IY126" s="5">
        <v>4</v>
      </c>
      <c r="IZ126" s="10">
        <v>0</v>
      </c>
      <c r="JA126" s="8">
        <v>1</v>
      </c>
      <c r="JB126" s="5">
        <v>27</v>
      </c>
      <c r="JC126" s="10">
        <f t="shared" si="704"/>
        <v>27000</v>
      </c>
      <c r="JD126" s="8">
        <f t="shared" si="705"/>
        <v>3950</v>
      </c>
      <c r="JE126" s="11">
        <f t="shared" si="706"/>
        <v>13342</v>
      </c>
    </row>
    <row r="127" spans="1:265" x14ac:dyDescent="0.3">
      <c r="A127" s="40">
        <v>2013</v>
      </c>
      <c r="B127" s="35" t="s">
        <v>6</v>
      </c>
      <c r="C127" s="8">
        <v>2260</v>
      </c>
      <c r="D127" s="5">
        <v>8358</v>
      </c>
      <c r="E127" s="10">
        <f t="shared" si="707"/>
        <v>3698.2300884955753</v>
      </c>
      <c r="F127" s="8">
        <v>0</v>
      </c>
      <c r="G127" s="5">
        <v>1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3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0</v>
      </c>
      <c r="BF127" s="5">
        <v>0</v>
      </c>
      <c r="BG127" s="10">
        <v>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v>0</v>
      </c>
      <c r="DM127" s="8">
        <v>0</v>
      </c>
      <c r="DN127" s="5">
        <v>0</v>
      </c>
      <c r="DO127" s="10">
        <f t="shared" si="701"/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v>0</v>
      </c>
      <c r="EK127" s="8">
        <v>246</v>
      </c>
      <c r="EL127" s="5">
        <v>861</v>
      </c>
      <c r="EM127" s="10">
        <f t="shared" si="709"/>
        <v>3500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1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8">
        <v>0</v>
      </c>
      <c r="FJ127" s="5">
        <v>0</v>
      </c>
      <c r="FK127" s="10">
        <v>0</v>
      </c>
      <c r="FL127" s="8">
        <v>0</v>
      </c>
      <c r="FM127" s="5">
        <v>0</v>
      </c>
      <c r="FN127" s="10">
        <v>0</v>
      </c>
      <c r="FO127" s="8">
        <v>0</v>
      </c>
      <c r="FP127" s="5">
        <v>0</v>
      </c>
      <c r="FQ127" s="10">
        <v>0</v>
      </c>
      <c r="FR127" s="8">
        <v>0</v>
      </c>
      <c r="FS127" s="5">
        <v>0</v>
      </c>
      <c r="FT127" s="10">
        <v>0</v>
      </c>
      <c r="FU127" s="8">
        <v>0</v>
      </c>
      <c r="FV127" s="5">
        <v>0</v>
      </c>
      <c r="FW127" s="10">
        <v>0</v>
      </c>
      <c r="FX127" s="8">
        <v>0</v>
      </c>
      <c r="FY127" s="5">
        <v>0</v>
      </c>
      <c r="FZ127" s="10">
        <v>0</v>
      </c>
      <c r="GA127" s="8">
        <v>0</v>
      </c>
      <c r="GB127" s="5">
        <v>0</v>
      </c>
      <c r="GC127" s="10">
        <v>0</v>
      </c>
      <c r="GD127" s="8">
        <v>0</v>
      </c>
      <c r="GE127" s="5">
        <v>0</v>
      </c>
      <c r="GF127" s="10">
        <v>0</v>
      </c>
      <c r="GG127" s="8">
        <v>0</v>
      </c>
      <c r="GH127" s="5">
        <v>0</v>
      </c>
      <c r="GI127" s="10">
        <v>0</v>
      </c>
      <c r="GJ127" s="8">
        <v>0</v>
      </c>
      <c r="GK127" s="5">
        <v>0</v>
      </c>
      <c r="GL127" s="10">
        <v>0</v>
      </c>
      <c r="GM127" s="8">
        <v>0</v>
      </c>
      <c r="GN127" s="5">
        <v>0</v>
      </c>
      <c r="GO127" s="10">
        <v>0</v>
      </c>
      <c r="GP127" s="8">
        <v>0</v>
      </c>
      <c r="GQ127" s="5">
        <v>0</v>
      </c>
      <c r="GR127" s="10">
        <v>0</v>
      </c>
      <c r="GS127" s="8">
        <v>0</v>
      </c>
      <c r="GT127" s="5">
        <v>0</v>
      </c>
      <c r="GU127" s="10">
        <v>0</v>
      </c>
      <c r="GV127" s="8">
        <v>0</v>
      </c>
      <c r="GW127" s="5">
        <v>0</v>
      </c>
      <c r="GX127" s="10">
        <v>0</v>
      </c>
      <c r="GY127" s="8">
        <v>0</v>
      </c>
      <c r="GZ127" s="5">
        <v>0</v>
      </c>
      <c r="HA127" s="10">
        <v>0</v>
      </c>
      <c r="HB127" s="8">
        <v>0</v>
      </c>
      <c r="HC127" s="5">
        <v>0</v>
      </c>
      <c r="HD127" s="10">
        <v>0</v>
      </c>
      <c r="HE127" s="8">
        <v>0</v>
      </c>
      <c r="HF127" s="5">
        <v>0</v>
      </c>
      <c r="HG127" s="10">
        <f t="shared" si="703"/>
        <v>0</v>
      </c>
      <c r="HH127" s="8">
        <v>0</v>
      </c>
      <c r="HI127" s="5">
        <v>0</v>
      </c>
      <c r="HJ127" s="10">
        <v>0</v>
      </c>
      <c r="HK127" s="8">
        <v>0</v>
      </c>
      <c r="HL127" s="5">
        <v>0</v>
      </c>
      <c r="HM127" s="10">
        <v>0</v>
      </c>
      <c r="HN127" s="8">
        <v>0</v>
      </c>
      <c r="HO127" s="5">
        <v>0</v>
      </c>
      <c r="HP127" s="10">
        <v>0</v>
      </c>
      <c r="HQ127" s="8">
        <v>0</v>
      </c>
      <c r="HR127" s="5">
        <v>0</v>
      </c>
      <c r="HS127" s="10">
        <v>0</v>
      </c>
      <c r="HT127" s="8">
        <v>0</v>
      </c>
      <c r="HU127" s="5">
        <v>0</v>
      </c>
      <c r="HV127" s="10">
        <v>0</v>
      </c>
      <c r="HW127" s="8">
        <v>0</v>
      </c>
      <c r="HX127" s="5">
        <v>0</v>
      </c>
      <c r="HY127" s="10">
        <v>0</v>
      </c>
      <c r="HZ127" s="8">
        <v>0</v>
      </c>
      <c r="IA127" s="5">
        <v>0</v>
      </c>
      <c r="IB127" s="10">
        <v>0</v>
      </c>
      <c r="IC127" s="8">
        <v>0</v>
      </c>
      <c r="ID127" s="5">
        <v>0</v>
      </c>
      <c r="IE127" s="10">
        <v>0</v>
      </c>
      <c r="IF127" s="8">
        <v>3</v>
      </c>
      <c r="IG127" s="5">
        <v>31</v>
      </c>
      <c r="IH127" s="10">
        <f t="shared" si="717"/>
        <v>10333.333333333334</v>
      </c>
      <c r="II127" s="8">
        <v>0</v>
      </c>
      <c r="IJ127" s="5">
        <v>1</v>
      </c>
      <c r="IK127" s="10">
        <v>0</v>
      </c>
      <c r="IL127" s="8">
        <v>0</v>
      </c>
      <c r="IM127" s="5">
        <v>0</v>
      </c>
      <c r="IN127" s="10">
        <v>0</v>
      </c>
      <c r="IO127" s="8">
        <v>0</v>
      </c>
      <c r="IP127" s="5">
        <v>0</v>
      </c>
      <c r="IQ127" s="10">
        <v>0</v>
      </c>
      <c r="IR127" s="8">
        <v>0</v>
      </c>
      <c r="IS127" s="5">
        <v>0</v>
      </c>
      <c r="IT127" s="10">
        <v>0</v>
      </c>
      <c r="IU127" s="8">
        <v>0</v>
      </c>
      <c r="IV127" s="5">
        <v>0</v>
      </c>
      <c r="IW127" s="10">
        <v>0</v>
      </c>
      <c r="IX127" s="8">
        <v>0</v>
      </c>
      <c r="IY127" s="5">
        <v>14</v>
      </c>
      <c r="IZ127" s="10">
        <v>0</v>
      </c>
      <c r="JA127" s="8">
        <v>31</v>
      </c>
      <c r="JB127" s="5">
        <v>106</v>
      </c>
      <c r="JC127" s="10">
        <f t="shared" si="704"/>
        <v>3419.3548387096776</v>
      </c>
      <c r="JD127" s="8">
        <f t="shared" si="705"/>
        <v>2540</v>
      </c>
      <c r="JE127" s="11">
        <f t="shared" si="706"/>
        <v>9376</v>
      </c>
    </row>
    <row r="128" spans="1:265" x14ac:dyDescent="0.3">
      <c r="A128" s="40">
        <v>2013</v>
      </c>
      <c r="B128" s="35" t="s">
        <v>7</v>
      </c>
      <c r="C128" s="8">
        <v>1612</v>
      </c>
      <c r="D128" s="5">
        <v>4168</v>
      </c>
      <c r="E128" s="10">
        <f t="shared" si="707"/>
        <v>2585.6079404466504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6</v>
      </c>
      <c r="AK128" s="5">
        <v>73</v>
      </c>
      <c r="AL128" s="10">
        <f t="shared" si="708"/>
        <v>12166.666666666666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0</v>
      </c>
      <c r="BC128" s="5">
        <v>0</v>
      </c>
      <c r="BD128" s="10">
        <v>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0</v>
      </c>
      <c r="BL128" s="5">
        <v>0</v>
      </c>
      <c r="BM128" s="10">
        <v>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v>0</v>
      </c>
      <c r="DM128" s="8">
        <v>0</v>
      </c>
      <c r="DN128" s="5">
        <v>0</v>
      </c>
      <c r="DO128" s="10">
        <f t="shared" si="701"/>
        <v>0</v>
      </c>
      <c r="DP128" s="8">
        <v>0</v>
      </c>
      <c r="DQ128" s="5">
        <v>0</v>
      </c>
      <c r="DR128" s="10">
        <v>0</v>
      </c>
      <c r="DS128" s="8">
        <v>1</v>
      </c>
      <c r="DT128" s="5">
        <v>9</v>
      </c>
      <c r="DU128" s="10">
        <f t="shared" ref="DU128:DU129" si="720">DT128/DS128*1000</f>
        <v>9000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v>0</v>
      </c>
      <c r="EK128" s="8">
        <v>443</v>
      </c>
      <c r="EL128" s="5">
        <v>1426</v>
      </c>
      <c r="EM128" s="10">
        <f t="shared" si="709"/>
        <v>3218.961625282167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8">
        <v>0</v>
      </c>
      <c r="FJ128" s="5">
        <v>0</v>
      </c>
      <c r="FK128" s="10">
        <v>0</v>
      </c>
      <c r="FL128" s="8">
        <v>0</v>
      </c>
      <c r="FM128" s="5">
        <v>0</v>
      </c>
      <c r="FN128" s="10">
        <v>0</v>
      </c>
      <c r="FO128" s="8">
        <v>0</v>
      </c>
      <c r="FP128" s="5">
        <v>0</v>
      </c>
      <c r="FQ128" s="10">
        <v>0</v>
      </c>
      <c r="FR128" s="8">
        <v>0</v>
      </c>
      <c r="FS128" s="5">
        <v>0</v>
      </c>
      <c r="FT128" s="10">
        <v>0</v>
      </c>
      <c r="FU128" s="8">
        <v>0</v>
      </c>
      <c r="FV128" s="5">
        <v>0</v>
      </c>
      <c r="FW128" s="10">
        <v>0</v>
      </c>
      <c r="FX128" s="8">
        <v>0</v>
      </c>
      <c r="FY128" s="5">
        <v>0</v>
      </c>
      <c r="FZ128" s="10">
        <v>0</v>
      </c>
      <c r="GA128" s="8">
        <v>0</v>
      </c>
      <c r="GB128" s="5">
        <v>0</v>
      </c>
      <c r="GC128" s="10">
        <v>0</v>
      </c>
      <c r="GD128" s="8">
        <v>1</v>
      </c>
      <c r="GE128" s="5">
        <v>14</v>
      </c>
      <c r="GF128" s="10">
        <f t="shared" si="702"/>
        <v>14000</v>
      </c>
      <c r="GG128" s="8">
        <v>0</v>
      </c>
      <c r="GH128" s="5">
        <v>0</v>
      </c>
      <c r="GI128" s="10">
        <v>0</v>
      </c>
      <c r="GJ128" s="8">
        <v>0</v>
      </c>
      <c r="GK128" s="5">
        <v>2</v>
      </c>
      <c r="GL128" s="10">
        <v>0</v>
      </c>
      <c r="GM128" s="8">
        <v>0</v>
      </c>
      <c r="GN128" s="5">
        <v>0</v>
      </c>
      <c r="GO128" s="10">
        <v>0</v>
      </c>
      <c r="GP128" s="8">
        <v>0</v>
      </c>
      <c r="GQ128" s="5">
        <v>0</v>
      </c>
      <c r="GR128" s="10">
        <v>0</v>
      </c>
      <c r="GS128" s="8">
        <v>0</v>
      </c>
      <c r="GT128" s="5">
        <v>0</v>
      </c>
      <c r="GU128" s="10">
        <v>0</v>
      </c>
      <c r="GV128" s="8">
        <v>0</v>
      </c>
      <c r="GW128" s="5">
        <v>0</v>
      </c>
      <c r="GX128" s="10">
        <v>0</v>
      </c>
      <c r="GY128" s="8">
        <v>0</v>
      </c>
      <c r="GZ128" s="5">
        <v>0</v>
      </c>
      <c r="HA128" s="10">
        <v>0</v>
      </c>
      <c r="HB128" s="8">
        <v>0</v>
      </c>
      <c r="HC128" s="5">
        <v>0</v>
      </c>
      <c r="HD128" s="10">
        <v>0</v>
      </c>
      <c r="HE128" s="8">
        <v>0</v>
      </c>
      <c r="HF128" s="5">
        <v>0</v>
      </c>
      <c r="HG128" s="10">
        <f t="shared" si="703"/>
        <v>0</v>
      </c>
      <c r="HH128" s="8">
        <v>0</v>
      </c>
      <c r="HI128" s="5">
        <v>0</v>
      </c>
      <c r="HJ128" s="10">
        <v>0</v>
      </c>
      <c r="HK128" s="8">
        <v>0</v>
      </c>
      <c r="HL128" s="5">
        <v>0</v>
      </c>
      <c r="HM128" s="10">
        <v>0</v>
      </c>
      <c r="HN128" s="8">
        <v>0</v>
      </c>
      <c r="HO128" s="5">
        <v>0</v>
      </c>
      <c r="HP128" s="10">
        <v>0</v>
      </c>
      <c r="HQ128" s="8">
        <v>0</v>
      </c>
      <c r="HR128" s="5">
        <v>0</v>
      </c>
      <c r="HS128" s="10">
        <v>0</v>
      </c>
      <c r="HT128" s="8">
        <v>0</v>
      </c>
      <c r="HU128" s="5">
        <v>0</v>
      </c>
      <c r="HV128" s="10">
        <v>0</v>
      </c>
      <c r="HW128" s="8">
        <v>0</v>
      </c>
      <c r="HX128" s="5">
        <v>0</v>
      </c>
      <c r="HY128" s="10">
        <v>0</v>
      </c>
      <c r="HZ128" s="8">
        <v>0</v>
      </c>
      <c r="IA128" s="5">
        <v>0</v>
      </c>
      <c r="IB128" s="10">
        <v>0</v>
      </c>
      <c r="IC128" s="8">
        <v>0</v>
      </c>
      <c r="ID128" s="5">
        <v>0</v>
      </c>
      <c r="IE128" s="10">
        <v>0</v>
      </c>
      <c r="IF128" s="8">
        <v>2</v>
      </c>
      <c r="IG128" s="5">
        <v>51</v>
      </c>
      <c r="IH128" s="10">
        <f t="shared" si="717"/>
        <v>25500</v>
      </c>
      <c r="II128" s="8">
        <v>0</v>
      </c>
      <c r="IJ128" s="5">
        <v>1</v>
      </c>
      <c r="IK128" s="10">
        <v>0</v>
      </c>
      <c r="IL128" s="8">
        <v>0</v>
      </c>
      <c r="IM128" s="5">
        <v>0</v>
      </c>
      <c r="IN128" s="10">
        <v>0</v>
      </c>
      <c r="IO128" s="8">
        <v>0</v>
      </c>
      <c r="IP128" s="5">
        <v>0</v>
      </c>
      <c r="IQ128" s="10">
        <v>0</v>
      </c>
      <c r="IR128" s="8">
        <v>0</v>
      </c>
      <c r="IS128" s="5">
        <v>0</v>
      </c>
      <c r="IT128" s="10">
        <v>0</v>
      </c>
      <c r="IU128" s="8">
        <v>0</v>
      </c>
      <c r="IV128" s="5">
        <v>0</v>
      </c>
      <c r="IW128" s="10">
        <v>0</v>
      </c>
      <c r="IX128" s="8">
        <v>0</v>
      </c>
      <c r="IY128" s="5">
        <v>20</v>
      </c>
      <c r="IZ128" s="10">
        <v>0</v>
      </c>
      <c r="JA128" s="8">
        <v>101</v>
      </c>
      <c r="JB128" s="5">
        <v>330</v>
      </c>
      <c r="JC128" s="10">
        <f t="shared" si="704"/>
        <v>3267.3267326732671</v>
      </c>
      <c r="JD128" s="8">
        <f t="shared" si="705"/>
        <v>2166</v>
      </c>
      <c r="JE128" s="11">
        <f t="shared" si="706"/>
        <v>6094</v>
      </c>
    </row>
    <row r="129" spans="1:265" x14ac:dyDescent="0.3">
      <c r="A129" s="40">
        <v>2013</v>
      </c>
      <c r="B129" s="35" t="s">
        <v>8</v>
      </c>
      <c r="C129" s="8">
        <v>1449.6189999999999</v>
      </c>
      <c r="D129" s="5">
        <v>5081.9840000000004</v>
      </c>
      <c r="E129" s="10">
        <f t="shared" si="707"/>
        <v>3505.7377145305081</v>
      </c>
      <c r="F129" s="8">
        <v>10.5</v>
      </c>
      <c r="G129" s="5">
        <v>42</v>
      </c>
      <c r="H129" s="10">
        <f t="shared" si="718"/>
        <v>4000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v>0</v>
      </c>
      <c r="X129" s="8">
        <v>0</v>
      </c>
      <c r="Y129" s="5">
        <v>0</v>
      </c>
      <c r="Z129" s="10">
        <v>0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0</v>
      </c>
      <c r="BC129" s="5">
        <v>0</v>
      </c>
      <c r="BD129" s="10">
        <v>0</v>
      </c>
      <c r="BE129" s="8">
        <v>0</v>
      </c>
      <c r="BF129" s="5">
        <v>0</v>
      </c>
      <c r="BG129" s="10">
        <v>0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5.0000000000000001E-3</v>
      </c>
      <c r="BU129" s="5">
        <v>0.13</v>
      </c>
      <c r="BV129" s="10">
        <f t="shared" ref="BV129:BV131" si="721">BU129/BT129*1000</f>
        <v>26000</v>
      </c>
      <c r="BW129" s="8">
        <v>0</v>
      </c>
      <c r="BX129" s="5">
        <v>0</v>
      </c>
      <c r="BY129" s="10"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v>0</v>
      </c>
      <c r="DM129" s="8">
        <v>0</v>
      </c>
      <c r="DN129" s="5">
        <v>0</v>
      </c>
      <c r="DO129" s="10">
        <f t="shared" si="701"/>
        <v>0</v>
      </c>
      <c r="DP129" s="8">
        <v>0</v>
      </c>
      <c r="DQ129" s="5">
        <v>0</v>
      </c>
      <c r="DR129" s="10">
        <v>0</v>
      </c>
      <c r="DS129" s="8">
        <v>664.57100000000003</v>
      </c>
      <c r="DT129" s="5">
        <v>2504.6109999999999</v>
      </c>
      <c r="DU129" s="10">
        <f t="shared" si="720"/>
        <v>3768.7636084030146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v>0</v>
      </c>
      <c r="EK129" s="8">
        <v>0.02</v>
      </c>
      <c r="EL129" s="5">
        <v>0.16800000000000001</v>
      </c>
      <c r="EM129" s="10">
        <f t="shared" si="709"/>
        <v>8400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8">
        <v>0</v>
      </c>
      <c r="FJ129" s="5">
        <v>0</v>
      </c>
      <c r="FK129" s="10">
        <v>0</v>
      </c>
      <c r="FL129" s="8">
        <v>0</v>
      </c>
      <c r="FM129" s="5">
        <v>0</v>
      </c>
      <c r="FN129" s="10">
        <v>0</v>
      </c>
      <c r="FO129" s="8">
        <v>0</v>
      </c>
      <c r="FP129" s="5">
        <v>0</v>
      </c>
      <c r="FQ129" s="10">
        <v>0</v>
      </c>
      <c r="FR129" s="8">
        <v>0</v>
      </c>
      <c r="FS129" s="5">
        <v>0</v>
      </c>
      <c r="FT129" s="10">
        <v>0</v>
      </c>
      <c r="FU129" s="8">
        <v>0</v>
      </c>
      <c r="FV129" s="5">
        <v>0</v>
      </c>
      <c r="FW129" s="10">
        <v>0</v>
      </c>
      <c r="FX129" s="8">
        <v>0</v>
      </c>
      <c r="FY129" s="5">
        <v>0</v>
      </c>
      <c r="FZ129" s="10">
        <v>0</v>
      </c>
      <c r="GA129" s="8">
        <v>0</v>
      </c>
      <c r="GB129" s="5">
        <v>0</v>
      </c>
      <c r="GC129" s="10">
        <v>0</v>
      </c>
      <c r="GD129" s="8">
        <v>0</v>
      </c>
      <c r="GE129" s="5">
        <v>0</v>
      </c>
      <c r="GF129" s="10">
        <v>0</v>
      </c>
      <c r="GG129" s="8">
        <v>0</v>
      </c>
      <c r="GH129" s="5">
        <v>0</v>
      </c>
      <c r="GI129" s="10">
        <v>0</v>
      </c>
      <c r="GJ129" s="8">
        <v>0</v>
      </c>
      <c r="GK129" s="5">
        <v>0</v>
      </c>
      <c r="GL129" s="10">
        <v>0</v>
      </c>
      <c r="GM129" s="8">
        <v>0</v>
      </c>
      <c r="GN129" s="5">
        <v>0</v>
      </c>
      <c r="GO129" s="10">
        <v>0</v>
      </c>
      <c r="GP129" s="8">
        <v>0</v>
      </c>
      <c r="GQ129" s="5">
        <v>0</v>
      </c>
      <c r="GR129" s="10">
        <v>0</v>
      </c>
      <c r="GS129" s="8">
        <v>0</v>
      </c>
      <c r="GT129" s="5">
        <v>0</v>
      </c>
      <c r="GU129" s="10">
        <v>0</v>
      </c>
      <c r="GV129" s="8">
        <v>0</v>
      </c>
      <c r="GW129" s="5">
        <v>0</v>
      </c>
      <c r="GX129" s="10">
        <v>0</v>
      </c>
      <c r="GY129" s="8">
        <v>0</v>
      </c>
      <c r="GZ129" s="5">
        <v>0</v>
      </c>
      <c r="HA129" s="10">
        <v>0</v>
      </c>
      <c r="HB129" s="8">
        <v>0</v>
      </c>
      <c r="HC129" s="5">
        <v>0</v>
      </c>
      <c r="HD129" s="10">
        <v>0</v>
      </c>
      <c r="HE129" s="8">
        <v>0</v>
      </c>
      <c r="HF129" s="5">
        <v>0</v>
      </c>
      <c r="HG129" s="10">
        <f t="shared" si="703"/>
        <v>0</v>
      </c>
      <c r="HH129" s="8">
        <v>0</v>
      </c>
      <c r="HI129" s="5">
        <v>0</v>
      </c>
      <c r="HJ129" s="10">
        <v>0</v>
      </c>
      <c r="HK129" s="8">
        <v>0</v>
      </c>
      <c r="HL129" s="5">
        <v>0</v>
      </c>
      <c r="HM129" s="10">
        <v>0</v>
      </c>
      <c r="HN129" s="8">
        <v>0</v>
      </c>
      <c r="HO129" s="5">
        <v>0</v>
      </c>
      <c r="HP129" s="10">
        <v>0</v>
      </c>
      <c r="HQ129" s="8">
        <v>0</v>
      </c>
      <c r="HR129" s="5">
        <v>0</v>
      </c>
      <c r="HS129" s="10">
        <v>0</v>
      </c>
      <c r="HT129" s="8">
        <v>0</v>
      </c>
      <c r="HU129" s="5">
        <v>0</v>
      </c>
      <c r="HV129" s="10">
        <v>0</v>
      </c>
      <c r="HW129" s="8">
        <v>0</v>
      </c>
      <c r="HX129" s="5">
        <v>0</v>
      </c>
      <c r="HY129" s="10">
        <v>0</v>
      </c>
      <c r="HZ129" s="8">
        <v>0</v>
      </c>
      <c r="IA129" s="5">
        <v>0</v>
      </c>
      <c r="IB129" s="10">
        <v>0</v>
      </c>
      <c r="IC129" s="8">
        <v>0</v>
      </c>
      <c r="ID129" s="5">
        <v>0</v>
      </c>
      <c r="IE129" s="10">
        <v>0</v>
      </c>
      <c r="IF129" s="8">
        <v>7.218</v>
      </c>
      <c r="IG129" s="5">
        <v>79.635000000000005</v>
      </c>
      <c r="IH129" s="10">
        <f t="shared" si="717"/>
        <v>11032.834580216128</v>
      </c>
      <c r="II129" s="8">
        <v>0</v>
      </c>
      <c r="IJ129" s="5">
        <v>0</v>
      </c>
      <c r="IK129" s="10">
        <v>0</v>
      </c>
      <c r="IL129" s="8">
        <v>0</v>
      </c>
      <c r="IM129" s="5">
        <v>0</v>
      </c>
      <c r="IN129" s="10">
        <v>0</v>
      </c>
      <c r="IO129" s="8">
        <v>0</v>
      </c>
      <c r="IP129" s="5">
        <v>0</v>
      </c>
      <c r="IQ129" s="10">
        <v>0</v>
      </c>
      <c r="IR129" s="8">
        <v>0</v>
      </c>
      <c r="IS129" s="5">
        <v>0</v>
      </c>
      <c r="IT129" s="10">
        <v>0</v>
      </c>
      <c r="IU129" s="8">
        <v>0</v>
      </c>
      <c r="IV129" s="5">
        <v>0</v>
      </c>
      <c r="IW129" s="10">
        <v>0</v>
      </c>
      <c r="IX129" s="8">
        <v>0.92800000000000005</v>
      </c>
      <c r="IY129" s="5">
        <v>9.9640000000000004</v>
      </c>
      <c r="IZ129" s="10">
        <f t="shared" si="712"/>
        <v>10737.068965517243</v>
      </c>
      <c r="JA129" s="8">
        <v>0.32</v>
      </c>
      <c r="JB129" s="5">
        <v>9.8230000000000004</v>
      </c>
      <c r="JC129" s="10">
        <f t="shared" si="704"/>
        <v>30696.875000000004</v>
      </c>
      <c r="JD129" s="8">
        <f t="shared" si="705"/>
        <v>2133.181</v>
      </c>
      <c r="JE129" s="11">
        <f t="shared" si="706"/>
        <v>7728.3150000000005</v>
      </c>
    </row>
    <row r="130" spans="1:265" x14ac:dyDescent="0.3">
      <c r="A130" s="40">
        <v>2013</v>
      </c>
      <c r="B130" s="35" t="s">
        <v>9</v>
      </c>
      <c r="C130" s="8">
        <v>503.49599999999998</v>
      </c>
      <c r="D130" s="5">
        <v>1719.402</v>
      </c>
      <c r="E130" s="10">
        <f t="shared" ref="E130" si="722">D130/C130*1000</f>
        <v>3414.9268315934983</v>
      </c>
      <c r="F130" s="8">
        <v>0</v>
      </c>
      <c r="G130" s="5">
        <v>0</v>
      </c>
      <c r="H130" s="10">
        <v>0</v>
      </c>
      <c r="I130" s="8">
        <v>0</v>
      </c>
      <c r="J130" s="5">
        <v>0</v>
      </c>
      <c r="K130" s="10">
        <v>0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516</v>
      </c>
      <c r="S130" s="5">
        <v>1724.6969999999999</v>
      </c>
      <c r="T130" s="10">
        <f t="shared" si="713"/>
        <v>3342.4360465116274</v>
      </c>
      <c r="U130" s="8">
        <v>0</v>
      </c>
      <c r="V130" s="5">
        <v>0</v>
      </c>
      <c r="W130" s="10">
        <v>0</v>
      </c>
      <c r="X130" s="8">
        <v>0</v>
      </c>
      <c r="Y130" s="5">
        <v>0</v>
      </c>
      <c r="Z130" s="10">
        <v>0</v>
      </c>
      <c r="AA130" s="8">
        <v>473</v>
      </c>
      <c r="AB130" s="5">
        <v>1580.972</v>
      </c>
      <c r="AC130" s="10">
        <f t="shared" ref="AC130" si="723">AB130/AA130*1000</f>
        <v>3342.4355179704016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10.111000000000001</v>
      </c>
      <c r="AK130" s="5">
        <v>235.73699999999999</v>
      </c>
      <c r="AL130" s="10">
        <f t="shared" ref="AL130" si="724">AK130/AJ130*1000</f>
        <v>23314.904559390761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v>0</v>
      </c>
      <c r="DM130" s="8">
        <v>0</v>
      </c>
      <c r="DN130" s="5">
        <v>0</v>
      </c>
      <c r="DO130" s="10">
        <f t="shared" si="701"/>
        <v>0</v>
      </c>
      <c r="DP130" s="8">
        <v>0</v>
      </c>
      <c r="DQ130" s="5">
        <v>0</v>
      </c>
      <c r="DR130" s="10">
        <v>0</v>
      </c>
      <c r="DS130" s="8">
        <v>0.42399999999999999</v>
      </c>
      <c r="DT130" s="5">
        <v>4.6379999999999999</v>
      </c>
      <c r="DU130" s="10">
        <f t="shared" ref="DU130" si="725">DT130/DS130*1000</f>
        <v>10938.67924528302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6.2E-2</v>
      </c>
      <c r="EC130" s="5">
        <v>0.26800000000000002</v>
      </c>
      <c r="ED130" s="10">
        <f t="shared" ref="ED130" si="726">EC130/EB130*1000</f>
        <v>4322.5806451612907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v>0</v>
      </c>
      <c r="EK130" s="8">
        <v>440.036</v>
      </c>
      <c r="EL130" s="5">
        <v>1644.183</v>
      </c>
      <c r="EM130" s="10">
        <f t="shared" ref="EM130" si="727">EL130/EK130*1000</f>
        <v>3736.4738339590399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8">
        <v>0</v>
      </c>
      <c r="FJ130" s="5">
        <v>0</v>
      </c>
      <c r="FK130" s="10">
        <v>0</v>
      </c>
      <c r="FL130" s="8">
        <v>0</v>
      </c>
      <c r="FM130" s="5">
        <v>0</v>
      </c>
      <c r="FN130" s="10">
        <v>0</v>
      </c>
      <c r="FO130" s="8">
        <v>0</v>
      </c>
      <c r="FP130" s="5">
        <v>0</v>
      </c>
      <c r="FQ130" s="10">
        <v>0</v>
      </c>
      <c r="FR130" s="8">
        <v>0</v>
      </c>
      <c r="FS130" s="5">
        <v>0</v>
      </c>
      <c r="FT130" s="10">
        <v>0</v>
      </c>
      <c r="FU130" s="8">
        <v>0</v>
      </c>
      <c r="FV130" s="5">
        <v>0</v>
      </c>
      <c r="FW130" s="10">
        <v>0</v>
      </c>
      <c r="FX130" s="8">
        <v>0</v>
      </c>
      <c r="FY130" s="5">
        <v>0</v>
      </c>
      <c r="FZ130" s="10">
        <v>0</v>
      </c>
      <c r="GA130" s="8">
        <v>0</v>
      </c>
      <c r="GB130" s="5">
        <v>0</v>
      </c>
      <c r="GC130" s="10">
        <v>0</v>
      </c>
      <c r="GD130" s="8">
        <v>36.14</v>
      </c>
      <c r="GE130" s="5">
        <v>195.185</v>
      </c>
      <c r="GF130" s="10">
        <f t="shared" ref="GF130" si="728">GE130/GD130*1000</f>
        <v>5400.8024349750967</v>
      </c>
      <c r="GG130" s="8">
        <v>0</v>
      </c>
      <c r="GH130" s="5">
        <v>0</v>
      </c>
      <c r="GI130" s="10">
        <v>0</v>
      </c>
      <c r="GJ130" s="8">
        <v>0</v>
      </c>
      <c r="GK130" s="5">
        <v>0</v>
      </c>
      <c r="GL130" s="10">
        <v>0</v>
      </c>
      <c r="GM130" s="8">
        <v>0</v>
      </c>
      <c r="GN130" s="5">
        <v>0</v>
      </c>
      <c r="GO130" s="10">
        <v>0</v>
      </c>
      <c r="GP130" s="8">
        <v>0</v>
      </c>
      <c r="GQ130" s="5">
        <v>0</v>
      </c>
      <c r="GR130" s="10">
        <v>0</v>
      </c>
      <c r="GS130" s="8">
        <v>0</v>
      </c>
      <c r="GT130" s="5">
        <v>0</v>
      </c>
      <c r="GU130" s="10">
        <v>0</v>
      </c>
      <c r="GV130" s="8">
        <v>0</v>
      </c>
      <c r="GW130" s="5">
        <v>0</v>
      </c>
      <c r="GX130" s="10">
        <v>0</v>
      </c>
      <c r="GY130" s="8">
        <v>0</v>
      </c>
      <c r="GZ130" s="5">
        <v>0</v>
      </c>
      <c r="HA130" s="10">
        <v>0</v>
      </c>
      <c r="HB130" s="8">
        <v>0</v>
      </c>
      <c r="HC130" s="5">
        <v>0</v>
      </c>
      <c r="HD130" s="10">
        <v>0</v>
      </c>
      <c r="HE130" s="8">
        <v>0</v>
      </c>
      <c r="HF130" s="5">
        <v>0</v>
      </c>
      <c r="HG130" s="10">
        <f t="shared" si="703"/>
        <v>0</v>
      </c>
      <c r="HH130" s="8">
        <v>0</v>
      </c>
      <c r="HI130" s="5">
        <v>0</v>
      </c>
      <c r="HJ130" s="10">
        <v>0</v>
      </c>
      <c r="HK130" s="8">
        <v>0</v>
      </c>
      <c r="HL130" s="5">
        <v>0</v>
      </c>
      <c r="HM130" s="10">
        <v>0</v>
      </c>
      <c r="HN130" s="8">
        <v>0</v>
      </c>
      <c r="HO130" s="5">
        <v>0</v>
      </c>
      <c r="HP130" s="10">
        <v>0</v>
      </c>
      <c r="HQ130" s="8">
        <v>0</v>
      </c>
      <c r="HR130" s="5">
        <v>0</v>
      </c>
      <c r="HS130" s="10">
        <v>0</v>
      </c>
      <c r="HT130" s="8">
        <v>0</v>
      </c>
      <c r="HU130" s="5">
        <v>0</v>
      </c>
      <c r="HV130" s="10">
        <v>0</v>
      </c>
      <c r="HW130" s="8">
        <v>0</v>
      </c>
      <c r="HX130" s="5">
        <v>0</v>
      </c>
      <c r="HY130" s="10">
        <v>0</v>
      </c>
      <c r="HZ130" s="8">
        <v>0</v>
      </c>
      <c r="IA130" s="5">
        <v>0</v>
      </c>
      <c r="IB130" s="10">
        <v>0</v>
      </c>
      <c r="IC130" s="8">
        <v>0</v>
      </c>
      <c r="ID130" s="5">
        <v>0</v>
      </c>
      <c r="IE130" s="10">
        <v>0</v>
      </c>
      <c r="IF130" s="8">
        <v>0</v>
      </c>
      <c r="IG130" s="5">
        <v>0</v>
      </c>
      <c r="IH130" s="10">
        <v>0</v>
      </c>
      <c r="II130" s="8">
        <v>0.26200000000000001</v>
      </c>
      <c r="IJ130" s="5">
        <v>1.8740000000000001</v>
      </c>
      <c r="IK130" s="10">
        <f t="shared" ref="IK130:IK131" si="729">IJ130/II130*1000</f>
        <v>7152.6717557251905</v>
      </c>
      <c r="IL130" s="8">
        <v>0</v>
      </c>
      <c r="IM130" s="5">
        <v>0</v>
      </c>
      <c r="IN130" s="10">
        <v>0</v>
      </c>
      <c r="IO130" s="8">
        <v>0</v>
      </c>
      <c r="IP130" s="5">
        <v>0</v>
      </c>
      <c r="IQ130" s="10">
        <v>0</v>
      </c>
      <c r="IR130" s="8">
        <v>0</v>
      </c>
      <c r="IS130" s="5">
        <v>0</v>
      </c>
      <c r="IT130" s="10">
        <v>0</v>
      </c>
      <c r="IU130" s="8">
        <v>0</v>
      </c>
      <c r="IV130" s="5">
        <v>0</v>
      </c>
      <c r="IW130" s="10">
        <v>0</v>
      </c>
      <c r="IX130" s="8">
        <v>0.32800000000000001</v>
      </c>
      <c r="IY130" s="5">
        <v>7.3109999999999999</v>
      </c>
      <c r="IZ130" s="10">
        <f t="shared" ref="IZ130" si="730">IY130/IX130*1000</f>
        <v>22289.634146341465</v>
      </c>
      <c r="JA130" s="8">
        <v>0.42</v>
      </c>
      <c r="JB130" s="5">
        <v>6.3559999999999999</v>
      </c>
      <c r="JC130" s="10">
        <f t="shared" si="704"/>
        <v>15133.333333333332</v>
      </c>
      <c r="JD130" s="8">
        <f t="shared" si="705"/>
        <v>1980.2790000000002</v>
      </c>
      <c r="JE130" s="11">
        <f t="shared" si="706"/>
        <v>7120.6229999999996</v>
      </c>
    </row>
    <row r="131" spans="1:265" x14ac:dyDescent="0.3">
      <c r="A131" s="40">
        <v>2013</v>
      </c>
      <c r="B131" s="35" t="s">
        <v>10</v>
      </c>
      <c r="C131" s="8">
        <v>1470</v>
      </c>
      <c r="D131" s="5">
        <v>3166.12</v>
      </c>
      <c r="E131" s="10">
        <f t="shared" ref="E131" si="731">D131/C131*1000</f>
        <v>2153.8231292517007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0.4</v>
      </c>
      <c r="S131" s="5">
        <v>3.4</v>
      </c>
      <c r="T131" s="10">
        <f t="shared" ref="T131" si="732">S131/R131*1000</f>
        <v>8500</v>
      </c>
      <c r="U131" s="8">
        <v>0</v>
      </c>
      <c r="V131" s="5">
        <v>0</v>
      </c>
      <c r="W131" s="10"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0.1</v>
      </c>
      <c r="AH131" s="5">
        <v>0.93</v>
      </c>
      <c r="AI131" s="10">
        <f t="shared" ref="AI131" si="733">AH131/AG131*1000</f>
        <v>9300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0</v>
      </c>
      <c r="BF131" s="5">
        <v>0</v>
      </c>
      <c r="BG131" s="10">
        <v>0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6.7000000000000004E-2</v>
      </c>
      <c r="BU131" s="5">
        <v>1.417</v>
      </c>
      <c r="BV131" s="10">
        <f t="shared" si="721"/>
        <v>21149.253731343284</v>
      </c>
      <c r="BW131" s="8">
        <v>0</v>
      </c>
      <c r="BX131" s="5">
        <v>0</v>
      </c>
      <c r="BY131" s="10"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2E-3</v>
      </c>
      <c r="CY131" s="5">
        <v>2.1000000000000001E-2</v>
      </c>
      <c r="CZ131" s="10">
        <f>CY131/CX131*1000</f>
        <v>10500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v>0</v>
      </c>
      <c r="DM131" s="8">
        <v>0</v>
      </c>
      <c r="DN131" s="5">
        <v>0</v>
      </c>
      <c r="DO131" s="10">
        <f t="shared" si="701"/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v>0</v>
      </c>
      <c r="EK131" s="8">
        <v>451.33199999999999</v>
      </c>
      <c r="EL131" s="5">
        <v>1491.93</v>
      </c>
      <c r="EM131" s="10">
        <f t="shared" ref="EM131" si="734">EL131/EK131*1000</f>
        <v>3305.6153784797007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8">
        <v>0</v>
      </c>
      <c r="FJ131" s="5">
        <v>0</v>
      </c>
      <c r="FK131" s="10">
        <v>0</v>
      </c>
      <c r="FL131" s="8">
        <v>0</v>
      </c>
      <c r="FM131" s="5">
        <v>0</v>
      </c>
      <c r="FN131" s="10">
        <v>0</v>
      </c>
      <c r="FO131" s="8">
        <v>0</v>
      </c>
      <c r="FP131" s="5">
        <v>0</v>
      </c>
      <c r="FQ131" s="10">
        <v>0</v>
      </c>
      <c r="FR131" s="8">
        <v>0</v>
      </c>
      <c r="FS131" s="5">
        <v>0</v>
      </c>
      <c r="FT131" s="10">
        <v>0</v>
      </c>
      <c r="FU131" s="8">
        <v>0</v>
      </c>
      <c r="FV131" s="5">
        <v>0</v>
      </c>
      <c r="FW131" s="10">
        <v>0</v>
      </c>
      <c r="FX131" s="8">
        <v>0</v>
      </c>
      <c r="FY131" s="5">
        <v>0</v>
      </c>
      <c r="FZ131" s="10">
        <v>0</v>
      </c>
      <c r="GA131" s="8">
        <v>0</v>
      </c>
      <c r="GB131" s="5">
        <v>0</v>
      </c>
      <c r="GC131" s="10">
        <v>0</v>
      </c>
      <c r="GD131" s="8">
        <v>0.19</v>
      </c>
      <c r="GE131" s="5">
        <v>1.6779999999999999</v>
      </c>
      <c r="GF131" s="10">
        <f t="shared" ref="GF131:GF132" si="735">GE131/GD131*1000</f>
        <v>8831.5789473684199</v>
      </c>
      <c r="GG131" s="8">
        <v>0</v>
      </c>
      <c r="GH131" s="5">
        <v>0</v>
      </c>
      <c r="GI131" s="10">
        <v>0</v>
      </c>
      <c r="GJ131" s="8">
        <v>0</v>
      </c>
      <c r="GK131" s="5">
        <v>0</v>
      </c>
      <c r="GL131" s="10">
        <v>0</v>
      </c>
      <c r="GM131" s="8">
        <v>0</v>
      </c>
      <c r="GN131" s="5">
        <v>0</v>
      </c>
      <c r="GO131" s="10">
        <v>0</v>
      </c>
      <c r="GP131" s="8">
        <v>0</v>
      </c>
      <c r="GQ131" s="5">
        <v>0</v>
      </c>
      <c r="GR131" s="10">
        <v>0</v>
      </c>
      <c r="GS131" s="8">
        <v>0</v>
      </c>
      <c r="GT131" s="5">
        <v>0</v>
      </c>
      <c r="GU131" s="10">
        <v>0</v>
      </c>
      <c r="GV131" s="8">
        <v>0</v>
      </c>
      <c r="GW131" s="5">
        <v>0</v>
      </c>
      <c r="GX131" s="10">
        <v>0</v>
      </c>
      <c r="GY131" s="8">
        <v>0</v>
      </c>
      <c r="GZ131" s="5">
        <v>0</v>
      </c>
      <c r="HA131" s="10">
        <v>0</v>
      </c>
      <c r="HB131" s="8">
        <v>0</v>
      </c>
      <c r="HC131" s="5">
        <v>0</v>
      </c>
      <c r="HD131" s="10">
        <v>0</v>
      </c>
      <c r="HE131" s="8">
        <v>0</v>
      </c>
      <c r="HF131" s="5">
        <v>0</v>
      </c>
      <c r="HG131" s="10">
        <f t="shared" si="703"/>
        <v>0</v>
      </c>
      <c r="HH131" s="8">
        <v>0</v>
      </c>
      <c r="HI131" s="5">
        <v>0</v>
      </c>
      <c r="HJ131" s="10">
        <v>0</v>
      </c>
      <c r="HK131" s="8">
        <v>0</v>
      </c>
      <c r="HL131" s="5">
        <v>0</v>
      </c>
      <c r="HM131" s="10">
        <v>0</v>
      </c>
      <c r="HN131" s="8">
        <v>0</v>
      </c>
      <c r="HO131" s="5">
        <v>0</v>
      </c>
      <c r="HP131" s="10">
        <v>0</v>
      </c>
      <c r="HQ131" s="8">
        <v>0</v>
      </c>
      <c r="HR131" s="5">
        <v>0</v>
      </c>
      <c r="HS131" s="10">
        <v>0</v>
      </c>
      <c r="HT131" s="8">
        <v>0</v>
      </c>
      <c r="HU131" s="5">
        <v>0</v>
      </c>
      <c r="HV131" s="10">
        <v>0</v>
      </c>
      <c r="HW131" s="8">
        <v>0</v>
      </c>
      <c r="HX131" s="5">
        <v>0</v>
      </c>
      <c r="HY131" s="10">
        <v>0</v>
      </c>
      <c r="HZ131" s="8">
        <v>0</v>
      </c>
      <c r="IA131" s="5">
        <v>0</v>
      </c>
      <c r="IB131" s="10">
        <v>0</v>
      </c>
      <c r="IC131" s="8">
        <v>0</v>
      </c>
      <c r="ID131" s="5">
        <v>0</v>
      </c>
      <c r="IE131" s="10">
        <v>0</v>
      </c>
      <c r="IF131" s="8">
        <v>5.1020000000000003</v>
      </c>
      <c r="IG131" s="5">
        <v>103.04600000000001</v>
      </c>
      <c r="IH131" s="10">
        <f t="shared" si="717"/>
        <v>20197.177577420618</v>
      </c>
      <c r="II131" s="8">
        <v>22.600999999999999</v>
      </c>
      <c r="IJ131" s="5">
        <v>102.374</v>
      </c>
      <c r="IK131" s="10">
        <f t="shared" si="729"/>
        <v>4529.6225830715457</v>
      </c>
      <c r="IL131" s="8">
        <v>0.08</v>
      </c>
      <c r="IM131" s="5">
        <v>0.66300000000000003</v>
      </c>
      <c r="IN131" s="10">
        <f t="shared" ref="IN131" si="736">IM131/IL131*1000</f>
        <v>8287.5</v>
      </c>
      <c r="IO131" s="8">
        <v>0</v>
      </c>
      <c r="IP131" s="5">
        <v>0</v>
      </c>
      <c r="IQ131" s="10">
        <v>0</v>
      </c>
      <c r="IR131" s="8">
        <v>0</v>
      </c>
      <c r="IS131" s="5">
        <v>0</v>
      </c>
      <c r="IT131" s="10">
        <v>0</v>
      </c>
      <c r="IU131" s="8">
        <v>0</v>
      </c>
      <c r="IV131" s="5">
        <v>0</v>
      </c>
      <c r="IW131" s="10">
        <v>0</v>
      </c>
      <c r="IX131" s="8">
        <v>1.8779999999999999</v>
      </c>
      <c r="IY131" s="5">
        <v>31.378</v>
      </c>
      <c r="IZ131" s="10">
        <f t="shared" ref="IZ131" si="737">IY131/IX131*1000</f>
        <v>16708.200212992549</v>
      </c>
      <c r="JA131" s="8">
        <v>880.49400000000003</v>
      </c>
      <c r="JB131" s="5">
        <v>3213.0340000000001</v>
      </c>
      <c r="JC131" s="10">
        <f t="shared" ref="JC131" si="738">JB131/JA131*1000</f>
        <v>3649.1265130710713</v>
      </c>
      <c r="JD131" s="8">
        <f t="shared" si="705"/>
        <v>2832.2459999999996</v>
      </c>
      <c r="JE131" s="11">
        <f t="shared" si="706"/>
        <v>8115.991</v>
      </c>
    </row>
    <row r="132" spans="1:265" x14ac:dyDescent="0.3">
      <c r="A132" s="40">
        <v>2013</v>
      </c>
      <c r="B132" s="35" t="s">
        <v>11</v>
      </c>
      <c r="C132" s="8">
        <v>2550</v>
      </c>
      <c r="D132" s="5">
        <v>7101.0519999999997</v>
      </c>
      <c r="E132" s="10">
        <f t="shared" ref="E132" si="739">D132/C132*1000</f>
        <v>2784.7262745098037</v>
      </c>
      <c r="F132" s="8">
        <v>3.5999999999999997E-2</v>
      </c>
      <c r="G132" s="5">
        <v>0.38400000000000001</v>
      </c>
      <c r="H132" s="10">
        <f t="shared" ref="H132" si="740">G132/F132*1000</f>
        <v>10666.666666666668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9.7799999999999994</v>
      </c>
      <c r="P132" s="5">
        <v>38.981999999999999</v>
      </c>
      <c r="Q132" s="10">
        <f t="shared" ref="Q132" si="741">P132/O132*1000</f>
        <v>3985.8895705521477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v>0</v>
      </c>
      <c r="X132" s="8">
        <v>0</v>
      </c>
      <c r="Y132" s="5">
        <v>0</v>
      </c>
      <c r="Z132" s="10">
        <v>0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0</v>
      </c>
      <c r="AW132" s="5">
        <v>0</v>
      </c>
      <c r="AX132" s="10">
        <v>0</v>
      </c>
      <c r="AY132" s="8">
        <v>0.26600000000000001</v>
      </c>
      <c r="AZ132" s="5">
        <v>5.15</v>
      </c>
      <c r="BA132" s="10">
        <f t="shared" ref="BA132" si="742">AZ132/AY132*1000</f>
        <v>19360.902255639096</v>
      </c>
      <c r="BB132" s="8">
        <v>0</v>
      </c>
      <c r="BC132" s="5">
        <v>0</v>
      </c>
      <c r="BD132" s="10">
        <v>0</v>
      </c>
      <c r="BE132" s="8">
        <v>0</v>
      </c>
      <c r="BF132" s="5">
        <v>0</v>
      </c>
      <c r="BG132" s="10">
        <v>0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0</v>
      </c>
      <c r="BO132" s="5">
        <v>0</v>
      </c>
      <c r="BP132" s="10">
        <v>0</v>
      </c>
      <c r="BQ132" s="8">
        <v>0</v>
      </c>
      <c r="BR132" s="5">
        <v>0</v>
      </c>
      <c r="BS132" s="10">
        <v>0</v>
      </c>
      <c r="BT132" s="8">
        <v>5.0000000000000001E-3</v>
      </c>
      <c r="BU132" s="5">
        <v>0.13</v>
      </c>
      <c r="BV132" s="10">
        <f t="shared" ref="BV132" si="743">BU132/BT132*1000</f>
        <v>26000</v>
      </c>
      <c r="BW132" s="8">
        <v>0</v>
      </c>
      <c r="BX132" s="5">
        <v>0</v>
      </c>
      <c r="BY132" s="10">
        <v>0</v>
      </c>
      <c r="BZ132" s="8">
        <v>0</v>
      </c>
      <c r="CA132" s="5">
        <v>0</v>
      </c>
      <c r="CB132" s="10">
        <v>0</v>
      </c>
      <c r="CC132" s="8">
        <v>0.67200000000000004</v>
      </c>
      <c r="CD132" s="5">
        <v>3.6139999999999999</v>
      </c>
      <c r="CE132" s="10">
        <f t="shared" ref="CE132" si="744">CD132/CC132*1000</f>
        <v>5377.9761904761899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464.608</v>
      </c>
      <c r="DH132" s="5">
        <v>1760.6949999999999</v>
      </c>
      <c r="DI132" s="10">
        <f>DH132/DG132*1000</f>
        <v>3789.6355637440597</v>
      </c>
      <c r="DJ132" s="8">
        <v>0</v>
      </c>
      <c r="DK132" s="5">
        <v>0</v>
      </c>
      <c r="DL132" s="10">
        <v>0</v>
      </c>
      <c r="DM132" s="8">
        <v>0</v>
      </c>
      <c r="DN132" s="5">
        <v>0</v>
      </c>
      <c r="DO132" s="10">
        <f t="shared" si="701"/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v>0</v>
      </c>
      <c r="EK132" s="8">
        <v>531.03499999999997</v>
      </c>
      <c r="EL132" s="5">
        <v>1854.114</v>
      </c>
      <c r="EM132" s="10">
        <f t="shared" ref="EM132" si="745">EL132/EK132*1000</f>
        <v>3491.5099758019719</v>
      </c>
      <c r="EN132" s="8">
        <v>70.762</v>
      </c>
      <c r="EO132" s="5">
        <v>203.14400000000001</v>
      </c>
      <c r="EP132" s="10">
        <f t="shared" ref="EP132" si="746">EO132/EN132*1000</f>
        <v>2870.8063649981627</v>
      </c>
      <c r="EQ132" s="8">
        <v>0</v>
      </c>
      <c r="ER132" s="5">
        <v>0</v>
      </c>
      <c r="ES132" s="10">
        <v>0</v>
      </c>
      <c r="ET132" s="8">
        <v>0.02</v>
      </c>
      <c r="EU132" s="5">
        <v>0.17699999999999999</v>
      </c>
      <c r="EV132" s="10">
        <f t="shared" ref="EV132" si="747">EU132/ET132*1000</f>
        <v>8850</v>
      </c>
      <c r="EW132" s="8">
        <v>0</v>
      </c>
      <c r="EX132" s="5">
        <v>0</v>
      </c>
      <c r="EY132" s="10">
        <v>0</v>
      </c>
      <c r="EZ132" s="8">
        <v>0</v>
      </c>
      <c r="FA132" s="5">
        <v>0</v>
      </c>
      <c r="FB132" s="10">
        <v>0</v>
      </c>
      <c r="FC132" s="8">
        <v>0</v>
      </c>
      <c r="FD132" s="5">
        <v>0</v>
      </c>
      <c r="FE132" s="10">
        <v>0</v>
      </c>
      <c r="FF132" s="8">
        <v>0</v>
      </c>
      <c r="FG132" s="5">
        <v>0</v>
      </c>
      <c r="FH132" s="10">
        <v>0</v>
      </c>
      <c r="FI132" s="8">
        <v>9.5269999999999992</v>
      </c>
      <c r="FJ132" s="5">
        <v>37.4</v>
      </c>
      <c r="FK132" s="10">
        <f t="shared" ref="FK132" si="748">FJ132/FI132*1000</f>
        <v>3925.6848955599876</v>
      </c>
      <c r="FL132" s="8">
        <v>0</v>
      </c>
      <c r="FM132" s="5">
        <v>0</v>
      </c>
      <c r="FN132" s="10">
        <v>0</v>
      </c>
      <c r="FO132" s="8">
        <v>0</v>
      </c>
      <c r="FP132" s="5">
        <v>0</v>
      </c>
      <c r="FQ132" s="10">
        <v>0</v>
      </c>
      <c r="FR132" s="8">
        <v>0</v>
      </c>
      <c r="FS132" s="5">
        <v>0</v>
      </c>
      <c r="FT132" s="10">
        <v>0</v>
      </c>
      <c r="FU132" s="8">
        <v>0</v>
      </c>
      <c r="FV132" s="5">
        <v>0</v>
      </c>
      <c r="FW132" s="10">
        <v>0</v>
      </c>
      <c r="FX132" s="8">
        <v>0</v>
      </c>
      <c r="FY132" s="5">
        <v>0</v>
      </c>
      <c r="FZ132" s="10">
        <v>0</v>
      </c>
      <c r="GA132" s="8">
        <v>0</v>
      </c>
      <c r="GB132" s="5">
        <v>0</v>
      </c>
      <c r="GC132" s="10">
        <v>0</v>
      </c>
      <c r="GD132" s="8">
        <v>0.1</v>
      </c>
      <c r="GE132" s="5">
        <v>0.69299999999999995</v>
      </c>
      <c r="GF132" s="10">
        <f t="shared" si="735"/>
        <v>6929.9999999999991</v>
      </c>
      <c r="GG132" s="8">
        <v>0</v>
      </c>
      <c r="GH132" s="5">
        <v>0</v>
      </c>
      <c r="GI132" s="10">
        <v>0</v>
      </c>
      <c r="GJ132" s="8">
        <v>0</v>
      </c>
      <c r="GK132" s="5">
        <v>0</v>
      </c>
      <c r="GL132" s="10">
        <v>0</v>
      </c>
      <c r="GM132" s="8">
        <v>0</v>
      </c>
      <c r="GN132" s="5">
        <v>0</v>
      </c>
      <c r="GO132" s="10">
        <v>0</v>
      </c>
      <c r="GP132" s="8">
        <v>0</v>
      </c>
      <c r="GQ132" s="5">
        <v>0</v>
      </c>
      <c r="GR132" s="10">
        <v>0</v>
      </c>
      <c r="GS132" s="8">
        <v>0</v>
      </c>
      <c r="GT132" s="5">
        <v>0</v>
      </c>
      <c r="GU132" s="10">
        <v>0</v>
      </c>
      <c r="GV132" s="8">
        <v>0</v>
      </c>
      <c r="GW132" s="5">
        <v>0</v>
      </c>
      <c r="GX132" s="10">
        <v>0</v>
      </c>
      <c r="GY132" s="8">
        <v>0</v>
      </c>
      <c r="GZ132" s="5">
        <v>0</v>
      </c>
      <c r="HA132" s="10">
        <v>0</v>
      </c>
      <c r="HB132" s="8">
        <v>0</v>
      </c>
      <c r="HC132" s="5">
        <v>0</v>
      </c>
      <c r="HD132" s="10">
        <v>0</v>
      </c>
      <c r="HE132" s="8">
        <v>0</v>
      </c>
      <c r="HF132" s="5">
        <v>0</v>
      </c>
      <c r="HG132" s="10">
        <f t="shared" si="703"/>
        <v>0</v>
      </c>
      <c r="HH132" s="8">
        <v>0</v>
      </c>
      <c r="HI132" s="5">
        <v>0</v>
      </c>
      <c r="HJ132" s="10">
        <v>0</v>
      </c>
      <c r="HK132" s="8">
        <v>0</v>
      </c>
      <c r="HL132" s="5">
        <v>0</v>
      </c>
      <c r="HM132" s="10">
        <v>0</v>
      </c>
      <c r="HN132" s="8">
        <v>0</v>
      </c>
      <c r="HO132" s="5">
        <v>0</v>
      </c>
      <c r="HP132" s="10">
        <v>0</v>
      </c>
      <c r="HQ132" s="8">
        <v>0.02</v>
      </c>
      <c r="HR132" s="5">
        <v>0.60399999999999998</v>
      </c>
      <c r="HS132" s="10">
        <f t="shared" ref="HS132" si="749">HR132/HQ132*1000</f>
        <v>30200</v>
      </c>
      <c r="HT132" s="8">
        <v>0</v>
      </c>
      <c r="HU132" s="5">
        <v>0</v>
      </c>
      <c r="HV132" s="10">
        <v>0</v>
      </c>
      <c r="HW132" s="8">
        <v>0</v>
      </c>
      <c r="HX132" s="5">
        <v>0</v>
      </c>
      <c r="HY132" s="10">
        <v>0</v>
      </c>
      <c r="HZ132" s="8">
        <v>0</v>
      </c>
      <c r="IA132" s="5">
        <v>0</v>
      </c>
      <c r="IB132" s="10">
        <v>0</v>
      </c>
      <c r="IC132" s="8">
        <v>0</v>
      </c>
      <c r="ID132" s="5">
        <v>0</v>
      </c>
      <c r="IE132" s="10">
        <v>0</v>
      </c>
      <c r="IF132" s="8">
        <v>0.06</v>
      </c>
      <c r="IG132" s="5">
        <v>1.425</v>
      </c>
      <c r="IH132" s="10">
        <f t="shared" ref="IH132" si="750">IG132/IF132*1000</f>
        <v>23750</v>
      </c>
      <c r="II132" s="8">
        <v>0</v>
      </c>
      <c r="IJ132" s="5">
        <v>0</v>
      </c>
      <c r="IK132" s="10">
        <v>0</v>
      </c>
      <c r="IL132" s="8">
        <v>0.08</v>
      </c>
      <c r="IM132" s="5">
        <v>0.69099999999999995</v>
      </c>
      <c r="IN132" s="10">
        <f t="shared" ref="IN132" si="751">IM132/IL132*1000</f>
        <v>8637.5</v>
      </c>
      <c r="IO132" s="8">
        <v>0</v>
      </c>
      <c r="IP132" s="5">
        <v>0</v>
      </c>
      <c r="IQ132" s="10">
        <v>0</v>
      </c>
      <c r="IR132" s="8">
        <v>0</v>
      </c>
      <c r="IS132" s="5">
        <v>0</v>
      </c>
      <c r="IT132" s="10">
        <v>0</v>
      </c>
      <c r="IU132" s="8">
        <v>0</v>
      </c>
      <c r="IV132" s="5">
        <v>0</v>
      </c>
      <c r="IW132" s="10">
        <v>0</v>
      </c>
      <c r="IX132" s="8">
        <v>0.66100000000000003</v>
      </c>
      <c r="IY132" s="5">
        <v>5.5609999999999999</v>
      </c>
      <c r="IZ132" s="10">
        <f t="shared" ref="IZ132" si="752">IY132/IX132*1000</f>
        <v>8413.0105900151284</v>
      </c>
      <c r="JA132" s="8">
        <v>878</v>
      </c>
      <c r="JB132" s="5">
        <v>3324.11</v>
      </c>
      <c r="JC132" s="10">
        <f t="shared" ref="JC132" si="753">JB132/JA132*1000</f>
        <v>3786.0022779043284</v>
      </c>
      <c r="JD132" s="8">
        <f t="shared" si="705"/>
        <v>4515.6320000000005</v>
      </c>
      <c r="JE132" s="11">
        <f t="shared" si="706"/>
        <v>14337.925999999998</v>
      </c>
    </row>
    <row r="133" spans="1:265" x14ac:dyDescent="0.3">
      <c r="A133" s="40">
        <v>2013</v>
      </c>
      <c r="B133" s="35" t="s">
        <v>12</v>
      </c>
      <c r="C133" s="8">
        <v>2259.5</v>
      </c>
      <c r="D133" s="5">
        <v>6671.28</v>
      </c>
      <c r="E133" s="10">
        <f t="shared" ref="E133" si="754">D133/C133*1000</f>
        <v>2952.5470236778046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139.58600000000001</v>
      </c>
      <c r="P133" s="5">
        <v>847.41</v>
      </c>
      <c r="Q133" s="10">
        <f t="shared" ref="Q133" si="755">P133/O133*1000</f>
        <v>6070.8810339145748</v>
      </c>
      <c r="R133" s="8">
        <v>0</v>
      </c>
      <c r="S133" s="5">
        <v>0</v>
      </c>
      <c r="T133" s="10">
        <v>0</v>
      </c>
      <c r="U133" s="8">
        <v>0.46</v>
      </c>
      <c r="V133" s="5">
        <v>1.53</v>
      </c>
      <c r="W133" s="10">
        <f t="shared" ref="W133" si="756">V133/U133*1000</f>
        <v>3326.0869565217395</v>
      </c>
      <c r="X133" s="8">
        <v>0</v>
      </c>
      <c r="Y133" s="5">
        <v>0</v>
      </c>
      <c r="Z133" s="10">
        <v>0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110.15</v>
      </c>
      <c r="AH133" s="5">
        <v>425.24</v>
      </c>
      <c r="AI133" s="10">
        <f t="shared" ref="AI133" si="757">AH133/AG133*1000</f>
        <v>3860.5537902859733</v>
      </c>
      <c r="AJ133" s="8">
        <v>0</v>
      </c>
      <c r="AK133" s="5">
        <v>0</v>
      </c>
      <c r="AL133" s="10">
        <v>0</v>
      </c>
      <c r="AM133" s="8">
        <v>0</v>
      </c>
      <c r="AN133" s="5">
        <v>0</v>
      </c>
      <c r="AO133" s="10">
        <v>0</v>
      </c>
      <c r="AP133" s="8">
        <v>0</v>
      </c>
      <c r="AQ133" s="5">
        <v>0</v>
      </c>
      <c r="AR133" s="10">
        <v>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0.22</v>
      </c>
      <c r="AZ133" s="5">
        <v>4.3499999999999996</v>
      </c>
      <c r="BA133" s="10">
        <f t="shared" ref="BA133" si="758">AZ133/AY133*1000</f>
        <v>19772.727272727268</v>
      </c>
      <c r="BB133" s="8">
        <v>0</v>
      </c>
      <c r="BC133" s="5">
        <v>0</v>
      </c>
      <c r="BD133" s="10">
        <v>0</v>
      </c>
      <c r="BE133" s="8">
        <v>0</v>
      </c>
      <c r="BF133" s="5">
        <v>0</v>
      </c>
      <c r="BG133" s="10">
        <v>0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8.9999999999999993E-3</v>
      </c>
      <c r="BU133" s="5">
        <v>0.36</v>
      </c>
      <c r="BV133" s="10">
        <f t="shared" ref="BV133" si="759">BU133/BT133*1000</f>
        <v>40000</v>
      </c>
      <c r="BW133" s="8">
        <v>0</v>
      </c>
      <c r="BX133" s="5">
        <v>0</v>
      </c>
      <c r="BY133" s="10"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0.15</v>
      </c>
      <c r="CV133" s="5">
        <v>5.22</v>
      </c>
      <c r="CW133" s="10">
        <f t="shared" ref="CW133" si="760">CV133/CU133*1000</f>
        <v>34800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389.464</v>
      </c>
      <c r="DH133" s="5">
        <v>2051.2600000000002</v>
      </c>
      <c r="DI133" s="10">
        <f>DH133/DG133*1000</f>
        <v>5266.8796088983836</v>
      </c>
      <c r="DJ133" s="8">
        <v>0</v>
      </c>
      <c r="DK133" s="5">
        <v>0</v>
      </c>
      <c r="DL133" s="10">
        <v>0</v>
      </c>
      <c r="DM133" s="8">
        <v>0</v>
      </c>
      <c r="DN133" s="5">
        <v>0</v>
      </c>
      <c r="DO133" s="10">
        <f t="shared" si="701"/>
        <v>0</v>
      </c>
      <c r="DP133" s="8">
        <v>0</v>
      </c>
      <c r="DQ133" s="5">
        <v>0</v>
      </c>
      <c r="DR133" s="10">
        <v>0</v>
      </c>
      <c r="DS133" s="8">
        <v>0.23599999999999999</v>
      </c>
      <c r="DT133" s="5">
        <v>2.91</v>
      </c>
      <c r="DU133" s="10">
        <f>DT133/DS133*1000</f>
        <v>12330.508474576272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8.9999999999999993E-3</v>
      </c>
      <c r="EC133" s="5">
        <v>4.17</v>
      </c>
      <c r="ED133" s="10">
        <f>EC133/EB133*1000</f>
        <v>463333.33333333337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v>0</v>
      </c>
      <c r="EK133" s="8">
        <v>321.83100000000002</v>
      </c>
      <c r="EL133" s="5">
        <v>1235.71</v>
      </c>
      <c r="EM133" s="10">
        <f t="shared" ref="EM133" si="761">EL133/EK133*1000</f>
        <v>3839.6239019858249</v>
      </c>
      <c r="EN133" s="8">
        <v>89.912999999999997</v>
      </c>
      <c r="EO133" s="5">
        <v>684.71</v>
      </c>
      <c r="EP133" s="10">
        <f t="shared" ref="EP133" si="762">EO133/EN133*1000</f>
        <v>7615.2502975098159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0</v>
      </c>
      <c r="FA133" s="5">
        <v>0</v>
      </c>
      <c r="FB133" s="10">
        <v>0</v>
      </c>
      <c r="FC133" s="8">
        <v>0</v>
      </c>
      <c r="FD133" s="5">
        <v>0</v>
      </c>
      <c r="FE133" s="10">
        <v>0</v>
      </c>
      <c r="FF133" s="8">
        <v>0</v>
      </c>
      <c r="FG133" s="5">
        <v>0</v>
      </c>
      <c r="FH133" s="10">
        <v>0</v>
      </c>
      <c r="FI133" s="8">
        <v>0</v>
      </c>
      <c r="FJ133" s="5">
        <v>0</v>
      </c>
      <c r="FK133" s="10">
        <v>0</v>
      </c>
      <c r="FL133" s="8">
        <v>0</v>
      </c>
      <c r="FM133" s="5">
        <v>0</v>
      </c>
      <c r="FN133" s="10">
        <v>0</v>
      </c>
      <c r="FO133" s="8">
        <v>0</v>
      </c>
      <c r="FP133" s="5">
        <v>0</v>
      </c>
      <c r="FQ133" s="10">
        <v>0</v>
      </c>
      <c r="FR133" s="8">
        <v>0</v>
      </c>
      <c r="FS133" s="5">
        <v>0</v>
      </c>
      <c r="FT133" s="10">
        <v>0</v>
      </c>
      <c r="FU133" s="8">
        <v>0</v>
      </c>
      <c r="FV133" s="5">
        <v>0</v>
      </c>
      <c r="FW133" s="10">
        <v>0</v>
      </c>
      <c r="FX133" s="8">
        <v>0</v>
      </c>
      <c r="FY133" s="5">
        <v>0</v>
      </c>
      <c r="FZ133" s="10">
        <v>0</v>
      </c>
      <c r="GA133" s="8">
        <v>0</v>
      </c>
      <c r="GB133" s="5">
        <v>0</v>
      </c>
      <c r="GC133" s="10">
        <v>0</v>
      </c>
      <c r="GD133" s="8">
        <v>1.6539999999999999</v>
      </c>
      <c r="GE133" s="5">
        <v>11.15</v>
      </c>
      <c r="GF133" s="10">
        <f t="shared" ref="GF133:GF134" si="763">GE133/GD133*1000</f>
        <v>6741.2333736396613</v>
      </c>
      <c r="GG133" s="8">
        <v>0</v>
      </c>
      <c r="GH133" s="5">
        <v>0</v>
      </c>
      <c r="GI133" s="10">
        <v>0</v>
      </c>
      <c r="GJ133" s="8">
        <v>0</v>
      </c>
      <c r="GK133" s="5">
        <v>0</v>
      </c>
      <c r="GL133" s="10">
        <v>0</v>
      </c>
      <c r="GM133" s="8">
        <v>0</v>
      </c>
      <c r="GN133" s="5">
        <v>0</v>
      </c>
      <c r="GO133" s="10">
        <v>0</v>
      </c>
      <c r="GP133" s="8">
        <v>0</v>
      </c>
      <c r="GQ133" s="5">
        <v>0</v>
      </c>
      <c r="GR133" s="10">
        <v>0</v>
      </c>
      <c r="GS133" s="8">
        <v>0</v>
      </c>
      <c r="GT133" s="5">
        <v>0</v>
      </c>
      <c r="GU133" s="10">
        <v>0</v>
      </c>
      <c r="GV133" s="8">
        <v>0</v>
      </c>
      <c r="GW133" s="5">
        <v>0</v>
      </c>
      <c r="GX133" s="10">
        <v>0</v>
      </c>
      <c r="GY133" s="8">
        <v>0</v>
      </c>
      <c r="GZ133" s="5">
        <v>0</v>
      </c>
      <c r="HA133" s="10">
        <v>0</v>
      </c>
      <c r="HB133" s="8">
        <v>0</v>
      </c>
      <c r="HC133" s="5">
        <v>0</v>
      </c>
      <c r="HD133" s="10">
        <v>0</v>
      </c>
      <c r="HE133" s="8">
        <v>0</v>
      </c>
      <c r="HF133" s="5">
        <v>0</v>
      </c>
      <c r="HG133" s="10">
        <f t="shared" si="703"/>
        <v>0</v>
      </c>
      <c r="HH133" s="8">
        <v>0</v>
      </c>
      <c r="HI133" s="5">
        <v>0</v>
      </c>
      <c r="HJ133" s="10">
        <v>0</v>
      </c>
      <c r="HK133" s="8">
        <v>0</v>
      </c>
      <c r="HL133" s="5">
        <v>0</v>
      </c>
      <c r="HM133" s="10">
        <v>0</v>
      </c>
      <c r="HN133" s="8">
        <v>0</v>
      </c>
      <c r="HO133" s="5">
        <v>0</v>
      </c>
      <c r="HP133" s="10">
        <v>0</v>
      </c>
      <c r="HQ133" s="8">
        <v>0</v>
      </c>
      <c r="HR133" s="5">
        <v>0</v>
      </c>
      <c r="HS133" s="10">
        <v>0</v>
      </c>
      <c r="HT133" s="8">
        <v>0</v>
      </c>
      <c r="HU133" s="5">
        <v>0</v>
      </c>
      <c r="HV133" s="10">
        <v>0</v>
      </c>
      <c r="HW133" s="8">
        <v>0</v>
      </c>
      <c r="HX133" s="5">
        <v>0</v>
      </c>
      <c r="HY133" s="10">
        <v>0</v>
      </c>
      <c r="HZ133" s="8">
        <v>0</v>
      </c>
      <c r="IA133" s="5">
        <v>0</v>
      </c>
      <c r="IB133" s="10">
        <v>0</v>
      </c>
      <c r="IC133" s="8">
        <v>0</v>
      </c>
      <c r="ID133" s="5">
        <v>0</v>
      </c>
      <c r="IE133" s="10">
        <v>0</v>
      </c>
      <c r="IF133" s="8">
        <v>25.311</v>
      </c>
      <c r="IG133" s="5">
        <v>2201.4299999999998</v>
      </c>
      <c r="IH133" s="10">
        <f t="shared" ref="IH133" si="764">IG133/IF133*1000</f>
        <v>86975.228161668841</v>
      </c>
      <c r="II133" s="8">
        <v>0.14099999999999999</v>
      </c>
      <c r="IJ133" s="5">
        <v>0.94</v>
      </c>
      <c r="IK133" s="10">
        <f t="shared" ref="IK133" si="765">IJ133/II133*1000</f>
        <v>6666.666666666667</v>
      </c>
      <c r="IL133" s="8">
        <v>0</v>
      </c>
      <c r="IM133" s="5">
        <v>0</v>
      </c>
      <c r="IN133" s="10">
        <v>0</v>
      </c>
      <c r="IO133" s="8">
        <v>0</v>
      </c>
      <c r="IP133" s="5">
        <v>0</v>
      </c>
      <c r="IQ133" s="10">
        <v>0</v>
      </c>
      <c r="IR133" s="8">
        <v>0</v>
      </c>
      <c r="IS133" s="5">
        <v>0</v>
      </c>
      <c r="IT133" s="10">
        <v>0</v>
      </c>
      <c r="IU133" s="8">
        <v>0</v>
      </c>
      <c r="IV133" s="5">
        <v>0</v>
      </c>
      <c r="IW133" s="10">
        <v>0</v>
      </c>
      <c r="IX133" s="8">
        <v>0.24199999999999999</v>
      </c>
      <c r="IY133" s="5">
        <v>9.4499999999999993</v>
      </c>
      <c r="IZ133" s="10">
        <f t="shared" ref="IZ133" si="766">IY133/IX133*1000</f>
        <v>39049.586776859498</v>
      </c>
      <c r="JA133" s="8">
        <v>901.68</v>
      </c>
      <c r="JB133" s="5">
        <v>3310.37</v>
      </c>
      <c r="JC133" s="10">
        <f t="shared" ref="JC133" si="767">JB133/JA133*1000</f>
        <v>3671.3357288616803</v>
      </c>
      <c r="JD133" s="8">
        <f t="shared" si="705"/>
        <v>4240.5560000000005</v>
      </c>
      <c r="JE133" s="11">
        <f t="shared" si="706"/>
        <v>17467.489999999998</v>
      </c>
    </row>
    <row r="134" spans="1:265" x14ac:dyDescent="0.3">
      <c r="A134" s="40">
        <v>2013</v>
      </c>
      <c r="B134" s="35" t="s">
        <v>13</v>
      </c>
      <c r="C134" s="8">
        <v>2365.3000000000002</v>
      </c>
      <c r="D134" s="5">
        <v>6397.58</v>
      </c>
      <c r="E134" s="10">
        <f t="shared" ref="E134" si="768">D134/C134*1000</f>
        <v>2704.7647232909144</v>
      </c>
      <c r="F134" s="8">
        <v>0.06</v>
      </c>
      <c r="G134" s="5">
        <v>0.46</v>
      </c>
      <c r="H134" s="10">
        <f t="shared" ref="H134" si="769">G134/F134*1000</f>
        <v>7666.666666666667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99.372</v>
      </c>
      <c r="P134" s="5">
        <v>813.54</v>
      </c>
      <c r="Q134" s="10">
        <f t="shared" ref="Q134" si="770">P134/O134*1000</f>
        <v>8186.8131868131859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21.25</v>
      </c>
      <c r="AH134" s="5">
        <v>67.150000000000006</v>
      </c>
      <c r="AI134" s="10">
        <f t="shared" ref="AI134" si="771">AH134/AG134*1000</f>
        <v>3160</v>
      </c>
      <c r="AJ134" s="8">
        <v>30</v>
      </c>
      <c r="AK134" s="5">
        <v>196.44</v>
      </c>
      <c r="AL134" s="10">
        <f t="shared" ref="AL134" si="772">AK134/AJ134*1000</f>
        <v>6548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0.49</v>
      </c>
      <c r="AZ134" s="5">
        <v>5.3</v>
      </c>
      <c r="BA134" s="10">
        <f t="shared" ref="BA134" si="773">AZ134/AY134*1000</f>
        <v>10816.326530612245</v>
      </c>
      <c r="BB134" s="8">
        <v>0</v>
      </c>
      <c r="BC134" s="5">
        <v>0</v>
      </c>
      <c r="BD134" s="10">
        <v>0</v>
      </c>
      <c r="BE134" s="8">
        <v>0</v>
      </c>
      <c r="BF134" s="5">
        <v>0</v>
      </c>
      <c r="BG134" s="10">
        <v>0</v>
      </c>
      <c r="BH134" s="8">
        <v>0</v>
      </c>
      <c r="BI134" s="5">
        <v>0</v>
      </c>
      <c r="BJ134" s="10">
        <v>0</v>
      </c>
      <c r="BK134" s="8">
        <v>0</v>
      </c>
      <c r="BL134" s="5">
        <v>0</v>
      </c>
      <c r="BM134" s="10">
        <v>0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8">
        <v>0</v>
      </c>
      <c r="CY134" s="5">
        <v>0</v>
      </c>
      <c r="CZ134" s="10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587.13199999999995</v>
      </c>
      <c r="DH134" s="5">
        <v>2929.04</v>
      </c>
      <c r="DI134" s="10">
        <f>DH134/DG134*1000</f>
        <v>4988.7248523330363</v>
      </c>
      <c r="DJ134" s="8">
        <v>0</v>
      </c>
      <c r="DK134" s="5">
        <v>0</v>
      </c>
      <c r="DL134" s="10">
        <v>0</v>
      </c>
      <c r="DM134" s="8">
        <v>0</v>
      </c>
      <c r="DN134" s="5">
        <v>0</v>
      </c>
      <c r="DO134" s="10">
        <f t="shared" si="701"/>
        <v>0</v>
      </c>
      <c r="DP134" s="8">
        <v>0</v>
      </c>
      <c r="DQ134" s="5">
        <v>0</v>
      </c>
      <c r="DR134" s="10">
        <v>0</v>
      </c>
      <c r="DS134" s="8">
        <v>0.14599999999999999</v>
      </c>
      <c r="DT134" s="5">
        <v>3.31</v>
      </c>
      <c r="DU134" s="10">
        <f>DT134/DS134*1000</f>
        <v>22671.232876712333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0.41199999999999998</v>
      </c>
      <c r="EC134" s="5">
        <v>1.78</v>
      </c>
      <c r="ED134" s="10">
        <f>EC134/EB134*1000</f>
        <v>4320.3883495145637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v>0</v>
      </c>
      <c r="EK134" s="8">
        <v>196.536</v>
      </c>
      <c r="EL134" s="5">
        <v>963.61</v>
      </c>
      <c r="EM134" s="10">
        <f t="shared" ref="EM134" si="774">EL134/EK134*1000</f>
        <v>4902.9694305368994</v>
      </c>
      <c r="EN134" s="8">
        <v>35.767000000000003</v>
      </c>
      <c r="EO134" s="5">
        <v>149.16</v>
      </c>
      <c r="EP134" s="10">
        <f t="shared" ref="EP134" si="775">EO134/EN134*1000</f>
        <v>4170.3246008890865</v>
      </c>
      <c r="EQ134" s="8">
        <v>0</v>
      </c>
      <c r="ER134" s="5">
        <v>0</v>
      </c>
      <c r="ES134" s="10">
        <v>0</v>
      </c>
      <c r="ET134" s="8">
        <v>0.02</v>
      </c>
      <c r="EU134" s="5">
        <v>0.18</v>
      </c>
      <c r="EV134" s="10">
        <f t="shared" ref="EV134" si="776">EU134/ET134*1000</f>
        <v>9000</v>
      </c>
      <c r="EW134" s="8">
        <v>0</v>
      </c>
      <c r="EX134" s="5">
        <v>0</v>
      </c>
      <c r="EY134" s="10">
        <v>0</v>
      </c>
      <c r="EZ134" s="8">
        <v>0.14599999999999999</v>
      </c>
      <c r="FA134" s="5">
        <v>13.64</v>
      </c>
      <c r="FB134" s="10">
        <f t="shared" ref="FB134" si="777">FA134/EZ134*1000</f>
        <v>93424.657534246595</v>
      </c>
      <c r="FC134" s="8">
        <v>0</v>
      </c>
      <c r="FD134" s="5">
        <v>0</v>
      </c>
      <c r="FE134" s="10">
        <v>0</v>
      </c>
      <c r="FF134" s="8">
        <v>0</v>
      </c>
      <c r="FG134" s="5">
        <v>0</v>
      </c>
      <c r="FH134" s="10">
        <v>0</v>
      </c>
      <c r="FI134" s="8">
        <v>0</v>
      </c>
      <c r="FJ134" s="5">
        <v>0</v>
      </c>
      <c r="FK134" s="10">
        <v>0</v>
      </c>
      <c r="FL134" s="8">
        <v>0</v>
      </c>
      <c r="FM134" s="5">
        <v>0</v>
      </c>
      <c r="FN134" s="10">
        <v>0</v>
      </c>
      <c r="FO134" s="8">
        <v>0</v>
      </c>
      <c r="FP134" s="5">
        <v>0</v>
      </c>
      <c r="FQ134" s="10">
        <v>0</v>
      </c>
      <c r="FR134" s="8">
        <v>0</v>
      </c>
      <c r="FS134" s="5">
        <v>0</v>
      </c>
      <c r="FT134" s="10">
        <v>0</v>
      </c>
      <c r="FU134" s="8">
        <v>0</v>
      </c>
      <c r="FV134" s="5">
        <v>0</v>
      </c>
      <c r="FW134" s="10">
        <v>0</v>
      </c>
      <c r="FX134" s="8">
        <v>0</v>
      </c>
      <c r="FY134" s="5">
        <v>0</v>
      </c>
      <c r="FZ134" s="10">
        <v>0</v>
      </c>
      <c r="GA134" s="8">
        <v>0</v>
      </c>
      <c r="GB134" s="5">
        <v>0</v>
      </c>
      <c r="GC134" s="10">
        <v>0</v>
      </c>
      <c r="GD134" s="8">
        <v>23.655000000000001</v>
      </c>
      <c r="GE134" s="5">
        <v>136.63999999999999</v>
      </c>
      <c r="GF134" s="10">
        <f t="shared" si="763"/>
        <v>5776.3686324244336</v>
      </c>
      <c r="GG134" s="8">
        <v>0</v>
      </c>
      <c r="GH134" s="5">
        <v>0</v>
      </c>
      <c r="GI134" s="10">
        <v>0</v>
      </c>
      <c r="GJ134" s="8">
        <v>0</v>
      </c>
      <c r="GK134" s="5">
        <v>0</v>
      </c>
      <c r="GL134" s="10">
        <v>0</v>
      </c>
      <c r="GM134" s="8">
        <v>0</v>
      </c>
      <c r="GN134" s="5">
        <v>0</v>
      </c>
      <c r="GO134" s="10">
        <v>0</v>
      </c>
      <c r="GP134" s="8">
        <v>0</v>
      </c>
      <c r="GQ134" s="5">
        <v>0</v>
      </c>
      <c r="GR134" s="10">
        <v>0</v>
      </c>
      <c r="GS134" s="8">
        <v>0</v>
      </c>
      <c r="GT134" s="5">
        <v>0</v>
      </c>
      <c r="GU134" s="10">
        <v>0</v>
      </c>
      <c r="GV134" s="8">
        <v>0</v>
      </c>
      <c r="GW134" s="5">
        <v>0</v>
      </c>
      <c r="GX134" s="10">
        <v>0</v>
      </c>
      <c r="GY134" s="8">
        <v>0</v>
      </c>
      <c r="GZ134" s="5">
        <v>0</v>
      </c>
      <c r="HA134" s="10">
        <v>0</v>
      </c>
      <c r="HB134" s="8">
        <v>0</v>
      </c>
      <c r="HC134" s="5">
        <v>0</v>
      </c>
      <c r="HD134" s="10">
        <v>0</v>
      </c>
      <c r="HE134" s="8">
        <v>0</v>
      </c>
      <c r="HF134" s="5">
        <v>0</v>
      </c>
      <c r="HG134" s="10">
        <f t="shared" si="703"/>
        <v>0</v>
      </c>
      <c r="HH134" s="8">
        <v>0</v>
      </c>
      <c r="HI134" s="5">
        <v>0</v>
      </c>
      <c r="HJ134" s="10">
        <v>0</v>
      </c>
      <c r="HK134" s="8">
        <v>0</v>
      </c>
      <c r="HL134" s="5">
        <v>0</v>
      </c>
      <c r="HM134" s="10">
        <v>0</v>
      </c>
      <c r="HN134" s="8">
        <v>0</v>
      </c>
      <c r="HO134" s="5">
        <v>0</v>
      </c>
      <c r="HP134" s="10">
        <v>0</v>
      </c>
      <c r="HQ134" s="8">
        <v>0</v>
      </c>
      <c r="HR134" s="5">
        <v>0</v>
      </c>
      <c r="HS134" s="10">
        <v>0</v>
      </c>
      <c r="HT134" s="8">
        <v>0</v>
      </c>
      <c r="HU134" s="5">
        <v>0</v>
      </c>
      <c r="HV134" s="10">
        <v>0</v>
      </c>
      <c r="HW134" s="8">
        <v>0</v>
      </c>
      <c r="HX134" s="5">
        <v>0</v>
      </c>
      <c r="HY134" s="10">
        <v>0</v>
      </c>
      <c r="HZ134" s="8">
        <v>0</v>
      </c>
      <c r="IA134" s="5">
        <v>0</v>
      </c>
      <c r="IB134" s="10">
        <v>0</v>
      </c>
      <c r="IC134" s="8">
        <v>0</v>
      </c>
      <c r="ID134" s="5">
        <v>0</v>
      </c>
      <c r="IE134" s="10">
        <v>0</v>
      </c>
      <c r="IF134" s="8">
        <v>4.8319999999999999</v>
      </c>
      <c r="IG134" s="5">
        <v>106.89</v>
      </c>
      <c r="IH134" s="10">
        <f t="shared" ref="IH134" si="778">IG134/IF134*1000</f>
        <v>22121.274834437088</v>
      </c>
      <c r="II134" s="8">
        <v>21.5</v>
      </c>
      <c r="IJ134" s="5">
        <v>98.43</v>
      </c>
      <c r="IK134" s="10">
        <f t="shared" ref="IK134" si="779">IJ134/II134*1000</f>
        <v>4578.1395348837214</v>
      </c>
      <c r="IL134" s="8">
        <v>0</v>
      </c>
      <c r="IM134" s="5">
        <v>0</v>
      </c>
      <c r="IN134" s="10">
        <v>0</v>
      </c>
      <c r="IO134" s="8">
        <v>0</v>
      </c>
      <c r="IP134" s="5">
        <v>0</v>
      </c>
      <c r="IQ134" s="10">
        <v>0</v>
      </c>
      <c r="IR134" s="8">
        <v>0</v>
      </c>
      <c r="IS134" s="5">
        <v>0</v>
      </c>
      <c r="IT134" s="10">
        <v>0</v>
      </c>
      <c r="IU134" s="8">
        <v>0</v>
      </c>
      <c r="IV134" s="5">
        <v>0</v>
      </c>
      <c r="IW134" s="10">
        <v>0</v>
      </c>
      <c r="IX134" s="8">
        <v>1.4670000000000001</v>
      </c>
      <c r="IY134" s="5">
        <v>13.97</v>
      </c>
      <c r="IZ134" s="10">
        <f t="shared" ref="IZ134" si="780">IY134/IX134*1000</f>
        <v>9522.8357191547384</v>
      </c>
      <c r="JA134" s="8">
        <v>1017.385</v>
      </c>
      <c r="JB134" s="5">
        <v>4199.6400000000003</v>
      </c>
      <c r="JC134" s="10">
        <f t="shared" ref="JC134" si="781">JB134/JA134*1000</f>
        <v>4127.8768607754191</v>
      </c>
      <c r="JD134" s="8">
        <f t="shared" si="705"/>
        <v>4405.4699999999993</v>
      </c>
      <c r="JE134" s="11">
        <f t="shared" si="706"/>
        <v>16096.759999999998</v>
      </c>
    </row>
    <row r="135" spans="1:265" ht="15" thickBot="1" x14ac:dyDescent="0.35">
      <c r="A135" s="63"/>
      <c r="B135" s="64" t="s">
        <v>14</v>
      </c>
      <c r="C135" s="60">
        <f>SUM(C123:C134)</f>
        <v>28217.914999999997</v>
      </c>
      <c r="D135" s="59">
        <f>SUM(D123:D134)</f>
        <v>79992.418000000005</v>
      </c>
      <c r="E135" s="65"/>
      <c r="F135" s="60">
        <f>SUM(F123:F134)</f>
        <v>27.596</v>
      </c>
      <c r="G135" s="59">
        <f>SUM(G123:G134)</f>
        <v>114.84399999999999</v>
      </c>
      <c r="H135" s="65"/>
      <c r="I135" s="60">
        <f>SUM(I123:I134)</f>
        <v>0</v>
      </c>
      <c r="J135" s="59">
        <f>SUM(J123:J134)</f>
        <v>0</v>
      </c>
      <c r="K135" s="65"/>
      <c r="L135" s="60">
        <f>SUM(L123:L134)</f>
        <v>0</v>
      </c>
      <c r="M135" s="59">
        <f>SUM(M123:M134)</f>
        <v>0</v>
      </c>
      <c r="N135" s="65"/>
      <c r="O135" s="60">
        <f>SUM(O123:O134)</f>
        <v>248.738</v>
      </c>
      <c r="P135" s="59">
        <f>SUM(P123:P134)</f>
        <v>1699.9319999999998</v>
      </c>
      <c r="Q135" s="65"/>
      <c r="R135" s="60">
        <f>SUM(R123:R134)</f>
        <v>1971.4</v>
      </c>
      <c r="S135" s="59">
        <f>SUM(S123:S134)</f>
        <v>6441.0969999999998</v>
      </c>
      <c r="T135" s="65"/>
      <c r="U135" s="60">
        <f>SUM(U123:U134)</f>
        <v>0.46</v>
      </c>
      <c r="V135" s="59">
        <f>SUM(V123:V134)</f>
        <v>1.53</v>
      </c>
      <c r="W135" s="65"/>
      <c r="X135" s="60">
        <f>SUM(X123:X134)</f>
        <v>0</v>
      </c>
      <c r="Y135" s="59">
        <f>SUM(Y123:Y134)</f>
        <v>0</v>
      </c>
      <c r="Z135" s="65"/>
      <c r="AA135" s="60">
        <f>SUM(AA123:AA134)</f>
        <v>473</v>
      </c>
      <c r="AB135" s="59">
        <f>SUM(AB123:AB134)</f>
        <v>1580.972</v>
      </c>
      <c r="AC135" s="65"/>
      <c r="AD135" s="60">
        <f>SUM(AD123:AD134)</f>
        <v>0</v>
      </c>
      <c r="AE135" s="59">
        <f>SUM(AE123:AE134)</f>
        <v>0</v>
      </c>
      <c r="AF135" s="65"/>
      <c r="AG135" s="60">
        <f>SUM(AG123:AG134)</f>
        <v>163.5</v>
      </c>
      <c r="AH135" s="59">
        <f>SUM(AH123:AH134)</f>
        <v>717.32</v>
      </c>
      <c r="AI135" s="65"/>
      <c r="AJ135" s="60">
        <f>SUM(AJ123:AJ134)</f>
        <v>211.11099999999999</v>
      </c>
      <c r="AK135" s="59">
        <f>SUM(AK123:AK134)</f>
        <v>1270.1770000000001</v>
      </c>
      <c r="AL135" s="65"/>
      <c r="AM135" s="60">
        <f>SUM(AM123:AM134)</f>
        <v>0</v>
      </c>
      <c r="AN135" s="59">
        <f>SUM(AN123:AN134)</f>
        <v>0</v>
      </c>
      <c r="AO135" s="65"/>
      <c r="AP135" s="60">
        <f>SUM(AP123:AP134)</f>
        <v>0</v>
      </c>
      <c r="AQ135" s="59">
        <f>SUM(AQ123:AQ134)</f>
        <v>0</v>
      </c>
      <c r="AR135" s="65"/>
      <c r="AS135" s="60">
        <f>SUM(AS123:AS134)</f>
        <v>0</v>
      </c>
      <c r="AT135" s="59">
        <f>SUM(AT123:AT134)</f>
        <v>0</v>
      </c>
      <c r="AU135" s="65"/>
      <c r="AV135" s="60">
        <f>SUM(AV123:AV134)</f>
        <v>0</v>
      </c>
      <c r="AW135" s="59">
        <f>SUM(AW123:AW134)</f>
        <v>0</v>
      </c>
      <c r="AX135" s="65"/>
      <c r="AY135" s="60">
        <f t="shared" ref="AY135:AZ135" si="782">SUM(AY123:AY134)</f>
        <v>0.97599999999999998</v>
      </c>
      <c r="AZ135" s="59">
        <f t="shared" si="782"/>
        <v>14.8</v>
      </c>
      <c r="BA135" s="65"/>
      <c r="BB135" s="60">
        <f>SUM(BB123:BB134)</f>
        <v>0</v>
      </c>
      <c r="BC135" s="59">
        <f>SUM(BC123:BC134)</f>
        <v>0</v>
      </c>
      <c r="BD135" s="65"/>
      <c r="BE135" s="60">
        <f>SUM(BE123:BE134)</f>
        <v>0</v>
      </c>
      <c r="BF135" s="59">
        <f>SUM(BF123:BF134)</f>
        <v>0</v>
      </c>
      <c r="BG135" s="65"/>
      <c r="BH135" s="60">
        <f>SUM(BH123:BH134)</f>
        <v>0</v>
      </c>
      <c r="BI135" s="59">
        <f>SUM(BI123:BI134)</f>
        <v>0</v>
      </c>
      <c r="BJ135" s="65"/>
      <c r="BK135" s="60">
        <f>SUM(BK123:BK134)</f>
        <v>0</v>
      </c>
      <c r="BL135" s="59">
        <f>SUM(BL123:BL134)</f>
        <v>0</v>
      </c>
      <c r="BM135" s="65"/>
      <c r="BN135" s="60">
        <f>SUM(BN123:BN134)</f>
        <v>0</v>
      </c>
      <c r="BO135" s="59">
        <f>SUM(BO123:BO134)</f>
        <v>0</v>
      </c>
      <c r="BP135" s="65"/>
      <c r="BQ135" s="60">
        <f>SUM(BQ123:BQ134)</f>
        <v>0</v>
      </c>
      <c r="BR135" s="59">
        <f>SUM(BR123:BR134)</f>
        <v>0</v>
      </c>
      <c r="BS135" s="65"/>
      <c r="BT135" s="60">
        <f>SUM(BT123:BT134)</f>
        <v>8.6000000000000007E-2</v>
      </c>
      <c r="BU135" s="59">
        <f>SUM(BU123:BU134)</f>
        <v>2.0369999999999999</v>
      </c>
      <c r="BV135" s="65"/>
      <c r="BW135" s="60">
        <f>SUM(BW123:BW134)</f>
        <v>0</v>
      </c>
      <c r="BX135" s="59">
        <f>SUM(BX123:BX134)</f>
        <v>0</v>
      </c>
      <c r="BY135" s="65"/>
      <c r="BZ135" s="60">
        <f>SUM(BZ123:BZ134)</f>
        <v>0</v>
      </c>
      <c r="CA135" s="59">
        <f>SUM(CA123:CA134)</f>
        <v>0</v>
      </c>
      <c r="CB135" s="65"/>
      <c r="CC135" s="60">
        <f>SUM(CC123:CC134)</f>
        <v>0.67200000000000004</v>
      </c>
      <c r="CD135" s="59">
        <f>SUM(CD123:CD134)</f>
        <v>3.6139999999999999</v>
      </c>
      <c r="CE135" s="65"/>
      <c r="CF135" s="60">
        <f>SUM(CF123:CF134)</f>
        <v>0</v>
      </c>
      <c r="CG135" s="59">
        <f>SUM(CG123:CG134)</f>
        <v>0</v>
      </c>
      <c r="CH135" s="65"/>
      <c r="CI135" s="60">
        <f>SUM(CI123:CI134)</f>
        <v>0</v>
      </c>
      <c r="CJ135" s="59">
        <f>SUM(CJ123:CJ134)</f>
        <v>0</v>
      </c>
      <c r="CK135" s="65"/>
      <c r="CL135" s="60">
        <f>SUM(CL123:CL134)</f>
        <v>0</v>
      </c>
      <c r="CM135" s="59">
        <f>SUM(CM123:CM134)</f>
        <v>0</v>
      </c>
      <c r="CN135" s="65"/>
      <c r="CO135" s="60">
        <f>SUM(CO123:CO134)</f>
        <v>0</v>
      </c>
      <c r="CP135" s="59">
        <f>SUM(CP123:CP134)</f>
        <v>0</v>
      </c>
      <c r="CQ135" s="65"/>
      <c r="CR135" s="60">
        <f>SUM(CR123:CR134)</f>
        <v>0</v>
      </c>
      <c r="CS135" s="59">
        <f>SUM(CS123:CS134)</f>
        <v>0</v>
      </c>
      <c r="CT135" s="65"/>
      <c r="CU135" s="60">
        <f>SUM(CU123:CU134)</f>
        <v>0.15</v>
      </c>
      <c r="CV135" s="59">
        <f>SUM(CV123:CV134)</f>
        <v>5.22</v>
      </c>
      <c r="CW135" s="65"/>
      <c r="CX135" s="60">
        <f>SUM(CX123:CX134)</f>
        <v>22.001999999999999</v>
      </c>
      <c r="CY135" s="59">
        <f>SUM(CY123:CY134)</f>
        <v>116.021</v>
      </c>
      <c r="CZ135" s="65"/>
      <c r="DA135" s="60">
        <f>SUM(DA123:DA134)</f>
        <v>0</v>
      </c>
      <c r="DB135" s="59">
        <f>SUM(DB123:DB134)</f>
        <v>0</v>
      </c>
      <c r="DC135" s="65"/>
      <c r="DD135" s="60">
        <f>SUM(DD123:DD134)</f>
        <v>0</v>
      </c>
      <c r="DE135" s="59">
        <f>SUM(DE123:DE134)</f>
        <v>0</v>
      </c>
      <c r="DF135" s="65"/>
      <c r="DG135" s="60">
        <f>SUM(DG123:DG134)</f>
        <v>1441.204</v>
      </c>
      <c r="DH135" s="59">
        <f>SUM(DH123:DH134)</f>
        <v>6740.9949999999999</v>
      </c>
      <c r="DI135" s="65"/>
      <c r="DJ135" s="60">
        <f>SUM(DJ123:DJ134)</f>
        <v>0</v>
      </c>
      <c r="DK135" s="59">
        <f>SUM(DK123:DK134)</f>
        <v>0</v>
      </c>
      <c r="DL135" s="65"/>
      <c r="DM135" s="60">
        <f t="shared" ref="DM135:DN135" si="783">SUM(DM123:DM134)</f>
        <v>0</v>
      </c>
      <c r="DN135" s="59">
        <f t="shared" si="783"/>
        <v>0</v>
      </c>
      <c r="DO135" s="65"/>
      <c r="DP135" s="60">
        <f>SUM(DP123:DP134)</f>
        <v>0</v>
      </c>
      <c r="DQ135" s="59">
        <f>SUM(DQ123:DQ134)</f>
        <v>0</v>
      </c>
      <c r="DR135" s="65"/>
      <c r="DS135" s="60">
        <f>SUM(DS123:DS134)</f>
        <v>666.37699999999995</v>
      </c>
      <c r="DT135" s="59">
        <f>SUM(DT123:DT134)</f>
        <v>2524.4689999999996</v>
      </c>
      <c r="DU135" s="65"/>
      <c r="DV135" s="60">
        <f t="shared" ref="DV135:DW135" si="784">SUM(DV123:DV134)</f>
        <v>0</v>
      </c>
      <c r="DW135" s="59">
        <f t="shared" si="784"/>
        <v>0</v>
      </c>
      <c r="DX135" s="65"/>
      <c r="DY135" s="60">
        <f t="shared" ref="DY135:DZ135" si="785">SUM(DY123:DY134)</f>
        <v>1892</v>
      </c>
      <c r="DZ135" s="59">
        <f t="shared" si="785"/>
        <v>7889</v>
      </c>
      <c r="EA135" s="65"/>
      <c r="EB135" s="60">
        <f t="shared" ref="EB135:EC135" si="786">SUM(EB123:EB134)</f>
        <v>0.48299999999999998</v>
      </c>
      <c r="EC135" s="59">
        <f t="shared" si="786"/>
        <v>8.218</v>
      </c>
      <c r="ED135" s="65"/>
      <c r="EE135" s="60">
        <f t="shared" ref="EE135:EF135" si="787">SUM(EE123:EE134)</f>
        <v>0</v>
      </c>
      <c r="EF135" s="59">
        <f t="shared" si="787"/>
        <v>0</v>
      </c>
      <c r="EG135" s="65"/>
      <c r="EH135" s="60">
        <f t="shared" ref="EH135:EI135" si="788">SUM(EH123:EH134)</f>
        <v>0</v>
      </c>
      <c r="EI135" s="59">
        <f t="shared" si="788"/>
        <v>0</v>
      </c>
      <c r="EJ135" s="65"/>
      <c r="EK135" s="60">
        <f t="shared" ref="EK135:EL135" si="789">SUM(EK123:EK134)</f>
        <v>4182.79</v>
      </c>
      <c r="EL135" s="59">
        <f t="shared" si="789"/>
        <v>14727.715</v>
      </c>
      <c r="EM135" s="65"/>
      <c r="EN135" s="60">
        <f t="shared" ref="EN135:EO135" si="790">SUM(EN123:EN134)</f>
        <v>285.44200000000001</v>
      </c>
      <c r="EO135" s="59">
        <f t="shared" si="790"/>
        <v>1251.0140000000001</v>
      </c>
      <c r="EP135" s="65"/>
      <c r="EQ135" s="60">
        <f t="shared" ref="EQ135:ER135" si="791">SUM(EQ123:EQ134)</f>
        <v>0</v>
      </c>
      <c r="ER135" s="59">
        <f t="shared" si="791"/>
        <v>0</v>
      </c>
      <c r="ES135" s="65"/>
      <c r="ET135" s="60">
        <f t="shared" ref="ET135:EU135" si="792">SUM(ET123:ET134)</f>
        <v>0.04</v>
      </c>
      <c r="EU135" s="59">
        <f t="shared" si="792"/>
        <v>1.357</v>
      </c>
      <c r="EV135" s="65"/>
      <c r="EW135" s="60">
        <f t="shared" ref="EW135:EX135" si="793">SUM(EW123:EW134)</f>
        <v>0</v>
      </c>
      <c r="EX135" s="59">
        <f t="shared" si="793"/>
        <v>0</v>
      </c>
      <c r="EY135" s="65"/>
      <c r="EZ135" s="60">
        <f t="shared" ref="EZ135:FA135" si="794">SUM(EZ123:EZ134)</f>
        <v>0.14599999999999999</v>
      </c>
      <c r="FA135" s="59">
        <f t="shared" si="794"/>
        <v>13.64</v>
      </c>
      <c r="FB135" s="65"/>
      <c r="FC135" s="60">
        <f t="shared" ref="FC135:FD135" si="795">SUM(FC123:FC134)</f>
        <v>0</v>
      </c>
      <c r="FD135" s="59">
        <f t="shared" si="795"/>
        <v>0</v>
      </c>
      <c r="FE135" s="65"/>
      <c r="FF135" s="60">
        <f t="shared" ref="FF135:FG135" si="796">SUM(FF123:FF134)</f>
        <v>0</v>
      </c>
      <c r="FG135" s="59">
        <f t="shared" si="796"/>
        <v>0</v>
      </c>
      <c r="FH135" s="65"/>
      <c r="FI135" s="60">
        <f t="shared" ref="FI135:FJ135" si="797">SUM(FI123:FI134)</f>
        <v>43.527000000000001</v>
      </c>
      <c r="FJ135" s="59">
        <f t="shared" si="797"/>
        <v>160.4</v>
      </c>
      <c r="FK135" s="65"/>
      <c r="FL135" s="60">
        <f t="shared" ref="FL135:FM135" si="798">SUM(FL123:FL134)</f>
        <v>0</v>
      </c>
      <c r="FM135" s="59">
        <f t="shared" si="798"/>
        <v>0</v>
      </c>
      <c r="FN135" s="65"/>
      <c r="FO135" s="60">
        <f t="shared" ref="FO135:FP135" si="799">SUM(FO123:FO134)</f>
        <v>0</v>
      </c>
      <c r="FP135" s="59">
        <f t="shared" si="799"/>
        <v>0</v>
      </c>
      <c r="FQ135" s="65"/>
      <c r="FR135" s="60">
        <f t="shared" ref="FR135:FS135" si="800">SUM(FR123:FR134)</f>
        <v>0</v>
      </c>
      <c r="FS135" s="59">
        <f t="shared" si="800"/>
        <v>0</v>
      </c>
      <c r="FT135" s="65"/>
      <c r="FU135" s="60">
        <f t="shared" ref="FU135:FV135" si="801">SUM(FU123:FU134)</f>
        <v>0</v>
      </c>
      <c r="FV135" s="59">
        <f t="shared" si="801"/>
        <v>0</v>
      </c>
      <c r="FW135" s="65"/>
      <c r="FX135" s="60">
        <f t="shared" ref="FX135:FY135" si="802">SUM(FX123:FX134)</f>
        <v>0</v>
      </c>
      <c r="FY135" s="59">
        <f t="shared" si="802"/>
        <v>0</v>
      </c>
      <c r="FZ135" s="65"/>
      <c r="GA135" s="60">
        <f t="shared" ref="GA135:GB135" si="803">SUM(GA123:GA134)</f>
        <v>0</v>
      </c>
      <c r="GB135" s="59">
        <f t="shared" si="803"/>
        <v>0</v>
      </c>
      <c r="GC135" s="65"/>
      <c r="GD135" s="60">
        <f t="shared" ref="GD135:GE135" si="804">SUM(GD123:GD134)</f>
        <v>85.739000000000004</v>
      </c>
      <c r="GE135" s="59">
        <f t="shared" si="804"/>
        <v>487.34599999999995</v>
      </c>
      <c r="GF135" s="65"/>
      <c r="GG135" s="60">
        <f t="shared" ref="GG135:GH135" si="805">SUM(GG123:GG134)</f>
        <v>0</v>
      </c>
      <c r="GH135" s="59">
        <f t="shared" si="805"/>
        <v>0</v>
      </c>
      <c r="GI135" s="65"/>
      <c r="GJ135" s="60">
        <f t="shared" ref="GJ135:GK135" si="806">SUM(GJ123:GJ134)</f>
        <v>0</v>
      </c>
      <c r="GK135" s="59">
        <f t="shared" si="806"/>
        <v>3</v>
      </c>
      <c r="GL135" s="65"/>
      <c r="GM135" s="60">
        <f t="shared" ref="GM135:GN135" si="807">SUM(GM123:GM134)</f>
        <v>0</v>
      </c>
      <c r="GN135" s="59">
        <f t="shared" si="807"/>
        <v>0</v>
      </c>
      <c r="GO135" s="65"/>
      <c r="GP135" s="60">
        <f t="shared" ref="GP135:GQ135" si="808">SUM(GP123:GP134)</f>
        <v>0</v>
      </c>
      <c r="GQ135" s="59">
        <f t="shared" si="808"/>
        <v>0</v>
      </c>
      <c r="GR135" s="65"/>
      <c r="GS135" s="60">
        <f t="shared" ref="GS135:GT135" si="809">SUM(GS123:GS134)</f>
        <v>0</v>
      </c>
      <c r="GT135" s="59">
        <f t="shared" si="809"/>
        <v>0</v>
      </c>
      <c r="GU135" s="65"/>
      <c r="GV135" s="60">
        <f t="shared" ref="GV135:GW135" si="810">SUM(GV123:GV134)</f>
        <v>0</v>
      </c>
      <c r="GW135" s="59">
        <f t="shared" si="810"/>
        <v>0</v>
      </c>
      <c r="GX135" s="65"/>
      <c r="GY135" s="60">
        <f t="shared" ref="GY135:GZ135" si="811">SUM(GY123:GY134)</f>
        <v>0</v>
      </c>
      <c r="GZ135" s="59">
        <f t="shared" si="811"/>
        <v>0</v>
      </c>
      <c r="HA135" s="65"/>
      <c r="HB135" s="60">
        <f t="shared" ref="HB135:HC135" si="812">SUM(HB123:HB134)</f>
        <v>0</v>
      </c>
      <c r="HC135" s="59">
        <f t="shared" si="812"/>
        <v>0</v>
      </c>
      <c r="HD135" s="65"/>
      <c r="HE135" s="60">
        <f t="shared" ref="HE135:HF135" si="813">SUM(HE123:HE134)</f>
        <v>0</v>
      </c>
      <c r="HF135" s="59">
        <f t="shared" si="813"/>
        <v>0</v>
      </c>
      <c r="HG135" s="65"/>
      <c r="HH135" s="60">
        <f t="shared" ref="HH135:HI135" si="814">SUM(HH123:HH134)</f>
        <v>0</v>
      </c>
      <c r="HI135" s="59">
        <f t="shared" si="814"/>
        <v>0</v>
      </c>
      <c r="HJ135" s="65"/>
      <c r="HK135" s="60">
        <f t="shared" ref="HK135:HL135" si="815">SUM(HK123:HK134)</f>
        <v>0</v>
      </c>
      <c r="HL135" s="59">
        <f t="shared" si="815"/>
        <v>0</v>
      </c>
      <c r="HM135" s="65"/>
      <c r="HN135" s="60">
        <f t="shared" ref="HN135:HO135" si="816">SUM(HN123:HN134)</f>
        <v>11</v>
      </c>
      <c r="HO135" s="59">
        <f t="shared" si="816"/>
        <v>87</v>
      </c>
      <c r="HP135" s="65"/>
      <c r="HQ135" s="60">
        <f t="shared" ref="HQ135:HR135" si="817">SUM(HQ123:HQ134)</f>
        <v>0.02</v>
      </c>
      <c r="HR135" s="59">
        <f t="shared" si="817"/>
        <v>0.60399999999999998</v>
      </c>
      <c r="HS135" s="65"/>
      <c r="HT135" s="60">
        <f t="shared" ref="HT135:HU135" si="818">SUM(HT123:HT134)</f>
        <v>0</v>
      </c>
      <c r="HU135" s="59">
        <f t="shared" si="818"/>
        <v>0</v>
      </c>
      <c r="HV135" s="65"/>
      <c r="HW135" s="60">
        <f t="shared" ref="HW135:HX135" si="819">SUM(HW123:HW134)</f>
        <v>0</v>
      </c>
      <c r="HX135" s="59">
        <f t="shared" si="819"/>
        <v>0</v>
      </c>
      <c r="HY135" s="65"/>
      <c r="HZ135" s="60">
        <f t="shared" ref="HZ135:IA135" si="820">SUM(HZ123:HZ134)</f>
        <v>5</v>
      </c>
      <c r="IA135" s="59">
        <f t="shared" si="820"/>
        <v>14</v>
      </c>
      <c r="IB135" s="65"/>
      <c r="IC135" s="60">
        <f t="shared" ref="IC135:ID135" si="821">SUM(IC123:IC134)</f>
        <v>0</v>
      </c>
      <c r="ID135" s="59">
        <f t="shared" si="821"/>
        <v>0</v>
      </c>
      <c r="IE135" s="65"/>
      <c r="IF135" s="60">
        <f t="shared" ref="IF135:IG135" si="822">SUM(IF123:IF134)</f>
        <v>49.523000000000003</v>
      </c>
      <c r="IG135" s="59">
        <f t="shared" si="822"/>
        <v>2601.4259999999999</v>
      </c>
      <c r="IH135" s="65"/>
      <c r="II135" s="60">
        <f t="shared" ref="II135:IJ135" si="823">SUM(II123:II134)</f>
        <v>44.503999999999998</v>
      </c>
      <c r="IJ135" s="59">
        <f t="shared" si="823"/>
        <v>208.61799999999999</v>
      </c>
      <c r="IK135" s="65"/>
      <c r="IL135" s="60">
        <f t="shared" ref="IL135:IM135" si="824">SUM(IL123:IL134)</f>
        <v>0.16</v>
      </c>
      <c r="IM135" s="59">
        <f t="shared" si="824"/>
        <v>1.3540000000000001</v>
      </c>
      <c r="IN135" s="65"/>
      <c r="IO135" s="60">
        <f t="shared" ref="IO135:IP135" si="825">SUM(IO123:IO134)</f>
        <v>0</v>
      </c>
      <c r="IP135" s="59">
        <f t="shared" si="825"/>
        <v>0</v>
      </c>
      <c r="IQ135" s="65"/>
      <c r="IR135" s="60">
        <f t="shared" ref="IR135:IS135" si="826">SUM(IR123:IR134)</f>
        <v>0</v>
      </c>
      <c r="IS135" s="59">
        <f t="shared" si="826"/>
        <v>0</v>
      </c>
      <c r="IT135" s="65"/>
      <c r="IU135" s="60">
        <f t="shared" ref="IU135:IV135" si="827">SUM(IU123:IU134)</f>
        <v>0</v>
      </c>
      <c r="IV135" s="59">
        <f t="shared" si="827"/>
        <v>0</v>
      </c>
      <c r="IW135" s="65"/>
      <c r="IX135" s="60">
        <f t="shared" ref="IX135:IY135" si="828">SUM(IX123:IX134)</f>
        <v>11.504</v>
      </c>
      <c r="IY135" s="59">
        <f t="shared" si="828"/>
        <v>162.63400000000001</v>
      </c>
      <c r="IZ135" s="65"/>
      <c r="JA135" s="60">
        <f t="shared" ref="JA135:JB135" si="829">SUM(JA123:JA134)</f>
        <v>3838.299</v>
      </c>
      <c r="JB135" s="59">
        <f t="shared" si="829"/>
        <v>14755.332999999999</v>
      </c>
      <c r="JC135" s="65"/>
      <c r="JD135" s="60">
        <f>+C135+F135+L135+O135+R135+U135+AA135+AD135+AG135+AJ135+AM135+AP135+AV135+BH135+BQ135+BT135+BW135+BZ135+CC135+CO135+CR135+CU135+CX135+DA135+DD135+DJ135+DP135+DS135+DY135+EB135+EE135+EH135+EK135+EN135+EQ135+ET135+EZ135+FC135+FF135+FI135+FL135+FO135+GD135+GG135+GJ135+GM135+GP135+GS135+GV135+GY135+HB135+HH135+HK135+HN135+HQ135+HT135+HW135+HZ135+IC135+IF135+II135+IL135+IO135+IX135+JA135+BK135+X135+CI135</f>
        <v>42453.184000000008</v>
      </c>
      <c r="JE135" s="61">
        <f>+D135+G135+M135+P135+S135+V135+AB135+AE135+AH135+AK135+AN135+AQ135+AW135+BI135+BR135+BU135+BX135+CA135+CD135+CP135+CS135+CV135+CY135+DB135+DE135+DK135+DQ135+DT135+DZ135+EC135+EF135+EI135+EL135+EO135+ER135+EU135+FA135+FD135+FG135+FJ135+FM135+FP135+GE135+GH135+GK135+GN135+GQ135+GT135+GW135+GZ135+HC135+HI135+HL135+HO135+HR135+HU135+HX135+IA135+ID135+IG135+IJ135+IM135+IP135+IY135+JB135+BL135+Y135+CJ135</f>
        <v>136842.31</v>
      </c>
    </row>
    <row r="136" spans="1:265" x14ac:dyDescent="0.3">
      <c r="A136" s="40">
        <v>2014</v>
      </c>
      <c r="B136" s="35" t="s">
        <v>2</v>
      </c>
      <c r="C136" s="8">
        <v>2639.3249999999998</v>
      </c>
      <c r="D136" s="5">
        <v>8415.2999999999993</v>
      </c>
      <c r="E136" s="10">
        <f t="shared" ref="E136" si="830">D136/C136*1000</f>
        <v>3188.4288596516153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96.784000000000006</v>
      </c>
      <c r="P136" s="5">
        <v>692.94</v>
      </c>
      <c r="Q136" s="10">
        <f t="shared" ref="Q136" si="831">P136/O136*1000</f>
        <v>7159.6544883451807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v>0</v>
      </c>
      <c r="X136" s="8">
        <v>0</v>
      </c>
      <c r="Y136" s="5">
        <v>0</v>
      </c>
      <c r="Z136" s="10">
        <v>0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34.200000000000003</v>
      </c>
      <c r="AK136" s="5">
        <v>136.88999999999999</v>
      </c>
      <c r="AL136" s="10">
        <f t="shared" ref="AL136" si="832">AK136/AJ136*1000</f>
        <v>4002.6315789473674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0.20300000000000001</v>
      </c>
      <c r="AZ136" s="5">
        <v>2.2200000000000002</v>
      </c>
      <c r="BA136" s="10">
        <f t="shared" ref="BA136" si="833">AZ136/AY136*1000</f>
        <v>10935.960591133005</v>
      </c>
      <c r="BB136" s="8">
        <v>0</v>
      </c>
      <c r="BC136" s="5">
        <v>0</v>
      </c>
      <c r="BD136" s="10">
        <v>0</v>
      </c>
      <c r="BE136" s="8">
        <v>0</v>
      </c>
      <c r="BF136" s="5">
        <v>0</v>
      </c>
      <c r="BG136" s="10">
        <v>0</v>
      </c>
      <c r="BH136" s="8">
        <v>0</v>
      </c>
      <c r="BI136" s="5">
        <v>0</v>
      </c>
      <c r="BJ136" s="10">
        <v>0</v>
      </c>
      <c r="BK136" s="8">
        <v>0</v>
      </c>
      <c r="BL136" s="5">
        <v>0</v>
      </c>
      <c r="BM136" s="10">
        <v>0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5.1520000000000001</v>
      </c>
      <c r="CV136" s="5">
        <v>188.29</v>
      </c>
      <c r="CW136" s="10">
        <f t="shared" ref="CW136" si="834">CV136/CU136*1000</f>
        <v>36546.972049689437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783.54899999999998</v>
      </c>
      <c r="DH136" s="5">
        <v>3469.39</v>
      </c>
      <c r="DI136" s="10">
        <f>DH136/DG136*1000</f>
        <v>4427.7894554137647</v>
      </c>
      <c r="DJ136" s="8">
        <v>0</v>
      </c>
      <c r="DK136" s="5">
        <v>0</v>
      </c>
      <c r="DL136" s="10">
        <v>0</v>
      </c>
      <c r="DM136" s="8">
        <v>0</v>
      </c>
      <c r="DN136" s="5">
        <v>0</v>
      </c>
      <c r="DO136" s="10">
        <f t="shared" ref="DO136:DO147" si="835">IF(DM136=0,0,DN136/DM136*1000)</f>
        <v>0</v>
      </c>
      <c r="DP136" s="8">
        <v>0</v>
      </c>
      <c r="DQ136" s="5">
        <v>0</v>
      </c>
      <c r="DR136" s="10">
        <v>0</v>
      </c>
      <c r="DS136" s="8">
        <v>0.39</v>
      </c>
      <c r="DT136" s="5">
        <v>3.97</v>
      </c>
      <c r="DU136" s="10">
        <f>DT136/DS136*1000</f>
        <v>10179.48717948718</v>
      </c>
      <c r="DV136" s="8">
        <v>0</v>
      </c>
      <c r="DW136" s="5">
        <v>0</v>
      </c>
      <c r="DX136" s="10">
        <v>0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v>0</v>
      </c>
      <c r="EK136" s="8">
        <v>234.00299999999999</v>
      </c>
      <c r="EL136" s="5">
        <v>1000.4</v>
      </c>
      <c r="EM136" s="10">
        <f t="shared" ref="EM136" si="836">EL136/EK136*1000</f>
        <v>4275.158865484631</v>
      </c>
      <c r="EN136" s="8">
        <v>98.308999999999997</v>
      </c>
      <c r="EO136" s="5">
        <v>436.68</v>
      </c>
      <c r="EP136" s="10">
        <f t="shared" ref="EP136" si="837">EO136/EN136*1000</f>
        <v>4441.9127445096583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8">
        <v>0</v>
      </c>
      <c r="FJ136" s="5">
        <v>0</v>
      </c>
      <c r="FK136" s="10">
        <v>0</v>
      </c>
      <c r="FL136" s="8">
        <v>0</v>
      </c>
      <c r="FM136" s="5">
        <v>0</v>
      </c>
      <c r="FN136" s="10">
        <v>0</v>
      </c>
      <c r="FO136" s="8">
        <v>0</v>
      </c>
      <c r="FP136" s="5">
        <v>0</v>
      </c>
      <c r="FQ136" s="10">
        <v>0</v>
      </c>
      <c r="FR136" s="8">
        <v>0</v>
      </c>
      <c r="FS136" s="5">
        <v>0</v>
      </c>
      <c r="FT136" s="10">
        <v>0</v>
      </c>
      <c r="FU136" s="8">
        <v>0</v>
      </c>
      <c r="FV136" s="5">
        <v>0</v>
      </c>
      <c r="FW136" s="10">
        <v>0</v>
      </c>
      <c r="FX136" s="8">
        <v>0</v>
      </c>
      <c r="FY136" s="5">
        <v>0</v>
      </c>
      <c r="FZ136" s="10">
        <v>0</v>
      </c>
      <c r="GA136" s="8">
        <v>0</v>
      </c>
      <c r="GB136" s="5">
        <v>0</v>
      </c>
      <c r="GC136" s="10">
        <v>0</v>
      </c>
      <c r="GD136" s="8">
        <v>0</v>
      </c>
      <c r="GE136" s="5">
        <v>0</v>
      </c>
      <c r="GF136" s="10">
        <v>0</v>
      </c>
      <c r="GG136" s="8">
        <v>0</v>
      </c>
      <c r="GH136" s="5">
        <v>0</v>
      </c>
      <c r="GI136" s="10">
        <v>0</v>
      </c>
      <c r="GJ136" s="8">
        <v>0</v>
      </c>
      <c r="GK136" s="5">
        <v>0</v>
      </c>
      <c r="GL136" s="10">
        <v>0</v>
      </c>
      <c r="GM136" s="8">
        <v>0</v>
      </c>
      <c r="GN136" s="5">
        <v>0</v>
      </c>
      <c r="GO136" s="10">
        <v>0</v>
      </c>
      <c r="GP136" s="8">
        <v>0</v>
      </c>
      <c r="GQ136" s="5">
        <v>0</v>
      </c>
      <c r="GR136" s="10">
        <v>0</v>
      </c>
      <c r="GS136" s="8">
        <v>0</v>
      </c>
      <c r="GT136" s="5">
        <v>0</v>
      </c>
      <c r="GU136" s="10">
        <v>0</v>
      </c>
      <c r="GV136" s="8">
        <v>0</v>
      </c>
      <c r="GW136" s="5">
        <v>0</v>
      </c>
      <c r="GX136" s="10">
        <v>0</v>
      </c>
      <c r="GY136" s="8">
        <v>0</v>
      </c>
      <c r="GZ136" s="5">
        <v>0</v>
      </c>
      <c r="HA136" s="10">
        <v>0</v>
      </c>
      <c r="HB136" s="8">
        <v>0</v>
      </c>
      <c r="HC136" s="5">
        <v>0</v>
      </c>
      <c r="HD136" s="10">
        <v>0</v>
      </c>
      <c r="HE136" s="8">
        <v>0</v>
      </c>
      <c r="HF136" s="5">
        <v>0</v>
      </c>
      <c r="HG136" s="10">
        <f t="shared" ref="HG136:HG147" si="838">IF(HE136=0,0,HF136/HE136*1000)</f>
        <v>0</v>
      </c>
      <c r="HH136" s="8">
        <v>0</v>
      </c>
      <c r="HI136" s="5">
        <v>0</v>
      </c>
      <c r="HJ136" s="10">
        <v>0</v>
      </c>
      <c r="HK136" s="8">
        <v>0</v>
      </c>
      <c r="HL136" s="5">
        <v>0</v>
      </c>
      <c r="HM136" s="10">
        <v>0</v>
      </c>
      <c r="HN136" s="8">
        <v>0</v>
      </c>
      <c r="HO136" s="5">
        <v>0</v>
      </c>
      <c r="HP136" s="10">
        <v>0</v>
      </c>
      <c r="HQ136" s="8">
        <v>0</v>
      </c>
      <c r="HR136" s="5">
        <v>0</v>
      </c>
      <c r="HS136" s="10">
        <v>0</v>
      </c>
      <c r="HT136" s="8">
        <v>0</v>
      </c>
      <c r="HU136" s="5">
        <v>0</v>
      </c>
      <c r="HV136" s="10">
        <v>0</v>
      </c>
      <c r="HW136" s="8">
        <v>0</v>
      </c>
      <c r="HX136" s="5">
        <v>0</v>
      </c>
      <c r="HY136" s="10">
        <v>0</v>
      </c>
      <c r="HZ136" s="8">
        <v>0</v>
      </c>
      <c r="IA136" s="5">
        <v>0</v>
      </c>
      <c r="IB136" s="10">
        <v>0</v>
      </c>
      <c r="IC136" s="8">
        <v>0</v>
      </c>
      <c r="ID136" s="5">
        <v>0</v>
      </c>
      <c r="IE136" s="10">
        <v>0</v>
      </c>
      <c r="IF136" s="8">
        <v>31.981000000000002</v>
      </c>
      <c r="IG136" s="5">
        <v>420.26</v>
      </c>
      <c r="IH136" s="10">
        <f t="shared" ref="IH136" si="839">IG136/IF136*1000</f>
        <v>13140.927425658983</v>
      </c>
      <c r="II136" s="8">
        <v>0</v>
      </c>
      <c r="IJ136" s="5">
        <v>0</v>
      </c>
      <c r="IK136" s="10">
        <v>0</v>
      </c>
      <c r="IL136" s="8">
        <v>0</v>
      </c>
      <c r="IM136" s="5">
        <v>0</v>
      </c>
      <c r="IN136" s="10">
        <v>0</v>
      </c>
      <c r="IO136" s="8">
        <v>34</v>
      </c>
      <c r="IP136" s="5">
        <v>98.6</v>
      </c>
      <c r="IQ136" s="10">
        <f t="shared" ref="IQ136" si="840">IP136/IO136*1000</f>
        <v>2900</v>
      </c>
      <c r="IR136" s="8">
        <v>0</v>
      </c>
      <c r="IS136" s="5">
        <v>0</v>
      </c>
      <c r="IT136" s="10">
        <v>0</v>
      </c>
      <c r="IU136" s="8">
        <v>0</v>
      </c>
      <c r="IV136" s="5">
        <v>0</v>
      </c>
      <c r="IW136" s="10">
        <v>0</v>
      </c>
      <c r="IX136" s="8">
        <v>3.5999999999999997E-2</v>
      </c>
      <c r="IY136" s="5">
        <v>1.07</v>
      </c>
      <c r="IZ136" s="10">
        <f t="shared" ref="IZ136" si="841">IY136/IX136*1000</f>
        <v>29722.222222222226</v>
      </c>
      <c r="JA136" s="8">
        <v>1359.5440000000001</v>
      </c>
      <c r="JB136" s="5">
        <v>5729.65</v>
      </c>
      <c r="JC136" s="10">
        <f t="shared" ref="JC136" si="842">JB136/JA136*1000</f>
        <v>4214.3910016888012</v>
      </c>
      <c r="JD136" s="8">
        <f t="shared" ref="JD136:JD148" si="843">+C136+F136+L136+O136+R136+U136+AA136+AD136+AG136+AJ136+AM136+AP136+AV136+BH136+BQ136+BT136+BW136+BZ136+CC136+CO136+CR136+CU136+CX136+DA136+DD136+DJ136+DP136+DS136+DY136+EB136+EE136+EH136+EK136+EN136+EQ136+ET136+EZ136+FC136+FF136+FI136+FL136+FO136+GD136+GG136+GJ136+GM136+GP136+GS136+GV136+GY136+HB136+HH136+HK136+HN136+HQ136+HT136+HW136+HZ136+IC136+IF136+II136+IL136+IO136+IX136+JA136+BK136+X136+CI136+AY136+DG136+BB136+IU136</f>
        <v>5317.4760000000006</v>
      </c>
      <c r="JE136" s="11">
        <f t="shared" ref="JE136:JE148" si="844">+D136+G136+M136+P136+S136+V136+AB136+AE136+AH136+AK136+AN136+AQ136+AW136+BI136+BR136+BU136+BX136+CA136+CD136+CP136+CS136+CV136+CY136+DB136+DE136+DK136+DQ136+DT136+DZ136+EC136+EF136+EI136+EL136+EO136+ER136+EU136+FA136+FD136+FG136+FJ136+FM136+FP136+GE136+GH136+GK136+GN136+GQ136+GT136+GW136+GZ136+HC136+HI136+HL136+HO136+HR136+HU136+HX136+IA136+ID136+IG136+IJ136+IM136+IP136+IY136+JB136+BL136+Y136+CJ136+AZ136+DH136+BC136+IV136</f>
        <v>20595.66</v>
      </c>
    </row>
    <row r="137" spans="1:265" x14ac:dyDescent="0.3">
      <c r="A137" s="40">
        <v>2014</v>
      </c>
      <c r="B137" s="35" t="s">
        <v>3</v>
      </c>
      <c r="C137" s="8">
        <v>2181.7249999999999</v>
      </c>
      <c r="D137" s="5">
        <v>8483.02</v>
      </c>
      <c r="E137" s="10">
        <f t="shared" ref="E137" si="845">D137/C137*1000</f>
        <v>3888.2168925964547</v>
      </c>
      <c r="F137" s="8">
        <v>0.02</v>
      </c>
      <c r="G137" s="5">
        <v>0.15</v>
      </c>
      <c r="H137" s="10">
        <f t="shared" ref="H137" si="846">G137/F137*1000</f>
        <v>7500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95.436999999999998</v>
      </c>
      <c r="P137" s="5">
        <v>586.30999999999995</v>
      </c>
      <c r="Q137" s="10">
        <f t="shared" ref="Q137" si="847">P137/O137*1000</f>
        <v>6143.4244580194263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v>0</v>
      </c>
      <c r="X137" s="8">
        <v>0</v>
      </c>
      <c r="Y137" s="5">
        <v>0</v>
      </c>
      <c r="Z137" s="10">
        <v>0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32.26</v>
      </c>
      <c r="AK137" s="5">
        <v>123.95</v>
      </c>
      <c r="AL137" s="10">
        <f t="shared" ref="AL137" si="848">AK137/AJ137*1000</f>
        <v>3842.2194668319903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0</v>
      </c>
      <c r="AW137" s="5">
        <v>0</v>
      </c>
      <c r="AX137" s="10">
        <v>0</v>
      </c>
      <c r="AY137" s="8">
        <v>0.41</v>
      </c>
      <c r="AZ137" s="5">
        <v>4.07</v>
      </c>
      <c r="BA137" s="10">
        <f t="shared" ref="BA137" si="849">AZ137/AY137*1000</f>
        <v>9926.829268292684</v>
      </c>
      <c r="BB137" s="8">
        <v>0</v>
      </c>
      <c r="BC137" s="5">
        <v>0</v>
      </c>
      <c r="BD137" s="10">
        <v>0</v>
      </c>
      <c r="BE137" s="8">
        <v>0</v>
      </c>
      <c r="BF137" s="5">
        <v>0</v>
      </c>
      <c r="BG137" s="10">
        <v>0</v>
      </c>
      <c r="BH137" s="8">
        <v>0</v>
      </c>
      <c r="BI137" s="5">
        <v>0</v>
      </c>
      <c r="BJ137" s="10">
        <v>0</v>
      </c>
      <c r="BK137" s="8">
        <v>0</v>
      </c>
      <c r="BL137" s="5">
        <v>0</v>
      </c>
      <c r="BM137" s="10">
        <v>0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612.21199999999999</v>
      </c>
      <c r="DH137" s="5">
        <v>3115.96</v>
      </c>
      <c r="DI137" s="10">
        <f>DH137/DG137*1000</f>
        <v>5089.6748185269162</v>
      </c>
      <c r="DJ137" s="8">
        <v>0</v>
      </c>
      <c r="DK137" s="5">
        <v>0</v>
      </c>
      <c r="DL137" s="10">
        <v>0</v>
      </c>
      <c r="DM137" s="8">
        <v>0</v>
      </c>
      <c r="DN137" s="5">
        <v>0</v>
      </c>
      <c r="DO137" s="10">
        <f t="shared" si="835"/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2.1000000000000001E-2</v>
      </c>
      <c r="EC137" s="5">
        <v>0.5</v>
      </c>
      <c r="ED137" s="10">
        <f>EC137/EB137*1000</f>
        <v>23809.523809523806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v>0</v>
      </c>
      <c r="EK137" s="8">
        <v>127.27200000000001</v>
      </c>
      <c r="EL137" s="5">
        <v>822.34</v>
      </c>
      <c r="EM137" s="10">
        <f t="shared" ref="EM137" si="850">EL137/EK137*1000</f>
        <v>6461.279778741593</v>
      </c>
      <c r="EN137" s="8">
        <v>346.69799999999998</v>
      </c>
      <c r="EO137" s="5">
        <v>2043.48</v>
      </c>
      <c r="EP137" s="10">
        <f t="shared" ref="EP137" si="851">EO137/EN137*1000</f>
        <v>5894.1211082844438</v>
      </c>
      <c r="EQ137" s="8">
        <v>0</v>
      </c>
      <c r="ER137" s="5">
        <v>0</v>
      </c>
      <c r="ES137" s="10">
        <v>0</v>
      </c>
      <c r="ET137" s="8">
        <v>0.02</v>
      </c>
      <c r="EU137" s="5">
        <v>0.32</v>
      </c>
      <c r="EV137" s="10">
        <f t="shared" ref="EV137" si="852">EU137/ET137*1000</f>
        <v>16000</v>
      </c>
      <c r="EW137" s="8">
        <v>0</v>
      </c>
      <c r="EX137" s="5">
        <v>0</v>
      </c>
      <c r="EY137" s="10">
        <v>0</v>
      </c>
      <c r="EZ137" s="8">
        <v>0</v>
      </c>
      <c r="FA137" s="5">
        <v>0</v>
      </c>
      <c r="FB137" s="10">
        <v>0</v>
      </c>
      <c r="FC137" s="8">
        <v>0</v>
      </c>
      <c r="FD137" s="5">
        <v>0</v>
      </c>
      <c r="FE137" s="10">
        <v>0</v>
      </c>
      <c r="FF137" s="8">
        <v>0</v>
      </c>
      <c r="FG137" s="5">
        <v>0</v>
      </c>
      <c r="FH137" s="10">
        <v>0</v>
      </c>
      <c r="FI137" s="8">
        <v>0</v>
      </c>
      <c r="FJ137" s="5">
        <v>0</v>
      </c>
      <c r="FK137" s="10">
        <v>0</v>
      </c>
      <c r="FL137" s="8">
        <v>0</v>
      </c>
      <c r="FM137" s="5">
        <v>0</v>
      </c>
      <c r="FN137" s="10">
        <v>0</v>
      </c>
      <c r="FO137" s="8">
        <v>0</v>
      </c>
      <c r="FP137" s="5">
        <v>0</v>
      </c>
      <c r="FQ137" s="10">
        <v>0</v>
      </c>
      <c r="FR137" s="8">
        <v>0</v>
      </c>
      <c r="FS137" s="5">
        <v>0</v>
      </c>
      <c r="FT137" s="10">
        <v>0</v>
      </c>
      <c r="FU137" s="8">
        <v>0</v>
      </c>
      <c r="FV137" s="5">
        <v>0</v>
      </c>
      <c r="FW137" s="10">
        <v>0</v>
      </c>
      <c r="FX137" s="8">
        <v>0</v>
      </c>
      <c r="FY137" s="5">
        <v>0</v>
      </c>
      <c r="FZ137" s="10">
        <v>0</v>
      </c>
      <c r="GA137" s="8">
        <v>0</v>
      </c>
      <c r="GB137" s="5">
        <v>0</v>
      </c>
      <c r="GC137" s="10">
        <v>0</v>
      </c>
      <c r="GD137" s="8">
        <v>0</v>
      </c>
      <c r="GE137" s="5">
        <v>0</v>
      </c>
      <c r="GF137" s="10">
        <v>0</v>
      </c>
      <c r="GG137" s="8">
        <v>0</v>
      </c>
      <c r="GH137" s="5">
        <v>0</v>
      </c>
      <c r="GI137" s="10">
        <v>0</v>
      </c>
      <c r="GJ137" s="8">
        <v>0.09</v>
      </c>
      <c r="GK137" s="5">
        <v>1.8</v>
      </c>
      <c r="GL137" s="10">
        <f t="shared" ref="GL137" si="853">GK137/GJ137*1000</f>
        <v>20000</v>
      </c>
      <c r="GM137" s="8">
        <v>0</v>
      </c>
      <c r="GN137" s="5">
        <v>0</v>
      </c>
      <c r="GO137" s="10">
        <v>0</v>
      </c>
      <c r="GP137" s="8">
        <v>0</v>
      </c>
      <c r="GQ137" s="5">
        <v>0</v>
      </c>
      <c r="GR137" s="10">
        <v>0</v>
      </c>
      <c r="GS137" s="8">
        <v>0</v>
      </c>
      <c r="GT137" s="5">
        <v>0</v>
      </c>
      <c r="GU137" s="10">
        <v>0</v>
      </c>
      <c r="GV137" s="8">
        <v>0</v>
      </c>
      <c r="GW137" s="5">
        <v>0</v>
      </c>
      <c r="GX137" s="10">
        <v>0</v>
      </c>
      <c r="GY137" s="8">
        <v>0</v>
      </c>
      <c r="GZ137" s="5">
        <v>0</v>
      </c>
      <c r="HA137" s="10">
        <v>0</v>
      </c>
      <c r="HB137" s="8">
        <v>0</v>
      </c>
      <c r="HC137" s="5">
        <v>0</v>
      </c>
      <c r="HD137" s="10">
        <v>0</v>
      </c>
      <c r="HE137" s="8">
        <v>0</v>
      </c>
      <c r="HF137" s="5">
        <v>0</v>
      </c>
      <c r="HG137" s="10">
        <f t="shared" si="838"/>
        <v>0</v>
      </c>
      <c r="HH137" s="8">
        <v>0</v>
      </c>
      <c r="HI137" s="5">
        <v>0</v>
      </c>
      <c r="HJ137" s="10">
        <v>0</v>
      </c>
      <c r="HK137" s="8">
        <v>0</v>
      </c>
      <c r="HL137" s="5">
        <v>0</v>
      </c>
      <c r="HM137" s="10">
        <v>0</v>
      </c>
      <c r="HN137" s="8">
        <v>0</v>
      </c>
      <c r="HO137" s="5">
        <v>0</v>
      </c>
      <c r="HP137" s="10">
        <v>0</v>
      </c>
      <c r="HQ137" s="8">
        <v>1.2E-2</v>
      </c>
      <c r="HR137" s="5">
        <v>0.08</v>
      </c>
      <c r="HS137" s="10">
        <f t="shared" ref="HS137" si="854">HR137/HQ137*1000</f>
        <v>6666.666666666667</v>
      </c>
      <c r="HT137" s="8">
        <v>0</v>
      </c>
      <c r="HU137" s="5">
        <v>0</v>
      </c>
      <c r="HV137" s="10">
        <v>0</v>
      </c>
      <c r="HW137" s="8">
        <v>0</v>
      </c>
      <c r="HX137" s="5">
        <v>0</v>
      </c>
      <c r="HY137" s="10">
        <v>0</v>
      </c>
      <c r="HZ137" s="8">
        <v>0</v>
      </c>
      <c r="IA137" s="5">
        <v>0</v>
      </c>
      <c r="IB137" s="10">
        <v>0</v>
      </c>
      <c r="IC137" s="8">
        <v>0</v>
      </c>
      <c r="ID137" s="5">
        <v>0</v>
      </c>
      <c r="IE137" s="10">
        <v>0</v>
      </c>
      <c r="IF137" s="8">
        <v>3.8119999999999998</v>
      </c>
      <c r="IG137" s="5">
        <v>187.97</v>
      </c>
      <c r="IH137" s="10">
        <f t="shared" ref="IH137" si="855">IG137/IF137*1000</f>
        <v>49310.073452256038</v>
      </c>
      <c r="II137" s="8">
        <v>0.24299999999999999</v>
      </c>
      <c r="IJ137" s="5">
        <v>1.62</v>
      </c>
      <c r="IK137" s="10">
        <f t="shared" ref="IK137" si="856">IJ137/II137*1000</f>
        <v>6666.666666666667</v>
      </c>
      <c r="IL137" s="8">
        <v>0</v>
      </c>
      <c r="IM137" s="5">
        <v>0</v>
      </c>
      <c r="IN137" s="10">
        <v>0</v>
      </c>
      <c r="IO137" s="8">
        <v>68</v>
      </c>
      <c r="IP137" s="5">
        <v>254.32</v>
      </c>
      <c r="IQ137" s="10">
        <f t="shared" ref="IQ137" si="857">IP137/IO137*1000</f>
        <v>3739.9999999999995</v>
      </c>
      <c r="IR137" s="8">
        <v>0</v>
      </c>
      <c r="IS137" s="5">
        <v>0</v>
      </c>
      <c r="IT137" s="10">
        <v>0</v>
      </c>
      <c r="IU137" s="8">
        <v>0</v>
      </c>
      <c r="IV137" s="5">
        <v>0</v>
      </c>
      <c r="IW137" s="10">
        <v>0</v>
      </c>
      <c r="IX137" s="8">
        <v>1.589</v>
      </c>
      <c r="IY137" s="5">
        <v>14.8</v>
      </c>
      <c r="IZ137" s="10">
        <f t="shared" ref="IZ137" si="858">IY137/IX137*1000</f>
        <v>9314.0339836375078</v>
      </c>
      <c r="JA137" s="8">
        <v>1257.07</v>
      </c>
      <c r="JB137" s="5">
        <v>5404.48</v>
      </c>
      <c r="JC137" s="10">
        <f t="shared" ref="JC137" si="859">JB137/JA137*1000</f>
        <v>4299.2673439028849</v>
      </c>
      <c r="JD137" s="8">
        <f t="shared" si="843"/>
        <v>4726.8909999999996</v>
      </c>
      <c r="JE137" s="11">
        <f t="shared" si="844"/>
        <v>21045.17</v>
      </c>
    </row>
    <row r="138" spans="1:265" x14ac:dyDescent="0.3">
      <c r="A138" s="40">
        <v>2014</v>
      </c>
      <c r="B138" s="35" t="s">
        <v>4</v>
      </c>
      <c r="C138" s="8">
        <v>3101.5</v>
      </c>
      <c r="D138" s="5">
        <v>13415.88</v>
      </c>
      <c r="E138" s="10">
        <f t="shared" ref="E138" si="860">D138/C138*1000</f>
        <v>4325.6101886184097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62.347000000000001</v>
      </c>
      <c r="P138" s="5">
        <v>699.81</v>
      </c>
      <c r="Q138" s="10">
        <f t="shared" ref="Q138" si="861">P138/O138*1000</f>
        <v>11224.437422811039</v>
      </c>
      <c r="R138" s="8">
        <v>0</v>
      </c>
      <c r="S138" s="5">
        <v>0</v>
      </c>
      <c r="T138" s="10">
        <v>0</v>
      </c>
      <c r="U138" s="8">
        <v>0.15</v>
      </c>
      <c r="V138" s="5">
        <v>0.73</v>
      </c>
      <c r="W138" s="10">
        <f t="shared" ref="W138" si="862">V138/U138*1000</f>
        <v>4866.666666666667</v>
      </c>
      <c r="X138" s="8">
        <v>0</v>
      </c>
      <c r="Y138" s="5">
        <v>0</v>
      </c>
      <c r="Z138" s="10">
        <v>0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8.06</v>
      </c>
      <c r="AK138" s="5">
        <v>60.96</v>
      </c>
      <c r="AL138" s="10">
        <f t="shared" ref="AL138" si="863">AK138/AJ138*1000</f>
        <v>7563.2754342431754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0.26400000000000001</v>
      </c>
      <c r="AZ138" s="5">
        <v>5.39</v>
      </c>
      <c r="BA138" s="10">
        <f t="shared" ref="BA138" si="864">AZ138/AY138*1000</f>
        <v>20416.666666666664</v>
      </c>
      <c r="BB138" s="8">
        <v>0</v>
      </c>
      <c r="BC138" s="5">
        <v>0</v>
      </c>
      <c r="BD138" s="10">
        <v>0</v>
      </c>
      <c r="BE138" s="8">
        <v>0</v>
      </c>
      <c r="BF138" s="5">
        <v>0</v>
      </c>
      <c r="BG138" s="10">
        <v>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1267.597</v>
      </c>
      <c r="DH138" s="5">
        <v>5702.81</v>
      </c>
      <c r="DI138" s="10">
        <f>DH138/DG138*1000</f>
        <v>4498.9140870481715</v>
      </c>
      <c r="DJ138" s="8">
        <v>0</v>
      </c>
      <c r="DK138" s="5">
        <v>0</v>
      </c>
      <c r="DL138" s="10">
        <v>0</v>
      </c>
      <c r="DM138" s="8">
        <v>0</v>
      </c>
      <c r="DN138" s="5">
        <v>0</v>
      </c>
      <c r="DO138" s="10">
        <f t="shared" si="835"/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0.104</v>
      </c>
      <c r="EC138" s="5">
        <v>1.87</v>
      </c>
      <c r="ED138" s="10">
        <f>EC138/EB138*1000</f>
        <v>17980.769230769234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v>0</v>
      </c>
      <c r="EK138" s="8">
        <v>252.27</v>
      </c>
      <c r="EL138" s="5">
        <v>1208</v>
      </c>
      <c r="EM138" s="10">
        <f t="shared" ref="EM138" si="865">EL138/EK138*1000</f>
        <v>4788.5202362548062</v>
      </c>
      <c r="EN138" s="8">
        <v>111.527</v>
      </c>
      <c r="EO138" s="5">
        <v>689.51</v>
      </c>
      <c r="EP138" s="10">
        <f t="shared" ref="EP138" si="866">EO138/EN138*1000</f>
        <v>6182.4490930447337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0</v>
      </c>
      <c r="EX138" s="5">
        <v>0</v>
      </c>
      <c r="EY138" s="10">
        <v>0</v>
      </c>
      <c r="EZ138" s="8">
        <v>0</v>
      </c>
      <c r="FA138" s="5">
        <v>0</v>
      </c>
      <c r="FB138" s="10">
        <v>0</v>
      </c>
      <c r="FC138" s="8">
        <v>0</v>
      </c>
      <c r="FD138" s="5">
        <v>0</v>
      </c>
      <c r="FE138" s="10">
        <v>0</v>
      </c>
      <c r="FF138" s="8">
        <v>0</v>
      </c>
      <c r="FG138" s="5">
        <v>0</v>
      </c>
      <c r="FH138" s="10">
        <v>0</v>
      </c>
      <c r="FI138" s="8">
        <v>0</v>
      </c>
      <c r="FJ138" s="5">
        <v>0</v>
      </c>
      <c r="FK138" s="10">
        <v>0</v>
      </c>
      <c r="FL138" s="8">
        <v>0</v>
      </c>
      <c r="FM138" s="5">
        <v>0</v>
      </c>
      <c r="FN138" s="10">
        <v>0</v>
      </c>
      <c r="FO138" s="8">
        <v>0</v>
      </c>
      <c r="FP138" s="5">
        <v>0</v>
      </c>
      <c r="FQ138" s="10">
        <v>0</v>
      </c>
      <c r="FR138" s="8">
        <v>0</v>
      </c>
      <c r="FS138" s="5">
        <v>0</v>
      </c>
      <c r="FT138" s="10">
        <v>0</v>
      </c>
      <c r="FU138" s="8">
        <v>0</v>
      </c>
      <c r="FV138" s="5">
        <v>0</v>
      </c>
      <c r="FW138" s="10">
        <v>0</v>
      </c>
      <c r="FX138" s="8">
        <v>0</v>
      </c>
      <c r="FY138" s="5">
        <v>0</v>
      </c>
      <c r="FZ138" s="10">
        <v>0</v>
      </c>
      <c r="GA138" s="8">
        <v>0</v>
      </c>
      <c r="GB138" s="5">
        <v>0</v>
      </c>
      <c r="GC138" s="10">
        <v>0</v>
      </c>
      <c r="GD138" s="8">
        <v>0</v>
      </c>
      <c r="GE138" s="5">
        <v>0</v>
      </c>
      <c r="GF138" s="10">
        <v>0</v>
      </c>
      <c r="GG138" s="8">
        <v>0</v>
      </c>
      <c r="GH138" s="5">
        <v>0</v>
      </c>
      <c r="GI138" s="10">
        <v>0</v>
      </c>
      <c r="GJ138" s="8">
        <v>0.67</v>
      </c>
      <c r="GK138" s="5">
        <v>3.7</v>
      </c>
      <c r="GL138" s="10">
        <f t="shared" ref="GL138" si="867">GK138/GJ138*1000</f>
        <v>5522.3880597014922</v>
      </c>
      <c r="GM138" s="8">
        <v>0</v>
      </c>
      <c r="GN138" s="5">
        <v>0</v>
      </c>
      <c r="GO138" s="10">
        <v>0</v>
      </c>
      <c r="GP138" s="8">
        <v>0</v>
      </c>
      <c r="GQ138" s="5">
        <v>0</v>
      </c>
      <c r="GR138" s="10">
        <v>0</v>
      </c>
      <c r="GS138" s="8">
        <v>0</v>
      </c>
      <c r="GT138" s="5">
        <v>0</v>
      </c>
      <c r="GU138" s="10">
        <v>0</v>
      </c>
      <c r="GV138" s="8">
        <v>0</v>
      </c>
      <c r="GW138" s="5">
        <v>0</v>
      </c>
      <c r="GX138" s="10">
        <v>0</v>
      </c>
      <c r="GY138" s="8">
        <v>0</v>
      </c>
      <c r="GZ138" s="5">
        <v>0</v>
      </c>
      <c r="HA138" s="10">
        <v>0</v>
      </c>
      <c r="HB138" s="8">
        <v>0</v>
      </c>
      <c r="HC138" s="5">
        <v>0</v>
      </c>
      <c r="HD138" s="10">
        <v>0</v>
      </c>
      <c r="HE138" s="8">
        <v>0</v>
      </c>
      <c r="HF138" s="5">
        <v>0</v>
      </c>
      <c r="HG138" s="10">
        <f t="shared" si="838"/>
        <v>0</v>
      </c>
      <c r="HH138" s="8">
        <v>0</v>
      </c>
      <c r="HI138" s="5">
        <v>0</v>
      </c>
      <c r="HJ138" s="10">
        <v>0</v>
      </c>
      <c r="HK138" s="8">
        <v>0</v>
      </c>
      <c r="HL138" s="5">
        <v>0</v>
      </c>
      <c r="HM138" s="10">
        <v>0</v>
      </c>
      <c r="HN138" s="8">
        <v>0</v>
      </c>
      <c r="HO138" s="5">
        <v>0</v>
      </c>
      <c r="HP138" s="10">
        <v>0</v>
      </c>
      <c r="HQ138" s="8">
        <v>0.2</v>
      </c>
      <c r="HR138" s="5">
        <v>2.37</v>
      </c>
      <c r="HS138" s="10">
        <f t="shared" ref="HS138" si="868">HR138/HQ138*1000</f>
        <v>11850</v>
      </c>
      <c r="HT138" s="8">
        <v>0</v>
      </c>
      <c r="HU138" s="5">
        <v>0</v>
      </c>
      <c r="HV138" s="10">
        <v>0</v>
      </c>
      <c r="HW138" s="8">
        <v>0</v>
      </c>
      <c r="HX138" s="5">
        <v>0</v>
      </c>
      <c r="HY138" s="10">
        <v>0</v>
      </c>
      <c r="HZ138" s="8">
        <v>0</v>
      </c>
      <c r="IA138" s="5">
        <v>0</v>
      </c>
      <c r="IB138" s="10">
        <v>0</v>
      </c>
      <c r="IC138" s="8">
        <v>0</v>
      </c>
      <c r="ID138" s="5">
        <v>0</v>
      </c>
      <c r="IE138" s="10">
        <v>0</v>
      </c>
      <c r="IF138" s="8">
        <v>0</v>
      </c>
      <c r="IG138" s="5">
        <v>0</v>
      </c>
      <c r="IH138" s="10">
        <v>0</v>
      </c>
      <c r="II138" s="8">
        <v>0</v>
      </c>
      <c r="IJ138" s="5">
        <v>0</v>
      </c>
      <c r="IK138" s="10">
        <v>0</v>
      </c>
      <c r="IL138" s="8">
        <v>0</v>
      </c>
      <c r="IM138" s="5">
        <v>0</v>
      </c>
      <c r="IN138" s="10">
        <v>0</v>
      </c>
      <c r="IO138" s="8">
        <v>68</v>
      </c>
      <c r="IP138" s="5">
        <v>296.14</v>
      </c>
      <c r="IQ138" s="10">
        <f t="shared" ref="IQ138" si="869">IP138/IO138*1000</f>
        <v>4354.9999999999991</v>
      </c>
      <c r="IR138" s="8">
        <v>0</v>
      </c>
      <c r="IS138" s="5">
        <v>0</v>
      </c>
      <c r="IT138" s="10">
        <v>0</v>
      </c>
      <c r="IU138" s="8">
        <v>0</v>
      </c>
      <c r="IV138" s="5">
        <v>0</v>
      </c>
      <c r="IW138" s="10">
        <v>0</v>
      </c>
      <c r="IX138" s="8">
        <v>6.3840000000000003</v>
      </c>
      <c r="IY138" s="5">
        <v>87.54</v>
      </c>
      <c r="IZ138" s="10">
        <f t="shared" ref="IZ138" si="870">IY138/IX138*1000</f>
        <v>13712.406015037594</v>
      </c>
      <c r="JA138" s="8">
        <v>159.01900000000001</v>
      </c>
      <c r="JB138" s="5">
        <v>741.35</v>
      </c>
      <c r="JC138" s="10">
        <f t="shared" ref="JC138" si="871">JB138/JA138*1000</f>
        <v>4662.0215194410739</v>
      </c>
      <c r="JD138" s="8">
        <f t="shared" si="843"/>
        <v>5038.0919999999996</v>
      </c>
      <c r="JE138" s="11">
        <f t="shared" si="844"/>
        <v>22916.059999999998</v>
      </c>
    </row>
    <row r="139" spans="1:265" x14ac:dyDescent="0.3">
      <c r="A139" s="40">
        <v>2014</v>
      </c>
      <c r="B139" s="35" t="s">
        <v>5</v>
      </c>
      <c r="C139" s="8">
        <v>3169.7370000000001</v>
      </c>
      <c r="D139" s="5">
        <v>14612.25</v>
      </c>
      <c r="E139" s="10">
        <f t="shared" ref="E139:E147" si="872">D139/C139*1000</f>
        <v>4609.9250505641321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3.75</v>
      </c>
      <c r="P139" s="5">
        <v>35.44</v>
      </c>
      <c r="Q139" s="10">
        <f t="shared" ref="Q139:Q147" si="873">P139/O139*1000</f>
        <v>9450.6666666666661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v>0</v>
      </c>
      <c r="X139" s="8">
        <v>0</v>
      </c>
      <c r="Y139" s="5">
        <v>0</v>
      </c>
      <c r="Z139" s="10">
        <v>0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31.364999999999998</v>
      </c>
      <c r="AK139" s="5">
        <v>141.76</v>
      </c>
      <c r="AL139" s="10">
        <f t="shared" ref="AL139:AL146" si="874">AK139/AJ139*1000</f>
        <v>4519.6875498166746</v>
      </c>
      <c r="AM139" s="8">
        <v>0</v>
      </c>
      <c r="AN139" s="5">
        <v>0</v>
      </c>
      <c r="AO139" s="10">
        <v>0</v>
      </c>
      <c r="AP139" s="8">
        <v>0</v>
      </c>
      <c r="AQ139" s="5">
        <v>0</v>
      </c>
      <c r="AR139" s="10">
        <v>0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0.29599999999999999</v>
      </c>
      <c r="AZ139" s="5">
        <v>4.8099999999999996</v>
      </c>
      <c r="BA139" s="10">
        <f t="shared" ref="BA139:BA147" si="875">AZ139/AY139*1000</f>
        <v>16250</v>
      </c>
      <c r="BB139" s="8">
        <v>0</v>
      </c>
      <c r="BC139" s="5">
        <v>0</v>
      </c>
      <c r="BD139" s="10">
        <v>0</v>
      </c>
      <c r="BE139" s="8">
        <v>0</v>
      </c>
      <c r="BF139" s="5">
        <v>0</v>
      </c>
      <c r="BG139" s="10">
        <v>0</v>
      </c>
      <c r="BH139" s="8">
        <v>0</v>
      </c>
      <c r="BI139" s="5">
        <v>0</v>
      </c>
      <c r="BJ139" s="10">
        <v>0</v>
      </c>
      <c r="BK139" s="8">
        <v>3.2290000000000001</v>
      </c>
      <c r="BL139" s="5">
        <v>101.39</v>
      </c>
      <c r="BM139" s="10">
        <f t="shared" ref="BM139:BM142" si="876">BL139/BK139*1000</f>
        <v>31399.814183957878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v>0</v>
      </c>
      <c r="BZ139" s="8">
        <v>0</v>
      </c>
      <c r="CA139" s="5">
        <v>0</v>
      </c>
      <c r="CB139" s="10">
        <v>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71.774000000000001</v>
      </c>
      <c r="CY139" s="5">
        <v>342.7</v>
      </c>
      <c r="CZ139" s="10">
        <f t="shared" ref="CZ139:CZ147" si="877">CY139/CX139*1000</f>
        <v>4774.70950483462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1180.7629999999999</v>
      </c>
      <c r="DH139" s="5">
        <v>5368.99</v>
      </c>
      <c r="DI139" s="10">
        <f t="shared" ref="DI139:DI147" si="878">DH139/DG139*1000</f>
        <v>4547.0513557758841</v>
      </c>
      <c r="DJ139" s="8">
        <v>0</v>
      </c>
      <c r="DK139" s="5">
        <v>0</v>
      </c>
      <c r="DL139" s="10">
        <v>0</v>
      </c>
      <c r="DM139" s="8">
        <v>0</v>
      </c>
      <c r="DN139" s="5">
        <v>0</v>
      </c>
      <c r="DO139" s="10">
        <f t="shared" si="835"/>
        <v>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v>0</v>
      </c>
      <c r="EK139" s="8">
        <v>246.851</v>
      </c>
      <c r="EL139" s="5">
        <v>1308.97</v>
      </c>
      <c r="EM139" s="10">
        <f t="shared" ref="EM139:EM147" si="879">EL139/EK139*1000</f>
        <v>5302.6724623355785</v>
      </c>
      <c r="EN139" s="8">
        <v>76.756</v>
      </c>
      <c r="EO139" s="5">
        <v>334.67</v>
      </c>
      <c r="EP139" s="10">
        <f t="shared" ref="EP139:EP147" si="880">EO139/EN139*1000</f>
        <v>4360.1803116368756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0</v>
      </c>
      <c r="EX139" s="5">
        <v>0</v>
      </c>
      <c r="EY139" s="10">
        <v>0</v>
      </c>
      <c r="EZ139" s="8">
        <v>0</v>
      </c>
      <c r="FA139" s="5">
        <v>0</v>
      </c>
      <c r="FB139" s="10">
        <v>0</v>
      </c>
      <c r="FC139" s="8">
        <v>0</v>
      </c>
      <c r="FD139" s="5">
        <v>0</v>
      </c>
      <c r="FE139" s="10">
        <v>0</v>
      </c>
      <c r="FF139" s="8">
        <v>0</v>
      </c>
      <c r="FG139" s="5">
        <v>0</v>
      </c>
      <c r="FH139" s="10">
        <v>0</v>
      </c>
      <c r="FI139" s="8">
        <v>0</v>
      </c>
      <c r="FJ139" s="5">
        <v>0</v>
      </c>
      <c r="FK139" s="10">
        <v>0</v>
      </c>
      <c r="FL139" s="8">
        <v>0</v>
      </c>
      <c r="FM139" s="5">
        <v>0</v>
      </c>
      <c r="FN139" s="10">
        <v>0</v>
      </c>
      <c r="FO139" s="8">
        <v>0</v>
      </c>
      <c r="FP139" s="5">
        <v>0</v>
      </c>
      <c r="FQ139" s="10">
        <v>0</v>
      </c>
      <c r="FR139" s="8">
        <v>0</v>
      </c>
      <c r="FS139" s="5">
        <v>0</v>
      </c>
      <c r="FT139" s="10">
        <v>0</v>
      </c>
      <c r="FU139" s="8">
        <v>0</v>
      </c>
      <c r="FV139" s="5">
        <v>0</v>
      </c>
      <c r="FW139" s="10">
        <v>0</v>
      </c>
      <c r="FX139" s="8">
        <v>0</v>
      </c>
      <c r="FY139" s="5">
        <v>0</v>
      </c>
      <c r="FZ139" s="10">
        <v>0</v>
      </c>
      <c r="GA139" s="8">
        <v>0</v>
      </c>
      <c r="GB139" s="5">
        <v>0</v>
      </c>
      <c r="GC139" s="10">
        <v>0</v>
      </c>
      <c r="GD139" s="8">
        <v>1.286</v>
      </c>
      <c r="GE139" s="5">
        <v>10.46</v>
      </c>
      <c r="GF139" s="10">
        <f t="shared" ref="GF139:GF147" si="881">GE139/GD139*1000</f>
        <v>8133.7480559875585</v>
      </c>
      <c r="GG139" s="8">
        <v>0</v>
      </c>
      <c r="GH139" s="5">
        <v>0</v>
      </c>
      <c r="GI139" s="10">
        <v>0</v>
      </c>
      <c r="GJ139" s="8">
        <v>0.06</v>
      </c>
      <c r="GK139" s="5">
        <v>0.35</v>
      </c>
      <c r="GL139" s="10">
        <f t="shared" ref="GL139:GL146" si="882">GK139/GJ139*1000</f>
        <v>5833.333333333333</v>
      </c>
      <c r="GM139" s="8">
        <v>0</v>
      </c>
      <c r="GN139" s="5">
        <v>0</v>
      </c>
      <c r="GO139" s="10">
        <v>0</v>
      </c>
      <c r="GP139" s="8">
        <v>0</v>
      </c>
      <c r="GQ139" s="5">
        <v>0</v>
      </c>
      <c r="GR139" s="10">
        <v>0</v>
      </c>
      <c r="GS139" s="8">
        <v>0</v>
      </c>
      <c r="GT139" s="5">
        <v>0</v>
      </c>
      <c r="GU139" s="10">
        <v>0</v>
      </c>
      <c r="GV139" s="8">
        <v>0</v>
      </c>
      <c r="GW139" s="5">
        <v>0</v>
      </c>
      <c r="GX139" s="10">
        <v>0</v>
      </c>
      <c r="GY139" s="8">
        <v>0</v>
      </c>
      <c r="GZ139" s="5">
        <v>0</v>
      </c>
      <c r="HA139" s="10">
        <v>0</v>
      </c>
      <c r="HB139" s="8">
        <v>0</v>
      </c>
      <c r="HC139" s="5">
        <v>0</v>
      </c>
      <c r="HD139" s="10">
        <v>0</v>
      </c>
      <c r="HE139" s="8">
        <v>0</v>
      </c>
      <c r="HF139" s="5">
        <v>0</v>
      </c>
      <c r="HG139" s="10">
        <f t="shared" si="838"/>
        <v>0</v>
      </c>
      <c r="HH139" s="8">
        <v>0</v>
      </c>
      <c r="HI139" s="5">
        <v>0</v>
      </c>
      <c r="HJ139" s="10">
        <v>0</v>
      </c>
      <c r="HK139" s="8">
        <v>0</v>
      </c>
      <c r="HL139" s="5">
        <v>0</v>
      </c>
      <c r="HM139" s="10">
        <v>0</v>
      </c>
      <c r="HN139" s="8">
        <v>0</v>
      </c>
      <c r="HO139" s="5">
        <v>0</v>
      </c>
      <c r="HP139" s="10">
        <v>0</v>
      </c>
      <c r="HQ139" s="8">
        <v>0.05</v>
      </c>
      <c r="HR139" s="5">
        <v>0.95</v>
      </c>
      <c r="HS139" s="10">
        <f t="shared" ref="HS139:HS147" si="883">HR139/HQ139*1000</f>
        <v>18999.999999999996</v>
      </c>
      <c r="HT139" s="8">
        <v>0</v>
      </c>
      <c r="HU139" s="5">
        <v>0</v>
      </c>
      <c r="HV139" s="10">
        <v>0</v>
      </c>
      <c r="HW139" s="8">
        <v>0</v>
      </c>
      <c r="HX139" s="5">
        <v>0</v>
      </c>
      <c r="HY139" s="10">
        <v>0</v>
      </c>
      <c r="HZ139" s="8">
        <v>0</v>
      </c>
      <c r="IA139" s="5">
        <v>0</v>
      </c>
      <c r="IB139" s="10">
        <v>0</v>
      </c>
      <c r="IC139" s="8">
        <v>0</v>
      </c>
      <c r="ID139" s="5">
        <v>0</v>
      </c>
      <c r="IE139" s="10">
        <v>0</v>
      </c>
      <c r="IF139" s="8">
        <v>0</v>
      </c>
      <c r="IG139" s="5">
        <v>0</v>
      </c>
      <c r="IH139" s="10">
        <v>0</v>
      </c>
      <c r="II139" s="8">
        <v>0</v>
      </c>
      <c r="IJ139" s="5">
        <v>0</v>
      </c>
      <c r="IK139" s="10">
        <v>0</v>
      </c>
      <c r="IL139" s="8">
        <v>0</v>
      </c>
      <c r="IM139" s="5">
        <v>0</v>
      </c>
      <c r="IN139" s="10">
        <v>0</v>
      </c>
      <c r="IO139" s="8">
        <v>0</v>
      </c>
      <c r="IP139" s="5">
        <v>0</v>
      </c>
      <c r="IQ139" s="10">
        <v>0</v>
      </c>
      <c r="IR139" s="8">
        <v>0</v>
      </c>
      <c r="IS139" s="5">
        <v>0</v>
      </c>
      <c r="IT139" s="10">
        <v>0</v>
      </c>
      <c r="IU139" s="8">
        <v>0</v>
      </c>
      <c r="IV139" s="5">
        <v>0</v>
      </c>
      <c r="IW139" s="10">
        <v>0</v>
      </c>
      <c r="IX139" s="8">
        <v>34.26</v>
      </c>
      <c r="IY139" s="5">
        <v>162.32</v>
      </c>
      <c r="IZ139" s="10">
        <f t="shared" ref="IZ139:IZ147" si="884">IY139/IX139*1000</f>
        <v>4737.8867483946296</v>
      </c>
      <c r="JA139" s="8">
        <v>30.16</v>
      </c>
      <c r="JB139" s="5">
        <v>246</v>
      </c>
      <c r="JC139" s="10">
        <f t="shared" ref="JC139:JC147" si="885">JB139/JA139*1000</f>
        <v>8156.4986737400532</v>
      </c>
      <c r="JD139" s="8">
        <f t="shared" si="843"/>
        <v>4850.3369999999995</v>
      </c>
      <c r="JE139" s="11">
        <f t="shared" si="844"/>
        <v>22671.059999999998</v>
      </c>
    </row>
    <row r="140" spans="1:265" x14ac:dyDescent="0.3">
      <c r="A140" s="40">
        <v>2014</v>
      </c>
      <c r="B140" s="35" t="s">
        <v>6</v>
      </c>
      <c r="C140" s="8">
        <v>908.02099999999996</v>
      </c>
      <c r="D140" s="5">
        <v>4004.75</v>
      </c>
      <c r="E140" s="10">
        <f t="shared" si="872"/>
        <v>4410.4156181409908</v>
      </c>
      <c r="F140" s="8">
        <v>10</v>
      </c>
      <c r="G140" s="5">
        <v>53.2</v>
      </c>
      <c r="H140" s="10">
        <f t="shared" ref="H140:H147" si="886">G140/F140*1000</f>
        <v>5320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110.21599999999999</v>
      </c>
      <c r="P140" s="5">
        <v>520.6</v>
      </c>
      <c r="Q140" s="10">
        <f t="shared" si="873"/>
        <v>4723.4521303621987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0.79</v>
      </c>
      <c r="AK140" s="5">
        <v>8.1300000000000008</v>
      </c>
      <c r="AL140" s="10">
        <f t="shared" si="874"/>
        <v>10291.139240506329</v>
      </c>
      <c r="AM140" s="8">
        <v>0</v>
      </c>
      <c r="AN140" s="5">
        <v>0</v>
      </c>
      <c r="AO140" s="10">
        <v>0</v>
      </c>
      <c r="AP140" s="8">
        <v>0</v>
      </c>
      <c r="AQ140" s="5">
        <v>0</v>
      </c>
      <c r="AR140" s="10">
        <v>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1.4E-2</v>
      </c>
      <c r="AZ140" s="5">
        <v>0.3</v>
      </c>
      <c r="BA140" s="10">
        <f t="shared" si="875"/>
        <v>21428.571428571428</v>
      </c>
      <c r="BB140" s="8">
        <v>0</v>
      </c>
      <c r="BC140" s="5">
        <v>0</v>
      </c>
      <c r="BD140" s="10">
        <v>0</v>
      </c>
      <c r="BE140" s="8">
        <v>0</v>
      </c>
      <c r="BF140" s="5">
        <v>0</v>
      </c>
      <c r="BG140" s="10">
        <v>0</v>
      </c>
      <c r="BH140" s="8">
        <v>0</v>
      </c>
      <c r="BI140" s="5">
        <v>0</v>
      </c>
      <c r="BJ140" s="10">
        <v>0</v>
      </c>
      <c r="BK140" s="8">
        <v>0</v>
      </c>
      <c r="BL140" s="5">
        <v>0</v>
      </c>
      <c r="BM140" s="10">
        <v>0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464.29300000000001</v>
      </c>
      <c r="DH140" s="5">
        <v>2556.8000000000002</v>
      </c>
      <c r="DI140" s="10">
        <f t="shared" si="878"/>
        <v>5506.8674306957028</v>
      </c>
      <c r="DJ140" s="8">
        <v>0</v>
      </c>
      <c r="DK140" s="5">
        <v>0</v>
      </c>
      <c r="DL140" s="10">
        <v>0</v>
      </c>
      <c r="DM140" s="8">
        <v>0</v>
      </c>
      <c r="DN140" s="5">
        <v>0</v>
      </c>
      <c r="DO140" s="10">
        <f t="shared" si="835"/>
        <v>0</v>
      </c>
      <c r="DP140" s="8">
        <v>0</v>
      </c>
      <c r="DQ140" s="5">
        <v>0</v>
      </c>
      <c r="DR140" s="10">
        <v>0</v>
      </c>
      <c r="DS140" s="8">
        <v>6.7000000000000004E-2</v>
      </c>
      <c r="DT140" s="5">
        <v>1.68</v>
      </c>
      <c r="DU140" s="10">
        <f t="shared" ref="DU140:DU147" si="887">DT140/DS140*1000</f>
        <v>25074.626865671638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v>0</v>
      </c>
      <c r="EK140" s="8">
        <v>450.64499999999998</v>
      </c>
      <c r="EL140" s="5">
        <v>2284.0500000000002</v>
      </c>
      <c r="EM140" s="10">
        <f t="shared" si="879"/>
        <v>5068.4019571946883</v>
      </c>
      <c r="EN140" s="8">
        <v>7.9130000000000003</v>
      </c>
      <c r="EO140" s="5">
        <v>85.37</v>
      </c>
      <c r="EP140" s="10">
        <f t="shared" si="880"/>
        <v>10788.575761405284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</v>
      </c>
      <c r="FD140" s="5">
        <v>0</v>
      </c>
      <c r="FE140" s="10">
        <v>0</v>
      </c>
      <c r="FF140" s="8">
        <v>0</v>
      </c>
      <c r="FG140" s="5">
        <v>0</v>
      </c>
      <c r="FH140" s="10">
        <v>0</v>
      </c>
      <c r="FI140" s="8">
        <v>0</v>
      </c>
      <c r="FJ140" s="5">
        <v>0</v>
      </c>
      <c r="FK140" s="10">
        <v>0</v>
      </c>
      <c r="FL140" s="8">
        <v>0</v>
      </c>
      <c r="FM140" s="5">
        <v>0</v>
      </c>
      <c r="FN140" s="10">
        <v>0</v>
      </c>
      <c r="FO140" s="8">
        <v>0</v>
      </c>
      <c r="FP140" s="5">
        <v>0</v>
      </c>
      <c r="FQ140" s="10">
        <v>0</v>
      </c>
      <c r="FR140" s="8">
        <v>0</v>
      </c>
      <c r="FS140" s="5">
        <v>0</v>
      </c>
      <c r="FT140" s="10">
        <v>0</v>
      </c>
      <c r="FU140" s="8">
        <v>0</v>
      </c>
      <c r="FV140" s="5">
        <v>0</v>
      </c>
      <c r="FW140" s="10">
        <v>0</v>
      </c>
      <c r="FX140" s="8">
        <v>0</v>
      </c>
      <c r="FY140" s="5">
        <v>0</v>
      </c>
      <c r="FZ140" s="10">
        <v>0</v>
      </c>
      <c r="GA140" s="8">
        <v>0</v>
      </c>
      <c r="GB140" s="5">
        <v>0</v>
      </c>
      <c r="GC140" s="10">
        <v>0</v>
      </c>
      <c r="GD140" s="8">
        <v>1.375</v>
      </c>
      <c r="GE140" s="5">
        <v>10.98</v>
      </c>
      <c r="GF140" s="10">
        <f t="shared" si="881"/>
        <v>7985.454545454545</v>
      </c>
      <c r="GG140" s="8">
        <v>0</v>
      </c>
      <c r="GH140" s="5">
        <v>0</v>
      </c>
      <c r="GI140" s="10">
        <v>0</v>
      </c>
      <c r="GJ140" s="8">
        <v>0</v>
      </c>
      <c r="GK140" s="5">
        <v>0</v>
      </c>
      <c r="GL140" s="10">
        <v>0</v>
      </c>
      <c r="GM140" s="8">
        <v>0</v>
      </c>
      <c r="GN140" s="5">
        <v>0</v>
      </c>
      <c r="GO140" s="10">
        <v>0</v>
      </c>
      <c r="GP140" s="8">
        <v>0</v>
      </c>
      <c r="GQ140" s="5">
        <v>0</v>
      </c>
      <c r="GR140" s="10">
        <v>0</v>
      </c>
      <c r="GS140" s="8">
        <v>0</v>
      </c>
      <c r="GT140" s="5">
        <v>0</v>
      </c>
      <c r="GU140" s="10">
        <v>0</v>
      </c>
      <c r="GV140" s="8">
        <v>0</v>
      </c>
      <c r="GW140" s="5">
        <v>0</v>
      </c>
      <c r="GX140" s="10">
        <v>0</v>
      </c>
      <c r="GY140" s="8">
        <v>0</v>
      </c>
      <c r="GZ140" s="5">
        <v>0</v>
      </c>
      <c r="HA140" s="10">
        <v>0</v>
      </c>
      <c r="HB140" s="8">
        <v>0</v>
      </c>
      <c r="HC140" s="5">
        <v>0</v>
      </c>
      <c r="HD140" s="10">
        <v>0</v>
      </c>
      <c r="HE140" s="8">
        <v>0</v>
      </c>
      <c r="HF140" s="5">
        <v>0</v>
      </c>
      <c r="HG140" s="10">
        <f t="shared" si="838"/>
        <v>0</v>
      </c>
      <c r="HH140" s="8">
        <v>0</v>
      </c>
      <c r="HI140" s="5">
        <v>0</v>
      </c>
      <c r="HJ140" s="10">
        <v>0</v>
      </c>
      <c r="HK140" s="8">
        <v>0</v>
      </c>
      <c r="HL140" s="5">
        <v>0</v>
      </c>
      <c r="HM140" s="10">
        <v>0</v>
      </c>
      <c r="HN140" s="8">
        <v>0</v>
      </c>
      <c r="HO140" s="5">
        <v>0</v>
      </c>
      <c r="HP140" s="10">
        <v>0</v>
      </c>
      <c r="HQ140" s="8">
        <v>0.45</v>
      </c>
      <c r="HR140" s="5">
        <v>8.51</v>
      </c>
      <c r="HS140" s="10">
        <f t="shared" si="883"/>
        <v>18911.111111111113</v>
      </c>
      <c r="HT140" s="8">
        <v>0</v>
      </c>
      <c r="HU140" s="5">
        <v>0</v>
      </c>
      <c r="HV140" s="10">
        <v>0</v>
      </c>
      <c r="HW140" s="8">
        <v>0</v>
      </c>
      <c r="HX140" s="5">
        <v>0</v>
      </c>
      <c r="HY140" s="10">
        <v>0</v>
      </c>
      <c r="HZ140" s="8">
        <v>0</v>
      </c>
      <c r="IA140" s="5">
        <v>0</v>
      </c>
      <c r="IB140" s="10">
        <v>0</v>
      </c>
      <c r="IC140" s="8">
        <v>0</v>
      </c>
      <c r="ID140" s="5">
        <v>0</v>
      </c>
      <c r="IE140" s="10">
        <v>0</v>
      </c>
      <c r="IF140" s="8">
        <v>0</v>
      </c>
      <c r="IG140" s="5">
        <v>0</v>
      </c>
      <c r="IH140" s="10">
        <v>0</v>
      </c>
      <c r="II140" s="8">
        <v>0</v>
      </c>
      <c r="IJ140" s="5">
        <v>0</v>
      </c>
      <c r="IK140" s="10">
        <v>0</v>
      </c>
      <c r="IL140" s="8">
        <v>1</v>
      </c>
      <c r="IM140" s="5">
        <v>7.2</v>
      </c>
      <c r="IN140" s="10">
        <f t="shared" ref="IN140:IN143" si="888">IM140/IL140*1000</f>
        <v>7200</v>
      </c>
      <c r="IO140" s="8">
        <v>0</v>
      </c>
      <c r="IP140" s="5">
        <v>0</v>
      </c>
      <c r="IQ140" s="10">
        <v>0</v>
      </c>
      <c r="IR140" s="8">
        <v>0</v>
      </c>
      <c r="IS140" s="5">
        <v>0</v>
      </c>
      <c r="IT140" s="10">
        <v>0</v>
      </c>
      <c r="IU140" s="8">
        <v>0</v>
      </c>
      <c r="IV140" s="5">
        <v>0</v>
      </c>
      <c r="IW140" s="10">
        <v>0</v>
      </c>
      <c r="IX140" s="8">
        <v>0.40100000000000002</v>
      </c>
      <c r="IY140" s="5">
        <v>7.4</v>
      </c>
      <c r="IZ140" s="10">
        <f t="shared" si="884"/>
        <v>18453.865336658353</v>
      </c>
      <c r="JA140" s="8">
        <v>0.03</v>
      </c>
      <c r="JB140" s="5">
        <v>0.64</v>
      </c>
      <c r="JC140" s="10">
        <f t="shared" si="885"/>
        <v>21333.333333333336</v>
      </c>
      <c r="JD140" s="8">
        <f t="shared" si="843"/>
        <v>1955.2149999999997</v>
      </c>
      <c r="JE140" s="11">
        <f t="shared" si="844"/>
        <v>9549.61</v>
      </c>
    </row>
    <row r="141" spans="1:265" x14ac:dyDescent="0.3">
      <c r="A141" s="40">
        <v>2014</v>
      </c>
      <c r="B141" s="35" t="s">
        <v>7</v>
      </c>
      <c r="C141" s="8">
        <v>2218.12</v>
      </c>
      <c r="D141" s="5">
        <v>8742.69</v>
      </c>
      <c r="E141" s="10">
        <f t="shared" si="872"/>
        <v>3941.4864840495557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68.063000000000002</v>
      </c>
      <c r="P141" s="5">
        <v>363.3</v>
      </c>
      <c r="Q141" s="10">
        <f t="shared" si="873"/>
        <v>5337.7018350645722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v>0</v>
      </c>
      <c r="X141" s="8">
        <v>0</v>
      </c>
      <c r="Y141" s="5">
        <v>0</v>
      </c>
      <c r="Z141" s="10">
        <v>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6.0490000000000004</v>
      </c>
      <c r="AK141" s="5">
        <v>45.63</v>
      </c>
      <c r="AL141" s="10">
        <f t="shared" si="874"/>
        <v>7543.3956025789394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0.23200000000000001</v>
      </c>
      <c r="AZ141" s="5">
        <v>3.75</v>
      </c>
      <c r="BA141" s="10">
        <f t="shared" si="875"/>
        <v>16163.793103448274</v>
      </c>
      <c r="BB141" s="8">
        <v>0.39900000000000002</v>
      </c>
      <c r="BC141" s="5">
        <v>3.24</v>
      </c>
      <c r="BD141" s="10">
        <f t="shared" ref="BD141" si="889">BC141/BB141*1000</f>
        <v>8120.3007518797003</v>
      </c>
      <c r="BE141" s="8">
        <v>0</v>
      </c>
      <c r="BF141" s="5">
        <v>0</v>
      </c>
      <c r="BG141" s="10">
        <v>0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0</v>
      </c>
      <c r="BO141" s="5">
        <v>0</v>
      </c>
      <c r="BP141" s="10">
        <v>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864.76800000000003</v>
      </c>
      <c r="DH141" s="5">
        <v>3806.42</v>
      </c>
      <c r="DI141" s="10">
        <f t="shared" si="878"/>
        <v>4401.6661116044997</v>
      </c>
      <c r="DJ141" s="8">
        <v>0</v>
      </c>
      <c r="DK141" s="5">
        <v>0</v>
      </c>
      <c r="DL141" s="10">
        <v>0</v>
      </c>
      <c r="DM141" s="8">
        <v>0</v>
      </c>
      <c r="DN141" s="5">
        <v>0</v>
      </c>
      <c r="DO141" s="10">
        <f t="shared" si="835"/>
        <v>0</v>
      </c>
      <c r="DP141" s="8">
        <v>0</v>
      </c>
      <c r="DQ141" s="5">
        <v>0</v>
      </c>
      <c r="DR141" s="10">
        <v>0</v>
      </c>
      <c r="DS141" s="8">
        <v>0.04</v>
      </c>
      <c r="DT141" s="5">
        <v>1.47</v>
      </c>
      <c r="DU141" s="10">
        <f t="shared" si="887"/>
        <v>36750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v>0</v>
      </c>
      <c r="EK141" s="8">
        <v>287.58699999999999</v>
      </c>
      <c r="EL141" s="5">
        <v>1586.89</v>
      </c>
      <c r="EM141" s="10">
        <f t="shared" si="879"/>
        <v>5517.9476123746908</v>
      </c>
      <c r="EN141" s="8">
        <v>105.947</v>
      </c>
      <c r="EO141" s="5">
        <v>352.48</v>
      </c>
      <c r="EP141" s="10">
        <f t="shared" si="880"/>
        <v>3326.9464921139815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</v>
      </c>
      <c r="FD141" s="5">
        <v>0</v>
      </c>
      <c r="FE141" s="10">
        <v>0</v>
      </c>
      <c r="FF141" s="8">
        <v>0</v>
      </c>
      <c r="FG141" s="5">
        <v>0</v>
      </c>
      <c r="FH141" s="10">
        <v>0</v>
      </c>
      <c r="FI141" s="8">
        <v>0</v>
      </c>
      <c r="FJ141" s="5">
        <v>0</v>
      </c>
      <c r="FK141" s="10">
        <v>0</v>
      </c>
      <c r="FL141" s="8">
        <v>0</v>
      </c>
      <c r="FM141" s="5">
        <v>0</v>
      </c>
      <c r="FN141" s="10">
        <v>0</v>
      </c>
      <c r="FO141" s="8">
        <v>0</v>
      </c>
      <c r="FP141" s="5">
        <v>0</v>
      </c>
      <c r="FQ141" s="10">
        <v>0</v>
      </c>
      <c r="FR141" s="8">
        <v>0</v>
      </c>
      <c r="FS141" s="5">
        <v>0</v>
      </c>
      <c r="FT141" s="10">
        <v>0</v>
      </c>
      <c r="FU141" s="8">
        <v>0</v>
      </c>
      <c r="FV141" s="5">
        <v>0</v>
      </c>
      <c r="FW141" s="10">
        <v>0</v>
      </c>
      <c r="FX141" s="8">
        <v>0</v>
      </c>
      <c r="FY141" s="5">
        <v>0</v>
      </c>
      <c r="FZ141" s="10">
        <v>0</v>
      </c>
      <c r="GA141" s="8">
        <v>0</v>
      </c>
      <c r="GB141" s="5">
        <v>0</v>
      </c>
      <c r="GC141" s="10">
        <v>0</v>
      </c>
      <c r="GD141" s="8">
        <v>1.2769999999999999</v>
      </c>
      <c r="GE141" s="5">
        <v>11.92</v>
      </c>
      <c r="GF141" s="10">
        <f t="shared" si="881"/>
        <v>9334.3774471417382</v>
      </c>
      <c r="GG141" s="8">
        <v>0</v>
      </c>
      <c r="GH141" s="5">
        <v>0</v>
      </c>
      <c r="GI141" s="10">
        <v>0</v>
      </c>
      <c r="GJ141" s="8">
        <v>0</v>
      </c>
      <c r="GK141" s="5">
        <v>0</v>
      </c>
      <c r="GL141" s="10">
        <v>0</v>
      </c>
      <c r="GM141" s="8">
        <v>0</v>
      </c>
      <c r="GN141" s="5">
        <v>0</v>
      </c>
      <c r="GO141" s="10">
        <v>0</v>
      </c>
      <c r="GP141" s="8">
        <v>0</v>
      </c>
      <c r="GQ141" s="5">
        <v>0</v>
      </c>
      <c r="GR141" s="10">
        <v>0</v>
      </c>
      <c r="GS141" s="8">
        <v>0</v>
      </c>
      <c r="GT141" s="5">
        <v>0</v>
      </c>
      <c r="GU141" s="10">
        <v>0</v>
      </c>
      <c r="GV141" s="8">
        <v>43</v>
      </c>
      <c r="GW141" s="5">
        <v>189.2</v>
      </c>
      <c r="GX141" s="10">
        <f t="shared" ref="GX141" si="890">GW141/GV141*1000</f>
        <v>4399.9999999999991</v>
      </c>
      <c r="GY141" s="8">
        <v>0</v>
      </c>
      <c r="GZ141" s="5">
        <v>0</v>
      </c>
      <c r="HA141" s="10">
        <v>0</v>
      </c>
      <c r="HB141" s="8">
        <v>0</v>
      </c>
      <c r="HC141" s="5">
        <v>0</v>
      </c>
      <c r="HD141" s="10">
        <v>0</v>
      </c>
      <c r="HE141" s="8">
        <v>0</v>
      </c>
      <c r="HF141" s="5">
        <v>0</v>
      </c>
      <c r="HG141" s="10">
        <f t="shared" si="838"/>
        <v>0</v>
      </c>
      <c r="HH141" s="8">
        <v>0</v>
      </c>
      <c r="HI141" s="5">
        <v>0</v>
      </c>
      <c r="HJ141" s="10">
        <v>0</v>
      </c>
      <c r="HK141" s="8">
        <v>0</v>
      </c>
      <c r="HL141" s="5">
        <v>0</v>
      </c>
      <c r="HM141" s="10">
        <v>0</v>
      </c>
      <c r="HN141" s="8">
        <v>0</v>
      </c>
      <c r="HO141" s="5">
        <v>0</v>
      </c>
      <c r="HP141" s="10">
        <v>0</v>
      </c>
      <c r="HQ141" s="8">
        <v>0.25</v>
      </c>
      <c r="HR141" s="5">
        <v>4.8</v>
      </c>
      <c r="HS141" s="10">
        <f t="shared" si="883"/>
        <v>19200</v>
      </c>
      <c r="HT141" s="8">
        <v>0</v>
      </c>
      <c r="HU141" s="5">
        <v>0</v>
      </c>
      <c r="HV141" s="10">
        <v>0</v>
      </c>
      <c r="HW141" s="8">
        <v>0</v>
      </c>
      <c r="HX141" s="5">
        <v>0</v>
      </c>
      <c r="HY141" s="10">
        <v>0</v>
      </c>
      <c r="HZ141" s="8">
        <v>0</v>
      </c>
      <c r="IA141" s="5">
        <v>0</v>
      </c>
      <c r="IB141" s="10">
        <v>0</v>
      </c>
      <c r="IC141" s="8">
        <v>0</v>
      </c>
      <c r="ID141" s="5">
        <v>0</v>
      </c>
      <c r="IE141" s="10">
        <v>0</v>
      </c>
      <c r="IF141" s="8">
        <v>0</v>
      </c>
      <c r="IG141" s="5">
        <v>0</v>
      </c>
      <c r="IH141" s="10">
        <v>0</v>
      </c>
      <c r="II141" s="8">
        <v>21.5</v>
      </c>
      <c r="IJ141" s="5">
        <v>99.42</v>
      </c>
      <c r="IK141" s="10">
        <f t="shared" ref="IK141:IK147" si="891">IJ141/II141*1000</f>
        <v>4624.1860465116279</v>
      </c>
      <c r="IL141" s="8">
        <v>0</v>
      </c>
      <c r="IM141" s="5">
        <v>0</v>
      </c>
      <c r="IN141" s="10">
        <v>0</v>
      </c>
      <c r="IO141" s="8">
        <v>0</v>
      </c>
      <c r="IP141" s="5">
        <v>0</v>
      </c>
      <c r="IQ141" s="10">
        <v>0</v>
      </c>
      <c r="IR141" s="8">
        <v>0</v>
      </c>
      <c r="IS141" s="5">
        <v>0</v>
      </c>
      <c r="IT141" s="10">
        <v>0</v>
      </c>
      <c r="IU141" s="8">
        <v>0</v>
      </c>
      <c r="IV141" s="5">
        <v>0</v>
      </c>
      <c r="IW141" s="10">
        <v>0</v>
      </c>
      <c r="IX141" s="8">
        <v>2.4340000000000002</v>
      </c>
      <c r="IY141" s="5">
        <v>51.31</v>
      </c>
      <c r="IZ141" s="10">
        <f t="shared" si="884"/>
        <v>21080.525883319639</v>
      </c>
      <c r="JA141" s="8">
        <v>43.982999999999997</v>
      </c>
      <c r="JB141" s="5">
        <v>359.39</v>
      </c>
      <c r="JC141" s="10">
        <f t="shared" si="885"/>
        <v>8171.1115658322533</v>
      </c>
      <c r="JD141" s="8">
        <f t="shared" si="843"/>
        <v>3663.6490000000003</v>
      </c>
      <c r="JE141" s="11">
        <f t="shared" si="844"/>
        <v>15621.909999999996</v>
      </c>
    </row>
    <row r="142" spans="1:265" x14ac:dyDescent="0.3">
      <c r="A142" s="40">
        <v>2014</v>
      </c>
      <c r="B142" s="35" t="s">
        <v>8</v>
      </c>
      <c r="C142" s="8">
        <v>2979.893</v>
      </c>
      <c r="D142" s="5">
        <v>9730.0499999999993</v>
      </c>
      <c r="E142" s="10">
        <f t="shared" si="872"/>
        <v>3265.2346913127417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16.704000000000001</v>
      </c>
      <c r="P142" s="5">
        <v>63.51</v>
      </c>
      <c r="Q142" s="10">
        <f t="shared" si="873"/>
        <v>3802.083333333333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v>0</v>
      </c>
      <c r="X142" s="8">
        <v>0</v>
      </c>
      <c r="Y142" s="5">
        <v>0</v>
      </c>
      <c r="Z142" s="10">
        <v>0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0.01</v>
      </c>
      <c r="AK142" s="5">
        <v>0.45</v>
      </c>
      <c r="AL142" s="10">
        <f t="shared" si="874"/>
        <v>45000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0.36299999999999999</v>
      </c>
      <c r="AZ142" s="5">
        <v>7.46</v>
      </c>
      <c r="BA142" s="10">
        <f t="shared" si="875"/>
        <v>20550.964187327823</v>
      </c>
      <c r="BB142" s="66">
        <v>0</v>
      </c>
      <c r="BC142" s="5">
        <v>0</v>
      </c>
      <c r="BD142" s="10">
        <v>0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5.0000000000000001E-3</v>
      </c>
      <c r="BL142" s="5">
        <v>0.54</v>
      </c>
      <c r="BM142" s="10">
        <f t="shared" si="876"/>
        <v>108000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85.5</v>
      </c>
      <c r="CY142" s="5">
        <v>380.65</v>
      </c>
      <c r="CZ142" s="10">
        <f t="shared" si="877"/>
        <v>4452.0467836257303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576.97699999999998</v>
      </c>
      <c r="DH142" s="5">
        <v>2533</v>
      </c>
      <c r="DI142" s="10">
        <f t="shared" si="878"/>
        <v>4390.1230031699706</v>
      </c>
      <c r="DJ142" s="8">
        <v>0</v>
      </c>
      <c r="DK142" s="5">
        <v>0</v>
      </c>
      <c r="DL142" s="10">
        <v>0</v>
      </c>
      <c r="DM142" s="8">
        <v>0</v>
      </c>
      <c r="DN142" s="5">
        <v>0</v>
      </c>
      <c r="DO142" s="10">
        <f t="shared" si="835"/>
        <v>0</v>
      </c>
      <c r="DP142" s="8">
        <v>0</v>
      </c>
      <c r="DQ142" s="5">
        <v>0</v>
      </c>
      <c r="DR142" s="10">
        <v>0</v>
      </c>
      <c r="DS142" s="8">
        <v>0.155</v>
      </c>
      <c r="DT142" s="5">
        <v>5.65</v>
      </c>
      <c r="DU142" s="10">
        <f t="shared" si="887"/>
        <v>36451.61290322581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0.3</v>
      </c>
      <c r="EC142" s="5">
        <v>2.4</v>
      </c>
      <c r="ED142" s="10">
        <f t="shared" ref="ED142:ED145" si="892">EC142/EB142*1000</f>
        <v>8000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v>0</v>
      </c>
      <c r="EK142" s="8">
        <v>454.94099999999997</v>
      </c>
      <c r="EL142" s="5">
        <v>2301.09</v>
      </c>
      <c r="EM142" s="10">
        <f t="shared" si="879"/>
        <v>5057.9965314183601</v>
      </c>
      <c r="EN142" s="8">
        <v>179.30600000000001</v>
      </c>
      <c r="EO142" s="5">
        <v>577.27</v>
      </c>
      <c r="EP142" s="10">
        <f t="shared" si="880"/>
        <v>3219.4683948111046</v>
      </c>
      <c r="EQ142" s="8">
        <v>0</v>
      </c>
      <c r="ER142" s="5">
        <v>0</v>
      </c>
      <c r="ES142" s="10">
        <v>0</v>
      </c>
      <c r="ET142" s="8">
        <v>20</v>
      </c>
      <c r="EU142" s="5">
        <v>155.44999999999999</v>
      </c>
      <c r="EV142" s="10">
        <f t="shared" ref="EV142:EV146" si="893">EU142/ET142*1000</f>
        <v>7772.4999999999991</v>
      </c>
      <c r="EW142" s="8">
        <v>0</v>
      </c>
      <c r="EX142" s="5">
        <v>0</v>
      </c>
      <c r="EY142" s="10">
        <v>0</v>
      </c>
      <c r="EZ142" s="8">
        <v>0</v>
      </c>
      <c r="FA142" s="5">
        <v>0</v>
      </c>
      <c r="FB142" s="10">
        <v>0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8">
        <v>0</v>
      </c>
      <c r="FJ142" s="5">
        <v>0</v>
      </c>
      <c r="FK142" s="10">
        <v>0</v>
      </c>
      <c r="FL142" s="8">
        <v>0</v>
      </c>
      <c r="FM142" s="5">
        <v>0</v>
      </c>
      <c r="FN142" s="10">
        <v>0</v>
      </c>
      <c r="FO142" s="8">
        <v>0</v>
      </c>
      <c r="FP142" s="5">
        <v>0</v>
      </c>
      <c r="FQ142" s="10">
        <v>0</v>
      </c>
      <c r="FR142" s="8">
        <v>0</v>
      </c>
      <c r="FS142" s="5">
        <v>0</v>
      </c>
      <c r="FT142" s="10">
        <v>0</v>
      </c>
      <c r="FU142" s="8">
        <v>0</v>
      </c>
      <c r="FV142" s="5">
        <v>0</v>
      </c>
      <c r="FW142" s="10">
        <v>0</v>
      </c>
      <c r="FX142" s="8">
        <v>0</v>
      </c>
      <c r="FY142" s="5">
        <v>0</v>
      </c>
      <c r="FZ142" s="10">
        <v>0</v>
      </c>
      <c r="GA142" s="8">
        <v>0</v>
      </c>
      <c r="GB142" s="5">
        <v>0</v>
      </c>
      <c r="GC142" s="10">
        <v>0</v>
      </c>
      <c r="GD142" s="8">
        <v>0</v>
      </c>
      <c r="GE142" s="5">
        <v>0</v>
      </c>
      <c r="GF142" s="10">
        <v>0</v>
      </c>
      <c r="GG142" s="8">
        <v>0</v>
      </c>
      <c r="GH142" s="5">
        <v>0</v>
      </c>
      <c r="GI142" s="10">
        <v>0</v>
      </c>
      <c r="GJ142" s="8">
        <v>0</v>
      </c>
      <c r="GK142" s="5">
        <v>0</v>
      </c>
      <c r="GL142" s="10">
        <v>0</v>
      </c>
      <c r="GM142" s="8">
        <v>0</v>
      </c>
      <c r="GN142" s="5">
        <v>0</v>
      </c>
      <c r="GO142" s="10">
        <v>0</v>
      </c>
      <c r="GP142" s="8">
        <v>0</v>
      </c>
      <c r="GQ142" s="5">
        <v>0</v>
      </c>
      <c r="GR142" s="10">
        <v>0</v>
      </c>
      <c r="GS142" s="8">
        <v>0</v>
      </c>
      <c r="GT142" s="5">
        <v>0</v>
      </c>
      <c r="GU142" s="10">
        <v>0</v>
      </c>
      <c r="GV142" s="8">
        <v>0</v>
      </c>
      <c r="GW142" s="5">
        <v>0</v>
      </c>
      <c r="GX142" s="10">
        <v>0</v>
      </c>
      <c r="GY142" s="8">
        <v>0</v>
      </c>
      <c r="GZ142" s="5">
        <v>0</v>
      </c>
      <c r="HA142" s="10">
        <v>0</v>
      </c>
      <c r="HB142" s="8">
        <v>0</v>
      </c>
      <c r="HC142" s="5">
        <v>0</v>
      </c>
      <c r="HD142" s="10">
        <v>0</v>
      </c>
      <c r="HE142" s="8">
        <v>0</v>
      </c>
      <c r="HF142" s="5">
        <v>0</v>
      </c>
      <c r="HG142" s="10">
        <f t="shared" si="838"/>
        <v>0</v>
      </c>
      <c r="HH142" s="8">
        <v>0</v>
      </c>
      <c r="HI142" s="5">
        <v>0</v>
      </c>
      <c r="HJ142" s="10">
        <v>0</v>
      </c>
      <c r="HK142" s="8">
        <v>0</v>
      </c>
      <c r="HL142" s="5">
        <v>0</v>
      </c>
      <c r="HM142" s="10">
        <v>0</v>
      </c>
      <c r="HN142" s="8">
        <v>0</v>
      </c>
      <c r="HO142" s="5">
        <v>0</v>
      </c>
      <c r="HP142" s="10">
        <v>0</v>
      </c>
      <c r="HQ142" s="8">
        <v>0.3</v>
      </c>
      <c r="HR142" s="5">
        <v>5.76</v>
      </c>
      <c r="HS142" s="10">
        <f t="shared" si="883"/>
        <v>19200</v>
      </c>
      <c r="HT142" s="8">
        <v>0</v>
      </c>
      <c r="HU142" s="5">
        <v>0</v>
      </c>
      <c r="HV142" s="10">
        <v>0</v>
      </c>
      <c r="HW142" s="8">
        <v>0</v>
      </c>
      <c r="HX142" s="5">
        <v>0</v>
      </c>
      <c r="HY142" s="10">
        <v>0</v>
      </c>
      <c r="HZ142" s="8">
        <v>0</v>
      </c>
      <c r="IA142" s="5">
        <v>0</v>
      </c>
      <c r="IB142" s="10">
        <v>0</v>
      </c>
      <c r="IC142" s="8">
        <v>0</v>
      </c>
      <c r="ID142" s="5">
        <v>0</v>
      </c>
      <c r="IE142" s="10">
        <v>0</v>
      </c>
      <c r="IF142" s="8">
        <v>0</v>
      </c>
      <c r="IG142" s="5">
        <v>0</v>
      </c>
      <c r="IH142" s="10">
        <v>0</v>
      </c>
      <c r="II142" s="8">
        <v>58.09</v>
      </c>
      <c r="IJ142" s="5">
        <v>411.45</v>
      </c>
      <c r="IK142" s="10">
        <f t="shared" si="891"/>
        <v>7082.974694439662</v>
      </c>
      <c r="IL142" s="8">
        <v>0</v>
      </c>
      <c r="IM142" s="5">
        <v>0</v>
      </c>
      <c r="IN142" s="10">
        <v>0</v>
      </c>
      <c r="IO142" s="8">
        <v>0</v>
      </c>
      <c r="IP142" s="5">
        <v>0</v>
      </c>
      <c r="IQ142" s="10">
        <v>0</v>
      </c>
      <c r="IR142" s="8">
        <v>0</v>
      </c>
      <c r="IS142" s="5">
        <v>0</v>
      </c>
      <c r="IT142" s="10">
        <v>0</v>
      </c>
      <c r="IU142" s="8">
        <v>10.7</v>
      </c>
      <c r="IV142" s="5">
        <v>512</v>
      </c>
      <c r="IW142" s="10">
        <f t="shared" ref="IW142" si="894">IV142/IU142*1000</f>
        <v>47850.467289719629</v>
      </c>
      <c r="IX142" s="8">
        <v>7.3109999999999999</v>
      </c>
      <c r="IY142" s="5">
        <v>95.77</v>
      </c>
      <c r="IZ142" s="10">
        <f t="shared" si="884"/>
        <v>13099.439201203666</v>
      </c>
      <c r="JA142" s="8">
        <v>2.2999999999999998</v>
      </c>
      <c r="JB142" s="5">
        <v>16.13</v>
      </c>
      <c r="JC142" s="10">
        <f t="shared" si="885"/>
        <v>7013.04347826087</v>
      </c>
      <c r="JD142" s="8">
        <f t="shared" si="843"/>
        <v>4392.8550000000014</v>
      </c>
      <c r="JE142" s="11">
        <f t="shared" si="844"/>
        <v>16798.63</v>
      </c>
    </row>
    <row r="143" spans="1:265" x14ac:dyDescent="0.3">
      <c r="A143" s="40">
        <v>2014</v>
      </c>
      <c r="B143" s="35" t="s">
        <v>9</v>
      </c>
      <c r="C143" s="8">
        <v>2767.9</v>
      </c>
      <c r="D143" s="5">
        <v>9658.67</v>
      </c>
      <c r="E143" s="10">
        <f t="shared" si="872"/>
        <v>3489.5299685682285</v>
      </c>
      <c r="F143" s="8">
        <v>2.141</v>
      </c>
      <c r="G143" s="5">
        <v>8.6199999999999992</v>
      </c>
      <c r="H143" s="10">
        <f t="shared" si="886"/>
        <v>4026.1560018682853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36.329000000000001</v>
      </c>
      <c r="P143" s="5">
        <v>274.14999999999998</v>
      </c>
      <c r="Q143" s="10">
        <f t="shared" si="873"/>
        <v>7546.3128630020092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v>0</v>
      </c>
      <c r="X143" s="8">
        <v>0</v>
      </c>
      <c r="Y143" s="5">
        <v>0</v>
      </c>
      <c r="Z143" s="10">
        <v>0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38.024999999999999</v>
      </c>
      <c r="AK143" s="5">
        <v>289.91000000000003</v>
      </c>
      <c r="AL143" s="10">
        <f t="shared" si="874"/>
        <v>7624.1946088099949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0.32100000000000001</v>
      </c>
      <c r="AZ143" s="5">
        <v>8.24</v>
      </c>
      <c r="BA143" s="10">
        <f t="shared" si="875"/>
        <v>25669.781931464175</v>
      </c>
      <c r="BB143" s="66">
        <v>0</v>
      </c>
      <c r="BC143" s="5">
        <v>0</v>
      </c>
      <c r="BD143" s="10">
        <v>0</v>
      </c>
      <c r="BE143" s="8">
        <v>0</v>
      </c>
      <c r="BF143" s="5">
        <v>0</v>
      </c>
      <c r="BG143" s="10">
        <v>0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v>0</v>
      </c>
      <c r="BZ143" s="8">
        <v>0</v>
      </c>
      <c r="CA143" s="5">
        <v>0</v>
      </c>
      <c r="CB143" s="10">
        <v>0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192.83</v>
      </c>
      <c r="CY143" s="5">
        <v>815.86</v>
      </c>
      <c r="CZ143" s="10">
        <f t="shared" si="877"/>
        <v>4230.9806565368463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481.37400000000002</v>
      </c>
      <c r="DH143" s="5">
        <v>2051.29</v>
      </c>
      <c r="DI143" s="10">
        <f t="shared" si="878"/>
        <v>4261.322796827415</v>
      </c>
      <c r="DJ143" s="8">
        <v>0</v>
      </c>
      <c r="DK143" s="5">
        <v>0</v>
      </c>
      <c r="DL143" s="10">
        <v>0</v>
      </c>
      <c r="DM143" s="8">
        <v>0</v>
      </c>
      <c r="DN143" s="5">
        <v>0</v>
      </c>
      <c r="DO143" s="10">
        <f t="shared" si="835"/>
        <v>0</v>
      </c>
      <c r="DP143" s="8">
        <v>0</v>
      </c>
      <c r="DQ143" s="5">
        <v>0</v>
      </c>
      <c r="DR143" s="10">
        <v>0</v>
      </c>
      <c r="DS143" s="8">
        <v>0.34200000000000003</v>
      </c>
      <c r="DT143" s="5">
        <v>5.71</v>
      </c>
      <c r="DU143" s="10">
        <f t="shared" si="887"/>
        <v>16695.906432748536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v>0</v>
      </c>
      <c r="EK143" s="8">
        <v>390.53500000000003</v>
      </c>
      <c r="EL143" s="5">
        <v>1843.58</v>
      </c>
      <c r="EM143" s="10">
        <f t="shared" si="879"/>
        <v>4720.6524383217893</v>
      </c>
      <c r="EN143" s="8">
        <v>104.819</v>
      </c>
      <c r="EO143" s="5">
        <v>894.28</v>
      </c>
      <c r="EP143" s="10">
        <f t="shared" si="880"/>
        <v>8531.6593365706594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0</v>
      </c>
      <c r="FD143" s="5">
        <v>0</v>
      </c>
      <c r="FE143" s="10">
        <v>0</v>
      </c>
      <c r="FF143" s="8">
        <v>0</v>
      </c>
      <c r="FG143" s="5">
        <v>0</v>
      </c>
      <c r="FH143" s="10">
        <v>0</v>
      </c>
      <c r="FI143" s="8">
        <v>0</v>
      </c>
      <c r="FJ143" s="5">
        <v>0</v>
      </c>
      <c r="FK143" s="10">
        <v>0</v>
      </c>
      <c r="FL143" s="8">
        <v>0</v>
      </c>
      <c r="FM143" s="5">
        <v>0</v>
      </c>
      <c r="FN143" s="10">
        <v>0</v>
      </c>
      <c r="FO143" s="8">
        <v>0</v>
      </c>
      <c r="FP143" s="5">
        <v>0</v>
      </c>
      <c r="FQ143" s="10">
        <v>0</v>
      </c>
      <c r="FR143" s="8">
        <v>0</v>
      </c>
      <c r="FS143" s="5">
        <v>0</v>
      </c>
      <c r="FT143" s="10">
        <v>0</v>
      </c>
      <c r="FU143" s="8">
        <v>0</v>
      </c>
      <c r="FV143" s="5">
        <v>0</v>
      </c>
      <c r="FW143" s="10">
        <v>0</v>
      </c>
      <c r="FX143" s="8">
        <v>0</v>
      </c>
      <c r="FY143" s="5">
        <v>0</v>
      </c>
      <c r="FZ143" s="10">
        <v>0</v>
      </c>
      <c r="GA143" s="8">
        <v>0</v>
      </c>
      <c r="GB143" s="5">
        <v>0</v>
      </c>
      <c r="GC143" s="10">
        <v>0</v>
      </c>
      <c r="GD143" s="8">
        <v>0.72799999999999998</v>
      </c>
      <c r="GE143" s="5">
        <v>6.11</v>
      </c>
      <c r="GF143" s="10">
        <f t="shared" si="881"/>
        <v>8392.8571428571449</v>
      </c>
      <c r="GG143" s="8">
        <v>0</v>
      </c>
      <c r="GH143" s="5">
        <v>0</v>
      </c>
      <c r="GI143" s="10">
        <v>0</v>
      </c>
      <c r="GJ143" s="8">
        <v>0</v>
      </c>
      <c r="GK143" s="5">
        <v>0</v>
      </c>
      <c r="GL143" s="10">
        <v>0</v>
      </c>
      <c r="GM143" s="8">
        <v>0</v>
      </c>
      <c r="GN143" s="5">
        <v>0</v>
      </c>
      <c r="GO143" s="10">
        <v>0</v>
      </c>
      <c r="GP143" s="8">
        <v>0</v>
      </c>
      <c r="GQ143" s="5">
        <v>0</v>
      </c>
      <c r="GR143" s="10">
        <v>0</v>
      </c>
      <c r="GS143" s="8">
        <v>0</v>
      </c>
      <c r="GT143" s="5">
        <v>0</v>
      </c>
      <c r="GU143" s="10">
        <v>0</v>
      </c>
      <c r="GV143" s="8">
        <v>0</v>
      </c>
      <c r="GW143" s="5">
        <v>0</v>
      </c>
      <c r="GX143" s="10">
        <v>0</v>
      </c>
      <c r="GY143" s="8">
        <v>0</v>
      </c>
      <c r="GZ143" s="5">
        <v>0</v>
      </c>
      <c r="HA143" s="10">
        <v>0</v>
      </c>
      <c r="HB143" s="8">
        <v>0</v>
      </c>
      <c r="HC143" s="5">
        <v>0</v>
      </c>
      <c r="HD143" s="10">
        <v>0</v>
      </c>
      <c r="HE143" s="8">
        <v>0</v>
      </c>
      <c r="HF143" s="5">
        <v>0</v>
      </c>
      <c r="HG143" s="10">
        <f t="shared" si="838"/>
        <v>0</v>
      </c>
      <c r="HH143" s="8">
        <v>0</v>
      </c>
      <c r="HI143" s="5">
        <v>0</v>
      </c>
      <c r="HJ143" s="10">
        <v>0</v>
      </c>
      <c r="HK143" s="8">
        <v>0</v>
      </c>
      <c r="HL143" s="5">
        <v>0</v>
      </c>
      <c r="HM143" s="10">
        <v>0</v>
      </c>
      <c r="HN143" s="8">
        <v>0</v>
      </c>
      <c r="HO143" s="5">
        <v>0</v>
      </c>
      <c r="HP143" s="10">
        <v>0</v>
      </c>
      <c r="HQ143" s="8">
        <v>0</v>
      </c>
      <c r="HR143" s="5">
        <v>0</v>
      </c>
      <c r="HS143" s="10">
        <v>0</v>
      </c>
      <c r="HT143" s="8">
        <v>0</v>
      </c>
      <c r="HU143" s="5">
        <v>0</v>
      </c>
      <c r="HV143" s="10">
        <v>0</v>
      </c>
      <c r="HW143" s="8">
        <v>0</v>
      </c>
      <c r="HX143" s="5">
        <v>0</v>
      </c>
      <c r="HY143" s="10">
        <v>0</v>
      </c>
      <c r="HZ143" s="8">
        <v>0</v>
      </c>
      <c r="IA143" s="5">
        <v>0</v>
      </c>
      <c r="IB143" s="10">
        <v>0</v>
      </c>
      <c r="IC143" s="8">
        <v>0</v>
      </c>
      <c r="ID143" s="5">
        <v>0</v>
      </c>
      <c r="IE143" s="10">
        <v>0</v>
      </c>
      <c r="IF143" s="8">
        <v>0</v>
      </c>
      <c r="IG143" s="5">
        <v>0</v>
      </c>
      <c r="IH143" s="10">
        <v>0</v>
      </c>
      <c r="II143" s="8">
        <v>64.5</v>
      </c>
      <c r="IJ143" s="5">
        <v>282.85000000000002</v>
      </c>
      <c r="IK143" s="10">
        <f t="shared" si="891"/>
        <v>4385.2713178294571</v>
      </c>
      <c r="IL143" s="8">
        <v>16.559999999999999</v>
      </c>
      <c r="IM143" s="5">
        <v>58.16</v>
      </c>
      <c r="IN143" s="10">
        <f t="shared" si="888"/>
        <v>3512.0772946859902</v>
      </c>
      <c r="IO143" s="8">
        <v>35</v>
      </c>
      <c r="IP143" s="5">
        <v>98</v>
      </c>
      <c r="IQ143" s="10">
        <f t="shared" ref="IQ143:IQ145" si="895">IP143/IO143*1000</f>
        <v>2800</v>
      </c>
      <c r="IR143" s="8">
        <v>0</v>
      </c>
      <c r="IS143" s="5">
        <v>0</v>
      </c>
      <c r="IT143" s="10">
        <v>0</v>
      </c>
      <c r="IU143" s="66">
        <v>0</v>
      </c>
      <c r="IV143" s="5">
        <v>0</v>
      </c>
      <c r="IW143" s="10">
        <v>0</v>
      </c>
      <c r="IX143" s="8">
        <v>0.60899999999999999</v>
      </c>
      <c r="IY143" s="5">
        <v>15.26</v>
      </c>
      <c r="IZ143" s="10">
        <f t="shared" si="884"/>
        <v>25057.471264367818</v>
      </c>
      <c r="JA143" s="8">
        <v>5.84</v>
      </c>
      <c r="JB143" s="5">
        <v>100.38</v>
      </c>
      <c r="JC143" s="10">
        <f t="shared" si="885"/>
        <v>17188.35616438356</v>
      </c>
      <c r="JD143" s="8">
        <f t="shared" si="843"/>
        <v>4137.8530000000001</v>
      </c>
      <c r="JE143" s="11">
        <f t="shared" si="844"/>
        <v>16411.07</v>
      </c>
    </row>
    <row r="144" spans="1:265" x14ac:dyDescent="0.3">
      <c r="A144" s="40">
        <v>2014</v>
      </c>
      <c r="B144" s="35" t="s">
        <v>10</v>
      </c>
      <c r="C144" s="8">
        <v>2748.9879999999998</v>
      </c>
      <c r="D144" s="5">
        <v>9504.5400000000009</v>
      </c>
      <c r="E144" s="10">
        <f t="shared" si="872"/>
        <v>3457.4687121224251</v>
      </c>
      <c r="F144" s="8">
        <v>11</v>
      </c>
      <c r="G144" s="5">
        <v>285.75</v>
      </c>
      <c r="H144" s="10">
        <f t="shared" si="886"/>
        <v>25977.272727272728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15.545999999999999</v>
      </c>
      <c r="P144" s="5">
        <v>41.57</v>
      </c>
      <c r="Q144" s="10">
        <f t="shared" si="873"/>
        <v>2673.9997426990867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24.875</v>
      </c>
      <c r="AK144" s="5">
        <v>58.55</v>
      </c>
      <c r="AL144" s="10">
        <f t="shared" si="874"/>
        <v>2353.7688442211056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0.42099999999999999</v>
      </c>
      <c r="AZ144" s="5">
        <v>9.4700000000000006</v>
      </c>
      <c r="BA144" s="10">
        <f t="shared" si="875"/>
        <v>22494.061757719715</v>
      </c>
      <c r="BB144" s="66">
        <v>0</v>
      </c>
      <c r="BC144" s="5">
        <v>0</v>
      </c>
      <c r="BD144" s="10">
        <v>0</v>
      </c>
      <c r="BE144" s="8">
        <v>0</v>
      </c>
      <c r="BF144" s="5">
        <v>0</v>
      </c>
      <c r="BG144" s="10">
        <v>0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v>0</v>
      </c>
      <c r="BZ144" s="8">
        <v>0</v>
      </c>
      <c r="CA144" s="5">
        <v>0</v>
      </c>
      <c r="CB144" s="10">
        <v>0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86.320999999999998</v>
      </c>
      <c r="CY144" s="5">
        <v>390.68</v>
      </c>
      <c r="CZ144" s="10">
        <f t="shared" si="877"/>
        <v>4525.8975220398279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1099.3030000000001</v>
      </c>
      <c r="DH144" s="5">
        <v>3297.55</v>
      </c>
      <c r="DI144" s="10">
        <f t="shared" si="878"/>
        <v>2999.673429436652</v>
      </c>
      <c r="DJ144" s="8">
        <v>0</v>
      </c>
      <c r="DK144" s="5">
        <v>0</v>
      </c>
      <c r="DL144" s="10">
        <v>0</v>
      </c>
      <c r="DM144" s="8">
        <v>0</v>
      </c>
      <c r="DN144" s="5">
        <v>0</v>
      </c>
      <c r="DO144" s="10">
        <f t="shared" si="835"/>
        <v>0</v>
      </c>
      <c r="DP144" s="8">
        <v>0</v>
      </c>
      <c r="DQ144" s="5">
        <v>0</v>
      </c>
      <c r="DR144" s="10">
        <v>0</v>
      </c>
      <c r="DS144" s="8">
        <v>1.1000000000000001</v>
      </c>
      <c r="DT144" s="5">
        <v>18.27</v>
      </c>
      <c r="DU144" s="10">
        <f t="shared" si="887"/>
        <v>16609.090909090904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v>0</v>
      </c>
      <c r="EK144" s="8">
        <v>251.816</v>
      </c>
      <c r="EL144" s="5">
        <v>1193.67</v>
      </c>
      <c r="EM144" s="10">
        <f t="shared" si="879"/>
        <v>4740.2468469040887</v>
      </c>
      <c r="EN144" s="8">
        <v>4.63</v>
      </c>
      <c r="EO144" s="5">
        <v>91.54</v>
      </c>
      <c r="EP144" s="10">
        <f t="shared" si="880"/>
        <v>19771.058315334772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</v>
      </c>
      <c r="EX144" s="5">
        <v>0</v>
      </c>
      <c r="EY144" s="10">
        <v>0</v>
      </c>
      <c r="EZ144" s="8">
        <v>0</v>
      </c>
      <c r="FA144" s="5">
        <v>0</v>
      </c>
      <c r="FB144" s="10">
        <v>0</v>
      </c>
      <c r="FC144" s="8">
        <v>0</v>
      </c>
      <c r="FD144" s="5">
        <v>0</v>
      </c>
      <c r="FE144" s="10">
        <v>0</v>
      </c>
      <c r="FF144" s="8">
        <v>0</v>
      </c>
      <c r="FG144" s="5">
        <v>0</v>
      </c>
      <c r="FH144" s="10">
        <v>0</v>
      </c>
      <c r="FI144" s="8">
        <v>0</v>
      </c>
      <c r="FJ144" s="5">
        <v>0</v>
      </c>
      <c r="FK144" s="10">
        <v>0</v>
      </c>
      <c r="FL144" s="8">
        <v>0</v>
      </c>
      <c r="FM144" s="5">
        <v>0</v>
      </c>
      <c r="FN144" s="10">
        <v>0</v>
      </c>
      <c r="FO144" s="8">
        <v>0</v>
      </c>
      <c r="FP144" s="5">
        <v>0</v>
      </c>
      <c r="FQ144" s="10">
        <v>0</v>
      </c>
      <c r="FR144" s="8">
        <v>0</v>
      </c>
      <c r="FS144" s="5">
        <v>0</v>
      </c>
      <c r="FT144" s="10">
        <v>0</v>
      </c>
      <c r="FU144" s="8">
        <v>0</v>
      </c>
      <c r="FV144" s="5">
        <v>0</v>
      </c>
      <c r="FW144" s="10">
        <v>0</v>
      </c>
      <c r="FX144" s="8">
        <v>0</v>
      </c>
      <c r="FY144" s="5">
        <v>0</v>
      </c>
      <c r="FZ144" s="10">
        <v>0</v>
      </c>
      <c r="GA144" s="8">
        <v>0</v>
      </c>
      <c r="GB144" s="5">
        <v>0</v>
      </c>
      <c r="GC144" s="10">
        <v>0</v>
      </c>
      <c r="GD144" s="8">
        <v>0</v>
      </c>
      <c r="GE144" s="5">
        <v>0</v>
      </c>
      <c r="GF144" s="10">
        <v>0</v>
      </c>
      <c r="GG144" s="8">
        <v>0</v>
      </c>
      <c r="GH144" s="5">
        <v>0</v>
      </c>
      <c r="GI144" s="10">
        <v>0</v>
      </c>
      <c r="GJ144" s="8">
        <v>0</v>
      </c>
      <c r="GK144" s="5">
        <v>0</v>
      </c>
      <c r="GL144" s="10">
        <v>0</v>
      </c>
      <c r="GM144" s="8">
        <v>0</v>
      </c>
      <c r="GN144" s="5">
        <v>0</v>
      </c>
      <c r="GO144" s="10">
        <v>0</v>
      </c>
      <c r="GP144" s="8">
        <v>0</v>
      </c>
      <c r="GQ144" s="5">
        <v>0</v>
      </c>
      <c r="GR144" s="10">
        <v>0</v>
      </c>
      <c r="GS144" s="8">
        <v>0</v>
      </c>
      <c r="GT144" s="5">
        <v>0</v>
      </c>
      <c r="GU144" s="10">
        <v>0</v>
      </c>
      <c r="GV144" s="8">
        <v>0</v>
      </c>
      <c r="GW144" s="5">
        <v>0</v>
      </c>
      <c r="GX144" s="10">
        <v>0</v>
      </c>
      <c r="GY144" s="8">
        <v>0</v>
      </c>
      <c r="GZ144" s="5">
        <v>0</v>
      </c>
      <c r="HA144" s="10">
        <v>0</v>
      </c>
      <c r="HB144" s="8">
        <v>0</v>
      </c>
      <c r="HC144" s="5">
        <v>0</v>
      </c>
      <c r="HD144" s="10">
        <v>0</v>
      </c>
      <c r="HE144" s="8">
        <v>0</v>
      </c>
      <c r="HF144" s="5">
        <v>0</v>
      </c>
      <c r="HG144" s="10">
        <f t="shared" si="838"/>
        <v>0</v>
      </c>
      <c r="HH144" s="8">
        <v>0</v>
      </c>
      <c r="HI144" s="5">
        <v>0</v>
      </c>
      <c r="HJ144" s="10">
        <v>0</v>
      </c>
      <c r="HK144" s="8">
        <v>0</v>
      </c>
      <c r="HL144" s="5">
        <v>0</v>
      </c>
      <c r="HM144" s="10">
        <v>0</v>
      </c>
      <c r="HN144" s="8">
        <v>0</v>
      </c>
      <c r="HO144" s="5">
        <v>0</v>
      </c>
      <c r="HP144" s="10">
        <v>0</v>
      </c>
      <c r="HQ144" s="8">
        <v>0</v>
      </c>
      <c r="HR144" s="5">
        <v>0</v>
      </c>
      <c r="HS144" s="10">
        <v>0</v>
      </c>
      <c r="HT144" s="8">
        <v>0</v>
      </c>
      <c r="HU144" s="5">
        <v>0</v>
      </c>
      <c r="HV144" s="10">
        <v>0</v>
      </c>
      <c r="HW144" s="8">
        <v>0</v>
      </c>
      <c r="HX144" s="5">
        <v>0</v>
      </c>
      <c r="HY144" s="10">
        <v>0</v>
      </c>
      <c r="HZ144" s="8">
        <v>0</v>
      </c>
      <c r="IA144" s="5">
        <v>0</v>
      </c>
      <c r="IB144" s="10">
        <v>0</v>
      </c>
      <c r="IC144" s="8">
        <v>0</v>
      </c>
      <c r="ID144" s="5">
        <v>0</v>
      </c>
      <c r="IE144" s="10">
        <v>0</v>
      </c>
      <c r="IF144" s="8">
        <v>0</v>
      </c>
      <c r="IG144" s="5">
        <v>0</v>
      </c>
      <c r="IH144" s="10">
        <v>0</v>
      </c>
      <c r="II144" s="8">
        <v>21.5</v>
      </c>
      <c r="IJ144" s="5">
        <v>108.53</v>
      </c>
      <c r="IK144" s="10">
        <f t="shared" si="891"/>
        <v>5047.9069767441861</v>
      </c>
      <c r="IL144" s="8">
        <v>0</v>
      </c>
      <c r="IM144" s="5">
        <v>0</v>
      </c>
      <c r="IN144" s="10">
        <v>0</v>
      </c>
      <c r="IO144" s="8">
        <v>68</v>
      </c>
      <c r="IP144" s="5">
        <v>189.38</v>
      </c>
      <c r="IQ144" s="10">
        <f t="shared" si="895"/>
        <v>2785</v>
      </c>
      <c r="IR144" s="8">
        <v>0</v>
      </c>
      <c r="IS144" s="5">
        <v>0</v>
      </c>
      <c r="IT144" s="10">
        <v>0</v>
      </c>
      <c r="IU144" s="66">
        <v>0</v>
      </c>
      <c r="IV144" s="5">
        <v>0</v>
      </c>
      <c r="IW144" s="10">
        <v>0</v>
      </c>
      <c r="IX144" s="8">
        <v>1.92</v>
      </c>
      <c r="IY144" s="5">
        <v>30.59</v>
      </c>
      <c r="IZ144" s="10">
        <f t="shared" si="884"/>
        <v>15932.291666666668</v>
      </c>
      <c r="JA144" s="8">
        <v>1.375</v>
      </c>
      <c r="JB144" s="5">
        <v>14.21</v>
      </c>
      <c r="JC144" s="10">
        <f t="shared" si="885"/>
        <v>10334.545454545456</v>
      </c>
      <c r="JD144" s="8">
        <f t="shared" si="843"/>
        <v>4336.7949999999992</v>
      </c>
      <c r="JE144" s="11">
        <f t="shared" si="844"/>
        <v>15234.3</v>
      </c>
    </row>
    <row r="145" spans="1:265" x14ac:dyDescent="0.3">
      <c r="A145" s="40">
        <v>2014</v>
      </c>
      <c r="B145" s="35" t="s">
        <v>11</v>
      </c>
      <c r="C145" s="8">
        <v>5802.5780000000004</v>
      </c>
      <c r="D145" s="5">
        <v>20546.54</v>
      </c>
      <c r="E145" s="10">
        <f t="shared" si="872"/>
        <v>3540.9330128780689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34.781999999999996</v>
      </c>
      <c r="P145" s="5">
        <v>193</v>
      </c>
      <c r="Q145" s="10">
        <f t="shared" si="873"/>
        <v>5548.8471048243355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172.83799999999999</v>
      </c>
      <c r="AH145" s="5">
        <v>691.59</v>
      </c>
      <c r="AI145" s="10">
        <f t="shared" ref="AI145" si="896">AH145/AG145*1000</f>
        <v>4001.3770119996766</v>
      </c>
      <c r="AJ145" s="8">
        <v>5.218</v>
      </c>
      <c r="AK145" s="5">
        <v>57.61</v>
      </c>
      <c r="AL145" s="10">
        <f t="shared" si="874"/>
        <v>11040.628593330779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1.093</v>
      </c>
      <c r="AZ145" s="5">
        <v>24.08</v>
      </c>
      <c r="BA145" s="10">
        <f t="shared" si="875"/>
        <v>22031.10704483074</v>
      </c>
      <c r="BB145" s="66">
        <v>0</v>
      </c>
      <c r="BC145" s="5">
        <v>0</v>
      </c>
      <c r="BD145" s="10">
        <v>0</v>
      </c>
      <c r="BE145" s="8">
        <v>0</v>
      </c>
      <c r="BF145" s="5">
        <v>0</v>
      </c>
      <c r="BG145" s="10">
        <v>0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0</v>
      </c>
      <c r="BO145" s="5">
        <v>0</v>
      </c>
      <c r="BP145" s="10">
        <v>0</v>
      </c>
      <c r="BQ145" s="8">
        <v>0</v>
      </c>
      <c r="BR145" s="5">
        <v>0</v>
      </c>
      <c r="BS145" s="10">
        <v>0</v>
      </c>
      <c r="BT145" s="8">
        <v>0</v>
      </c>
      <c r="BU145" s="5">
        <v>0</v>
      </c>
      <c r="BV145" s="10">
        <v>0</v>
      </c>
      <c r="BW145" s="8">
        <v>0</v>
      </c>
      <c r="BX145" s="5">
        <v>0</v>
      </c>
      <c r="BY145" s="10">
        <v>0</v>
      </c>
      <c r="BZ145" s="8">
        <v>0</v>
      </c>
      <c r="CA145" s="5">
        <v>0</v>
      </c>
      <c r="CB145" s="10">
        <v>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2.5000000000000001E-2</v>
      </c>
      <c r="CV145" s="5">
        <v>0.15</v>
      </c>
      <c r="CW145" s="10">
        <f t="shared" ref="CW145" si="897">CV145/CU145*1000</f>
        <v>5999.9999999999991</v>
      </c>
      <c r="CX145" s="8">
        <v>43</v>
      </c>
      <c r="CY145" s="5">
        <v>189.2</v>
      </c>
      <c r="CZ145" s="10">
        <f t="shared" si="877"/>
        <v>4399.9999999999991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1274.4259999999999</v>
      </c>
      <c r="DH145" s="5">
        <v>3899.57</v>
      </c>
      <c r="DI145" s="10">
        <f t="shared" si="878"/>
        <v>3059.8638131990406</v>
      </c>
      <c r="DJ145" s="8">
        <v>0</v>
      </c>
      <c r="DK145" s="5">
        <v>0</v>
      </c>
      <c r="DL145" s="10">
        <v>0</v>
      </c>
      <c r="DM145" s="8">
        <v>0</v>
      </c>
      <c r="DN145" s="5">
        <v>0</v>
      </c>
      <c r="DO145" s="10">
        <f t="shared" si="835"/>
        <v>0</v>
      </c>
      <c r="DP145" s="8">
        <v>1096.5</v>
      </c>
      <c r="DQ145" s="5">
        <v>4634.97</v>
      </c>
      <c r="DR145" s="10">
        <f t="shared" ref="DR145:DR146" si="898">DQ145/DP145*1000</f>
        <v>4227.0588235294126</v>
      </c>
      <c r="DS145" s="8">
        <v>0.311</v>
      </c>
      <c r="DT145" s="5">
        <v>3.63</v>
      </c>
      <c r="DU145" s="10">
        <f t="shared" si="887"/>
        <v>11672.025723472669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1.4999999999999999E-2</v>
      </c>
      <c r="EC145" s="5">
        <v>0.1</v>
      </c>
      <c r="ED145" s="10">
        <f t="shared" si="892"/>
        <v>6666.666666666667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v>0</v>
      </c>
      <c r="EK145" s="8">
        <v>589.096</v>
      </c>
      <c r="EL145" s="5">
        <v>2363.2800000000002</v>
      </c>
      <c r="EM145" s="10">
        <f t="shared" si="879"/>
        <v>4011.7060716759242</v>
      </c>
      <c r="EN145" s="8">
        <v>4.3369999999999997</v>
      </c>
      <c r="EO145" s="5">
        <v>88.13</v>
      </c>
      <c r="EP145" s="10">
        <f t="shared" si="880"/>
        <v>20320.498040119899</v>
      </c>
      <c r="EQ145" s="8">
        <v>0</v>
      </c>
      <c r="ER145" s="5">
        <v>0</v>
      </c>
      <c r="ES145" s="10">
        <v>0</v>
      </c>
      <c r="ET145" s="8">
        <v>0.20399999999999999</v>
      </c>
      <c r="EU145" s="5">
        <v>6.27</v>
      </c>
      <c r="EV145" s="10">
        <f t="shared" si="893"/>
        <v>30735.294117647059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0</v>
      </c>
      <c r="FD145" s="5">
        <v>0</v>
      </c>
      <c r="FE145" s="10">
        <v>0</v>
      </c>
      <c r="FF145" s="8">
        <v>0</v>
      </c>
      <c r="FG145" s="5">
        <v>0</v>
      </c>
      <c r="FH145" s="10">
        <v>0</v>
      </c>
      <c r="FI145" s="8">
        <v>0</v>
      </c>
      <c r="FJ145" s="5">
        <v>0</v>
      </c>
      <c r="FK145" s="10">
        <v>0</v>
      </c>
      <c r="FL145" s="8">
        <v>0</v>
      </c>
      <c r="FM145" s="5">
        <v>0</v>
      </c>
      <c r="FN145" s="10">
        <v>0</v>
      </c>
      <c r="FO145" s="8">
        <v>0</v>
      </c>
      <c r="FP145" s="5">
        <v>0</v>
      </c>
      <c r="FQ145" s="10">
        <v>0</v>
      </c>
      <c r="FR145" s="8">
        <v>0</v>
      </c>
      <c r="FS145" s="5">
        <v>0</v>
      </c>
      <c r="FT145" s="10">
        <v>0</v>
      </c>
      <c r="FU145" s="8">
        <v>0</v>
      </c>
      <c r="FV145" s="5">
        <v>0</v>
      </c>
      <c r="FW145" s="10">
        <v>0</v>
      </c>
      <c r="FX145" s="8">
        <v>0</v>
      </c>
      <c r="FY145" s="5">
        <v>0</v>
      </c>
      <c r="FZ145" s="10">
        <v>0</v>
      </c>
      <c r="GA145" s="8">
        <v>0</v>
      </c>
      <c r="GB145" s="5">
        <v>0</v>
      </c>
      <c r="GC145" s="10">
        <v>0</v>
      </c>
      <c r="GD145" s="8">
        <v>1.224</v>
      </c>
      <c r="GE145" s="5">
        <v>9.1300000000000008</v>
      </c>
      <c r="GF145" s="10">
        <f t="shared" si="881"/>
        <v>7459.1503267973867</v>
      </c>
      <c r="GG145" s="8">
        <v>0</v>
      </c>
      <c r="GH145" s="5">
        <v>0</v>
      </c>
      <c r="GI145" s="10">
        <v>0</v>
      </c>
      <c r="GJ145" s="8">
        <v>0</v>
      </c>
      <c r="GK145" s="5">
        <v>0</v>
      </c>
      <c r="GL145" s="10">
        <v>0</v>
      </c>
      <c r="GM145" s="8">
        <v>0</v>
      </c>
      <c r="GN145" s="5">
        <v>0</v>
      </c>
      <c r="GO145" s="10">
        <v>0</v>
      </c>
      <c r="GP145" s="8">
        <v>0</v>
      </c>
      <c r="GQ145" s="5">
        <v>0</v>
      </c>
      <c r="GR145" s="10">
        <v>0</v>
      </c>
      <c r="GS145" s="8">
        <v>0</v>
      </c>
      <c r="GT145" s="5">
        <v>0</v>
      </c>
      <c r="GU145" s="10">
        <v>0</v>
      </c>
      <c r="GV145" s="8">
        <v>0</v>
      </c>
      <c r="GW145" s="5">
        <v>0</v>
      </c>
      <c r="GX145" s="10">
        <v>0</v>
      </c>
      <c r="GY145" s="8">
        <v>0</v>
      </c>
      <c r="GZ145" s="5">
        <v>0</v>
      </c>
      <c r="HA145" s="10">
        <v>0</v>
      </c>
      <c r="HB145" s="8">
        <v>0</v>
      </c>
      <c r="HC145" s="5">
        <v>0</v>
      </c>
      <c r="HD145" s="10">
        <v>0</v>
      </c>
      <c r="HE145" s="8">
        <v>0</v>
      </c>
      <c r="HF145" s="5">
        <v>0</v>
      </c>
      <c r="HG145" s="10">
        <f t="shared" si="838"/>
        <v>0</v>
      </c>
      <c r="HH145" s="8">
        <v>0</v>
      </c>
      <c r="HI145" s="5">
        <v>0</v>
      </c>
      <c r="HJ145" s="10">
        <v>0</v>
      </c>
      <c r="HK145" s="8">
        <v>0</v>
      </c>
      <c r="HL145" s="5">
        <v>0</v>
      </c>
      <c r="HM145" s="10">
        <v>0</v>
      </c>
      <c r="HN145" s="8">
        <v>0</v>
      </c>
      <c r="HO145" s="5">
        <v>0</v>
      </c>
      <c r="HP145" s="10">
        <v>0</v>
      </c>
      <c r="HQ145" s="8">
        <v>0</v>
      </c>
      <c r="HR145" s="5">
        <v>0</v>
      </c>
      <c r="HS145" s="10">
        <v>0</v>
      </c>
      <c r="HT145" s="8">
        <v>0</v>
      </c>
      <c r="HU145" s="5">
        <v>0</v>
      </c>
      <c r="HV145" s="10">
        <v>0</v>
      </c>
      <c r="HW145" s="8">
        <v>0</v>
      </c>
      <c r="HX145" s="5">
        <v>0</v>
      </c>
      <c r="HY145" s="10">
        <v>0</v>
      </c>
      <c r="HZ145" s="8">
        <v>0</v>
      </c>
      <c r="IA145" s="5">
        <v>0</v>
      </c>
      <c r="IB145" s="10">
        <v>0</v>
      </c>
      <c r="IC145" s="8">
        <v>0</v>
      </c>
      <c r="ID145" s="5">
        <v>0</v>
      </c>
      <c r="IE145" s="10">
        <v>0</v>
      </c>
      <c r="IF145" s="8">
        <v>309.2</v>
      </c>
      <c r="IG145" s="5">
        <v>1239.75</v>
      </c>
      <c r="IH145" s="10">
        <f t="shared" ref="IH145:IH147" si="899">IG145/IF145*1000</f>
        <v>4009.5407503234151</v>
      </c>
      <c r="II145" s="8">
        <v>43</v>
      </c>
      <c r="IJ145" s="5">
        <v>177.93</v>
      </c>
      <c r="IK145" s="10">
        <f t="shared" si="891"/>
        <v>4137.9069767441861</v>
      </c>
      <c r="IL145" s="8">
        <v>0</v>
      </c>
      <c r="IM145" s="5">
        <v>0</v>
      </c>
      <c r="IN145" s="10">
        <v>0</v>
      </c>
      <c r="IO145" s="8">
        <v>34</v>
      </c>
      <c r="IP145" s="5">
        <v>78.2</v>
      </c>
      <c r="IQ145" s="10">
        <f t="shared" si="895"/>
        <v>2300.0000000000005</v>
      </c>
      <c r="IR145" s="8">
        <v>0</v>
      </c>
      <c r="IS145" s="5">
        <v>0</v>
      </c>
      <c r="IT145" s="10">
        <v>0</v>
      </c>
      <c r="IU145" s="66">
        <v>0</v>
      </c>
      <c r="IV145" s="5">
        <v>0</v>
      </c>
      <c r="IW145" s="10">
        <v>0</v>
      </c>
      <c r="IX145" s="8">
        <v>0.155</v>
      </c>
      <c r="IY145" s="5">
        <v>2.86</v>
      </c>
      <c r="IZ145" s="10">
        <f t="shared" si="884"/>
        <v>18451.612903225803</v>
      </c>
      <c r="JA145" s="8">
        <v>4.5250000000000004</v>
      </c>
      <c r="JB145" s="5">
        <v>52.42</v>
      </c>
      <c r="JC145" s="10">
        <f t="shared" si="885"/>
        <v>11584.530386740331</v>
      </c>
      <c r="JD145" s="8">
        <f t="shared" si="843"/>
        <v>9416.5269999999982</v>
      </c>
      <c r="JE145" s="11">
        <f t="shared" si="844"/>
        <v>34258.410000000011</v>
      </c>
    </row>
    <row r="146" spans="1:265" x14ac:dyDescent="0.3">
      <c r="A146" s="40">
        <v>2014</v>
      </c>
      <c r="B146" s="35" t="s">
        <v>12</v>
      </c>
      <c r="C146" s="8">
        <v>3612.3670000000002</v>
      </c>
      <c r="D146" s="5">
        <v>11950.5</v>
      </c>
      <c r="E146" s="10">
        <f t="shared" si="872"/>
        <v>3308.2186832068833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4.24</v>
      </c>
      <c r="P146" s="5">
        <v>31.19</v>
      </c>
      <c r="Q146" s="10">
        <f t="shared" si="873"/>
        <v>7356.132075471698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0</v>
      </c>
      <c r="AH146" s="5">
        <v>0</v>
      </c>
      <c r="AI146" s="10">
        <v>0</v>
      </c>
      <c r="AJ146" s="8">
        <v>7</v>
      </c>
      <c r="AK146" s="5">
        <v>119.53</v>
      </c>
      <c r="AL146" s="10">
        <f t="shared" si="874"/>
        <v>17075.714285714286</v>
      </c>
      <c r="AM146" s="8">
        <v>0</v>
      </c>
      <c r="AN146" s="5">
        <v>0</v>
      </c>
      <c r="AO146" s="10">
        <v>0</v>
      </c>
      <c r="AP146" s="8">
        <v>0</v>
      </c>
      <c r="AQ146" s="5">
        <v>0</v>
      </c>
      <c r="AR146" s="10">
        <v>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0.35099999999999998</v>
      </c>
      <c r="AZ146" s="5">
        <v>12.03</v>
      </c>
      <c r="BA146" s="10">
        <f t="shared" si="875"/>
        <v>34273.504273504273</v>
      </c>
      <c r="BB146" s="66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</v>
      </c>
      <c r="BL146" s="5">
        <v>0</v>
      </c>
      <c r="BM146" s="10">
        <v>0</v>
      </c>
      <c r="BN146" s="8">
        <v>0</v>
      </c>
      <c r="BO146" s="5">
        <v>0</v>
      </c>
      <c r="BP146" s="10">
        <v>0</v>
      </c>
      <c r="BQ146" s="8">
        <v>0.40699999999999997</v>
      </c>
      <c r="BR146" s="5">
        <v>1.66</v>
      </c>
      <c r="BS146" s="10">
        <f t="shared" ref="BS146" si="900">BR146/BQ146*1000</f>
        <v>4078.6240786240783</v>
      </c>
      <c r="BT146" s="8">
        <v>1</v>
      </c>
      <c r="BU146" s="5">
        <v>29.42</v>
      </c>
      <c r="BV146" s="10">
        <f t="shared" ref="BV146" si="901">BU146/BT146*1000</f>
        <v>29420</v>
      </c>
      <c r="BW146" s="8">
        <v>0</v>
      </c>
      <c r="BX146" s="5">
        <v>0</v>
      </c>
      <c r="BY146" s="10">
        <v>0</v>
      </c>
      <c r="BZ146" s="8">
        <v>0</v>
      </c>
      <c r="CA146" s="5">
        <v>0</v>
      </c>
      <c r="CB146" s="10">
        <v>0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43</v>
      </c>
      <c r="CY146" s="5">
        <v>180.6</v>
      </c>
      <c r="CZ146" s="10">
        <f t="shared" si="877"/>
        <v>4200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927.66600000000005</v>
      </c>
      <c r="DH146" s="5">
        <v>2772.69</v>
      </c>
      <c r="DI146" s="10">
        <f t="shared" si="878"/>
        <v>2988.8882421043782</v>
      </c>
      <c r="DJ146" s="8">
        <v>0</v>
      </c>
      <c r="DK146" s="5">
        <v>0</v>
      </c>
      <c r="DL146" s="10">
        <v>0</v>
      </c>
      <c r="DM146" s="8">
        <v>0</v>
      </c>
      <c r="DN146" s="5">
        <v>0</v>
      </c>
      <c r="DO146" s="10">
        <f t="shared" si="835"/>
        <v>0</v>
      </c>
      <c r="DP146" s="8">
        <v>1660.4649999999999</v>
      </c>
      <c r="DQ146" s="5">
        <v>6991.32</v>
      </c>
      <c r="DR146" s="10">
        <f t="shared" si="898"/>
        <v>4210.4591183794901</v>
      </c>
      <c r="DS146" s="8">
        <v>1</v>
      </c>
      <c r="DT146" s="5">
        <v>16.61</v>
      </c>
      <c r="DU146" s="10">
        <f t="shared" si="887"/>
        <v>16610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v>0</v>
      </c>
      <c r="EK146" s="8">
        <v>278.12</v>
      </c>
      <c r="EL146" s="5">
        <v>1438.16</v>
      </c>
      <c r="EM146" s="10">
        <f t="shared" si="879"/>
        <v>5171.0053214439804</v>
      </c>
      <c r="EN146" s="8">
        <v>76.900999999999996</v>
      </c>
      <c r="EO146" s="5">
        <v>427.26</v>
      </c>
      <c r="EP146" s="10">
        <f t="shared" si="880"/>
        <v>5555.9745647000691</v>
      </c>
      <c r="EQ146" s="8">
        <v>0</v>
      </c>
      <c r="ER146" s="5">
        <v>0</v>
      </c>
      <c r="ES146" s="10">
        <v>0</v>
      </c>
      <c r="ET146" s="8">
        <v>1.887</v>
      </c>
      <c r="EU146" s="5">
        <v>50.4</v>
      </c>
      <c r="EV146" s="10">
        <f t="shared" si="893"/>
        <v>26709.06200317965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0</v>
      </c>
      <c r="FD146" s="5">
        <v>0</v>
      </c>
      <c r="FE146" s="10">
        <v>0</v>
      </c>
      <c r="FF146" s="8">
        <v>0</v>
      </c>
      <c r="FG146" s="5">
        <v>0</v>
      </c>
      <c r="FH146" s="10">
        <v>0</v>
      </c>
      <c r="FI146" s="8">
        <v>0</v>
      </c>
      <c r="FJ146" s="5">
        <v>0</v>
      </c>
      <c r="FK146" s="10">
        <v>0</v>
      </c>
      <c r="FL146" s="8">
        <v>0</v>
      </c>
      <c r="FM146" s="5">
        <v>0</v>
      </c>
      <c r="FN146" s="10">
        <v>0</v>
      </c>
      <c r="FO146" s="8">
        <v>0</v>
      </c>
      <c r="FP146" s="5">
        <v>0</v>
      </c>
      <c r="FQ146" s="10">
        <v>0</v>
      </c>
      <c r="FR146" s="8">
        <v>0</v>
      </c>
      <c r="FS146" s="5">
        <v>0</v>
      </c>
      <c r="FT146" s="10">
        <v>0</v>
      </c>
      <c r="FU146" s="8">
        <v>0</v>
      </c>
      <c r="FV146" s="5">
        <v>0</v>
      </c>
      <c r="FW146" s="10">
        <v>0</v>
      </c>
      <c r="FX146" s="8">
        <v>0</v>
      </c>
      <c r="FY146" s="5">
        <v>0</v>
      </c>
      <c r="FZ146" s="10">
        <v>0</v>
      </c>
      <c r="GA146" s="8">
        <v>0</v>
      </c>
      <c r="GB146" s="5">
        <v>0</v>
      </c>
      <c r="GC146" s="10">
        <v>0</v>
      </c>
      <c r="GD146" s="8">
        <v>1.8029999999999999</v>
      </c>
      <c r="GE146" s="5">
        <v>12.97</v>
      </c>
      <c r="GF146" s="10">
        <f t="shared" si="881"/>
        <v>7193.566278424848</v>
      </c>
      <c r="GG146" s="8">
        <v>0</v>
      </c>
      <c r="GH146" s="5">
        <v>0</v>
      </c>
      <c r="GI146" s="10">
        <v>0</v>
      </c>
      <c r="GJ146" s="8">
        <v>0.88400000000000001</v>
      </c>
      <c r="GK146" s="5">
        <v>70.56</v>
      </c>
      <c r="GL146" s="10">
        <f t="shared" si="882"/>
        <v>79819.004524886885</v>
      </c>
      <c r="GM146" s="8">
        <v>0</v>
      </c>
      <c r="GN146" s="5">
        <v>0</v>
      </c>
      <c r="GO146" s="10">
        <v>0</v>
      </c>
      <c r="GP146" s="8">
        <v>0</v>
      </c>
      <c r="GQ146" s="5">
        <v>0</v>
      </c>
      <c r="GR146" s="10">
        <v>0</v>
      </c>
      <c r="GS146" s="8">
        <v>0</v>
      </c>
      <c r="GT146" s="5">
        <v>0</v>
      </c>
      <c r="GU146" s="10">
        <v>0</v>
      </c>
      <c r="GV146" s="8">
        <v>0</v>
      </c>
      <c r="GW146" s="5">
        <v>0</v>
      </c>
      <c r="GX146" s="10">
        <v>0</v>
      </c>
      <c r="GY146" s="8">
        <v>0</v>
      </c>
      <c r="GZ146" s="5">
        <v>0</v>
      </c>
      <c r="HA146" s="10">
        <v>0</v>
      </c>
      <c r="HB146" s="8">
        <v>0</v>
      </c>
      <c r="HC146" s="5">
        <v>0</v>
      </c>
      <c r="HD146" s="10">
        <v>0</v>
      </c>
      <c r="HE146" s="8">
        <v>0</v>
      </c>
      <c r="HF146" s="5">
        <v>0</v>
      </c>
      <c r="HG146" s="10">
        <f t="shared" si="838"/>
        <v>0</v>
      </c>
      <c r="HH146" s="8">
        <v>0</v>
      </c>
      <c r="HI146" s="5">
        <v>0</v>
      </c>
      <c r="HJ146" s="10">
        <v>0</v>
      </c>
      <c r="HK146" s="8">
        <v>0</v>
      </c>
      <c r="HL146" s="5">
        <v>0</v>
      </c>
      <c r="HM146" s="10">
        <v>0</v>
      </c>
      <c r="HN146" s="8">
        <v>0</v>
      </c>
      <c r="HO146" s="5">
        <v>0</v>
      </c>
      <c r="HP146" s="10">
        <v>0</v>
      </c>
      <c r="HQ146" s="8">
        <v>0</v>
      </c>
      <c r="HR146" s="5">
        <v>0</v>
      </c>
      <c r="HS146" s="10">
        <v>0</v>
      </c>
      <c r="HT146" s="8">
        <v>0</v>
      </c>
      <c r="HU146" s="5">
        <v>0</v>
      </c>
      <c r="HV146" s="10">
        <v>0</v>
      </c>
      <c r="HW146" s="8">
        <v>0</v>
      </c>
      <c r="HX146" s="5">
        <v>0</v>
      </c>
      <c r="HY146" s="10">
        <v>0</v>
      </c>
      <c r="HZ146" s="8">
        <v>0</v>
      </c>
      <c r="IA146" s="5">
        <v>0</v>
      </c>
      <c r="IB146" s="10">
        <v>0</v>
      </c>
      <c r="IC146" s="8">
        <v>0</v>
      </c>
      <c r="ID146" s="5">
        <v>0</v>
      </c>
      <c r="IE146" s="10">
        <v>0</v>
      </c>
      <c r="IF146" s="8">
        <v>0</v>
      </c>
      <c r="IG146" s="5">
        <v>0</v>
      </c>
      <c r="IH146" s="10">
        <v>0</v>
      </c>
      <c r="II146" s="8">
        <v>0</v>
      </c>
      <c r="IJ146" s="5">
        <v>0</v>
      </c>
      <c r="IK146" s="10">
        <v>0</v>
      </c>
      <c r="IL146" s="8">
        <v>0</v>
      </c>
      <c r="IM146" s="5">
        <v>0</v>
      </c>
      <c r="IN146" s="10">
        <v>0</v>
      </c>
      <c r="IO146" s="8">
        <v>0</v>
      </c>
      <c r="IP146" s="5">
        <v>0</v>
      </c>
      <c r="IQ146" s="10">
        <v>0</v>
      </c>
      <c r="IR146" s="8">
        <v>0</v>
      </c>
      <c r="IS146" s="5">
        <v>0</v>
      </c>
      <c r="IT146" s="10">
        <v>0</v>
      </c>
      <c r="IU146" s="8">
        <v>0</v>
      </c>
      <c r="IV146" s="5">
        <v>0</v>
      </c>
      <c r="IW146" s="10">
        <v>0</v>
      </c>
      <c r="IX146" s="8">
        <v>5.1280000000000001</v>
      </c>
      <c r="IY146" s="5">
        <v>77.7</v>
      </c>
      <c r="IZ146" s="10">
        <f t="shared" si="884"/>
        <v>15152.106084243369</v>
      </c>
      <c r="JA146" s="8">
        <v>0.96099999999999997</v>
      </c>
      <c r="JB146" s="5">
        <v>15.69</v>
      </c>
      <c r="JC146" s="10">
        <f t="shared" si="885"/>
        <v>16326.742976066598</v>
      </c>
      <c r="JD146" s="8">
        <f t="shared" si="843"/>
        <v>6623.1799999999994</v>
      </c>
      <c r="JE146" s="11">
        <f t="shared" si="844"/>
        <v>24198.29</v>
      </c>
    </row>
    <row r="147" spans="1:265" x14ac:dyDescent="0.3">
      <c r="A147" s="40">
        <v>2014</v>
      </c>
      <c r="B147" s="35" t="s">
        <v>13</v>
      </c>
      <c r="C147" s="8">
        <v>2824.9059999999999</v>
      </c>
      <c r="D147" s="5">
        <v>11922.19</v>
      </c>
      <c r="E147" s="10">
        <f t="shared" si="872"/>
        <v>4220.3846782866403</v>
      </c>
      <c r="F147" s="8">
        <v>21.088000000000001</v>
      </c>
      <c r="G147" s="5">
        <v>122.86</v>
      </c>
      <c r="H147" s="10">
        <f t="shared" si="886"/>
        <v>5826.0622154779967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0.76700000000000002</v>
      </c>
      <c r="P147" s="5">
        <v>12.52</v>
      </c>
      <c r="Q147" s="10">
        <f t="shared" si="873"/>
        <v>16323.337679269884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0.03</v>
      </c>
      <c r="AN147" s="5">
        <v>0.25</v>
      </c>
      <c r="AO147" s="10">
        <f t="shared" ref="AO147" si="902">AN147/AM147*1000</f>
        <v>8333.3333333333339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0.36799999999999999</v>
      </c>
      <c r="AZ147" s="5">
        <v>8.67</v>
      </c>
      <c r="BA147" s="10">
        <f t="shared" si="875"/>
        <v>23559.782608695652</v>
      </c>
      <c r="BB147" s="66">
        <v>0</v>
      </c>
      <c r="BC147" s="5">
        <v>0</v>
      </c>
      <c r="BD147" s="10">
        <v>0</v>
      </c>
      <c r="BE147" s="8">
        <v>0</v>
      </c>
      <c r="BF147" s="5">
        <v>0</v>
      </c>
      <c r="BG147" s="10">
        <v>0</v>
      </c>
      <c r="BH147" s="8">
        <v>0</v>
      </c>
      <c r="BI147" s="5">
        <v>0</v>
      </c>
      <c r="BJ147" s="10">
        <v>0</v>
      </c>
      <c r="BK147" s="8">
        <v>0</v>
      </c>
      <c r="BL147" s="5">
        <v>0</v>
      </c>
      <c r="BM147" s="10">
        <v>0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v>0</v>
      </c>
      <c r="BZ147" s="8">
        <v>0</v>
      </c>
      <c r="CA147" s="5">
        <v>0</v>
      </c>
      <c r="CB147" s="10">
        <v>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8">
        <v>150</v>
      </c>
      <c r="CY147" s="5">
        <v>739</v>
      </c>
      <c r="CZ147" s="10">
        <f t="shared" si="877"/>
        <v>4926.666666666667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1226.175</v>
      </c>
      <c r="DH147" s="5">
        <v>4014.14</v>
      </c>
      <c r="DI147" s="10">
        <f t="shared" si="878"/>
        <v>3273.7088914714454</v>
      </c>
      <c r="DJ147" s="8">
        <v>0</v>
      </c>
      <c r="DK147" s="5">
        <v>0</v>
      </c>
      <c r="DL147" s="10">
        <v>0</v>
      </c>
      <c r="DM147" s="8">
        <v>0</v>
      </c>
      <c r="DN147" s="5">
        <v>0</v>
      </c>
      <c r="DO147" s="10">
        <f t="shared" si="835"/>
        <v>0</v>
      </c>
      <c r="DP147" s="8">
        <v>0</v>
      </c>
      <c r="DQ147" s="5">
        <v>0</v>
      </c>
      <c r="DR147" s="10">
        <v>0</v>
      </c>
      <c r="DS147" s="8">
        <v>0.23100000000000001</v>
      </c>
      <c r="DT147" s="5">
        <v>4.63</v>
      </c>
      <c r="DU147" s="10">
        <f t="shared" si="887"/>
        <v>20043.290043290042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v>0</v>
      </c>
      <c r="EK147" s="8">
        <v>281.66399999999999</v>
      </c>
      <c r="EL147" s="5">
        <v>927.21</v>
      </c>
      <c r="EM147" s="10">
        <f t="shared" si="879"/>
        <v>3291.9009884117249</v>
      </c>
      <c r="EN147" s="8">
        <v>108.995</v>
      </c>
      <c r="EO147" s="5">
        <v>492.28</v>
      </c>
      <c r="EP147" s="10">
        <f t="shared" si="880"/>
        <v>4516.5374558465983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0</v>
      </c>
      <c r="FA147" s="5">
        <v>0</v>
      </c>
      <c r="FB147" s="10">
        <v>0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8">
        <v>0</v>
      </c>
      <c r="FJ147" s="5">
        <v>0</v>
      </c>
      <c r="FK147" s="10">
        <v>0</v>
      </c>
      <c r="FL147" s="8">
        <v>0</v>
      </c>
      <c r="FM147" s="5">
        <v>0</v>
      </c>
      <c r="FN147" s="10">
        <v>0</v>
      </c>
      <c r="FO147" s="8">
        <v>0</v>
      </c>
      <c r="FP147" s="5">
        <v>0</v>
      </c>
      <c r="FQ147" s="10">
        <v>0</v>
      </c>
      <c r="FR147" s="8">
        <v>0</v>
      </c>
      <c r="FS147" s="5">
        <v>0</v>
      </c>
      <c r="FT147" s="10">
        <v>0</v>
      </c>
      <c r="FU147" s="8">
        <v>0</v>
      </c>
      <c r="FV147" s="5">
        <v>0</v>
      </c>
      <c r="FW147" s="10">
        <v>0</v>
      </c>
      <c r="FX147" s="8">
        <v>0</v>
      </c>
      <c r="FY147" s="5">
        <v>0</v>
      </c>
      <c r="FZ147" s="10">
        <v>0</v>
      </c>
      <c r="GA147" s="8">
        <v>0</v>
      </c>
      <c r="GB147" s="5">
        <v>0</v>
      </c>
      <c r="GC147" s="10">
        <v>0</v>
      </c>
      <c r="GD147" s="8">
        <v>2.2639999999999998</v>
      </c>
      <c r="GE147" s="5">
        <v>36.83</v>
      </c>
      <c r="GF147" s="10">
        <f t="shared" si="881"/>
        <v>16267.667844522968</v>
      </c>
      <c r="GG147" s="8">
        <v>0</v>
      </c>
      <c r="GH147" s="5">
        <v>0</v>
      </c>
      <c r="GI147" s="10">
        <v>0</v>
      </c>
      <c r="GJ147" s="8">
        <v>0</v>
      </c>
      <c r="GK147" s="5">
        <v>0</v>
      </c>
      <c r="GL147" s="10">
        <v>0</v>
      </c>
      <c r="GM147" s="8">
        <v>0</v>
      </c>
      <c r="GN147" s="5">
        <v>0</v>
      </c>
      <c r="GO147" s="10">
        <v>0</v>
      </c>
      <c r="GP147" s="8">
        <v>0</v>
      </c>
      <c r="GQ147" s="5">
        <v>0</v>
      </c>
      <c r="GR147" s="10">
        <v>0</v>
      </c>
      <c r="GS147" s="8">
        <v>0</v>
      </c>
      <c r="GT147" s="5">
        <v>0</v>
      </c>
      <c r="GU147" s="10">
        <v>0</v>
      </c>
      <c r="GV147" s="8">
        <v>0</v>
      </c>
      <c r="GW147" s="5">
        <v>0</v>
      </c>
      <c r="GX147" s="10">
        <v>0</v>
      </c>
      <c r="GY147" s="8">
        <v>0</v>
      </c>
      <c r="GZ147" s="5">
        <v>0</v>
      </c>
      <c r="HA147" s="10">
        <v>0</v>
      </c>
      <c r="HB147" s="8">
        <v>0</v>
      </c>
      <c r="HC147" s="5">
        <v>0</v>
      </c>
      <c r="HD147" s="10">
        <v>0</v>
      </c>
      <c r="HE147" s="8">
        <v>0</v>
      </c>
      <c r="HF147" s="5">
        <v>0</v>
      </c>
      <c r="HG147" s="10">
        <f t="shared" si="838"/>
        <v>0</v>
      </c>
      <c r="HH147" s="8">
        <v>0</v>
      </c>
      <c r="HI147" s="5">
        <v>0</v>
      </c>
      <c r="HJ147" s="10">
        <v>0</v>
      </c>
      <c r="HK147" s="8">
        <v>0</v>
      </c>
      <c r="HL147" s="5">
        <v>0</v>
      </c>
      <c r="HM147" s="10">
        <v>0</v>
      </c>
      <c r="HN147" s="8">
        <v>0</v>
      </c>
      <c r="HO147" s="5">
        <v>0</v>
      </c>
      <c r="HP147" s="10">
        <v>0</v>
      </c>
      <c r="HQ147" s="8">
        <v>2.5000000000000001E-2</v>
      </c>
      <c r="HR147" s="5">
        <v>0.18</v>
      </c>
      <c r="HS147" s="10">
        <f t="shared" si="883"/>
        <v>7199.9999999999991</v>
      </c>
      <c r="HT147" s="8">
        <v>0</v>
      </c>
      <c r="HU147" s="5">
        <v>0</v>
      </c>
      <c r="HV147" s="10">
        <v>0</v>
      </c>
      <c r="HW147" s="8">
        <v>2.08</v>
      </c>
      <c r="HX147" s="5">
        <v>11.34</v>
      </c>
      <c r="HY147" s="10">
        <f t="shared" ref="HY147" si="903">HX147/HW147*1000</f>
        <v>5451.9230769230762</v>
      </c>
      <c r="HZ147" s="8">
        <v>0</v>
      </c>
      <c r="IA147" s="5">
        <v>0</v>
      </c>
      <c r="IB147" s="10">
        <v>0</v>
      </c>
      <c r="IC147" s="8">
        <v>0</v>
      </c>
      <c r="ID147" s="5">
        <v>0</v>
      </c>
      <c r="IE147" s="10">
        <v>0</v>
      </c>
      <c r="IF147" s="8">
        <v>12.03</v>
      </c>
      <c r="IG147" s="5">
        <v>204.67</v>
      </c>
      <c r="IH147" s="10">
        <f t="shared" si="899"/>
        <v>17013.300083125519</v>
      </c>
      <c r="II147" s="8">
        <v>64.5</v>
      </c>
      <c r="IJ147" s="5">
        <v>288.8</v>
      </c>
      <c r="IK147" s="10">
        <f t="shared" si="891"/>
        <v>4477.5193798449618</v>
      </c>
      <c r="IL147" s="8">
        <v>0</v>
      </c>
      <c r="IM147" s="5">
        <v>0</v>
      </c>
      <c r="IN147" s="10">
        <v>0</v>
      </c>
      <c r="IO147" s="8">
        <v>0</v>
      </c>
      <c r="IP147" s="5">
        <v>0</v>
      </c>
      <c r="IQ147" s="10">
        <v>0</v>
      </c>
      <c r="IR147" s="8">
        <v>0</v>
      </c>
      <c r="IS147" s="5">
        <v>0</v>
      </c>
      <c r="IT147" s="10">
        <v>0</v>
      </c>
      <c r="IU147" s="66">
        <v>0</v>
      </c>
      <c r="IV147" s="5">
        <v>0</v>
      </c>
      <c r="IW147" s="10">
        <v>0</v>
      </c>
      <c r="IX147" s="8">
        <v>0.98099999999999998</v>
      </c>
      <c r="IY147" s="5">
        <v>20.14</v>
      </c>
      <c r="IZ147" s="10">
        <f t="shared" si="884"/>
        <v>20530.071355759428</v>
      </c>
      <c r="JA147" s="8">
        <v>0.56200000000000006</v>
      </c>
      <c r="JB147" s="5">
        <v>9.39</v>
      </c>
      <c r="JC147" s="10">
        <f t="shared" si="885"/>
        <v>16708.185053380781</v>
      </c>
      <c r="JD147" s="8">
        <f t="shared" si="843"/>
        <v>4696.6660000000011</v>
      </c>
      <c r="JE147" s="11">
        <f t="shared" si="844"/>
        <v>18815.099999999999</v>
      </c>
    </row>
    <row r="148" spans="1:265" ht="15" thickBot="1" x14ac:dyDescent="0.35">
      <c r="A148" s="63"/>
      <c r="B148" s="64" t="s">
        <v>14</v>
      </c>
      <c r="C148" s="60">
        <f>SUM(C136:C147)</f>
        <v>34955.060000000005</v>
      </c>
      <c r="D148" s="59">
        <f>SUM(D136:D147)</f>
        <v>130986.38</v>
      </c>
      <c r="E148" s="65"/>
      <c r="F148" s="60">
        <f>SUM(F136:F147)</f>
        <v>44.249000000000002</v>
      </c>
      <c r="G148" s="59">
        <f>SUM(G136:G147)</f>
        <v>470.58000000000004</v>
      </c>
      <c r="H148" s="65"/>
      <c r="I148" s="60">
        <f>SUM(I136:I147)</f>
        <v>0</v>
      </c>
      <c r="J148" s="59">
        <f>SUM(J136:J147)</f>
        <v>0</v>
      </c>
      <c r="K148" s="65"/>
      <c r="L148" s="60">
        <f>SUM(L136:L147)</f>
        <v>0</v>
      </c>
      <c r="M148" s="59">
        <f>SUM(M136:M147)</f>
        <v>0</v>
      </c>
      <c r="N148" s="65"/>
      <c r="O148" s="60">
        <f>SUM(O136:O147)</f>
        <v>544.96500000000003</v>
      </c>
      <c r="P148" s="59">
        <f>SUM(P136:P147)</f>
        <v>3514.3400000000006</v>
      </c>
      <c r="Q148" s="65"/>
      <c r="R148" s="60">
        <f>SUM(R136:R147)</f>
        <v>0</v>
      </c>
      <c r="S148" s="59">
        <f>SUM(S136:S147)</f>
        <v>0</v>
      </c>
      <c r="T148" s="65"/>
      <c r="U148" s="60">
        <f>SUM(U136:U147)</f>
        <v>0.15</v>
      </c>
      <c r="V148" s="59">
        <f>SUM(V136:V147)</f>
        <v>0.73</v>
      </c>
      <c r="W148" s="65"/>
      <c r="X148" s="60">
        <f>SUM(X136:X147)</f>
        <v>0</v>
      </c>
      <c r="Y148" s="59">
        <f>SUM(Y136:Y147)</f>
        <v>0</v>
      </c>
      <c r="Z148" s="65"/>
      <c r="AA148" s="60">
        <f>SUM(AA136:AA147)</f>
        <v>0</v>
      </c>
      <c r="AB148" s="59">
        <f>SUM(AB136:AB147)</f>
        <v>0</v>
      </c>
      <c r="AC148" s="65"/>
      <c r="AD148" s="60">
        <f>SUM(AD136:AD147)</f>
        <v>0</v>
      </c>
      <c r="AE148" s="59">
        <f>SUM(AE136:AE147)</f>
        <v>0</v>
      </c>
      <c r="AF148" s="65"/>
      <c r="AG148" s="60">
        <f>SUM(AG136:AG147)</f>
        <v>172.83799999999999</v>
      </c>
      <c r="AH148" s="59">
        <f>SUM(AH136:AH147)</f>
        <v>691.59</v>
      </c>
      <c r="AI148" s="65"/>
      <c r="AJ148" s="60">
        <f>SUM(AJ136:AJ147)</f>
        <v>187.852</v>
      </c>
      <c r="AK148" s="59">
        <f>SUM(AK136:AK147)</f>
        <v>1043.3700000000001</v>
      </c>
      <c r="AL148" s="65"/>
      <c r="AM148" s="60">
        <f>SUM(AM136:AM147)</f>
        <v>0.03</v>
      </c>
      <c r="AN148" s="59">
        <f>SUM(AN136:AN147)</f>
        <v>0.25</v>
      </c>
      <c r="AO148" s="65"/>
      <c r="AP148" s="60">
        <f>SUM(AP136:AP147)</f>
        <v>0</v>
      </c>
      <c r="AQ148" s="59">
        <f>SUM(AQ136:AQ147)</f>
        <v>0</v>
      </c>
      <c r="AR148" s="65"/>
      <c r="AS148" s="60">
        <f>SUM(AS136:AS147)</f>
        <v>0</v>
      </c>
      <c r="AT148" s="59">
        <f>SUM(AT136:AT147)</f>
        <v>0</v>
      </c>
      <c r="AU148" s="65"/>
      <c r="AV148" s="60">
        <f>SUM(AV136:AV147)</f>
        <v>0</v>
      </c>
      <c r="AW148" s="59">
        <f>SUM(AW136:AW147)</f>
        <v>0</v>
      </c>
      <c r="AX148" s="65"/>
      <c r="AY148" s="60">
        <f>SUM(AY136:AY147)</f>
        <v>4.3360000000000003</v>
      </c>
      <c r="AZ148" s="59">
        <f>SUM(AZ136:AZ147)</f>
        <v>90.49</v>
      </c>
      <c r="BA148" s="65"/>
      <c r="BB148" s="60">
        <f>SUM(BB136:BB147)</f>
        <v>0.39900000000000002</v>
      </c>
      <c r="BC148" s="59">
        <f>SUM(BC136:BC147)</f>
        <v>3.24</v>
      </c>
      <c r="BD148" s="65"/>
      <c r="BE148" s="60">
        <f>SUM(BE136:BE147)</f>
        <v>0</v>
      </c>
      <c r="BF148" s="59">
        <f>SUM(BF136:BF147)</f>
        <v>0</v>
      </c>
      <c r="BG148" s="65"/>
      <c r="BH148" s="60">
        <f>SUM(BH136:BH147)</f>
        <v>0</v>
      </c>
      <c r="BI148" s="59">
        <f>SUM(BI136:BI147)</f>
        <v>0</v>
      </c>
      <c r="BJ148" s="65"/>
      <c r="BK148" s="60">
        <f>SUM(BK136:BK147)</f>
        <v>3.234</v>
      </c>
      <c r="BL148" s="59">
        <f>SUM(BL136:BL147)</f>
        <v>101.93</v>
      </c>
      <c r="BM148" s="65"/>
      <c r="BN148" s="60">
        <f>SUM(BN136:BN147)</f>
        <v>0</v>
      </c>
      <c r="BO148" s="59">
        <f>SUM(BO136:BO147)</f>
        <v>0</v>
      </c>
      <c r="BP148" s="65"/>
      <c r="BQ148" s="60">
        <f>SUM(BQ136:BQ147)</f>
        <v>0.40699999999999997</v>
      </c>
      <c r="BR148" s="59">
        <f>SUM(BR136:BR147)</f>
        <v>1.66</v>
      </c>
      <c r="BS148" s="65"/>
      <c r="BT148" s="60">
        <f>SUM(BT136:BT147)</f>
        <v>1</v>
      </c>
      <c r="BU148" s="59">
        <f>SUM(BU136:BU147)</f>
        <v>29.42</v>
      </c>
      <c r="BV148" s="65"/>
      <c r="BW148" s="60">
        <f>SUM(BW136:BW147)</f>
        <v>0</v>
      </c>
      <c r="BX148" s="59">
        <f>SUM(BX136:BX147)</f>
        <v>0</v>
      </c>
      <c r="BY148" s="65"/>
      <c r="BZ148" s="60">
        <f>SUM(BZ136:BZ147)</f>
        <v>0</v>
      </c>
      <c r="CA148" s="59">
        <f>SUM(CA136:CA147)</f>
        <v>0</v>
      </c>
      <c r="CB148" s="65"/>
      <c r="CC148" s="60">
        <f>SUM(CC136:CC147)</f>
        <v>0</v>
      </c>
      <c r="CD148" s="59">
        <f>SUM(CD136:CD147)</f>
        <v>0</v>
      </c>
      <c r="CE148" s="65"/>
      <c r="CF148" s="60">
        <f>SUM(CF136:CF147)</f>
        <v>0</v>
      </c>
      <c r="CG148" s="59">
        <f>SUM(CG136:CG147)</f>
        <v>0</v>
      </c>
      <c r="CH148" s="65"/>
      <c r="CI148" s="60">
        <f>SUM(CI136:CI147)</f>
        <v>0</v>
      </c>
      <c r="CJ148" s="59">
        <f>SUM(CJ136:CJ147)</f>
        <v>0</v>
      </c>
      <c r="CK148" s="65"/>
      <c r="CL148" s="60">
        <f>SUM(CL136:CL147)</f>
        <v>0</v>
      </c>
      <c r="CM148" s="59">
        <f>SUM(CM136:CM147)</f>
        <v>0</v>
      </c>
      <c r="CN148" s="65"/>
      <c r="CO148" s="60">
        <f>SUM(CO136:CO147)</f>
        <v>0</v>
      </c>
      <c r="CP148" s="59">
        <f>SUM(CP136:CP147)</f>
        <v>0</v>
      </c>
      <c r="CQ148" s="65"/>
      <c r="CR148" s="60">
        <f>SUM(CR136:CR147)</f>
        <v>0</v>
      </c>
      <c r="CS148" s="59">
        <f>SUM(CS136:CS147)</f>
        <v>0</v>
      </c>
      <c r="CT148" s="65"/>
      <c r="CU148" s="60">
        <f>SUM(CU136:CU147)</f>
        <v>5.1770000000000005</v>
      </c>
      <c r="CV148" s="59">
        <f>SUM(CV136:CV147)</f>
        <v>188.44</v>
      </c>
      <c r="CW148" s="65"/>
      <c r="CX148" s="60">
        <f>SUM(CX136:CX147)</f>
        <v>672.42500000000007</v>
      </c>
      <c r="CY148" s="59">
        <f>SUM(CY136:CY147)</f>
        <v>3038.69</v>
      </c>
      <c r="CZ148" s="65"/>
      <c r="DA148" s="60">
        <f>SUM(DA136:DA147)</f>
        <v>0</v>
      </c>
      <c r="DB148" s="59">
        <f>SUM(DB136:DB147)</f>
        <v>0</v>
      </c>
      <c r="DC148" s="65"/>
      <c r="DD148" s="60">
        <f>SUM(DD136:DD147)</f>
        <v>0</v>
      </c>
      <c r="DE148" s="59">
        <f>SUM(DE136:DE147)</f>
        <v>0</v>
      </c>
      <c r="DF148" s="65"/>
      <c r="DG148" s="60">
        <f>SUM(DG136:DG147)</f>
        <v>10759.102999999997</v>
      </c>
      <c r="DH148" s="59">
        <f>SUM(DH136:DH147)</f>
        <v>42588.610000000008</v>
      </c>
      <c r="DI148" s="65"/>
      <c r="DJ148" s="60">
        <f>SUM(DJ136:DJ147)</f>
        <v>0</v>
      </c>
      <c r="DK148" s="59">
        <f>SUM(DK136:DK147)</f>
        <v>0</v>
      </c>
      <c r="DL148" s="65"/>
      <c r="DM148" s="60">
        <f t="shared" ref="DM148:DN148" si="904">SUM(DM136:DM147)</f>
        <v>0</v>
      </c>
      <c r="DN148" s="59">
        <f t="shared" si="904"/>
        <v>0</v>
      </c>
      <c r="DO148" s="65"/>
      <c r="DP148" s="60">
        <f>SUM(DP136:DP147)</f>
        <v>2756.9650000000001</v>
      </c>
      <c r="DQ148" s="59">
        <f>SUM(DQ136:DQ147)</f>
        <v>11626.29</v>
      </c>
      <c r="DR148" s="65"/>
      <c r="DS148" s="60">
        <f>SUM(DS136:DS147)</f>
        <v>3.6360000000000001</v>
      </c>
      <c r="DT148" s="59">
        <f>SUM(DT136:DT147)</f>
        <v>61.620000000000005</v>
      </c>
      <c r="DU148" s="65"/>
      <c r="DV148" s="60">
        <f>SUM(DV136:DV147)</f>
        <v>0</v>
      </c>
      <c r="DW148" s="59">
        <f>SUM(DW136:DW147)</f>
        <v>0</v>
      </c>
      <c r="DX148" s="65"/>
      <c r="DY148" s="60">
        <f>SUM(DY136:DY147)</f>
        <v>0</v>
      </c>
      <c r="DZ148" s="59">
        <f>SUM(DZ136:DZ147)</f>
        <v>0</v>
      </c>
      <c r="EA148" s="65"/>
      <c r="EB148" s="60">
        <f>SUM(EB136:EB147)</f>
        <v>0.44</v>
      </c>
      <c r="EC148" s="59">
        <f>SUM(EC136:EC147)</f>
        <v>4.8699999999999992</v>
      </c>
      <c r="ED148" s="65"/>
      <c r="EE148" s="60">
        <f>SUM(EE136:EE147)</f>
        <v>0</v>
      </c>
      <c r="EF148" s="59">
        <f>SUM(EF136:EF147)</f>
        <v>0</v>
      </c>
      <c r="EG148" s="65"/>
      <c r="EH148" s="60">
        <f>SUM(EH136:EH147)</f>
        <v>0</v>
      </c>
      <c r="EI148" s="59">
        <f>SUM(EI136:EI147)</f>
        <v>0</v>
      </c>
      <c r="EJ148" s="65"/>
      <c r="EK148" s="60">
        <f>SUM(EK136:EK147)</f>
        <v>3844.7999999999993</v>
      </c>
      <c r="EL148" s="59">
        <f>SUM(EL136:EL147)</f>
        <v>18277.64</v>
      </c>
      <c r="EM148" s="65"/>
      <c r="EN148" s="60">
        <f>SUM(EN136:EN147)</f>
        <v>1226.1380000000004</v>
      </c>
      <c r="EO148" s="59">
        <f>SUM(EO136:EO147)</f>
        <v>6512.95</v>
      </c>
      <c r="EP148" s="65"/>
      <c r="EQ148" s="60">
        <f>SUM(EQ136:EQ147)</f>
        <v>0</v>
      </c>
      <c r="ER148" s="59">
        <f>SUM(ER136:ER147)</f>
        <v>0</v>
      </c>
      <c r="ES148" s="65"/>
      <c r="ET148" s="60">
        <f>SUM(ET136:ET147)</f>
        <v>22.111000000000001</v>
      </c>
      <c r="EU148" s="59">
        <f>SUM(EU136:EU147)</f>
        <v>212.44</v>
      </c>
      <c r="EV148" s="65"/>
      <c r="EW148" s="60">
        <f>SUM(EW136:EW147)</f>
        <v>0</v>
      </c>
      <c r="EX148" s="59">
        <f>SUM(EX136:EX147)</f>
        <v>0</v>
      </c>
      <c r="EY148" s="65"/>
      <c r="EZ148" s="60">
        <f>SUM(EZ136:EZ147)</f>
        <v>0</v>
      </c>
      <c r="FA148" s="59">
        <f>SUM(FA136:FA147)</f>
        <v>0</v>
      </c>
      <c r="FB148" s="65"/>
      <c r="FC148" s="60">
        <f>SUM(FC136:FC147)</f>
        <v>0</v>
      </c>
      <c r="FD148" s="59">
        <f>SUM(FD136:FD147)</f>
        <v>0</v>
      </c>
      <c r="FE148" s="65"/>
      <c r="FF148" s="60">
        <f>SUM(FF136:FF147)</f>
        <v>0</v>
      </c>
      <c r="FG148" s="59">
        <f>SUM(FG136:FG147)</f>
        <v>0</v>
      </c>
      <c r="FH148" s="65"/>
      <c r="FI148" s="60">
        <f>SUM(FI136:FI147)</f>
        <v>0</v>
      </c>
      <c r="FJ148" s="59">
        <f>SUM(FJ136:FJ147)</f>
        <v>0</v>
      </c>
      <c r="FK148" s="65"/>
      <c r="FL148" s="60">
        <f>SUM(FL136:FL147)</f>
        <v>0</v>
      </c>
      <c r="FM148" s="59">
        <f>SUM(FM136:FM147)</f>
        <v>0</v>
      </c>
      <c r="FN148" s="65"/>
      <c r="FO148" s="60">
        <f>SUM(FO136:FO147)</f>
        <v>0</v>
      </c>
      <c r="FP148" s="59">
        <f>SUM(FP136:FP147)</f>
        <v>0</v>
      </c>
      <c r="FQ148" s="65"/>
      <c r="FR148" s="60">
        <f>SUM(FR136:FR147)</f>
        <v>0</v>
      </c>
      <c r="FS148" s="59">
        <f>SUM(FS136:FS147)</f>
        <v>0</v>
      </c>
      <c r="FT148" s="65"/>
      <c r="FU148" s="60">
        <f>SUM(FU136:FU147)</f>
        <v>0</v>
      </c>
      <c r="FV148" s="59">
        <f>SUM(FV136:FV147)</f>
        <v>0</v>
      </c>
      <c r="FW148" s="65"/>
      <c r="FX148" s="60">
        <f>SUM(FX136:FX147)</f>
        <v>0</v>
      </c>
      <c r="FY148" s="59">
        <f>SUM(FY136:FY147)</f>
        <v>0</v>
      </c>
      <c r="FZ148" s="65"/>
      <c r="GA148" s="60">
        <f>SUM(GA136:GA147)</f>
        <v>0</v>
      </c>
      <c r="GB148" s="59">
        <f>SUM(GB136:GB147)</f>
        <v>0</v>
      </c>
      <c r="GC148" s="65"/>
      <c r="GD148" s="60">
        <f>SUM(GD136:GD147)</f>
        <v>9.956999999999999</v>
      </c>
      <c r="GE148" s="59">
        <f>SUM(GE136:GE147)</f>
        <v>98.4</v>
      </c>
      <c r="GF148" s="65"/>
      <c r="GG148" s="60">
        <f>SUM(GG136:GG147)</f>
        <v>0</v>
      </c>
      <c r="GH148" s="59">
        <f>SUM(GH136:GH147)</f>
        <v>0</v>
      </c>
      <c r="GI148" s="65"/>
      <c r="GJ148" s="60">
        <f>SUM(GJ136:GJ147)</f>
        <v>1.7040000000000002</v>
      </c>
      <c r="GK148" s="59">
        <f>SUM(GK136:GK147)</f>
        <v>76.41</v>
      </c>
      <c r="GL148" s="65"/>
      <c r="GM148" s="60">
        <f>SUM(GM136:GM147)</f>
        <v>0</v>
      </c>
      <c r="GN148" s="59">
        <f>SUM(GN136:GN147)</f>
        <v>0</v>
      </c>
      <c r="GO148" s="65"/>
      <c r="GP148" s="60">
        <f>SUM(GP136:GP147)</f>
        <v>0</v>
      </c>
      <c r="GQ148" s="59">
        <f>SUM(GQ136:GQ147)</f>
        <v>0</v>
      </c>
      <c r="GR148" s="65"/>
      <c r="GS148" s="60">
        <f>SUM(GS136:GS147)</f>
        <v>0</v>
      </c>
      <c r="GT148" s="59">
        <f>SUM(GT136:GT147)</f>
        <v>0</v>
      </c>
      <c r="GU148" s="65"/>
      <c r="GV148" s="60">
        <f>SUM(GV136:GV147)</f>
        <v>43</v>
      </c>
      <c r="GW148" s="59">
        <f>SUM(GW136:GW147)</f>
        <v>189.2</v>
      </c>
      <c r="GX148" s="65"/>
      <c r="GY148" s="60">
        <f>SUM(GY136:GY147)</f>
        <v>0</v>
      </c>
      <c r="GZ148" s="59">
        <f>SUM(GZ136:GZ147)</f>
        <v>0</v>
      </c>
      <c r="HA148" s="65"/>
      <c r="HB148" s="60">
        <f>SUM(HB136:HB147)</f>
        <v>0</v>
      </c>
      <c r="HC148" s="59">
        <f>SUM(HC136:HC147)</f>
        <v>0</v>
      </c>
      <c r="HD148" s="65"/>
      <c r="HE148" s="60">
        <f t="shared" ref="HE148:HF148" si="905">SUM(HE136:HE147)</f>
        <v>0</v>
      </c>
      <c r="HF148" s="59">
        <f t="shared" si="905"/>
        <v>0</v>
      </c>
      <c r="HG148" s="65"/>
      <c r="HH148" s="60">
        <f>SUM(HH136:HH147)</f>
        <v>0</v>
      </c>
      <c r="HI148" s="59">
        <f>SUM(HI136:HI147)</f>
        <v>0</v>
      </c>
      <c r="HJ148" s="65"/>
      <c r="HK148" s="60">
        <f>SUM(HK136:HK147)</f>
        <v>0</v>
      </c>
      <c r="HL148" s="59">
        <f>SUM(HL136:HL147)</f>
        <v>0</v>
      </c>
      <c r="HM148" s="65"/>
      <c r="HN148" s="60">
        <f>SUM(HN136:HN147)</f>
        <v>0</v>
      </c>
      <c r="HO148" s="59">
        <f>SUM(HO136:HO147)</f>
        <v>0</v>
      </c>
      <c r="HP148" s="65"/>
      <c r="HQ148" s="60">
        <f>SUM(HQ136:HQ147)</f>
        <v>1.2869999999999999</v>
      </c>
      <c r="HR148" s="59">
        <f>SUM(HR136:HR147)</f>
        <v>22.65</v>
      </c>
      <c r="HS148" s="65"/>
      <c r="HT148" s="60">
        <f>SUM(HT136:HT147)</f>
        <v>0</v>
      </c>
      <c r="HU148" s="59">
        <f>SUM(HU136:HU147)</f>
        <v>0</v>
      </c>
      <c r="HV148" s="65"/>
      <c r="HW148" s="60">
        <f>SUM(HW136:HW147)</f>
        <v>2.08</v>
      </c>
      <c r="HX148" s="59">
        <f>SUM(HX136:HX147)</f>
        <v>11.34</v>
      </c>
      <c r="HY148" s="65"/>
      <c r="HZ148" s="60">
        <f>SUM(HZ136:HZ147)</f>
        <v>0</v>
      </c>
      <c r="IA148" s="59">
        <f>SUM(IA136:IA147)</f>
        <v>0</v>
      </c>
      <c r="IB148" s="65"/>
      <c r="IC148" s="60">
        <f>SUM(IC136:IC147)</f>
        <v>0</v>
      </c>
      <c r="ID148" s="59">
        <f>SUM(ID136:ID147)</f>
        <v>0</v>
      </c>
      <c r="IE148" s="65"/>
      <c r="IF148" s="60">
        <f>SUM(IF136:IF147)</f>
        <v>357.02299999999997</v>
      </c>
      <c r="IG148" s="59">
        <f>SUM(IG136:IG147)</f>
        <v>2052.65</v>
      </c>
      <c r="IH148" s="65"/>
      <c r="II148" s="60">
        <f>SUM(II136:II147)</f>
        <v>273.33299999999997</v>
      </c>
      <c r="IJ148" s="59">
        <f>SUM(IJ136:IJ147)</f>
        <v>1370.6</v>
      </c>
      <c r="IK148" s="65"/>
      <c r="IL148" s="60">
        <f>SUM(IL136:IL147)</f>
        <v>17.559999999999999</v>
      </c>
      <c r="IM148" s="59">
        <f>SUM(IM136:IM147)</f>
        <v>65.36</v>
      </c>
      <c r="IN148" s="65"/>
      <c r="IO148" s="60">
        <f>SUM(IO136:IO147)</f>
        <v>307</v>
      </c>
      <c r="IP148" s="59">
        <f>SUM(IP136:IP147)</f>
        <v>1014.64</v>
      </c>
      <c r="IQ148" s="65"/>
      <c r="IR148" s="60">
        <f>SUM(IR136:IR147)</f>
        <v>0</v>
      </c>
      <c r="IS148" s="59">
        <f>SUM(IS136:IS147)</f>
        <v>0</v>
      </c>
      <c r="IT148" s="65"/>
      <c r="IU148" s="60">
        <f>SUM(IU136:IU147)</f>
        <v>10.7</v>
      </c>
      <c r="IV148" s="59">
        <f>SUM(IV136:IV147)</f>
        <v>512</v>
      </c>
      <c r="IW148" s="65"/>
      <c r="IX148" s="60">
        <f>SUM(IX136:IX147)</f>
        <v>61.208000000000006</v>
      </c>
      <c r="IY148" s="59">
        <f>SUM(IY136:IY147)</f>
        <v>566.76</v>
      </c>
      <c r="IZ148" s="65"/>
      <c r="JA148" s="60">
        <f>SUM(JA136:JA147)</f>
        <v>2865.3690000000001</v>
      </c>
      <c r="JB148" s="59">
        <f>SUM(JB136:JB147)</f>
        <v>12689.729999999996</v>
      </c>
      <c r="JC148" s="65"/>
      <c r="JD148" s="60">
        <f t="shared" si="843"/>
        <v>59155.536</v>
      </c>
      <c r="JE148" s="61">
        <f t="shared" si="844"/>
        <v>238115.27</v>
      </c>
    </row>
    <row r="149" spans="1:265" x14ac:dyDescent="0.3">
      <c r="A149" s="40">
        <v>2015</v>
      </c>
      <c r="B149" s="35" t="s">
        <v>2</v>
      </c>
      <c r="C149" s="8">
        <v>1191.1859999999999</v>
      </c>
      <c r="D149" s="5">
        <v>4554.8599999999997</v>
      </c>
      <c r="E149" s="10">
        <f t="shared" ref="E149:E160" si="906">D149/C149*1000</f>
        <v>3823.8024959997852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98.5</v>
      </c>
      <c r="P149" s="5">
        <v>476.33</v>
      </c>
      <c r="Q149" s="10">
        <f t="shared" ref="Q149:Q160" si="907">P149/O149*1000</f>
        <v>4835.8375634517761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0.68</v>
      </c>
      <c r="AZ149" s="5">
        <v>22.44</v>
      </c>
      <c r="BA149" s="10">
        <f t="shared" ref="BA149:BA160" si="908">AZ149/AY149*1000</f>
        <v>33000</v>
      </c>
      <c r="BB149" s="8">
        <v>0</v>
      </c>
      <c r="BC149" s="5">
        <v>0</v>
      </c>
      <c r="BD149" s="10">
        <v>0</v>
      </c>
      <c r="BE149" s="8">
        <v>0</v>
      </c>
      <c r="BF149" s="5">
        <v>0</v>
      </c>
      <c r="BG149" s="10">
        <v>0</v>
      </c>
      <c r="BH149" s="8">
        <v>0</v>
      </c>
      <c r="BI149" s="5">
        <v>0</v>
      </c>
      <c r="BJ149" s="10">
        <v>0</v>
      </c>
      <c r="BK149" s="8">
        <v>0</v>
      </c>
      <c r="BL149" s="5">
        <v>0</v>
      </c>
      <c r="BM149" s="10">
        <v>0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64.5</v>
      </c>
      <c r="CY149" s="5">
        <v>298.25</v>
      </c>
      <c r="CZ149" s="10">
        <f t="shared" ref="CZ149:CZ160" si="909">CY149/CX149*1000</f>
        <v>4624.031007751938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816.48</v>
      </c>
      <c r="DH149" s="5">
        <v>2301.0500000000002</v>
      </c>
      <c r="DI149" s="10">
        <f t="shared" ref="DI149:DI160" si="910">DH149/DG149*1000</f>
        <v>2818.2564177934546</v>
      </c>
      <c r="DJ149" s="8">
        <v>0</v>
      </c>
      <c r="DK149" s="5">
        <v>0</v>
      </c>
      <c r="DL149" s="10">
        <v>0</v>
      </c>
      <c r="DM149" s="8">
        <v>0</v>
      </c>
      <c r="DN149" s="5">
        <v>0</v>
      </c>
      <c r="DO149" s="10">
        <f t="shared" ref="DO149:DO160" si="911">IF(DM149=0,0,DN149/DM149*1000)</f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v>0</v>
      </c>
      <c r="EK149" s="8">
        <v>351.60300000000001</v>
      </c>
      <c r="EL149" s="5">
        <v>1852.16</v>
      </c>
      <c r="EM149" s="10">
        <f t="shared" ref="EM149:EM160" si="912">EL149/EK149*1000</f>
        <v>5267.7593763420673</v>
      </c>
      <c r="EN149" s="8">
        <v>4.758</v>
      </c>
      <c r="EO149" s="5">
        <v>117.71</v>
      </c>
      <c r="EP149" s="10">
        <f t="shared" ref="EP149:EP160" si="913">EO149/EN149*1000</f>
        <v>24739.386296763347</v>
      </c>
      <c r="EQ149" s="8">
        <v>0</v>
      </c>
      <c r="ER149" s="5">
        <v>0</v>
      </c>
      <c r="ES149" s="10">
        <v>0</v>
      </c>
      <c r="ET149" s="8">
        <v>2.496</v>
      </c>
      <c r="EU149" s="5">
        <v>48.14</v>
      </c>
      <c r="EV149" s="10">
        <f t="shared" ref="EV149:EV157" si="914">EU149/ET149*1000</f>
        <v>19286.858974358973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0</v>
      </c>
      <c r="FD149" s="5">
        <v>0</v>
      </c>
      <c r="FE149" s="10">
        <v>0</v>
      </c>
      <c r="FF149" s="8">
        <v>0</v>
      </c>
      <c r="FG149" s="5">
        <v>0</v>
      </c>
      <c r="FH149" s="10">
        <v>0</v>
      </c>
      <c r="FI149" s="8">
        <v>0</v>
      </c>
      <c r="FJ149" s="5">
        <v>0</v>
      </c>
      <c r="FK149" s="10">
        <v>0</v>
      </c>
      <c r="FL149" s="8">
        <v>0</v>
      </c>
      <c r="FM149" s="5">
        <v>0</v>
      </c>
      <c r="FN149" s="10">
        <v>0</v>
      </c>
      <c r="FO149" s="8">
        <v>0</v>
      </c>
      <c r="FP149" s="5">
        <v>0</v>
      </c>
      <c r="FQ149" s="10">
        <v>0</v>
      </c>
      <c r="FR149" s="8">
        <v>0</v>
      </c>
      <c r="FS149" s="5">
        <v>0</v>
      </c>
      <c r="FT149" s="10">
        <v>0</v>
      </c>
      <c r="FU149" s="8">
        <v>0</v>
      </c>
      <c r="FV149" s="5">
        <v>0</v>
      </c>
      <c r="FW149" s="10">
        <v>0</v>
      </c>
      <c r="FX149" s="8">
        <v>0</v>
      </c>
      <c r="FY149" s="5">
        <v>0</v>
      </c>
      <c r="FZ149" s="10">
        <v>0</v>
      </c>
      <c r="GA149" s="8">
        <v>0</v>
      </c>
      <c r="GB149" s="5">
        <v>0</v>
      </c>
      <c r="GC149" s="10">
        <v>0</v>
      </c>
      <c r="GD149" s="8">
        <v>0.51900000000000002</v>
      </c>
      <c r="GE149" s="5">
        <v>8.4700000000000006</v>
      </c>
      <c r="GF149" s="10">
        <f t="shared" ref="GF149:GF160" si="915">GE149/GD149*1000</f>
        <v>16319.845857418113</v>
      </c>
      <c r="GG149" s="8">
        <v>0</v>
      </c>
      <c r="GH149" s="5">
        <v>0</v>
      </c>
      <c r="GI149" s="10">
        <v>0</v>
      </c>
      <c r="GJ149" s="8">
        <v>0</v>
      </c>
      <c r="GK149" s="5">
        <v>0</v>
      </c>
      <c r="GL149" s="10">
        <v>0</v>
      </c>
      <c r="GM149" s="8">
        <v>0</v>
      </c>
      <c r="GN149" s="5">
        <v>0</v>
      </c>
      <c r="GO149" s="10">
        <v>0</v>
      </c>
      <c r="GP149" s="8">
        <v>0</v>
      </c>
      <c r="GQ149" s="5">
        <v>0</v>
      </c>
      <c r="GR149" s="10">
        <v>0</v>
      </c>
      <c r="GS149" s="8">
        <v>0</v>
      </c>
      <c r="GT149" s="5">
        <v>0</v>
      </c>
      <c r="GU149" s="10">
        <v>0</v>
      </c>
      <c r="GV149" s="8">
        <v>0</v>
      </c>
      <c r="GW149" s="5">
        <v>0</v>
      </c>
      <c r="GX149" s="10">
        <v>0</v>
      </c>
      <c r="GY149" s="8">
        <v>0</v>
      </c>
      <c r="GZ149" s="5">
        <v>0</v>
      </c>
      <c r="HA149" s="10">
        <v>0</v>
      </c>
      <c r="HB149" s="8">
        <v>0</v>
      </c>
      <c r="HC149" s="5">
        <v>0</v>
      </c>
      <c r="HD149" s="10">
        <v>0</v>
      </c>
      <c r="HE149" s="8">
        <v>0</v>
      </c>
      <c r="HF149" s="5">
        <v>0</v>
      </c>
      <c r="HG149" s="10">
        <f t="shared" ref="HG149:HG160" si="916">IF(HE149=0,0,HF149/HE149*1000)</f>
        <v>0</v>
      </c>
      <c r="HH149" s="8">
        <v>0</v>
      </c>
      <c r="HI149" s="5">
        <v>0</v>
      </c>
      <c r="HJ149" s="10">
        <v>0</v>
      </c>
      <c r="HK149" s="8">
        <v>0</v>
      </c>
      <c r="HL149" s="5">
        <v>0</v>
      </c>
      <c r="HM149" s="10">
        <v>0</v>
      </c>
      <c r="HN149" s="8">
        <v>0</v>
      </c>
      <c r="HO149" s="5">
        <v>0</v>
      </c>
      <c r="HP149" s="10">
        <v>0</v>
      </c>
      <c r="HQ149" s="8">
        <v>0</v>
      </c>
      <c r="HR149" s="5">
        <v>0</v>
      </c>
      <c r="HS149" s="10">
        <v>0</v>
      </c>
      <c r="HT149" s="8">
        <v>0</v>
      </c>
      <c r="HU149" s="5">
        <v>0</v>
      </c>
      <c r="HV149" s="10">
        <v>0</v>
      </c>
      <c r="HW149" s="8">
        <v>0</v>
      </c>
      <c r="HX149" s="5">
        <v>0</v>
      </c>
      <c r="HY149" s="10">
        <v>0</v>
      </c>
      <c r="HZ149" s="8">
        <v>0</v>
      </c>
      <c r="IA149" s="5">
        <v>0</v>
      </c>
      <c r="IB149" s="10">
        <v>0</v>
      </c>
      <c r="IC149" s="8">
        <v>0</v>
      </c>
      <c r="ID149" s="5">
        <v>0</v>
      </c>
      <c r="IE149" s="10">
        <v>0</v>
      </c>
      <c r="IF149" s="8">
        <v>85.5</v>
      </c>
      <c r="IG149" s="5">
        <v>351.87</v>
      </c>
      <c r="IH149" s="10">
        <f t="shared" ref="IH149:IH153" si="917">IG149/IF149*1000</f>
        <v>4115.4385964912281</v>
      </c>
      <c r="II149" s="8">
        <v>0</v>
      </c>
      <c r="IJ149" s="5">
        <v>0</v>
      </c>
      <c r="IK149" s="10">
        <v>0</v>
      </c>
      <c r="IL149" s="8">
        <v>0</v>
      </c>
      <c r="IM149" s="5">
        <v>0</v>
      </c>
      <c r="IN149" s="10">
        <v>0</v>
      </c>
      <c r="IO149" s="8">
        <v>0</v>
      </c>
      <c r="IP149" s="5">
        <v>0</v>
      </c>
      <c r="IQ149" s="10">
        <v>0</v>
      </c>
      <c r="IR149" s="8">
        <v>0</v>
      </c>
      <c r="IS149" s="5">
        <v>0</v>
      </c>
      <c r="IT149" s="10">
        <v>0</v>
      </c>
      <c r="IU149" s="8">
        <v>0</v>
      </c>
      <c r="IV149" s="5">
        <v>0</v>
      </c>
      <c r="IW149" s="10">
        <v>0</v>
      </c>
      <c r="IX149" s="8">
        <v>5.1189999999999998</v>
      </c>
      <c r="IY149" s="5">
        <v>8.07</v>
      </c>
      <c r="IZ149" s="10">
        <f t="shared" ref="IZ149:IZ160" si="918">IY149/IX149*1000</f>
        <v>1576.479781207267</v>
      </c>
      <c r="JA149" s="8">
        <v>0.4</v>
      </c>
      <c r="JB149" s="5">
        <v>4.5199999999999996</v>
      </c>
      <c r="JC149" s="10">
        <f t="shared" ref="JC149:JC160" si="919">JB149/JA149*1000</f>
        <v>11299.999999999998</v>
      </c>
      <c r="JD149" s="8">
        <f t="shared" ref="JD149:JD161" si="920">C149+F149+L149+O149+R149+U149+X149+AA149+AD149+AG149+AJ149+AM149+AP149+AV149+BB149+BE149+BH149+BK149+BQ149+BT149+BW149+BZ149+CC149+CF149+CI149+CO149+CR149+CU149+CX149+DA149+DD149+DG149+DJ149+DP149+DS149+DY149+EB149+EE149+EH149+EK149+EN149+EQ149+ET149+EZ149+FC149+FF149+FI149+FL149+FO149+GD149+GG149+GJ149+GM149+GP149+GS149+GV149+GY149+HB149+HH149+AY149+HK149+HN149+HQ149+HT149+HW149+HZ149+IC149+IF149+II149+IL149+IO149+IU149+IX149+JA149+FR149</f>
        <v>2621.741</v>
      </c>
      <c r="JE149" s="10">
        <f t="shared" ref="JE149:JE161" si="921">D149+G149+M149+P149+S149+V149+Y149+AB149+AE149+AH149+AK149+AN149+AQ149+AW149+BC149+BF149+BI149+BL149+BR149+BU149+BX149+CA149+CD149+CG149+CJ149+CP149+CS149+CV149+CY149+DB149+DE149+DH149+DK149+DQ149+DT149+DZ149+EC149+EF149+EI149+EL149+EO149+ER149+EU149+FA149+FD149+FG149+FJ149+FM149+FP149+GE149+GH149+GK149+GN149+GQ149+GT149+GW149+GZ149+HC149+HI149+AZ149+HL149+HO149+HR149+HU149+HX149+IA149+ID149+IG149+IJ149+IM149+IP149+IV149+IY149+JB149+FS149</f>
        <v>10043.869999999999</v>
      </c>
    </row>
    <row r="150" spans="1:265" x14ac:dyDescent="0.3">
      <c r="A150" s="40">
        <v>2015</v>
      </c>
      <c r="B150" s="35" t="s">
        <v>3</v>
      </c>
      <c r="C150" s="8">
        <v>360.98</v>
      </c>
      <c r="D150" s="5">
        <v>1547.22</v>
      </c>
      <c r="E150" s="10">
        <f t="shared" si="906"/>
        <v>4286.1654385284501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3.7349999999999999</v>
      </c>
      <c r="P150" s="5">
        <v>25.65</v>
      </c>
      <c r="Q150" s="10">
        <f t="shared" si="907"/>
        <v>6867.469879518072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118.02</v>
      </c>
      <c r="AK150" s="5">
        <v>498.16</v>
      </c>
      <c r="AL150" s="10">
        <f t="shared" ref="AL150:AL160" si="922">AK150/AJ150*1000</f>
        <v>4220.9794950008472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0</v>
      </c>
      <c r="AW150" s="5">
        <v>0</v>
      </c>
      <c r="AX150" s="10">
        <v>0</v>
      </c>
      <c r="AY150" s="8">
        <v>0.21299999999999999</v>
      </c>
      <c r="AZ150" s="5">
        <v>6.28</v>
      </c>
      <c r="BA150" s="10">
        <f t="shared" si="908"/>
        <v>29483.568075117371</v>
      </c>
      <c r="BB150" s="8">
        <v>0</v>
      </c>
      <c r="BC150" s="5">
        <v>0</v>
      </c>
      <c r="BD150" s="10">
        <v>0</v>
      </c>
      <c r="BE150" s="8">
        <v>0</v>
      </c>
      <c r="BF150" s="5">
        <v>0</v>
      </c>
      <c r="BG150" s="10">
        <v>0</v>
      </c>
      <c r="BH150" s="8">
        <v>0</v>
      </c>
      <c r="BI150" s="5">
        <v>0</v>
      </c>
      <c r="BJ150" s="10">
        <v>0</v>
      </c>
      <c r="BK150" s="8">
        <v>0</v>
      </c>
      <c r="BL150" s="5">
        <v>0</v>
      </c>
      <c r="BM150" s="10">
        <v>0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0</v>
      </c>
      <c r="CV150" s="5">
        <v>0</v>
      </c>
      <c r="CW150" s="10">
        <v>0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783.35799999999995</v>
      </c>
      <c r="DH150" s="5">
        <v>2813.13</v>
      </c>
      <c r="DI150" s="10">
        <f t="shared" si="910"/>
        <v>3591.1167052611963</v>
      </c>
      <c r="DJ150" s="8">
        <v>0</v>
      </c>
      <c r="DK150" s="5">
        <v>0</v>
      </c>
      <c r="DL150" s="10">
        <v>0</v>
      </c>
      <c r="DM150" s="8">
        <v>0</v>
      </c>
      <c r="DN150" s="5">
        <v>0</v>
      </c>
      <c r="DO150" s="10">
        <f t="shared" si="911"/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v>0</v>
      </c>
      <c r="EK150" s="8">
        <v>257.726</v>
      </c>
      <c r="EL150" s="5">
        <v>1358.02</v>
      </c>
      <c r="EM150" s="10">
        <f t="shared" si="912"/>
        <v>5269.2394248155015</v>
      </c>
      <c r="EN150" s="8">
        <v>10.422000000000001</v>
      </c>
      <c r="EO150" s="5">
        <v>404.96</v>
      </c>
      <c r="EP150" s="10">
        <f t="shared" si="913"/>
        <v>38856.265592016884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0</v>
      </c>
      <c r="FD150" s="5">
        <v>0</v>
      </c>
      <c r="FE150" s="10">
        <v>0</v>
      </c>
      <c r="FF150" s="8">
        <v>0</v>
      </c>
      <c r="FG150" s="5">
        <v>0</v>
      </c>
      <c r="FH150" s="10">
        <v>0</v>
      </c>
      <c r="FI150" s="8">
        <v>0</v>
      </c>
      <c r="FJ150" s="5">
        <v>0</v>
      </c>
      <c r="FK150" s="10">
        <v>0</v>
      </c>
      <c r="FL150" s="8">
        <v>0</v>
      </c>
      <c r="FM150" s="5">
        <v>0</v>
      </c>
      <c r="FN150" s="10">
        <v>0</v>
      </c>
      <c r="FO150" s="8">
        <v>0</v>
      </c>
      <c r="FP150" s="5">
        <v>0</v>
      </c>
      <c r="FQ150" s="10">
        <v>0</v>
      </c>
      <c r="FR150" s="8">
        <v>0</v>
      </c>
      <c r="FS150" s="5">
        <v>0</v>
      </c>
      <c r="FT150" s="10">
        <v>0</v>
      </c>
      <c r="FU150" s="8">
        <v>0</v>
      </c>
      <c r="FV150" s="5">
        <v>0</v>
      </c>
      <c r="FW150" s="10">
        <v>0</v>
      </c>
      <c r="FX150" s="8">
        <v>0</v>
      </c>
      <c r="FY150" s="5">
        <v>0</v>
      </c>
      <c r="FZ150" s="10">
        <v>0</v>
      </c>
      <c r="GA150" s="8">
        <v>0</v>
      </c>
      <c r="GB150" s="5">
        <v>0</v>
      </c>
      <c r="GC150" s="10">
        <v>0</v>
      </c>
      <c r="GD150" s="8">
        <v>0.90400000000000003</v>
      </c>
      <c r="GE150" s="5">
        <v>7.39</v>
      </c>
      <c r="GF150" s="10">
        <f t="shared" si="915"/>
        <v>8174.7787610619462</v>
      </c>
      <c r="GG150" s="8">
        <v>0</v>
      </c>
      <c r="GH150" s="5">
        <v>0</v>
      </c>
      <c r="GI150" s="10">
        <v>0</v>
      </c>
      <c r="GJ150" s="8">
        <v>0.11</v>
      </c>
      <c r="GK150" s="5">
        <v>2.98</v>
      </c>
      <c r="GL150" s="10">
        <f t="shared" ref="GL150:GL160" si="923">GK150/GJ150*1000</f>
        <v>27090.909090909088</v>
      </c>
      <c r="GM150" s="8">
        <v>0</v>
      </c>
      <c r="GN150" s="5">
        <v>0</v>
      </c>
      <c r="GO150" s="10">
        <v>0</v>
      </c>
      <c r="GP150" s="8">
        <v>0</v>
      </c>
      <c r="GQ150" s="5">
        <v>0</v>
      </c>
      <c r="GR150" s="10">
        <v>0</v>
      </c>
      <c r="GS150" s="8">
        <v>0</v>
      </c>
      <c r="GT150" s="5">
        <v>0</v>
      </c>
      <c r="GU150" s="10">
        <v>0</v>
      </c>
      <c r="GV150" s="8">
        <v>0</v>
      </c>
      <c r="GW150" s="5">
        <v>0</v>
      </c>
      <c r="GX150" s="10">
        <v>0</v>
      </c>
      <c r="GY150" s="8">
        <v>0</v>
      </c>
      <c r="GZ150" s="5">
        <v>0</v>
      </c>
      <c r="HA150" s="10">
        <v>0</v>
      </c>
      <c r="HB150" s="8">
        <v>0</v>
      </c>
      <c r="HC150" s="5">
        <v>0</v>
      </c>
      <c r="HD150" s="10">
        <v>0</v>
      </c>
      <c r="HE150" s="8">
        <v>0</v>
      </c>
      <c r="HF150" s="5">
        <v>0</v>
      </c>
      <c r="HG150" s="10">
        <f t="shared" si="916"/>
        <v>0</v>
      </c>
      <c r="HH150" s="8">
        <v>0</v>
      </c>
      <c r="HI150" s="5">
        <v>0</v>
      </c>
      <c r="HJ150" s="10">
        <v>0</v>
      </c>
      <c r="HK150" s="8">
        <v>0</v>
      </c>
      <c r="HL150" s="5">
        <v>0</v>
      </c>
      <c r="HM150" s="10">
        <v>0</v>
      </c>
      <c r="HN150" s="8">
        <v>0</v>
      </c>
      <c r="HO150" s="5">
        <v>0</v>
      </c>
      <c r="HP150" s="10">
        <v>0</v>
      </c>
      <c r="HQ150" s="8">
        <v>0</v>
      </c>
      <c r="HR150" s="5">
        <v>0</v>
      </c>
      <c r="HS150" s="10">
        <v>0</v>
      </c>
      <c r="HT150" s="8">
        <v>0</v>
      </c>
      <c r="HU150" s="5">
        <v>0</v>
      </c>
      <c r="HV150" s="10">
        <v>0</v>
      </c>
      <c r="HW150" s="8">
        <v>0</v>
      </c>
      <c r="HX150" s="5">
        <v>0</v>
      </c>
      <c r="HY150" s="10">
        <v>0</v>
      </c>
      <c r="HZ150" s="8">
        <v>0</v>
      </c>
      <c r="IA150" s="5">
        <v>0</v>
      </c>
      <c r="IB150" s="10">
        <v>0</v>
      </c>
      <c r="IC150" s="8">
        <v>0</v>
      </c>
      <c r="ID150" s="5">
        <v>0</v>
      </c>
      <c r="IE150" s="10">
        <v>0</v>
      </c>
      <c r="IF150" s="8">
        <v>0</v>
      </c>
      <c r="IG150" s="5">
        <v>0</v>
      </c>
      <c r="IH150" s="10">
        <v>0</v>
      </c>
      <c r="II150" s="8">
        <v>21.56</v>
      </c>
      <c r="IJ150" s="5">
        <v>111.91</v>
      </c>
      <c r="IK150" s="10">
        <f t="shared" ref="IK150:IK160" si="924">IJ150/II150*1000</f>
        <v>5190.6307977736551</v>
      </c>
      <c r="IL150" s="8">
        <v>0</v>
      </c>
      <c r="IM150" s="5">
        <v>0</v>
      </c>
      <c r="IN150" s="10">
        <v>0</v>
      </c>
      <c r="IO150" s="8">
        <v>0</v>
      </c>
      <c r="IP150" s="5">
        <v>0</v>
      </c>
      <c r="IQ150" s="10">
        <v>0</v>
      </c>
      <c r="IR150" s="8">
        <v>0</v>
      </c>
      <c r="IS150" s="5">
        <v>0</v>
      </c>
      <c r="IT150" s="10">
        <v>0</v>
      </c>
      <c r="IU150" s="8">
        <v>0</v>
      </c>
      <c r="IV150" s="5">
        <v>0</v>
      </c>
      <c r="IW150" s="10">
        <v>0</v>
      </c>
      <c r="IX150" s="8">
        <v>4.1180000000000003</v>
      </c>
      <c r="IY150" s="5">
        <v>81.64</v>
      </c>
      <c r="IZ150" s="10">
        <f t="shared" si="918"/>
        <v>19825.157843613404</v>
      </c>
      <c r="JA150" s="8">
        <v>0.22</v>
      </c>
      <c r="JB150" s="5">
        <v>3.32</v>
      </c>
      <c r="JC150" s="10">
        <f t="shared" si="919"/>
        <v>15090.90909090909</v>
      </c>
      <c r="JD150" s="8">
        <f t="shared" si="920"/>
        <v>1561.3659999999998</v>
      </c>
      <c r="JE150" s="10">
        <f t="shared" si="921"/>
        <v>6860.66</v>
      </c>
    </row>
    <row r="151" spans="1:265" x14ac:dyDescent="0.3">
      <c r="A151" s="40">
        <v>2015</v>
      </c>
      <c r="B151" s="35" t="s">
        <v>4</v>
      </c>
      <c r="C151" s="8">
        <v>748.41</v>
      </c>
      <c r="D151" s="5">
        <v>3438.78</v>
      </c>
      <c r="E151" s="10">
        <f t="shared" si="906"/>
        <v>4594.7809355834379</v>
      </c>
      <c r="F151" s="8">
        <v>16.559999999999999</v>
      </c>
      <c r="G151" s="5">
        <v>43.33</v>
      </c>
      <c r="H151" s="10">
        <f t="shared" ref="H151:H160" si="925">G151/F151*1000</f>
        <v>2616.5458937198068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4.1680000000000001</v>
      </c>
      <c r="P151" s="5">
        <v>54.07</v>
      </c>
      <c r="Q151" s="10">
        <f t="shared" si="907"/>
        <v>12972.648752399233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13.23</v>
      </c>
      <c r="AK151" s="5">
        <v>199.08</v>
      </c>
      <c r="AL151" s="10">
        <f t="shared" si="922"/>
        <v>15047.619047619048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31.661000000000001</v>
      </c>
      <c r="AZ151" s="5">
        <v>13.55</v>
      </c>
      <c r="BA151" s="10">
        <f t="shared" si="908"/>
        <v>427.97132118379079</v>
      </c>
      <c r="BB151" s="8">
        <v>0</v>
      </c>
      <c r="BC151" s="5">
        <v>0</v>
      </c>
      <c r="BD151" s="10">
        <v>0</v>
      </c>
      <c r="BE151" s="8">
        <v>0</v>
      </c>
      <c r="BF151" s="5">
        <v>0</v>
      </c>
      <c r="BG151" s="10">
        <v>0</v>
      </c>
      <c r="BH151" s="8">
        <v>0</v>
      </c>
      <c r="BI151" s="5">
        <v>0</v>
      </c>
      <c r="BJ151" s="10">
        <v>0</v>
      </c>
      <c r="BK151" s="8">
        <v>0</v>
      </c>
      <c r="BL151" s="5">
        <v>0</v>
      </c>
      <c r="BM151" s="10">
        <v>0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2E-3</v>
      </c>
      <c r="BU151" s="5">
        <v>0.05</v>
      </c>
      <c r="BV151" s="10">
        <f t="shared" ref="BV151:BV158" si="926">BU151/BT151*1000</f>
        <v>25000</v>
      </c>
      <c r="BW151" s="8">
        <v>0</v>
      </c>
      <c r="BX151" s="5">
        <v>0</v>
      </c>
      <c r="BY151" s="10">
        <v>0</v>
      </c>
      <c r="BZ151" s="8">
        <v>0</v>
      </c>
      <c r="CA151" s="5">
        <v>0</v>
      </c>
      <c r="CB151" s="10">
        <v>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795.64700000000005</v>
      </c>
      <c r="DH151" s="5">
        <v>3037.97</v>
      </c>
      <c r="DI151" s="10">
        <f t="shared" si="910"/>
        <v>3818.2384901847172</v>
      </c>
      <c r="DJ151" s="8">
        <v>0</v>
      </c>
      <c r="DK151" s="5">
        <v>0</v>
      </c>
      <c r="DL151" s="10">
        <v>0</v>
      </c>
      <c r="DM151" s="8">
        <v>0</v>
      </c>
      <c r="DN151" s="5">
        <v>0</v>
      </c>
      <c r="DO151" s="10">
        <f t="shared" si="911"/>
        <v>0</v>
      </c>
      <c r="DP151" s="8">
        <v>0</v>
      </c>
      <c r="DQ151" s="5">
        <v>0</v>
      </c>
      <c r="DR151" s="10">
        <v>0</v>
      </c>
      <c r="DS151" s="8">
        <v>28.265000000000001</v>
      </c>
      <c r="DT151" s="5">
        <v>208.3</v>
      </c>
      <c r="DU151" s="10">
        <f t="shared" ref="DU151:DU160" si="927">DT151/DS151*1000</f>
        <v>7369.5382982487181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0.42</v>
      </c>
      <c r="EC151" s="5">
        <v>4.26</v>
      </c>
      <c r="ED151" s="10">
        <f t="shared" ref="ED151" si="928">EC151/EB151*1000</f>
        <v>10142.857142857143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v>0</v>
      </c>
      <c r="EK151" s="8">
        <v>771.80700000000002</v>
      </c>
      <c r="EL151" s="5">
        <v>3580.79</v>
      </c>
      <c r="EM151" s="10">
        <f t="shared" si="912"/>
        <v>4639.4888877659823</v>
      </c>
      <c r="EN151" s="8">
        <v>8.2319999999999993</v>
      </c>
      <c r="EO151" s="5">
        <v>225.57</v>
      </c>
      <c r="EP151" s="10">
        <f t="shared" si="913"/>
        <v>27401.603498542274</v>
      </c>
      <c r="EQ151" s="8">
        <v>0</v>
      </c>
      <c r="ER151" s="5">
        <v>0</v>
      </c>
      <c r="ES151" s="10">
        <v>0</v>
      </c>
      <c r="ET151" s="8">
        <v>6.4020000000000001</v>
      </c>
      <c r="EU151" s="5">
        <v>51.04</v>
      </c>
      <c r="EV151" s="10">
        <f t="shared" si="914"/>
        <v>7972.5085910652924</v>
      </c>
      <c r="EW151" s="8">
        <v>0</v>
      </c>
      <c r="EX151" s="5">
        <v>0</v>
      </c>
      <c r="EY151" s="10">
        <v>0</v>
      </c>
      <c r="EZ151" s="8">
        <v>0</v>
      </c>
      <c r="FA151" s="5">
        <v>0</v>
      </c>
      <c r="FB151" s="10">
        <v>0</v>
      </c>
      <c r="FC151" s="8">
        <v>0</v>
      </c>
      <c r="FD151" s="5">
        <v>0</v>
      </c>
      <c r="FE151" s="10">
        <v>0</v>
      </c>
      <c r="FF151" s="8">
        <v>0</v>
      </c>
      <c r="FG151" s="5">
        <v>0</v>
      </c>
      <c r="FH151" s="10">
        <v>0</v>
      </c>
      <c r="FI151" s="8">
        <v>0</v>
      </c>
      <c r="FJ151" s="5">
        <v>0</v>
      </c>
      <c r="FK151" s="10">
        <v>0</v>
      </c>
      <c r="FL151" s="8">
        <v>0</v>
      </c>
      <c r="FM151" s="5">
        <v>0</v>
      </c>
      <c r="FN151" s="10">
        <v>0</v>
      </c>
      <c r="FO151" s="8">
        <v>0</v>
      </c>
      <c r="FP151" s="5">
        <v>0</v>
      </c>
      <c r="FQ151" s="10">
        <v>0</v>
      </c>
      <c r="FR151" s="8">
        <v>0</v>
      </c>
      <c r="FS151" s="5">
        <v>0</v>
      </c>
      <c r="FT151" s="10">
        <v>0</v>
      </c>
      <c r="FU151" s="8">
        <v>0</v>
      </c>
      <c r="FV151" s="5">
        <v>0</v>
      </c>
      <c r="FW151" s="10">
        <v>0</v>
      </c>
      <c r="FX151" s="8">
        <v>0</v>
      </c>
      <c r="FY151" s="5">
        <v>0</v>
      </c>
      <c r="FZ151" s="10">
        <v>0</v>
      </c>
      <c r="GA151" s="8">
        <v>0</v>
      </c>
      <c r="GB151" s="5">
        <v>0</v>
      </c>
      <c r="GC151" s="10">
        <v>0</v>
      </c>
      <c r="GD151" s="8">
        <v>0.52500000000000002</v>
      </c>
      <c r="GE151" s="5">
        <v>6.7</v>
      </c>
      <c r="GF151" s="10">
        <f t="shared" si="915"/>
        <v>12761.904761904761</v>
      </c>
      <c r="GG151" s="8">
        <v>0</v>
      </c>
      <c r="GH151" s="5">
        <v>0</v>
      </c>
      <c r="GI151" s="10">
        <v>0</v>
      </c>
      <c r="GJ151" s="8">
        <v>0</v>
      </c>
      <c r="GK151" s="5">
        <v>0</v>
      </c>
      <c r="GL151" s="10">
        <v>0</v>
      </c>
      <c r="GM151" s="8">
        <v>0</v>
      </c>
      <c r="GN151" s="5">
        <v>0</v>
      </c>
      <c r="GO151" s="10">
        <v>0</v>
      </c>
      <c r="GP151" s="8">
        <v>0</v>
      </c>
      <c r="GQ151" s="5">
        <v>0</v>
      </c>
      <c r="GR151" s="10">
        <v>0</v>
      </c>
      <c r="GS151" s="8">
        <v>0</v>
      </c>
      <c r="GT151" s="5">
        <v>0</v>
      </c>
      <c r="GU151" s="10">
        <v>0</v>
      </c>
      <c r="GV151" s="8">
        <v>0</v>
      </c>
      <c r="GW151" s="5">
        <v>0</v>
      </c>
      <c r="GX151" s="10">
        <v>0</v>
      </c>
      <c r="GY151" s="8">
        <v>0</v>
      </c>
      <c r="GZ151" s="5">
        <v>0</v>
      </c>
      <c r="HA151" s="10">
        <v>0</v>
      </c>
      <c r="HB151" s="8">
        <v>0</v>
      </c>
      <c r="HC151" s="5">
        <v>0</v>
      </c>
      <c r="HD151" s="10">
        <v>0</v>
      </c>
      <c r="HE151" s="8">
        <v>0</v>
      </c>
      <c r="HF151" s="5">
        <v>0</v>
      </c>
      <c r="HG151" s="10">
        <f t="shared" si="916"/>
        <v>0</v>
      </c>
      <c r="HH151" s="8">
        <v>0</v>
      </c>
      <c r="HI151" s="5">
        <v>0</v>
      </c>
      <c r="HJ151" s="10">
        <v>0</v>
      </c>
      <c r="HK151" s="8">
        <v>0</v>
      </c>
      <c r="HL151" s="5">
        <v>0</v>
      </c>
      <c r="HM151" s="10">
        <v>0</v>
      </c>
      <c r="HN151" s="8">
        <v>0</v>
      </c>
      <c r="HO151" s="5">
        <v>0</v>
      </c>
      <c r="HP151" s="10">
        <v>0</v>
      </c>
      <c r="HQ151" s="8">
        <v>0</v>
      </c>
      <c r="HR151" s="5">
        <v>0</v>
      </c>
      <c r="HS151" s="10">
        <v>0</v>
      </c>
      <c r="HT151" s="8">
        <v>0</v>
      </c>
      <c r="HU151" s="5">
        <v>0</v>
      </c>
      <c r="HV151" s="10">
        <v>0</v>
      </c>
      <c r="HW151" s="8">
        <v>0</v>
      </c>
      <c r="HX151" s="5">
        <v>0</v>
      </c>
      <c r="HY151" s="10">
        <v>0</v>
      </c>
      <c r="HZ151" s="8">
        <v>0</v>
      </c>
      <c r="IA151" s="5">
        <v>0</v>
      </c>
      <c r="IB151" s="10">
        <v>0</v>
      </c>
      <c r="IC151" s="8">
        <v>0</v>
      </c>
      <c r="ID151" s="5">
        <v>0</v>
      </c>
      <c r="IE151" s="10">
        <v>0</v>
      </c>
      <c r="IF151" s="8">
        <v>0</v>
      </c>
      <c r="IG151" s="5">
        <v>0</v>
      </c>
      <c r="IH151" s="10">
        <v>0</v>
      </c>
      <c r="II151" s="8">
        <v>44.25</v>
      </c>
      <c r="IJ151" s="5">
        <v>164.42</v>
      </c>
      <c r="IK151" s="10">
        <f t="shared" si="924"/>
        <v>3715.7062146892654</v>
      </c>
      <c r="IL151" s="8">
        <v>0</v>
      </c>
      <c r="IM151" s="5">
        <v>0</v>
      </c>
      <c r="IN151" s="10">
        <v>0</v>
      </c>
      <c r="IO151" s="8">
        <v>0</v>
      </c>
      <c r="IP151" s="5">
        <v>0</v>
      </c>
      <c r="IQ151" s="10">
        <v>0</v>
      </c>
      <c r="IR151" s="8">
        <v>0</v>
      </c>
      <c r="IS151" s="5">
        <v>0</v>
      </c>
      <c r="IT151" s="10">
        <v>0</v>
      </c>
      <c r="IU151" s="8">
        <v>0</v>
      </c>
      <c r="IV151" s="5">
        <v>0</v>
      </c>
      <c r="IW151" s="10">
        <v>0</v>
      </c>
      <c r="IX151" s="8">
        <v>3.0000000000000001E-3</v>
      </c>
      <c r="IY151" s="5">
        <v>0.06</v>
      </c>
      <c r="IZ151" s="10">
        <f t="shared" si="918"/>
        <v>20000</v>
      </c>
      <c r="JA151" s="8">
        <v>2.7E-2</v>
      </c>
      <c r="JB151" s="5">
        <v>2.33</v>
      </c>
      <c r="JC151" s="10">
        <f t="shared" si="919"/>
        <v>86296.296296296307</v>
      </c>
      <c r="JD151" s="8">
        <f t="shared" si="920"/>
        <v>2469.6090000000004</v>
      </c>
      <c r="JE151" s="10">
        <f t="shared" si="921"/>
        <v>11030.300000000001</v>
      </c>
    </row>
    <row r="152" spans="1:265" x14ac:dyDescent="0.3">
      <c r="A152" s="40">
        <v>2015</v>
      </c>
      <c r="B152" s="35" t="s">
        <v>5</v>
      </c>
      <c r="C152" s="8">
        <v>812.38199999999995</v>
      </c>
      <c r="D152" s="5">
        <v>3493.99</v>
      </c>
      <c r="E152" s="10">
        <f t="shared" si="906"/>
        <v>4300.9200105369146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8.0329999999999995</v>
      </c>
      <c r="P152" s="5">
        <v>46.16</v>
      </c>
      <c r="Q152" s="10">
        <f t="shared" si="907"/>
        <v>5746.296526826839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408.46899999999999</v>
      </c>
      <c r="AZ152" s="5">
        <v>1906.61</v>
      </c>
      <c r="BA152" s="10">
        <f t="shared" si="908"/>
        <v>4667.6981606927329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0</v>
      </c>
      <c r="BL152" s="5">
        <v>0</v>
      </c>
      <c r="BM152" s="10">
        <v>0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v>0</v>
      </c>
      <c r="BZ152" s="8">
        <v>0</v>
      </c>
      <c r="CA152" s="5">
        <v>0</v>
      </c>
      <c r="CB152" s="10">
        <v>0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236.5</v>
      </c>
      <c r="CY152" s="5">
        <v>1241.8399999999999</v>
      </c>
      <c r="CZ152" s="10">
        <f t="shared" si="909"/>
        <v>5250.909090909091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631.03700000000003</v>
      </c>
      <c r="DH152" s="5">
        <v>2872.69</v>
      </c>
      <c r="DI152" s="10">
        <f t="shared" si="910"/>
        <v>4552.3321136478526</v>
      </c>
      <c r="DJ152" s="8">
        <v>1.6E-2</v>
      </c>
      <c r="DK152" s="5">
        <v>0.46</v>
      </c>
      <c r="DL152" s="10">
        <f t="shared" ref="DL152" si="929">DK152/DJ152*1000</f>
        <v>28750</v>
      </c>
      <c r="DM152" s="8">
        <v>0</v>
      </c>
      <c r="DN152" s="5">
        <v>0</v>
      </c>
      <c r="DO152" s="10">
        <f t="shared" si="911"/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v>0</v>
      </c>
      <c r="EK152" s="8">
        <v>364.20600000000002</v>
      </c>
      <c r="EL152" s="5">
        <v>1599.65</v>
      </c>
      <c r="EM152" s="10">
        <f t="shared" si="912"/>
        <v>4392.1571857684939</v>
      </c>
      <c r="EN152" s="8">
        <v>31.257999999999999</v>
      </c>
      <c r="EO152" s="5">
        <v>727.63</v>
      </c>
      <c r="EP152" s="10">
        <f t="shared" si="913"/>
        <v>23278.200780600167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0</v>
      </c>
      <c r="FA152" s="5">
        <v>0</v>
      </c>
      <c r="FB152" s="10">
        <v>0</v>
      </c>
      <c r="FC152" s="8">
        <v>0</v>
      </c>
      <c r="FD152" s="5">
        <v>0</v>
      </c>
      <c r="FE152" s="10">
        <v>0</v>
      </c>
      <c r="FF152" s="8">
        <v>0</v>
      </c>
      <c r="FG152" s="5">
        <v>0</v>
      </c>
      <c r="FH152" s="10">
        <v>0</v>
      </c>
      <c r="FI152" s="8">
        <v>0</v>
      </c>
      <c r="FJ152" s="5">
        <v>0</v>
      </c>
      <c r="FK152" s="10">
        <v>0</v>
      </c>
      <c r="FL152" s="8">
        <v>0</v>
      </c>
      <c r="FM152" s="5">
        <v>0</v>
      </c>
      <c r="FN152" s="10">
        <v>0</v>
      </c>
      <c r="FO152" s="8">
        <v>0</v>
      </c>
      <c r="FP152" s="5">
        <v>0</v>
      </c>
      <c r="FQ152" s="10">
        <v>0</v>
      </c>
      <c r="FR152" s="8">
        <v>0</v>
      </c>
      <c r="FS152" s="5">
        <v>0</v>
      </c>
      <c r="FT152" s="10">
        <v>0</v>
      </c>
      <c r="FU152" s="8">
        <v>0</v>
      </c>
      <c r="FV152" s="5">
        <v>0</v>
      </c>
      <c r="FW152" s="10">
        <v>0</v>
      </c>
      <c r="FX152" s="8">
        <v>0</v>
      </c>
      <c r="FY152" s="5">
        <v>0</v>
      </c>
      <c r="FZ152" s="10">
        <v>0</v>
      </c>
      <c r="GA152" s="8">
        <v>0</v>
      </c>
      <c r="GB152" s="5">
        <v>0</v>
      </c>
      <c r="GC152" s="10">
        <v>0</v>
      </c>
      <c r="GD152" s="8">
        <v>0.56200000000000006</v>
      </c>
      <c r="GE152" s="5">
        <v>11.46</v>
      </c>
      <c r="GF152" s="10">
        <f t="shared" si="915"/>
        <v>20391.459074733095</v>
      </c>
      <c r="GG152" s="8">
        <v>0</v>
      </c>
      <c r="GH152" s="5">
        <v>0</v>
      </c>
      <c r="GI152" s="10">
        <v>0</v>
      </c>
      <c r="GJ152" s="8">
        <v>0.03</v>
      </c>
      <c r="GK152" s="5">
        <v>0.18</v>
      </c>
      <c r="GL152" s="10">
        <f t="shared" si="923"/>
        <v>6000</v>
      </c>
      <c r="GM152" s="8">
        <v>0</v>
      </c>
      <c r="GN152" s="5">
        <v>0</v>
      </c>
      <c r="GO152" s="10">
        <v>0</v>
      </c>
      <c r="GP152" s="8">
        <v>0</v>
      </c>
      <c r="GQ152" s="5">
        <v>0</v>
      </c>
      <c r="GR152" s="10">
        <v>0</v>
      </c>
      <c r="GS152" s="8">
        <v>0</v>
      </c>
      <c r="GT152" s="5">
        <v>0</v>
      </c>
      <c r="GU152" s="10">
        <v>0</v>
      </c>
      <c r="GV152" s="8">
        <v>0</v>
      </c>
      <c r="GW152" s="5">
        <v>0</v>
      </c>
      <c r="GX152" s="10">
        <v>0</v>
      </c>
      <c r="GY152" s="8">
        <v>0</v>
      </c>
      <c r="GZ152" s="5">
        <v>0</v>
      </c>
      <c r="HA152" s="10">
        <v>0</v>
      </c>
      <c r="HB152" s="8">
        <v>0</v>
      </c>
      <c r="HC152" s="5">
        <v>0</v>
      </c>
      <c r="HD152" s="10">
        <v>0</v>
      </c>
      <c r="HE152" s="8">
        <v>0</v>
      </c>
      <c r="HF152" s="5">
        <v>0</v>
      </c>
      <c r="HG152" s="10">
        <f t="shared" si="916"/>
        <v>0</v>
      </c>
      <c r="HH152" s="8">
        <v>0</v>
      </c>
      <c r="HI152" s="5">
        <v>0</v>
      </c>
      <c r="HJ152" s="10">
        <v>0</v>
      </c>
      <c r="HK152" s="8">
        <v>0</v>
      </c>
      <c r="HL152" s="5">
        <v>0</v>
      </c>
      <c r="HM152" s="10">
        <v>0</v>
      </c>
      <c r="HN152" s="8">
        <v>0</v>
      </c>
      <c r="HO152" s="5">
        <v>0</v>
      </c>
      <c r="HP152" s="10">
        <v>0</v>
      </c>
      <c r="HQ152" s="8">
        <v>0</v>
      </c>
      <c r="HR152" s="5">
        <v>0</v>
      </c>
      <c r="HS152" s="10">
        <v>0</v>
      </c>
      <c r="HT152" s="8">
        <v>0</v>
      </c>
      <c r="HU152" s="5">
        <v>0</v>
      </c>
      <c r="HV152" s="10">
        <v>0</v>
      </c>
      <c r="HW152" s="8">
        <v>0</v>
      </c>
      <c r="HX152" s="5">
        <v>0</v>
      </c>
      <c r="HY152" s="10">
        <v>0</v>
      </c>
      <c r="HZ152" s="8">
        <v>0</v>
      </c>
      <c r="IA152" s="5">
        <v>0</v>
      </c>
      <c r="IB152" s="10">
        <v>0</v>
      </c>
      <c r="IC152" s="8">
        <v>0</v>
      </c>
      <c r="ID152" s="5">
        <v>0</v>
      </c>
      <c r="IE152" s="10">
        <v>0</v>
      </c>
      <c r="IF152" s="8">
        <v>0</v>
      </c>
      <c r="IG152" s="5">
        <v>0</v>
      </c>
      <c r="IH152" s="10">
        <v>0</v>
      </c>
      <c r="II152" s="8">
        <v>43</v>
      </c>
      <c r="IJ152" s="5">
        <v>209.16</v>
      </c>
      <c r="IK152" s="10">
        <f t="shared" si="924"/>
        <v>4864.1860465116279</v>
      </c>
      <c r="IL152" s="8">
        <v>0</v>
      </c>
      <c r="IM152" s="5">
        <v>0</v>
      </c>
      <c r="IN152" s="10">
        <v>0</v>
      </c>
      <c r="IO152" s="8">
        <v>0</v>
      </c>
      <c r="IP152" s="5">
        <v>0</v>
      </c>
      <c r="IQ152" s="10">
        <v>0</v>
      </c>
      <c r="IR152" s="8">
        <v>0</v>
      </c>
      <c r="IS152" s="5">
        <v>0</v>
      </c>
      <c r="IT152" s="10">
        <v>0</v>
      </c>
      <c r="IU152" s="8">
        <v>0</v>
      </c>
      <c r="IV152" s="5">
        <v>0</v>
      </c>
      <c r="IW152" s="10">
        <v>0</v>
      </c>
      <c r="IX152" s="8">
        <v>1.0740000000000001</v>
      </c>
      <c r="IY152" s="5">
        <v>23.71</v>
      </c>
      <c r="IZ152" s="10">
        <f t="shared" si="918"/>
        <v>22076.350093109872</v>
      </c>
      <c r="JA152" s="8">
        <v>0</v>
      </c>
      <c r="JB152" s="5">
        <v>0</v>
      </c>
      <c r="JC152" s="10">
        <v>0</v>
      </c>
      <c r="JD152" s="8">
        <f t="shared" si="920"/>
        <v>2536.567</v>
      </c>
      <c r="JE152" s="10">
        <f t="shared" si="921"/>
        <v>12133.539999999999</v>
      </c>
    </row>
    <row r="153" spans="1:265" x14ac:dyDescent="0.3">
      <c r="A153" s="40">
        <v>2015</v>
      </c>
      <c r="B153" s="35" t="s">
        <v>6</v>
      </c>
      <c r="C153" s="8">
        <v>1593.2719999999999</v>
      </c>
      <c r="D153" s="5">
        <v>6555.78</v>
      </c>
      <c r="E153" s="10">
        <f t="shared" si="906"/>
        <v>4114.6646649159711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171.66</v>
      </c>
      <c r="P153" s="5">
        <v>663.03</v>
      </c>
      <c r="Q153" s="10">
        <f t="shared" si="907"/>
        <v>3862.4606780845857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5.5609999999999999</v>
      </c>
      <c r="AK153" s="5">
        <v>149.43</v>
      </c>
      <c r="AL153" s="10">
        <f t="shared" si="922"/>
        <v>26871.066354972128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</v>
      </c>
      <c r="AW153" s="5">
        <v>0</v>
      </c>
      <c r="AX153" s="10">
        <v>0</v>
      </c>
      <c r="AY153" s="8">
        <v>477.96</v>
      </c>
      <c r="AZ153" s="5">
        <v>2065.1799999999998</v>
      </c>
      <c r="BA153" s="10">
        <f t="shared" si="908"/>
        <v>4320.8218260942331</v>
      </c>
      <c r="BB153" s="8">
        <v>0</v>
      </c>
      <c r="BC153" s="5">
        <v>0</v>
      </c>
      <c r="BD153" s="10">
        <v>0</v>
      </c>
      <c r="BE153" s="8">
        <v>0</v>
      </c>
      <c r="BF153" s="5">
        <v>0</v>
      </c>
      <c r="BG153" s="10">
        <v>0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86</v>
      </c>
      <c r="CY153" s="5">
        <v>490.2</v>
      </c>
      <c r="CZ153" s="10">
        <f t="shared" si="909"/>
        <v>5700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557.16399999999999</v>
      </c>
      <c r="DH153" s="5">
        <v>2509.14</v>
      </c>
      <c r="DI153" s="10">
        <f t="shared" si="910"/>
        <v>4503.4137166076771</v>
      </c>
      <c r="DJ153" s="8">
        <v>0</v>
      </c>
      <c r="DK153" s="5">
        <v>0</v>
      </c>
      <c r="DL153" s="10">
        <v>0</v>
      </c>
      <c r="DM153" s="8">
        <v>0</v>
      </c>
      <c r="DN153" s="5">
        <v>0</v>
      </c>
      <c r="DO153" s="10">
        <f t="shared" si="911"/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v>0</v>
      </c>
      <c r="EK153" s="8">
        <v>252.363</v>
      </c>
      <c r="EL153" s="5">
        <v>1098.1300000000001</v>
      </c>
      <c r="EM153" s="10">
        <f t="shared" si="912"/>
        <v>4351.3906555239873</v>
      </c>
      <c r="EN153" s="8">
        <v>37.865000000000002</v>
      </c>
      <c r="EO153" s="5">
        <v>493.96</v>
      </c>
      <c r="EP153" s="10">
        <f t="shared" si="913"/>
        <v>13045.292486465072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</v>
      </c>
      <c r="EX153" s="5">
        <v>0</v>
      </c>
      <c r="EY153" s="10">
        <v>0</v>
      </c>
      <c r="EZ153" s="8">
        <v>75</v>
      </c>
      <c r="FA153" s="5">
        <v>322.5</v>
      </c>
      <c r="FB153" s="10">
        <f t="shared" ref="FB153" si="930">FA153/EZ153*1000</f>
        <v>4300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8">
        <v>0</v>
      </c>
      <c r="FJ153" s="5">
        <v>0</v>
      </c>
      <c r="FK153" s="10">
        <v>0</v>
      </c>
      <c r="FL153" s="8">
        <v>0</v>
      </c>
      <c r="FM153" s="5">
        <v>0</v>
      </c>
      <c r="FN153" s="10">
        <v>0</v>
      </c>
      <c r="FO153" s="8">
        <v>0</v>
      </c>
      <c r="FP153" s="5">
        <v>0</v>
      </c>
      <c r="FQ153" s="10">
        <v>0</v>
      </c>
      <c r="FR153" s="8">
        <v>0</v>
      </c>
      <c r="FS153" s="5">
        <v>0</v>
      </c>
      <c r="FT153" s="10">
        <v>0</v>
      </c>
      <c r="FU153" s="8">
        <v>0</v>
      </c>
      <c r="FV153" s="5">
        <v>0</v>
      </c>
      <c r="FW153" s="10">
        <v>0</v>
      </c>
      <c r="FX153" s="8">
        <v>0</v>
      </c>
      <c r="FY153" s="5">
        <v>0</v>
      </c>
      <c r="FZ153" s="10">
        <v>0</v>
      </c>
      <c r="GA153" s="8">
        <v>0</v>
      </c>
      <c r="GB153" s="5">
        <v>0</v>
      </c>
      <c r="GC153" s="10">
        <v>0</v>
      </c>
      <c r="GD153" s="8">
        <v>0.72399999999999998</v>
      </c>
      <c r="GE153" s="5">
        <v>8.6999999999999993</v>
      </c>
      <c r="GF153" s="10">
        <f t="shared" si="915"/>
        <v>12016.574585635359</v>
      </c>
      <c r="GG153" s="8">
        <v>0</v>
      </c>
      <c r="GH153" s="5">
        <v>0</v>
      </c>
      <c r="GI153" s="10">
        <v>0</v>
      </c>
      <c r="GJ153" s="8">
        <v>0.17299999999999999</v>
      </c>
      <c r="GK153" s="5">
        <v>4.45</v>
      </c>
      <c r="GL153" s="10">
        <f t="shared" si="923"/>
        <v>25722.543352601162</v>
      </c>
      <c r="GM153" s="8">
        <v>0</v>
      </c>
      <c r="GN153" s="5">
        <v>0</v>
      </c>
      <c r="GO153" s="10">
        <v>0</v>
      </c>
      <c r="GP153" s="8">
        <v>0</v>
      </c>
      <c r="GQ153" s="5">
        <v>0</v>
      </c>
      <c r="GR153" s="10">
        <v>0</v>
      </c>
      <c r="GS153" s="8">
        <v>0</v>
      </c>
      <c r="GT153" s="5">
        <v>0</v>
      </c>
      <c r="GU153" s="10">
        <v>0</v>
      </c>
      <c r="GV153" s="8">
        <v>0</v>
      </c>
      <c r="GW153" s="5">
        <v>0</v>
      </c>
      <c r="GX153" s="10">
        <v>0</v>
      </c>
      <c r="GY153" s="8">
        <v>0</v>
      </c>
      <c r="GZ153" s="5">
        <v>0</v>
      </c>
      <c r="HA153" s="10">
        <v>0</v>
      </c>
      <c r="HB153" s="8">
        <v>0</v>
      </c>
      <c r="HC153" s="5">
        <v>0</v>
      </c>
      <c r="HD153" s="10">
        <v>0</v>
      </c>
      <c r="HE153" s="8">
        <v>0</v>
      </c>
      <c r="HF153" s="5">
        <v>0</v>
      </c>
      <c r="HG153" s="10">
        <f t="shared" si="916"/>
        <v>0</v>
      </c>
      <c r="HH153" s="8">
        <v>0</v>
      </c>
      <c r="HI153" s="5">
        <v>0</v>
      </c>
      <c r="HJ153" s="10">
        <v>0</v>
      </c>
      <c r="HK153" s="8">
        <v>0</v>
      </c>
      <c r="HL153" s="5">
        <v>0</v>
      </c>
      <c r="HM153" s="10">
        <v>0</v>
      </c>
      <c r="HN153" s="8">
        <v>0</v>
      </c>
      <c r="HO153" s="5">
        <v>0</v>
      </c>
      <c r="HP153" s="10">
        <v>0</v>
      </c>
      <c r="HQ153" s="8">
        <v>2.5999999999999999E-2</v>
      </c>
      <c r="HR153" s="5">
        <v>1.9</v>
      </c>
      <c r="HS153" s="10">
        <f t="shared" ref="HS153:HS160" si="931">HR153/HQ153*1000</f>
        <v>73076.923076923078</v>
      </c>
      <c r="HT153" s="8">
        <v>0</v>
      </c>
      <c r="HU153" s="5">
        <v>0</v>
      </c>
      <c r="HV153" s="10">
        <v>0</v>
      </c>
      <c r="HW153" s="8">
        <v>0</v>
      </c>
      <c r="HX153" s="5">
        <v>0</v>
      </c>
      <c r="HY153" s="10">
        <v>0</v>
      </c>
      <c r="HZ153" s="8">
        <v>0</v>
      </c>
      <c r="IA153" s="5">
        <v>0</v>
      </c>
      <c r="IB153" s="10">
        <v>0</v>
      </c>
      <c r="IC153" s="8">
        <v>0</v>
      </c>
      <c r="ID153" s="5">
        <v>0</v>
      </c>
      <c r="IE153" s="10">
        <v>0</v>
      </c>
      <c r="IF153" s="8">
        <v>2.5000000000000001E-2</v>
      </c>
      <c r="IG153" s="5">
        <v>1.72</v>
      </c>
      <c r="IH153" s="10">
        <f t="shared" si="917"/>
        <v>68800</v>
      </c>
      <c r="II153" s="8">
        <v>43</v>
      </c>
      <c r="IJ153" s="5">
        <v>223.5</v>
      </c>
      <c r="IK153" s="10">
        <f t="shared" si="924"/>
        <v>5197.6744186046517</v>
      </c>
      <c r="IL153" s="8">
        <v>0</v>
      </c>
      <c r="IM153" s="5">
        <v>0</v>
      </c>
      <c r="IN153" s="10">
        <v>0</v>
      </c>
      <c r="IO153" s="8">
        <v>5.0000000000000001E-3</v>
      </c>
      <c r="IP153" s="5">
        <v>0.14000000000000001</v>
      </c>
      <c r="IQ153" s="10">
        <f t="shared" ref="IQ153:IQ157" si="932">IP153/IO153*1000</f>
        <v>28000.000000000004</v>
      </c>
      <c r="IR153" s="8">
        <v>0</v>
      </c>
      <c r="IS153" s="5">
        <v>0</v>
      </c>
      <c r="IT153" s="10">
        <v>0</v>
      </c>
      <c r="IU153" s="8">
        <v>0</v>
      </c>
      <c r="IV153" s="5">
        <v>0</v>
      </c>
      <c r="IW153" s="10">
        <v>0</v>
      </c>
      <c r="IX153" s="8">
        <v>2.488</v>
      </c>
      <c r="IY153" s="5">
        <v>48.84</v>
      </c>
      <c r="IZ153" s="10">
        <f t="shared" si="918"/>
        <v>19630.225080385851</v>
      </c>
      <c r="JA153" s="8">
        <v>0.22</v>
      </c>
      <c r="JB153" s="5">
        <v>3.32</v>
      </c>
      <c r="JC153" s="10">
        <f t="shared" si="919"/>
        <v>15090.90909090909</v>
      </c>
      <c r="JD153" s="8">
        <f t="shared" si="920"/>
        <v>3303.5059999999994</v>
      </c>
      <c r="JE153" s="10">
        <f t="shared" si="921"/>
        <v>14639.919999999998</v>
      </c>
    </row>
    <row r="154" spans="1:265" x14ac:dyDescent="0.3">
      <c r="A154" s="40">
        <v>2015</v>
      </c>
      <c r="B154" s="35" t="s">
        <v>7</v>
      </c>
      <c r="C154" s="8">
        <v>1109.8900000000001</v>
      </c>
      <c r="D154" s="5">
        <v>4517.82</v>
      </c>
      <c r="E154" s="10">
        <f t="shared" si="906"/>
        <v>4070.5114921298505</v>
      </c>
      <c r="F154" s="8">
        <v>1.4999999999999999E-2</v>
      </c>
      <c r="G154" s="5">
        <v>0.62</v>
      </c>
      <c r="H154" s="10">
        <f t="shared" si="925"/>
        <v>41333.333333333336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99.557000000000002</v>
      </c>
      <c r="P154" s="5">
        <v>396.89</v>
      </c>
      <c r="Q154" s="10">
        <f t="shared" si="907"/>
        <v>3986.560462850427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3.0000000000000001E-3</v>
      </c>
      <c r="AH154" s="5">
        <v>0.05</v>
      </c>
      <c r="AI154" s="10">
        <f t="shared" ref="AI154:AI159" si="933">AH154/AG154*1000</f>
        <v>16666.666666666668</v>
      </c>
      <c r="AJ154" s="8">
        <v>1.5</v>
      </c>
      <c r="AK154" s="5">
        <v>29.46</v>
      </c>
      <c r="AL154" s="10">
        <f t="shared" si="922"/>
        <v>19640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2.4E-2</v>
      </c>
      <c r="AZ154" s="5">
        <v>1.96</v>
      </c>
      <c r="BA154" s="10">
        <f t="shared" si="908"/>
        <v>81666.666666666657</v>
      </c>
      <c r="BB154" s="8">
        <v>0</v>
      </c>
      <c r="BC154" s="5">
        <v>0</v>
      </c>
      <c r="BD154" s="10">
        <v>0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</v>
      </c>
      <c r="BL154" s="5">
        <v>0</v>
      </c>
      <c r="BM154" s="10">
        <v>0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0.8</v>
      </c>
      <c r="BU154" s="5">
        <v>2.1</v>
      </c>
      <c r="BV154" s="10">
        <f t="shared" si="926"/>
        <v>2625</v>
      </c>
      <c r="BW154" s="8">
        <v>0</v>
      </c>
      <c r="BX154" s="5">
        <v>0</v>
      </c>
      <c r="BY154" s="10">
        <v>0</v>
      </c>
      <c r="BZ154" s="8">
        <v>0</v>
      </c>
      <c r="CA154" s="5">
        <v>0</v>
      </c>
      <c r="CB154" s="10">
        <v>0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0.52500000000000002</v>
      </c>
      <c r="CY154" s="5">
        <v>40.31</v>
      </c>
      <c r="CZ154" s="10">
        <f t="shared" si="909"/>
        <v>76780.952380952382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1630.298</v>
      </c>
      <c r="DH154" s="5">
        <v>4876.1099999999997</v>
      </c>
      <c r="DI154" s="10">
        <f t="shared" si="910"/>
        <v>2990.9317192316985</v>
      </c>
      <c r="DJ154" s="8">
        <v>0</v>
      </c>
      <c r="DK154" s="5">
        <v>0</v>
      </c>
      <c r="DL154" s="10">
        <v>0</v>
      </c>
      <c r="DM154" s="8">
        <v>0</v>
      </c>
      <c r="DN154" s="5">
        <v>0</v>
      </c>
      <c r="DO154" s="10">
        <f t="shared" si="911"/>
        <v>0</v>
      </c>
      <c r="DP154" s="8">
        <v>0</v>
      </c>
      <c r="DQ154" s="5">
        <v>0</v>
      </c>
      <c r="DR154" s="10">
        <v>0</v>
      </c>
      <c r="DS154" s="8">
        <v>0.02</v>
      </c>
      <c r="DT154" s="5">
        <v>1.02</v>
      </c>
      <c r="DU154" s="10">
        <f t="shared" si="927"/>
        <v>51000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v>0</v>
      </c>
      <c r="EK154" s="8">
        <v>358.48899999999998</v>
      </c>
      <c r="EL154" s="5">
        <v>1821.28</v>
      </c>
      <c r="EM154" s="10">
        <f t="shared" si="912"/>
        <v>5080.4348250573939</v>
      </c>
      <c r="EN154" s="8">
        <v>98.606999999999999</v>
      </c>
      <c r="EO154" s="5">
        <v>593.57000000000005</v>
      </c>
      <c r="EP154" s="10">
        <f t="shared" si="913"/>
        <v>6019.5523644366031</v>
      </c>
      <c r="EQ154" s="8">
        <v>0</v>
      </c>
      <c r="ER154" s="5">
        <v>0</v>
      </c>
      <c r="ES154" s="10">
        <v>0</v>
      </c>
      <c r="ET154" s="8">
        <v>1.1859999999999999</v>
      </c>
      <c r="EU154" s="5">
        <v>25</v>
      </c>
      <c r="EV154" s="10">
        <f t="shared" si="914"/>
        <v>21079.258010118047</v>
      </c>
      <c r="EW154" s="8">
        <v>0</v>
      </c>
      <c r="EX154" s="5">
        <v>0</v>
      </c>
      <c r="EY154" s="10">
        <v>0</v>
      </c>
      <c r="EZ154" s="8">
        <v>0</v>
      </c>
      <c r="FA154" s="5">
        <v>0</v>
      </c>
      <c r="FB154" s="10">
        <v>0</v>
      </c>
      <c r="FC154" s="8">
        <v>0</v>
      </c>
      <c r="FD154" s="5">
        <v>0</v>
      </c>
      <c r="FE154" s="10">
        <v>0</v>
      </c>
      <c r="FF154" s="8">
        <v>0</v>
      </c>
      <c r="FG154" s="5">
        <v>0</v>
      </c>
      <c r="FH154" s="10">
        <v>0</v>
      </c>
      <c r="FI154" s="8">
        <v>0</v>
      </c>
      <c r="FJ154" s="5">
        <v>0</v>
      </c>
      <c r="FK154" s="10">
        <v>0</v>
      </c>
      <c r="FL154" s="8">
        <v>0</v>
      </c>
      <c r="FM154" s="5">
        <v>0</v>
      </c>
      <c r="FN154" s="10">
        <v>0</v>
      </c>
      <c r="FO154" s="8">
        <v>0</v>
      </c>
      <c r="FP154" s="5">
        <v>0</v>
      </c>
      <c r="FQ154" s="10">
        <v>0</v>
      </c>
      <c r="FR154" s="8">
        <v>0</v>
      </c>
      <c r="FS154" s="5">
        <v>0</v>
      </c>
      <c r="FT154" s="10">
        <v>0</v>
      </c>
      <c r="FU154" s="8">
        <v>0</v>
      </c>
      <c r="FV154" s="5">
        <v>0</v>
      </c>
      <c r="FW154" s="10">
        <v>0</v>
      </c>
      <c r="FX154" s="8">
        <v>0</v>
      </c>
      <c r="FY154" s="5">
        <v>0</v>
      </c>
      <c r="FZ154" s="10">
        <v>0</v>
      </c>
      <c r="GA154" s="8">
        <v>0</v>
      </c>
      <c r="GB154" s="5">
        <v>0</v>
      </c>
      <c r="GC154" s="10">
        <v>0</v>
      </c>
      <c r="GD154" s="8">
        <v>0</v>
      </c>
      <c r="GE154" s="5">
        <v>0</v>
      </c>
      <c r="GF154" s="10">
        <v>0</v>
      </c>
      <c r="GG154" s="8">
        <v>0</v>
      </c>
      <c r="GH154" s="5">
        <v>0</v>
      </c>
      <c r="GI154" s="10">
        <v>0</v>
      </c>
      <c r="GJ154" s="8">
        <v>0</v>
      </c>
      <c r="GK154" s="5">
        <v>0</v>
      </c>
      <c r="GL154" s="10">
        <v>0</v>
      </c>
      <c r="GM154" s="8">
        <v>0</v>
      </c>
      <c r="GN154" s="5">
        <v>0</v>
      </c>
      <c r="GO154" s="10">
        <v>0</v>
      </c>
      <c r="GP154" s="8">
        <v>0</v>
      </c>
      <c r="GQ154" s="5">
        <v>0</v>
      </c>
      <c r="GR154" s="10">
        <v>0</v>
      </c>
      <c r="GS154" s="8">
        <v>0</v>
      </c>
      <c r="GT154" s="5">
        <v>0</v>
      </c>
      <c r="GU154" s="10">
        <v>0</v>
      </c>
      <c r="GV154" s="8">
        <v>0</v>
      </c>
      <c r="GW154" s="5">
        <v>0</v>
      </c>
      <c r="GX154" s="10">
        <v>0</v>
      </c>
      <c r="GY154" s="8">
        <v>0</v>
      </c>
      <c r="GZ154" s="5">
        <v>0</v>
      </c>
      <c r="HA154" s="10">
        <v>0</v>
      </c>
      <c r="HB154" s="8">
        <v>0</v>
      </c>
      <c r="HC154" s="5">
        <v>0</v>
      </c>
      <c r="HD154" s="10">
        <v>0</v>
      </c>
      <c r="HE154" s="8">
        <v>0</v>
      </c>
      <c r="HF154" s="5">
        <v>0</v>
      </c>
      <c r="HG154" s="10">
        <f t="shared" si="916"/>
        <v>0</v>
      </c>
      <c r="HH154" s="8">
        <v>0</v>
      </c>
      <c r="HI154" s="5">
        <v>0</v>
      </c>
      <c r="HJ154" s="10">
        <v>0</v>
      </c>
      <c r="HK154" s="8">
        <v>0</v>
      </c>
      <c r="HL154" s="5">
        <v>0</v>
      </c>
      <c r="HM154" s="10">
        <v>0</v>
      </c>
      <c r="HN154" s="8">
        <v>0</v>
      </c>
      <c r="HO154" s="5">
        <v>0</v>
      </c>
      <c r="HP154" s="10">
        <v>0</v>
      </c>
      <c r="HQ154" s="8">
        <v>0.3</v>
      </c>
      <c r="HR154" s="5">
        <v>5.52</v>
      </c>
      <c r="HS154" s="10">
        <f t="shared" si="931"/>
        <v>18400</v>
      </c>
      <c r="HT154" s="8">
        <v>0</v>
      </c>
      <c r="HU154" s="5">
        <v>0</v>
      </c>
      <c r="HV154" s="10">
        <v>0</v>
      </c>
      <c r="HW154" s="8">
        <v>0</v>
      </c>
      <c r="HX154" s="5">
        <v>0</v>
      </c>
      <c r="HY154" s="10">
        <v>0</v>
      </c>
      <c r="HZ154" s="8">
        <v>0</v>
      </c>
      <c r="IA154" s="5">
        <v>0</v>
      </c>
      <c r="IB154" s="10">
        <v>0</v>
      </c>
      <c r="IC154" s="8">
        <v>0</v>
      </c>
      <c r="ID154" s="5">
        <v>0</v>
      </c>
      <c r="IE154" s="10">
        <v>0</v>
      </c>
      <c r="IF154" s="8">
        <v>0</v>
      </c>
      <c r="IG154" s="5">
        <v>0</v>
      </c>
      <c r="IH154" s="10">
        <v>0</v>
      </c>
      <c r="II154" s="8">
        <v>44.323</v>
      </c>
      <c r="IJ154" s="5">
        <v>191.69</v>
      </c>
      <c r="IK154" s="10">
        <f t="shared" si="924"/>
        <v>4324.8426324932871</v>
      </c>
      <c r="IL154" s="8">
        <v>0</v>
      </c>
      <c r="IM154" s="5">
        <v>0</v>
      </c>
      <c r="IN154" s="10">
        <v>0</v>
      </c>
      <c r="IO154" s="8">
        <v>0</v>
      </c>
      <c r="IP154" s="5">
        <v>0</v>
      </c>
      <c r="IQ154" s="10">
        <v>0</v>
      </c>
      <c r="IR154" s="8">
        <v>0</v>
      </c>
      <c r="IS154" s="5">
        <v>0</v>
      </c>
      <c r="IT154" s="10">
        <v>0</v>
      </c>
      <c r="IU154" s="8">
        <v>0</v>
      </c>
      <c r="IV154" s="5">
        <v>0</v>
      </c>
      <c r="IW154" s="10">
        <v>0</v>
      </c>
      <c r="IX154" s="8">
        <v>0.58499999999999996</v>
      </c>
      <c r="IY154" s="5">
        <v>6.38</v>
      </c>
      <c r="IZ154" s="10">
        <f t="shared" si="918"/>
        <v>10905.982905982906</v>
      </c>
      <c r="JA154" s="8">
        <v>64.125</v>
      </c>
      <c r="JB154" s="5">
        <v>252.72</v>
      </c>
      <c r="JC154" s="10">
        <f t="shared" si="919"/>
        <v>3941.0526315789475</v>
      </c>
      <c r="JD154" s="8">
        <f t="shared" si="920"/>
        <v>3410.2470000000003</v>
      </c>
      <c r="JE154" s="10">
        <f t="shared" si="921"/>
        <v>12762.5</v>
      </c>
    </row>
    <row r="155" spans="1:265" x14ac:dyDescent="0.3">
      <c r="A155" s="40">
        <v>2015</v>
      </c>
      <c r="B155" s="35" t="s">
        <v>8</v>
      </c>
      <c r="C155" s="8">
        <v>2321.83</v>
      </c>
      <c r="D155" s="5">
        <v>9939.33</v>
      </c>
      <c r="E155" s="10">
        <f t="shared" si="906"/>
        <v>4280.817286364635</v>
      </c>
      <c r="F155" s="8">
        <v>0.16</v>
      </c>
      <c r="G155" s="5">
        <v>1.2</v>
      </c>
      <c r="H155" s="10">
        <f t="shared" si="925"/>
        <v>7500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125.29900000000001</v>
      </c>
      <c r="P155" s="5">
        <v>515.99</v>
      </c>
      <c r="Q155" s="10">
        <f t="shared" si="907"/>
        <v>4118.0695775704517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0.02</v>
      </c>
      <c r="AN155" s="5">
        <v>0.35</v>
      </c>
      <c r="AO155" s="10">
        <f t="shared" ref="AO155" si="934">AN155/AM155*1000</f>
        <v>17500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1.4E-2</v>
      </c>
      <c r="BI155" s="5">
        <v>0.5</v>
      </c>
      <c r="BJ155" s="10">
        <f t="shared" ref="BJ155" si="935">BI155/BH155*1000</f>
        <v>35714.285714285717</v>
      </c>
      <c r="BK155" s="8">
        <v>0</v>
      </c>
      <c r="BL155" s="5">
        <v>0</v>
      </c>
      <c r="BM155" s="10">
        <v>0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18</v>
      </c>
      <c r="CY155" s="5">
        <v>95.4</v>
      </c>
      <c r="CZ155" s="10">
        <f t="shared" si="909"/>
        <v>5300.0000000000009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1692.992</v>
      </c>
      <c r="DH155" s="5">
        <v>5294.89</v>
      </c>
      <c r="DI155" s="10">
        <f t="shared" si="910"/>
        <v>3127.5339753525122</v>
      </c>
      <c r="DJ155" s="8">
        <v>0</v>
      </c>
      <c r="DK155" s="5">
        <v>0</v>
      </c>
      <c r="DL155" s="10">
        <v>0</v>
      </c>
      <c r="DM155" s="8">
        <v>0</v>
      </c>
      <c r="DN155" s="5">
        <v>0</v>
      </c>
      <c r="DO155" s="10">
        <f t="shared" si="911"/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v>0</v>
      </c>
      <c r="EK155" s="8">
        <v>625.60400000000004</v>
      </c>
      <c r="EL155" s="5">
        <v>3472.63</v>
      </c>
      <c r="EM155" s="10">
        <f t="shared" si="912"/>
        <v>5550.8436646824512</v>
      </c>
      <c r="EN155" s="8">
        <v>35.875</v>
      </c>
      <c r="EO155" s="5">
        <v>430.97</v>
      </c>
      <c r="EP155" s="10">
        <f t="shared" si="913"/>
        <v>12013.101045296167</v>
      </c>
      <c r="EQ155" s="8">
        <v>0</v>
      </c>
      <c r="ER155" s="5">
        <v>0</v>
      </c>
      <c r="ES155" s="10">
        <v>0</v>
      </c>
      <c r="ET155" s="8">
        <v>23.765000000000001</v>
      </c>
      <c r="EU155" s="5">
        <v>270.61</v>
      </c>
      <c r="EV155" s="10">
        <f t="shared" si="914"/>
        <v>11386.913528297917</v>
      </c>
      <c r="EW155" s="8">
        <v>0</v>
      </c>
      <c r="EX155" s="5">
        <v>0</v>
      </c>
      <c r="EY155" s="10">
        <v>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8">
        <v>0</v>
      </c>
      <c r="FJ155" s="5">
        <v>0</v>
      </c>
      <c r="FK155" s="10">
        <v>0</v>
      </c>
      <c r="FL155" s="8">
        <v>0</v>
      </c>
      <c r="FM155" s="5">
        <v>0</v>
      </c>
      <c r="FN155" s="10">
        <v>0</v>
      </c>
      <c r="FO155" s="8">
        <v>4.3999999999999997E-2</v>
      </c>
      <c r="FP155" s="5">
        <v>0.89</v>
      </c>
      <c r="FQ155" s="10">
        <f t="shared" ref="FQ155" si="936">FP155/FO155*1000</f>
        <v>20227.272727272732</v>
      </c>
      <c r="FR155" s="8">
        <v>0</v>
      </c>
      <c r="FS155" s="5">
        <v>0</v>
      </c>
      <c r="FT155" s="10">
        <v>0</v>
      </c>
      <c r="FU155" s="8">
        <v>0</v>
      </c>
      <c r="FV155" s="5">
        <v>0</v>
      </c>
      <c r="FW155" s="10">
        <v>0</v>
      </c>
      <c r="FX155" s="8">
        <v>0</v>
      </c>
      <c r="FY155" s="5">
        <v>0</v>
      </c>
      <c r="FZ155" s="10">
        <v>0</v>
      </c>
      <c r="GA155" s="8">
        <v>0</v>
      </c>
      <c r="GB155" s="5">
        <v>0</v>
      </c>
      <c r="GC155" s="10">
        <v>0</v>
      </c>
      <c r="GD155" s="8">
        <v>1</v>
      </c>
      <c r="GE155" s="5">
        <v>11.8</v>
      </c>
      <c r="GF155" s="10">
        <f t="shared" si="915"/>
        <v>11800</v>
      </c>
      <c r="GG155" s="8">
        <v>0</v>
      </c>
      <c r="GH155" s="5">
        <v>0</v>
      </c>
      <c r="GI155" s="10">
        <v>0</v>
      </c>
      <c r="GJ155" s="8">
        <v>0</v>
      </c>
      <c r="GK155" s="5">
        <v>0</v>
      </c>
      <c r="GL155" s="10">
        <v>0</v>
      </c>
      <c r="GM155" s="8">
        <v>0</v>
      </c>
      <c r="GN155" s="5">
        <v>0</v>
      </c>
      <c r="GO155" s="10">
        <v>0</v>
      </c>
      <c r="GP155" s="8">
        <v>0</v>
      </c>
      <c r="GQ155" s="5">
        <v>0</v>
      </c>
      <c r="GR155" s="10">
        <v>0</v>
      </c>
      <c r="GS155" s="8">
        <v>0</v>
      </c>
      <c r="GT155" s="5">
        <v>0</v>
      </c>
      <c r="GU155" s="10">
        <v>0</v>
      </c>
      <c r="GV155" s="8">
        <v>0</v>
      </c>
      <c r="GW155" s="5">
        <v>0</v>
      </c>
      <c r="GX155" s="10">
        <v>0</v>
      </c>
      <c r="GY155" s="8">
        <v>0</v>
      </c>
      <c r="GZ155" s="5">
        <v>0</v>
      </c>
      <c r="HA155" s="10">
        <v>0</v>
      </c>
      <c r="HB155" s="8">
        <v>0</v>
      </c>
      <c r="HC155" s="5">
        <v>0</v>
      </c>
      <c r="HD155" s="10">
        <v>0</v>
      </c>
      <c r="HE155" s="8">
        <v>0</v>
      </c>
      <c r="HF155" s="5">
        <v>0</v>
      </c>
      <c r="HG155" s="10">
        <f t="shared" si="916"/>
        <v>0</v>
      </c>
      <c r="HH155" s="8">
        <v>0</v>
      </c>
      <c r="HI155" s="5">
        <v>0</v>
      </c>
      <c r="HJ155" s="10">
        <v>0</v>
      </c>
      <c r="HK155" s="8">
        <v>0</v>
      </c>
      <c r="HL155" s="5">
        <v>0</v>
      </c>
      <c r="HM155" s="10">
        <v>0</v>
      </c>
      <c r="HN155" s="8">
        <v>0</v>
      </c>
      <c r="HO155" s="5">
        <v>0</v>
      </c>
      <c r="HP155" s="10">
        <v>0</v>
      </c>
      <c r="HQ155" s="8">
        <v>0</v>
      </c>
      <c r="HR155" s="5">
        <v>0</v>
      </c>
      <c r="HS155" s="10">
        <v>0</v>
      </c>
      <c r="HT155" s="8">
        <v>0</v>
      </c>
      <c r="HU155" s="5">
        <v>0</v>
      </c>
      <c r="HV155" s="10">
        <v>0</v>
      </c>
      <c r="HW155" s="8">
        <v>0</v>
      </c>
      <c r="HX155" s="5">
        <v>0</v>
      </c>
      <c r="HY155" s="10">
        <v>0</v>
      </c>
      <c r="HZ155" s="8">
        <v>0</v>
      </c>
      <c r="IA155" s="5">
        <v>0</v>
      </c>
      <c r="IB155" s="10">
        <v>0</v>
      </c>
      <c r="IC155" s="8">
        <v>0</v>
      </c>
      <c r="ID155" s="5">
        <v>0</v>
      </c>
      <c r="IE155" s="10">
        <v>0</v>
      </c>
      <c r="IF155" s="8">
        <v>0</v>
      </c>
      <c r="IG155" s="5">
        <v>0</v>
      </c>
      <c r="IH155" s="10">
        <v>0</v>
      </c>
      <c r="II155" s="8">
        <v>0.19500000000000001</v>
      </c>
      <c r="IJ155" s="5">
        <v>33.99</v>
      </c>
      <c r="IK155" s="10">
        <f t="shared" si="924"/>
        <v>174307.69230769231</v>
      </c>
      <c r="IL155" s="8">
        <v>0.1</v>
      </c>
      <c r="IM155" s="5">
        <v>1.53</v>
      </c>
      <c r="IN155" s="10">
        <f t="shared" ref="IN155:IN156" si="937">IM155/IL155*1000</f>
        <v>15299.999999999998</v>
      </c>
      <c r="IO155" s="8">
        <v>0</v>
      </c>
      <c r="IP155" s="5">
        <v>0</v>
      </c>
      <c r="IQ155" s="10">
        <v>0</v>
      </c>
      <c r="IR155" s="8">
        <v>0</v>
      </c>
      <c r="IS155" s="5">
        <v>0</v>
      </c>
      <c r="IT155" s="10">
        <v>0</v>
      </c>
      <c r="IU155" s="8">
        <v>0</v>
      </c>
      <c r="IV155" s="5">
        <v>0</v>
      </c>
      <c r="IW155" s="10">
        <v>0</v>
      </c>
      <c r="IX155" s="8">
        <v>0.59299999999999997</v>
      </c>
      <c r="IY155" s="5">
        <v>3.82</v>
      </c>
      <c r="IZ155" s="10">
        <f t="shared" si="918"/>
        <v>6441.8212478920741</v>
      </c>
      <c r="JA155" s="8">
        <v>0.25</v>
      </c>
      <c r="JB155" s="5">
        <v>3.31</v>
      </c>
      <c r="JC155" s="10">
        <f t="shared" si="919"/>
        <v>13240</v>
      </c>
      <c r="JD155" s="8">
        <f t="shared" si="920"/>
        <v>4845.741</v>
      </c>
      <c r="JE155" s="10">
        <f t="shared" si="921"/>
        <v>20077.210000000003</v>
      </c>
    </row>
    <row r="156" spans="1:265" x14ac:dyDescent="0.3">
      <c r="A156" s="40">
        <v>2015</v>
      </c>
      <c r="B156" s="35" t="s">
        <v>9</v>
      </c>
      <c r="C156" s="8">
        <v>432.37200000000001</v>
      </c>
      <c r="D156" s="5">
        <v>1872.04</v>
      </c>
      <c r="E156" s="10">
        <f t="shared" si="906"/>
        <v>4329.6975752361395</v>
      </c>
      <c r="F156" s="8">
        <v>9.8000000000000007</v>
      </c>
      <c r="G156" s="5">
        <v>43.92</v>
      </c>
      <c r="H156" s="10">
        <f t="shared" si="925"/>
        <v>4481.6326530612241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74.212999999999994</v>
      </c>
      <c r="P156" s="5">
        <v>354.64</v>
      </c>
      <c r="Q156" s="10">
        <f t="shared" si="907"/>
        <v>4778.6775901796182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0.1</v>
      </c>
      <c r="AK156" s="5">
        <v>1.17</v>
      </c>
      <c r="AL156" s="10">
        <f t="shared" si="922"/>
        <v>11700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0.29599999999999999</v>
      </c>
      <c r="AZ156" s="5">
        <v>7.65</v>
      </c>
      <c r="BA156" s="10">
        <f t="shared" si="908"/>
        <v>25844.594594594597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0</v>
      </c>
      <c r="BL156" s="5">
        <v>0</v>
      </c>
      <c r="BM156" s="10">
        <v>0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1304.7380000000001</v>
      </c>
      <c r="DH156" s="5">
        <v>4335.91</v>
      </c>
      <c r="DI156" s="10">
        <f t="shared" si="910"/>
        <v>3323.2035857007304</v>
      </c>
      <c r="DJ156" s="8">
        <v>0</v>
      </c>
      <c r="DK156" s="5">
        <v>0</v>
      </c>
      <c r="DL156" s="10">
        <v>0</v>
      </c>
      <c r="DM156" s="8">
        <v>0</v>
      </c>
      <c r="DN156" s="5">
        <v>0</v>
      </c>
      <c r="DO156" s="10">
        <f t="shared" si="911"/>
        <v>0</v>
      </c>
      <c r="DP156" s="8">
        <v>0</v>
      </c>
      <c r="DQ156" s="5">
        <v>0</v>
      </c>
      <c r="DR156" s="10">
        <v>0</v>
      </c>
      <c r="DS156" s="8">
        <v>26.806999999999999</v>
      </c>
      <c r="DT156" s="5">
        <v>143.74</v>
      </c>
      <c r="DU156" s="10">
        <f t="shared" si="927"/>
        <v>5362.0323049949648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v>0</v>
      </c>
      <c r="EK156" s="8">
        <v>1063.924</v>
      </c>
      <c r="EL156" s="5">
        <v>5897.48</v>
      </c>
      <c r="EM156" s="10">
        <f t="shared" si="912"/>
        <v>5543.1402994950759</v>
      </c>
      <c r="EN156" s="8">
        <v>10.129</v>
      </c>
      <c r="EO156" s="5">
        <v>43.98</v>
      </c>
      <c r="EP156" s="10">
        <f t="shared" si="913"/>
        <v>4341.98835028137</v>
      </c>
      <c r="EQ156" s="8">
        <v>0.157</v>
      </c>
      <c r="ER156" s="5">
        <v>0.3</v>
      </c>
      <c r="ES156" s="10">
        <f t="shared" ref="ES156" si="938">ER156/EQ156*1000</f>
        <v>1910.8280254777071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</v>
      </c>
      <c r="FD156" s="5">
        <v>0</v>
      </c>
      <c r="FE156" s="10">
        <v>0</v>
      </c>
      <c r="FF156" s="8">
        <v>0</v>
      </c>
      <c r="FG156" s="5">
        <v>0</v>
      </c>
      <c r="FH156" s="10">
        <v>0</v>
      </c>
      <c r="FI156" s="8">
        <v>0</v>
      </c>
      <c r="FJ156" s="5">
        <v>0</v>
      </c>
      <c r="FK156" s="10">
        <v>0</v>
      </c>
      <c r="FL156" s="8">
        <v>0</v>
      </c>
      <c r="FM156" s="5">
        <v>0</v>
      </c>
      <c r="FN156" s="10">
        <v>0</v>
      </c>
      <c r="FO156" s="8">
        <v>0</v>
      </c>
      <c r="FP156" s="5">
        <v>0</v>
      </c>
      <c r="FQ156" s="10">
        <v>0</v>
      </c>
      <c r="FR156" s="8">
        <v>0</v>
      </c>
      <c r="FS156" s="5">
        <v>0</v>
      </c>
      <c r="FT156" s="10">
        <v>0</v>
      </c>
      <c r="FU156" s="8">
        <v>0</v>
      </c>
      <c r="FV156" s="5">
        <v>0</v>
      </c>
      <c r="FW156" s="10">
        <v>0</v>
      </c>
      <c r="FX156" s="8">
        <v>0</v>
      </c>
      <c r="FY156" s="5">
        <v>0</v>
      </c>
      <c r="FZ156" s="10">
        <v>0</v>
      </c>
      <c r="GA156" s="8">
        <v>0</v>
      </c>
      <c r="GB156" s="5">
        <v>0</v>
      </c>
      <c r="GC156" s="10">
        <v>0</v>
      </c>
      <c r="GD156" s="8">
        <v>5.0730000000000004</v>
      </c>
      <c r="GE156" s="5">
        <v>54.5</v>
      </c>
      <c r="GF156" s="10">
        <f t="shared" si="915"/>
        <v>10743.150009856099</v>
      </c>
      <c r="GG156" s="8">
        <v>0</v>
      </c>
      <c r="GH156" s="5">
        <v>0</v>
      </c>
      <c r="GI156" s="10">
        <v>0</v>
      </c>
      <c r="GJ156" s="8">
        <v>0</v>
      </c>
      <c r="GK156" s="5">
        <v>0</v>
      </c>
      <c r="GL156" s="10">
        <v>0</v>
      </c>
      <c r="GM156" s="8">
        <v>0</v>
      </c>
      <c r="GN156" s="5">
        <v>0</v>
      </c>
      <c r="GO156" s="10">
        <v>0</v>
      </c>
      <c r="GP156" s="8">
        <v>0</v>
      </c>
      <c r="GQ156" s="5">
        <v>0</v>
      </c>
      <c r="GR156" s="10">
        <v>0</v>
      </c>
      <c r="GS156" s="8">
        <v>0</v>
      </c>
      <c r="GT156" s="5">
        <v>0</v>
      </c>
      <c r="GU156" s="10">
        <v>0</v>
      </c>
      <c r="GV156" s="8">
        <v>0</v>
      </c>
      <c r="GW156" s="5">
        <v>0</v>
      </c>
      <c r="GX156" s="10">
        <v>0</v>
      </c>
      <c r="GY156" s="8">
        <v>0</v>
      </c>
      <c r="GZ156" s="5">
        <v>0</v>
      </c>
      <c r="HA156" s="10">
        <v>0</v>
      </c>
      <c r="HB156" s="8">
        <v>0</v>
      </c>
      <c r="HC156" s="5">
        <v>0</v>
      </c>
      <c r="HD156" s="10">
        <v>0</v>
      </c>
      <c r="HE156" s="8">
        <v>0</v>
      </c>
      <c r="HF156" s="5">
        <v>0</v>
      </c>
      <c r="HG156" s="10">
        <f t="shared" si="916"/>
        <v>0</v>
      </c>
      <c r="HH156" s="8">
        <v>0</v>
      </c>
      <c r="HI156" s="5">
        <v>0</v>
      </c>
      <c r="HJ156" s="10">
        <v>0</v>
      </c>
      <c r="HK156" s="8">
        <v>0</v>
      </c>
      <c r="HL156" s="5">
        <v>0</v>
      </c>
      <c r="HM156" s="10">
        <v>0</v>
      </c>
      <c r="HN156" s="8">
        <v>0</v>
      </c>
      <c r="HO156" s="5">
        <v>0</v>
      </c>
      <c r="HP156" s="10">
        <v>0</v>
      </c>
      <c r="HQ156" s="8">
        <v>0.1</v>
      </c>
      <c r="HR156" s="5">
        <v>1.94</v>
      </c>
      <c r="HS156" s="10">
        <f t="shared" si="931"/>
        <v>19400</v>
      </c>
      <c r="HT156" s="8">
        <v>0</v>
      </c>
      <c r="HU156" s="5">
        <v>0</v>
      </c>
      <c r="HV156" s="10">
        <v>0</v>
      </c>
      <c r="HW156" s="8">
        <v>0</v>
      </c>
      <c r="HX156" s="5">
        <v>0</v>
      </c>
      <c r="HY156" s="10">
        <v>0</v>
      </c>
      <c r="HZ156" s="8">
        <v>0</v>
      </c>
      <c r="IA156" s="5">
        <v>0</v>
      </c>
      <c r="IB156" s="10">
        <v>0</v>
      </c>
      <c r="IC156" s="8">
        <v>0</v>
      </c>
      <c r="ID156" s="5">
        <v>0</v>
      </c>
      <c r="IE156" s="10">
        <v>0</v>
      </c>
      <c r="IF156" s="8">
        <v>0</v>
      </c>
      <c r="IG156" s="5">
        <v>0</v>
      </c>
      <c r="IH156" s="10">
        <v>0</v>
      </c>
      <c r="II156" s="8">
        <v>24.145</v>
      </c>
      <c r="IJ156" s="5">
        <v>128.15</v>
      </c>
      <c r="IK156" s="10">
        <f t="shared" si="924"/>
        <v>5307.5170842824609</v>
      </c>
      <c r="IL156" s="8">
        <v>9.8000000000000007</v>
      </c>
      <c r="IM156" s="5">
        <v>43.58</v>
      </c>
      <c r="IN156" s="10">
        <f t="shared" si="937"/>
        <v>4446.9387755102043</v>
      </c>
      <c r="IO156" s="8">
        <v>124</v>
      </c>
      <c r="IP156" s="5">
        <v>365.8</v>
      </c>
      <c r="IQ156" s="10">
        <f t="shared" si="932"/>
        <v>2950</v>
      </c>
      <c r="IR156" s="8">
        <v>0</v>
      </c>
      <c r="IS156" s="5">
        <v>0</v>
      </c>
      <c r="IT156" s="10">
        <v>0</v>
      </c>
      <c r="IU156" s="8">
        <v>0</v>
      </c>
      <c r="IV156" s="5">
        <v>0</v>
      </c>
      <c r="IW156" s="10">
        <v>0</v>
      </c>
      <c r="IX156" s="8">
        <v>0.60299999999999998</v>
      </c>
      <c r="IY156" s="5">
        <v>1.97</v>
      </c>
      <c r="IZ156" s="10">
        <f t="shared" si="918"/>
        <v>3266.9983416252071</v>
      </c>
      <c r="JA156" s="8">
        <v>34.274999999999999</v>
      </c>
      <c r="JB156" s="5">
        <v>133.35</v>
      </c>
      <c r="JC156" s="10">
        <f t="shared" si="919"/>
        <v>3890.5908096280086</v>
      </c>
      <c r="JD156" s="8">
        <f t="shared" si="920"/>
        <v>3120.5319999999997</v>
      </c>
      <c r="JE156" s="10">
        <f t="shared" si="921"/>
        <v>13430.119999999997</v>
      </c>
    </row>
    <row r="157" spans="1:265" x14ac:dyDescent="0.3">
      <c r="A157" s="40">
        <v>2015</v>
      </c>
      <c r="B157" s="35" t="s">
        <v>10</v>
      </c>
      <c r="C157" s="8">
        <v>1504</v>
      </c>
      <c r="D157" s="5">
        <v>7162.09</v>
      </c>
      <c r="E157" s="10">
        <f t="shared" si="906"/>
        <v>4762.0279255319147</v>
      </c>
      <c r="F157" s="8">
        <v>0.2</v>
      </c>
      <c r="G157" s="5">
        <v>6.79</v>
      </c>
      <c r="H157" s="10">
        <f t="shared" si="925"/>
        <v>33949.999999999993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72.67</v>
      </c>
      <c r="P157" s="5">
        <v>317.19</v>
      </c>
      <c r="Q157" s="10">
        <f t="shared" si="907"/>
        <v>4364.7997798266133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v>0</v>
      </c>
      <c r="X157" s="8">
        <v>0</v>
      </c>
      <c r="Y157" s="5">
        <v>0</v>
      </c>
      <c r="Z157" s="10">
        <v>0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2</v>
      </c>
      <c r="AK157" s="5">
        <v>12.4</v>
      </c>
      <c r="AL157" s="10">
        <f t="shared" si="922"/>
        <v>6200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0.01</v>
      </c>
      <c r="AZ157" s="5">
        <v>0.51</v>
      </c>
      <c r="BA157" s="10">
        <f t="shared" si="908"/>
        <v>51000</v>
      </c>
      <c r="BB157" s="8">
        <v>0</v>
      </c>
      <c r="BC157" s="5">
        <v>0</v>
      </c>
      <c r="BD157" s="10">
        <v>0</v>
      </c>
      <c r="BE157" s="8">
        <v>5.2999999999999999E-2</v>
      </c>
      <c r="BF157" s="5">
        <v>1.18</v>
      </c>
      <c r="BG157" s="10">
        <f t="shared" ref="BG157" si="939">BF157/BE157*1000</f>
        <v>22264.150943396224</v>
      </c>
      <c r="BH157" s="8">
        <v>0</v>
      </c>
      <c r="BI157" s="5">
        <v>0</v>
      </c>
      <c r="BJ157" s="10">
        <v>0</v>
      </c>
      <c r="BK157" s="8">
        <v>0</v>
      </c>
      <c r="BL157" s="5">
        <v>0</v>
      </c>
      <c r="BM157" s="10">
        <v>0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1.2999999999999999E-2</v>
      </c>
      <c r="BU157" s="5">
        <v>0.46</v>
      </c>
      <c r="BV157" s="10">
        <f t="shared" si="926"/>
        <v>35384.61538461539</v>
      </c>
      <c r="BW157" s="8">
        <v>0</v>
      </c>
      <c r="BX157" s="5">
        <v>0</v>
      </c>
      <c r="BY157" s="10"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129</v>
      </c>
      <c r="CY157" s="5">
        <v>748.2</v>
      </c>
      <c r="CZ157" s="10">
        <f t="shared" si="909"/>
        <v>5800.0000000000009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2758.0459999999998</v>
      </c>
      <c r="DH157" s="5">
        <v>8943.43</v>
      </c>
      <c r="DI157" s="10">
        <f t="shared" si="910"/>
        <v>3242.6689039994262</v>
      </c>
      <c r="DJ157" s="8">
        <v>0</v>
      </c>
      <c r="DK157" s="5">
        <v>0</v>
      </c>
      <c r="DL157" s="10">
        <v>0</v>
      </c>
      <c r="DM157" s="8">
        <v>0</v>
      </c>
      <c r="DN157" s="5">
        <v>0</v>
      </c>
      <c r="DO157" s="10">
        <f t="shared" si="911"/>
        <v>0</v>
      </c>
      <c r="DP157" s="8">
        <v>0</v>
      </c>
      <c r="DQ157" s="5">
        <v>0</v>
      </c>
      <c r="DR157" s="10">
        <v>0</v>
      </c>
      <c r="DS157" s="8">
        <v>0.34799999999999998</v>
      </c>
      <c r="DT157" s="5">
        <v>7.33</v>
      </c>
      <c r="DU157" s="10">
        <f t="shared" si="927"/>
        <v>21063.218390804599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v>0</v>
      </c>
      <c r="EK157" s="8">
        <v>768.42100000000005</v>
      </c>
      <c r="EL157" s="5">
        <v>4161.07</v>
      </c>
      <c r="EM157" s="10">
        <f t="shared" si="912"/>
        <v>5415.0914667870857</v>
      </c>
      <c r="EN157" s="8">
        <v>53.482999999999997</v>
      </c>
      <c r="EO157" s="5">
        <v>424.68</v>
      </c>
      <c r="EP157" s="10">
        <f t="shared" si="913"/>
        <v>7940.4670643008067</v>
      </c>
      <c r="EQ157" s="8">
        <v>0</v>
      </c>
      <c r="ER157" s="5">
        <v>0</v>
      </c>
      <c r="ES157" s="10">
        <v>0</v>
      </c>
      <c r="ET157" s="8">
        <v>3.754</v>
      </c>
      <c r="EU157" s="5">
        <v>66.97</v>
      </c>
      <c r="EV157" s="10">
        <f t="shared" si="914"/>
        <v>17839.637719765582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8">
        <v>0</v>
      </c>
      <c r="FJ157" s="5">
        <v>0</v>
      </c>
      <c r="FK157" s="10">
        <v>0</v>
      </c>
      <c r="FL157" s="8">
        <v>0</v>
      </c>
      <c r="FM157" s="5">
        <v>0</v>
      </c>
      <c r="FN157" s="10">
        <v>0</v>
      </c>
      <c r="FO157" s="8">
        <v>0</v>
      </c>
      <c r="FP157" s="5">
        <v>0</v>
      </c>
      <c r="FQ157" s="10">
        <v>0</v>
      </c>
      <c r="FR157" s="8">
        <v>0</v>
      </c>
      <c r="FS157" s="5">
        <v>0</v>
      </c>
      <c r="FT157" s="10">
        <v>0</v>
      </c>
      <c r="FU157" s="8">
        <v>0</v>
      </c>
      <c r="FV157" s="5">
        <v>0</v>
      </c>
      <c r="FW157" s="10">
        <v>0</v>
      </c>
      <c r="FX157" s="8">
        <v>0</v>
      </c>
      <c r="FY157" s="5">
        <v>0</v>
      </c>
      <c r="FZ157" s="10">
        <v>0</v>
      </c>
      <c r="GA157" s="8">
        <v>0</v>
      </c>
      <c r="GB157" s="5">
        <v>0</v>
      </c>
      <c r="GC157" s="10">
        <v>0</v>
      </c>
      <c r="GD157" s="8">
        <v>3.3490000000000002</v>
      </c>
      <c r="GE157" s="5">
        <v>28.82</v>
      </c>
      <c r="GF157" s="10">
        <f t="shared" si="915"/>
        <v>8605.5538966855784</v>
      </c>
      <c r="GG157" s="8">
        <v>0</v>
      </c>
      <c r="GH157" s="5">
        <v>0</v>
      </c>
      <c r="GI157" s="10">
        <v>0</v>
      </c>
      <c r="GJ157" s="8">
        <v>0</v>
      </c>
      <c r="GK157" s="5">
        <v>0</v>
      </c>
      <c r="GL157" s="10">
        <v>0</v>
      </c>
      <c r="GM157" s="8">
        <v>0</v>
      </c>
      <c r="GN157" s="5">
        <v>0</v>
      </c>
      <c r="GO157" s="10">
        <v>0</v>
      </c>
      <c r="GP157" s="8">
        <v>0</v>
      </c>
      <c r="GQ157" s="5">
        <v>0</v>
      </c>
      <c r="GR157" s="10">
        <v>0</v>
      </c>
      <c r="GS157" s="8">
        <v>0</v>
      </c>
      <c r="GT157" s="5">
        <v>0</v>
      </c>
      <c r="GU157" s="10">
        <v>0</v>
      </c>
      <c r="GV157" s="8">
        <v>64.5</v>
      </c>
      <c r="GW157" s="5">
        <v>498.8</v>
      </c>
      <c r="GX157" s="10">
        <f t="shared" ref="GX157" si="940">GW157/GV157*1000</f>
        <v>7733.333333333333</v>
      </c>
      <c r="GY157" s="8">
        <v>0</v>
      </c>
      <c r="GZ157" s="5">
        <v>0</v>
      </c>
      <c r="HA157" s="10">
        <v>0</v>
      </c>
      <c r="HB157" s="8">
        <v>0</v>
      </c>
      <c r="HC157" s="5">
        <v>0</v>
      </c>
      <c r="HD157" s="10">
        <v>0</v>
      </c>
      <c r="HE157" s="8">
        <v>0</v>
      </c>
      <c r="HF157" s="5">
        <v>0</v>
      </c>
      <c r="HG157" s="10">
        <f t="shared" si="916"/>
        <v>0</v>
      </c>
      <c r="HH157" s="8">
        <v>0</v>
      </c>
      <c r="HI157" s="5">
        <v>0</v>
      </c>
      <c r="HJ157" s="10">
        <v>0</v>
      </c>
      <c r="HK157" s="8">
        <v>0</v>
      </c>
      <c r="HL157" s="5">
        <v>0</v>
      </c>
      <c r="HM157" s="10">
        <v>0</v>
      </c>
      <c r="HN157" s="8">
        <v>0</v>
      </c>
      <c r="HO157" s="5">
        <v>0</v>
      </c>
      <c r="HP157" s="10">
        <v>0</v>
      </c>
      <c r="HQ157" s="8">
        <v>0.2</v>
      </c>
      <c r="HR157" s="5">
        <v>4.04</v>
      </c>
      <c r="HS157" s="10">
        <f t="shared" si="931"/>
        <v>20200</v>
      </c>
      <c r="HT157" s="8">
        <v>0</v>
      </c>
      <c r="HU157" s="5">
        <v>0</v>
      </c>
      <c r="HV157" s="10">
        <v>0</v>
      </c>
      <c r="HW157" s="8">
        <v>0</v>
      </c>
      <c r="HX157" s="5">
        <v>0</v>
      </c>
      <c r="HY157" s="10">
        <v>0</v>
      </c>
      <c r="HZ157" s="8">
        <v>0</v>
      </c>
      <c r="IA157" s="5">
        <v>0</v>
      </c>
      <c r="IB157" s="10">
        <v>0</v>
      </c>
      <c r="IC157" s="8">
        <v>0</v>
      </c>
      <c r="ID157" s="5">
        <v>0</v>
      </c>
      <c r="IE157" s="10">
        <v>0</v>
      </c>
      <c r="IF157" s="8">
        <v>0</v>
      </c>
      <c r="IG157" s="5">
        <v>0</v>
      </c>
      <c r="IH157" s="10">
        <v>0</v>
      </c>
      <c r="II157" s="8">
        <v>21.5</v>
      </c>
      <c r="IJ157" s="5">
        <v>138.35</v>
      </c>
      <c r="IK157" s="10">
        <f t="shared" si="924"/>
        <v>6434.8837209302319</v>
      </c>
      <c r="IL157" s="8">
        <v>0</v>
      </c>
      <c r="IM157" s="5">
        <v>0</v>
      </c>
      <c r="IN157" s="10">
        <v>0</v>
      </c>
      <c r="IO157" s="8">
        <v>33.5</v>
      </c>
      <c r="IP157" s="5">
        <v>171.63</v>
      </c>
      <c r="IQ157" s="10">
        <f t="shared" si="932"/>
        <v>5123.2835820895525</v>
      </c>
      <c r="IR157" s="8">
        <v>0</v>
      </c>
      <c r="IS157" s="5">
        <v>0</v>
      </c>
      <c r="IT157" s="10">
        <v>0</v>
      </c>
      <c r="IU157" s="8">
        <v>0</v>
      </c>
      <c r="IV157" s="5">
        <v>0</v>
      </c>
      <c r="IW157" s="10">
        <v>0</v>
      </c>
      <c r="IX157" s="8">
        <v>0.13800000000000001</v>
      </c>
      <c r="IY157" s="5">
        <v>2.64</v>
      </c>
      <c r="IZ157" s="10">
        <f t="shared" si="918"/>
        <v>19130.434782608696</v>
      </c>
      <c r="JA157" s="8">
        <v>0.53400000000000003</v>
      </c>
      <c r="JB157" s="5">
        <v>4.41</v>
      </c>
      <c r="JC157" s="10">
        <f t="shared" si="919"/>
        <v>8258.4269662921342</v>
      </c>
      <c r="JD157" s="8">
        <f t="shared" si="920"/>
        <v>5415.7190000000001</v>
      </c>
      <c r="JE157" s="10">
        <f t="shared" si="921"/>
        <v>22700.989999999998</v>
      </c>
    </row>
    <row r="158" spans="1:265" x14ac:dyDescent="0.3">
      <c r="A158" s="40">
        <v>2015</v>
      </c>
      <c r="B158" s="35" t="s">
        <v>11</v>
      </c>
      <c r="C158" s="8">
        <v>2419.739</v>
      </c>
      <c r="D158" s="5">
        <v>11361.23</v>
      </c>
      <c r="E158" s="10">
        <f t="shared" si="906"/>
        <v>4695.2295268208672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40.767000000000003</v>
      </c>
      <c r="P158" s="5">
        <v>124.62</v>
      </c>
      <c r="Q158" s="10">
        <f t="shared" si="907"/>
        <v>3056.8842446096105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1.3320000000000001</v>
      </c>
      <c r="AK158" s="5">
        <v>37.799999999999997</v>
      </c>
      <c r="AL158" s="10">
        <f t="shared" si="922"/>
        <v>28378.378378378377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0.09</v>
      </c>
      <c r="AZ158" s="5">
        <v>4.0999999999999996</v>
      </c>
      <c r="BA158" s="10">
        <f t="shared" si="908"/>
        <v>45555.555555555547</v>
      </c>
      <c r="BB158" s="8">
        <v>0</v>
      </c>
      <c r="BC158" s="5">
        <v>0</v>
      </c>
      <c r="BD158" s="10">
        <v>0</v>
      </c>
      <c r="BE158" s="8">
        <v>0</v>
      </c>
      <c r="BF158" s="5">
        <v>0</v>
      </c>
      <c r="BG158" s="10">
        <v>0</v>
      </c>
      <c r="BH158" s="8">
        <v>0</v>
      </c>
      <c r="BI158" s="5">
        <v>0</v>
      </c>
      <c r="BJ158" s="10">
        <v>0</v>
      </c>
      <c r="BK158" s="8">
        <v>0</v>
      </c>
      <c r="BL158" s="5">
        <v>0</v>
      </c>
      <c r="BM158" s="10">
        <v>0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1.4550000000000001</v>
      </c>
      <c r="BU158" s="5">
        <v>73.7</v>
      </c>
      <c r="BV158" s="10">
        <f t="shared" si="926"/>
        <v>50652.920962199307</v>
      </c>
      <c r="BW158" s="8">
        <v>0</v>
      </c>
      <c r="BX158" s="5">
        <v>0</v>
      </c>
      <c r="BY158" s="10">
        <v>0</v>
      </c>
      <c r="BZ158" s="8">
        <v>0</v>
      </c>
      <c r="CA158" s="5">
        <v>0</v>
      </c>
      <c r="CB158" s="10">
        <v>0</v>
      </c>
      <c r="CC158" s="8">
        <v>0</v>
      </c>
      <c r="CD158" s="5">
        <v>0</v>
      </c>
      <c r="CE158" s="10">
        <v>0</v>
      </c>
      <c r="CF158" s="8">
        <v>2E-3</v>
      </c>
      <c r="CG158" s="5">
        <v>0.03</v>
      </c>
      <c r="CH158" s="10">
        <f t="shared" ref="CH158" si="941">CG158/CF158*1000</f>
        <v>15000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172</v>
      </c>
      <c r="CY158" s="5">
        <v>1020.95</v>
      </c>
      <c r="CZ158" s="10">
        <f t="shared" si="909"/>
        <v>5935.7558139534885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2312.8690000000001</v>
      </c>
      <c r="DH158" s="5">
        <v>8006.33</v>
      </c>
      <c r="DI158" s="10">
        <f t="shared" si="910"/>
        <v>3461.6443905815677</v>
      </c>
      <c r="DJ158" s="8">
        <v>0</v>
      </c>
      <c r="DK158" s="5">
        <v>0</v>
      </c>
      <c r="DL158" s="10">
        <v>0</v>
      </c>
      <c r="DM158" s="8">
        <v>0</v>
      </c>
      <c r="DN158" s="5">
        <v>0</v>
      </c>
      <c r="DO158" s="10">
        <f t="shared" si="911"/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v>0</v>
      </c>
      <c r="EK158" s="8">
        <v>1304.3510000000001</v>
      </c>
      <c r="EL158" s="5">
        <v>6093.34</v>
      </c>
      <c r="EM158" s="10">
        <f t="shared" si="912"/>
        <v>4671.5492992300378</v>
      </c>
      <c r="EN158" s="8">
        <v>23.422999999999998</v>
      </c>
      <c r="EO158" s="5">
        <v>483.95</v>
      </c>
      <c r="EP158" s="10">
        <f t="shared" si="913"/>
        <v>20661.315800708708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0</v>
      </c>
      <c r="EX158" s="5">
        <v>0</v>
      </c>
      <c r="EY158" s="10">
        <v>0</v>
      </c>
      <c r="EZ158" s="8">
        <v>0</v>
      </c>
      <c r="FA158" s="5">
        <v>0</v>
      </c>
      <c r="FB158" s="10">
        <v>0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8">
        <v>0</v>
      </c>
      <c r="FJ158" s="5">
        <v>0</v>
      </c>
      <c r="FK158" s="10">
        <v>0</v>
      </c>
      <c r="FL158" s="8">
        <v>0</v>
      </c>
      <c r="FM158" s="5">
        <v>0</v>
      </c>
      <c r="FN158" s="10">
        <v>0</v>
      </c>
      <c r="FO158" s="8">
        <v>0</v>
      </c>
      <c r="FP158" s="5">
        <v>0</v>
      </c>
      <c r="FQ158" s="10">
        <v>0</v>
      </c>
      <c r="FR158" s="8">
        <v>0</v>
      </c>
      <c r="FS158" s="5">
        <v>0</v>
      </c>
      <c r="FT158" s="10">
        <v>0</v>
      </c>
      <c r="FU158" s="8">
        <v>0</v>
      </c>
      <c r="FV158" s="5">
        <v>0</v>
      </c>
      <c r="FW158" s="10">
        <v>0</v>
      </c>
      <c r="FX158" s="8">
        <v>0</v>
      </c>
      <c r="FY158" s="5">
        <v>0</v>
      </c>
      <c r="FZ158" s="10">
        <v>0</v>
      </c>
      <c r="GA158" s="8">
        <v>0</v>
      </c>
      <c r="GB158" s="5">
        <v>0</v>
      </c>
      <c r="GC158" s="10">
        <v>0</v>
      </c>
      <c r="GD158" s="8">
        <v>6.4880000000000004</v>
      </c>
      <c r="GE158" s="5">
        <v>48.11</v>
      </c>
      <c r="GF158" s="10">
        <f t="shared" si="915"/>
        <v>7415.2281134401965</v>
      </c>
      <c r="GG158" s="8">
        <v>0</v>
      </c>
      <c r="GH158" s="5">
        <v>0</v>
      </c>
      <c r="GI158" s="10">
        <v>0</v>
      </c>
      <c r="GJ158" s="8">
        <v>0</v>
      </c>
      <c r="GK158" s="5">
        <v>0</v>
      </c>
      <c r="GL158" s="10">
        <v>0</v>
      </c>
      <c r="GM158" s="8">
        <v>0</v>
      </c>
      <c r="GN158" s="5">
        <v>0</v>
      </c>
      <c r="GO158" s="10">
        <v>0</v>
      </c>
      <c r="GP158" s="8">
        <v>0</v>
      </c>
      <c r="GQ158" s="5">
        <v>0</v>
      </c>
      <c r="GR158" s="10">
        <v>0</v>
      </c>
      <c r="GS158" s="8">
        <v>0</v>
      </c>
      <c r="GT158" s="5">
        <v>0</v>
      </c>
      <c r="GU158" s="10">
        <v>0</v>
      </c>
      <c r="GV158" s="8">
        <v>0</v>
      </c>
      <c r="GW158" s="5">
        <v>0</v>
      </c>
      <c r="GX158" s="10">
        <v>0</v>
      </c>
      <c r="GY158" s="8">
        <v>0</v>
      </c>
      <c r="GZ158" s="5">
        <v>0</v>
      </c>
      <c r="HA158" s="10">
        <v>0</v>
      </c>
      <c r="HB158" s="8">
        <v>0</v>
      </c>
      <c r="HC158" s="5">
        <v>0</v>
      </c>
      <c r="HD158" s="10">
        <v>0</v>
      </c>
      <c r="HE158" s="8">
        <v>0</v>
      </c>
      <c r="HF158" s="5">
        <v>0</v>
      </c>
      <c r="HG158" s="10">
        <f t="shared" si="916"/>
        <v>0</v>
      </c>
      <c r="HH158" s="8">
        <v>0</v>
      </c>
      <c r="HI158" s="5">
        <v>0</v>
      </c>
      <c r="HJ158" s="10">
        <v>0</v>
      </c>
      <c r="HK158" s="8">
        <v>0</v>
      </c>
      <c r="HL158" s="5">
        <v>0</v>
      </c>
      <c r="HM158" s="10">
        <v>0</v>
      </c>
      <c r="HN158" s="8">
        <v>0</v>
      </c>
      <c r="HO158" s="5">
        <v>0</v>
      </c>
      <c r="HP158" s="10">
        <v>0</v>
      </c>
      <c r="HQ158" s="8">
        <v>0</v>
      </c>
      <c r="HR158" s="5">
        <v>0</v>
      </c>
      <c r="HS158" s="10">
        <v>0</v>
      </c>
      <c r="HT158" s="8">
        <v>0</v>
      </c>
      <c r="HU158" s="5">
        <v>0</v>
      </c>
      <c r="HV158" s="10">
        <v>0</v>
      </c>
      <c r="HW158" s="8">
        <v>0</v>
      </c>
      <c r="HX158" s="5">
        <v>0</v>
      </c>
      <c r="HY158" s="10">
        <v>0</v>
      </c>
      <c r="HZ158" s="8">
        <v>0</v>
      </c>
      <c r="IA158" s="5">
        <v>0</v>
      </c>
      <c r="IB158" s="10">
        <v>0</v>
      </c>
      <c r="IC158" s="8">
        <v>0</v>
      </c>
      <c r="ID158" s="5">
        <v>0</v>
      </c>
      <c r="IE158" s="10">
        <v>0</v>
      </c>
      <c r="IF158" s="8">
        <v>0</v>
      </c>
      <c r="IG158" s="5">
        <v>0</v>
      </c>
      <c r="IH158" s="10">
        <v>0</v>
      </c>
      <c r="II158" s="8">
        <v>43</v>
      </c>
      <c r="IJ158" s="5">
        <v>225.62</v>
      </c>
      <c r="IK158" s="10">
        <f t="shared" si="924"/>
        <v>5246.9767441860458</v>
      </c>
      <c r="IL158" s="8">
        <v>0</v>
      </c>
      <c r="IM158" s="5">
        <v>0</v>
      </c>
      <c r="IN158" s="10">
        <v>0</v>
      </c>
      <c r="IO158" s="8">
        <v>0</v>
      </c>
      <c r="IP158" s="5">
        <v>0</v>
      </c>
      <c r="IQ158" s="10">
        <v>0</v>
      </c>
      <c r="IR158" s="8">
        <v>0</v>
      </c>
      <c r="IS158" s="5">
        <v>0</v>
      </c>
      <c r="IT158" s="10">
        <v>0</v>
      </c>
      <c r="IU158" s="8">
        <v>0</v>
      </c>
      <c r="IV158" s="5">
        <v>0</v>
      </c>
      <c r="IW158" s="10">
        <v>0</v>
      </c>
      <c r="IX158" s="8">
        <v>13.417999999999999</v>
      </c>
      <c r="IY158" s="5">
        <v>187.66</v>
      </c>
      <c r="IZ158" s="10">
        <f t="shared" si="918"/>
        <v>13985.690863019825</v>
      </c>
      <c r="JA158" s="8">
        <v>0.46400000000000002</v>
      </c>
      <c r="JB158" s="5">
        <v>2.64</v>
      </c>
      <c r="JC158" s="10">
        <f t="shared" si="919"/>
        <v>5689.6551724137926</v>
      </c>
      <c r="JD158" s="8">
        <f t="shared" si="920"/>
        <v>6339.3979999999992</v>
      </c>
      <c r="JE158" s="10">
        <f t="shared" si="921"/>
        <v>27670.080000000002</v>
      </c>
    </row>
    <row r="159" spans="1:265" x14ac:dyDescent="0.3">
      <c r="A159" s="40">
        <v>2015</v>
      </c>
      <c r="B159" s="35" t="s">
        <v>12</v>
      </c>
      <c r="C159" s="8">
        <v>1949.6379999999999</v>
      </c>
      <c r="D159" s="5">
        <v>9369.3700000000008</v>
      </c>
      <c r="E159" s="10">
        <f t="shared" si="906"/>
        <v>4805.6972627739106</v>
      </c>
      <c r="F159" s="8">
        <v>0.16500000000000001</v>
      </c>
      <c r="G159" s="5">
        <v>1.22</v>
      </c>
      <c r="H159" s="10">
        <f t="shared" si="925"/>
        <v>7393.939393939394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7.327</v>
      </c>
      <c r="P159" s="5">
        <v>45.76</v>
      </c>
      <c r="Q159" s="10">
        <f t="shared" si="907"/>
        <v>6245.3937491469906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0.55500000000000005</v>
      </c>
      <c r="AH159" s="5">
        <v>21.27</v>
      </c>
      <c r="AI159" s="10">
        <f t="shared" si="933"/>
        <v>38324.32432432432</v>
      </c>
      <c r="AJ159" s="8">
        <v>0.4</v>
      </c>
      <c r="AK159" s="5">
        <v>2.08</v>
      </c>
      <c r="AL159" s="10">
        <f t="shared" si="922"/>
        <v>5200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</v>
      </c>
      <c r="AW159" s="5">
        <v>0</v>
      </c>
      <c r="AX159" s="10">
        <v>0</v>
      </c>
      <c r="AY159" s="8">
        <v>0.06</v>
      </c>
      <c r="AZ159" s="5">
        <v>2.56</v>
      </c>
      <c r="BA159" s="10">
        <f t="shared" si="908"/>
        <v>42666.666666666672</v>
      </c>
      <c r="BB159" s="8">
        <v>0</v>
      </c>
      <c r="BC159" s="5">
        <v>0</v>
      </c>
      <c r="BD159" s="10">
        <v>0</v>
      </c>
      <c r="BE159" s="8">
        <v>0</v>
      </c>
      <c r="BF159" s="5">
        <v>0</v>
      </c>
      <c r="BG159" s="10">
        <v>0</v>
      </c>
      <c r="BH159" s="8">
        <v>0</v>
      </c>
      <c r="BI159" s="5">
        <v>0</v>
      </c>
      <c r="BJ159" s="10">
        <v>0</v>
      </c>
      <c r="BK159" s="8">
        <v>0</v>
      </c>
      <c r="BL159" s="5">
        <v>0</v>
      </c>
      <c r="BM159" s="10">
        <v>0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0</v>
      </c>
      <c r="CS159" s="5">
        <v>0</v>
      </c>
      <c r="CT159" s="10">
        <v>0</v>
      </c>
      <c r="CU159" s="8">
        <v>0</v>
      </c>
      <c r="CV159" s="5">
        <v>0</v>
      </c>
      <c r="CW159" s="10">
        <v>0</v>
      </c>
      <c r="CX159" s="8">
        <v>108.4</v>
      </c>
      <c r="CY159" s="5">
        <v>640.55999999999995</v>
      </c>
      <c r="CZ159" s="10">
        <f t="shared" si="909"/>
        <v>5909.225092250922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3985.098</v>
      </c>
      <c r="DH159" s="5">
        <v>13889.6</v>
      </c>
      <c r="DI159" s="10">
        <f t="shared" si="910"/>
        <v>3485.3848010764104</v>
      </c>
      <c r="DJ159" s="8">
        <v>0</v>
      </c>
      <c r="DK159" s="5">
        <v>0</v>
      </c>
      <c r="DL159" s="10">
        <v>0</v>
      </c>
      <c r="DM159" s="8">
        <v>0</v>
      </c>
      <c r="DN159" s="5">
        <v>0</v>
      </c>
      <c r="DO159" s="10">
        <f t="shared" si="911"/>
        <v>0</v>
      </c>
      <c r="DP159" s="8">
        <v>0</v>
      </c>
      <c r="DQ159" s="5">
        <v>0</v>
      </c>
      <c r="DR159" s="10">
        <v>0</v>
      </c>
      <c r="DS159" s="8">
        <v>66.2</v>
      </c>
      <c r="DT159" s="5">
        <v>222</v>
      </c>
      <c r="DU159" s="10">
        <f t="shared" si="927"/>
        <v>3353.4743202416917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v>0</v>
      </c>
      <c r="EK159" s="8">
        <v>2473.5790000000002</v>
      </c>
      <c r="EL159" s="5">
        <v>11022.87</v>
      </c>
      <c r="EM159" s="10">
        <f t="shared" si="912"/>
        <v>4456.2433623506668</v>
      </c>
      <c r="EN159" s="8">
        <v>4.7160000000000002</v>
      </c>
      <c r="EO159" s="5">
        <v>91.4</v>
      </c>
      <c r="EP159" s="10">
        <f t="shared" si="913"/>
        <v>19380.831212892281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</v>
      </c>
      <c r="EX159" s="5">
        <v>0</v>
      </c>
      <c r="EY159" s="10">
        <v>0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8">
        <v>0</v>
      </c>
      <c r="FJ159" s="5">
        <v>0</v>
      </c>
      <c r="FK159" s="10">
        <v>0</v>
      </c>
      <c r="FL159" s="8">
        <v>0</v>
      </c>
      <c r="FM159" s="5">
        <v>0</v>
      </c>
      <c r="FN159" s="10">
        <v>0</v>
      </c>
      <c r="FO159" s="8">
        <v>0</v>
      </c>
      <c r="FP159" s="5">
        <v>0</v>
      </c>
      <c r="FQ159" s="10">
        <v>0</v>
      </c>
      <c r="FR159" s="8">
        <v>0.45</v>
      </c>
      <c r="FS159" s="5">
        <v>26</v>
      </c>
      <c r="FT159" s="10">
        <f t="shared" ref="FT159:FT160" si="942">FS159/FR159*1000</f>
        <v>57777.777777777781</v>
      </c>
      <c r="FU159" s="8">
        <v>0</v>
      </c>
      <c r="FV159" s="5">
        <v>0</v>
      </c>
      <c r="FW159" s="10">
        <v>0</v>
      </c>
      <c r="FX159" s="8">
        <v>0</v>
      </c>
      <c r="FY159" s="5">
        <v>0</v>
      </c>
      <c r="FZ159" s="10">
        <v>0</v>
      </c>
      <c r="GA159" s="8">
        <v>0</v>
      </c>
      <c r="GB159" s="5">
        <v>0</v>
      </c>
      <c r="GC159" s="10">
        <v>0</v>
      </c>
      <c r="GD159" s="8">
        <v>0.67400000000000004</v>
      </c>
      <c r="GE159" s="5">
        <v>6.18</v>
      </c>
      <c r="GF159" s="10">
        <f t="shared" si="915"/>
        <v>9169.1394658753707</v>
      </c>
      <c r="GG159" s="8">
        <v>0</v>
      </c>
      <c r="GH159" s="5">
        <v>0</v>
      </c>
      <c r="GI159" s="10">
        <v>0</v>
      </c>
      <c r="GJ159" s="8">
        <v>0</v>
      </c>
      <c r="GK159" s="5">
        <v>0</v>
      </c>
      <c r="GL159" s="10">
        <v>0</v>
      </c>
      <c r="GM159" s="8">
        <v>0</v>
      </c>
      <c r="GN159" s="5">
        <v>0</v>
      </c>
      <c r="GO159" s="10">
        <v>0</v>
      </c>
      <c r="GP159" s="8">
        <v>0</v>
      </c>
      <c r="GQ159" s="5">
        <v>0</v>
      </c>
      <c r="GR159" s="10">
        <v>0</v>
      </c>
      <c r="GS159" s="8">
        <v>0</v>
      </c>
      <c r="GT159" s="5">
        <v>0</v>
      </c>
      <c r="GU159" s="10">
        <v>0</v>
      </c>
      <c r="GV159" s="8">
        <v>0</v>
      </c>
      <c r="GW159" s="5">
        <v>0</v>
      </c>
      <c r="GX159" s="10">
        <v>0</v>
      </c>
      <c r="GY159" s="8">
        <v>0</v>
      </c>
      <c r="GZ159" s="5">
        <v>0</v>
      </c>
      <c r="HA159" s="10">
        <v>0</v>
      </c>
      <c r="HB159" s="8">
        <v>0</v>
      </c>
      <c r="HC159" s="5">
        <v>0</v>
      </c>
      <c r="HD159" s="10">
        <v>0</v>
      </c>
      <c r="HE159" s="8">
        <v>0</v>
      </c>
      <c r="HF159" s="5">
        <v>0</v>
      </c>
      <c r="HG159" s="10">
        <f t="shared" si="916"/>
        <v>0</v>
      </c>
      <c r="HH159" s="8">
        <v>0</v>
      </c>
      <c r="HI159" s="5">
        <v>0</v>
      </c>
      <c r="HJ159" s="10">
        <v>0</v>
      </c>
      <c r="HK159" s="8">
        <v>0</v>
      </c>
      <c r="HL159" s="5">
        <v>0</v>
      </c>
      <c r="HM159" s="10">
        <v>0</v>
      </c>
      <c r="HN159" s="8">
        <v>0</v>
      </c>
      <c r="HO159" s="5">
        <v>0</v>
      </c>
      <c r="HP159" s="10">
        <v>0</v>
      </c>
      <c r="HQ159" s="8">
        <v>0</v>
      </c>
      <c r="HR159" s="5">
        <v>0</v>
      </c>
      <c r="HS159" s="10">
        <v>0</v>
      </c>
      <c r="HT159" s="8">
        <v>0</v>
      </c>
      <c r="HU159" s="5">
        <v>0</v>
      </c>
      <c r="HV159" s="10">
        <v>0</v>
      </c>
      <c r="HW159" s="8">
        <v>0</v>
      </c>
      <c r="HX159" s="5">
        <v>0</v>
      </c>
      <c r="HY159" s="10">
        <v>0</v>
      </c>
      <c r="HZ159" s="8">
        <v>0</v>
      </c>
      <c r="IA159" s="5">
        <v>0</v>
      </c>
      <c r="IB159" s="10">
        <v>0</v>
      </c>
      <c r="IC159" s="8">
        <v>0</v>
      </c>
      <c r="ID159" s="5">
        <v>0</v>
      </c>
      <c r="IE159" s="10">
        <v>0</v>
      </c>
      <c r="IF159" s="8">
        <v>0</v>
      </c>
      <c r="IG159" s="5">
        <v>0</v>
      </c>
      <c r="IH159" s="10">
        <v>0</v>
      </c>
      <c r="II159" s="8">
        <v>43.38</v>
      </c>
      <c r="IJ159" s="5">
        <v>288.83999999999997</v>
      </c>
      <c r="IK159" s="10">
        <f t="shared" si="924"/>
        <v>6658.3679114799443</v>
      </c>
      <c r="IL159" s="8">
        <v>0</v>
      </c>
      <c r="IM159" s="5">
        <v>0</v>
      </c>
      <c r="IN159" s="10">
        <v>0</v>
      </c>
      <c r="IO159" s="8">
        <v>0</v>
      </c>
      <c r="IP159" s="5">
        <v>0</v>
      </c>
      <c r="IQ159" s="10">
        <v>0</v>
      </c>
      <c r="IR159" s="8">
        <v>0</v>
      </c>
      <c r="IS159" s="5">
        <v>0</v>
      </c>
      <c r="IT159" s="10">
        <v>0</v>
      </c>
      <c r="IU159" s="8">
        <v>0</v>
      </c>
      <c r="IV159" s="5">
        <v>0</v>
      </c>
      <c r="IW159" s="10">
        <v>0</v>
      </c>
      <c r="IX159" s="8">
        <v>0.86099999999999999</v>
      </c>
      <c r="IY159" s="5">
        <v>15.75</v>
      </c>
      <c r="IZ159" s="10">
        <f t="shared" si="918"/>
        <v>18292.682926829268</v>
      </c>
      <c r="JA159" s="8">
        <v>0.82199999999999995</v>
      </c>
      <c r="JB159" s="5">
        <v>5.97</v>
      </c>
      <c r="JC159" s="10">
        <f t="shared" si="919"/>
        <v>7262.7737226277377</v>
      </c>
      <c r="JD159" s="8">
        <f t="shared" si="920"/>
        <v>8642.3250000000025</v>
      </c>
      <c r="JE159" s="10">
        <f t="shared" si="921"/>
        <v>35651.43</v>
      </c>
    </row>
    <row r="160" spans="1:265" x14ac:dyDescent="0.3">
      <c r="A160" s="40">
        <v>2015</v>
      </c>
      <c r="B160" s="35" t="s">
        <v>13</v>
      </c>
      <c r="C160" s="8">
        <v>567.9</v>
      </c>
      <c r="D160" s="5">
        <v>2718.7</v>
      </c>
      <c r="E160" s="10">
        <f t="shared" si="906"/>
        <v>4787.2864941010739</v>
      </c>
      <c r="F160" s="8">
        <v>18.98</v>
      </c>
      <c r="G160" s="5">
        <v>86.67</v>
      </c>
      <c r="H160" s="10">
        <f t="shared" si="925"/>
        <v>4566.385669125395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315.75400000000002</v>
      </c>
      <c r="P160" s="5">
        <v>1355.03</v>
      </c>
      <c r="Q160" s="10">
        <f t="shared" si="907"/>
        <v>4291.4104017684649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5.0720000000000001</v>
      </c>
      <c r="AK160" s="5">
        <v>40.020000000000003</v>
      </c>
      <c r="AL160" s="10">
        <f t="shared" si="922"/>
        <v>7890.3785488958993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0.02</v>
      </c>
      <c r="AZ160" s="5">
        <v>1.03</v>
      </c>
      <c r="BA160" s="10">
        <f t="shared" si="908"/>
        <v>51500</v>
      </c>
      <c r="BB160" s="8">
        <v>0</v>
      </c>
      <c r="BC160" s="5">
        <v>0</v>
      </c>
      <c r="BD160" s="10">
        <v>0</v>
      </c>
      <c r="BE160" s="8">
        <v>0</v>
      </c>
      <c r="BF160" s="5">
        <v>0</v>
      </c>
      <c r="BG160" s="10">
        <v>0</v>
      </c>
      <c r="BH160" s="8">
        <v>0</v>
      </c>
      <c r="BI160" s="5">
        <v>0</v>
      </c>
      <c r="BJ160" s="10">
        <v>0</v>
      </c>
      <c r="BK160" s="8">
        <v>0</v>
      </c>
      <c r="BL160" s="5">
        <v>0</v>
      </c>
      <c r="BM160" s="10">
        <v>0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8">
        <v>215.9</v>
      </c>
      <c r="CY160" s="5">
        <v>1275.96</v>
      </c>
      <c r="CZ160" s="10">
        <f t="shared" si="909"/>
        <v>5909.9583140342756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1525.2249999999999</v>
      </c>
      <c r="DH160" s="5">
        <v>6160.03</v>
      </c>
      <c r="DI160" s="10">
        <f t="shared" si="910"/>
        <v>4038.7680506154825</v>
      </c>
      <c r="DJ160" s="8">
        <v>0</v>
      </c>
      <c r="DK160" s="5">
        <v>0</v>
      </c>
      <c r="DL160" s="10">
        <v>0</v>
      </c>
      <c r="DM160" s="8">
        <v>0</v>
      </c>
      <c r="DN160" s="5">
        <v>0</v>
      </c>
      <c r="DO160" s="10">
        <f t="shared" si="911"/>
        <v>0</v>
      </c>
      <c r="DP160" s="8">
        <v>0</v>
      </c>
      <c r="DQ160" s="5">
        <v>0</v>
      </c>
      <c r="DR160" s="10">
        <v>0</v>
      </c>
      <c r="DS160" s="8">
        <v>5.0000000000000001E-3</v>
      </c>
      <c r="DT160" s="5">
        <v>0.09</v>
      </c>
      <c r="DU160" s="10">
        <f t="shared" si="927"/>
        <v>18000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v>0</v>
      </c>
      <c r="EK160" s="8">
        <v>920.98299999999995</v>
      </c>
      <c r="EL160" s="5">
        <v>5212.46</v>
      </c>
      <c r="EM160" s="10">
        <f t="shared" si="912"/>
        <v>5659.6701567781383</v>
      </c>
      <c r="EN160" s="8">
        <v>845.755</v>
      </c>
      <c r="EO160" s="5">
        <v>4434.37</v>
      </c>
      <c r="EP160" s="10">
        <f t="shared" si="913"/>
        <v>5243.0904931097066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0</v>
      </c>
      <c r="EX160" s="5">
        <v>0</v>
      </c>
      <c r="EY160" s="10">
        <v>0</v>
      </c>
      <c r="EZ160" s="8">
        <v>0</v>
      </c>
      <c r="FA160" s="5">
        <v>0</v>
      </c>
      <c r="FB160" s="10">
        <v>0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8">
        <v>0</v>
      </c>
      <c r="FJ160" s="5">
        <v>0</v>
      </c>
      <c r="FK160" s="10">
        <v>0</v>
      </c>
      <c r="FL160" s="8">
        <v>0</v>
      </c>
      <c r="FM160" s="5">
        <v>0</v>
      </c>
      <c r="FN160" s="10">
        <v>0</v>
      </c>
      <c r="FO160" s="8">
        <v>0</v>
      </c>
      <c r="FP160" s="5">
        <v>0</v>
      </c>
      <c r="FQ160" s="10">
        <v>0</v>
      </c>
      <c r="FR160" s="8">
        <v>0.03</v>
      </c>
      <c r="FS160" s="5">
        <v>1.56</v>
      </c>
      <c r="FT160" s="10">
        <f t="shared" si="942"/>
        <v>52000.000000000007</v>
      </c>
      <c r="FU160" s="8">
        <v>0</v>
      </c>
      <c r="FV160" s="5">
        <v>0</v>
      </c>
      <c r="FW160" s="10">
        <v>0</v>
      </c>
      <c r="FX160" s="8">
        <v>0</v>
      </c>
      <c r="FY160" s="5">
        <v>0</v>
      </c>
      <c r="FZ160" s="10">
        <v>0</v>
      </c>
      <c r="GA160" s="8">
        <v>0</v>
      </c>
      <c r="GB160" s="5">
        <v>0</v>
      </c>
      <c r="GC160" s="10">
        <v>0</v>
      </c>
      <c r="GD160" s="8">
        <v>0.1</v>
      </c>
      <c r="GE160" s="5">
        <v>15</v>
      </c>
      <c r="GF160" s="10">
        <f t="shared" si="915"/>
        <v>150000</v>
      </c>
      <c r="GG160" s="8">
        <v>0</v>
      </c>
      <c r="GH160" s="5">
        <v>0</v>
      </c>
      <c r="GI160" s="10">
        <v>0</v>
      </c>
      <c r="GJ160" s="8">
        <v>0.02</v>
      </c>
      <c r="GK160" s="5">
        <v>0.19</v>
      </c>
      <c r="GL160" s="10">
        <f t="shared" si="923"/>
        <v>9500</v>
      </c>
      <c r="GM160" s="8">
        <v>0</v>
      </c>
      <c r="GN160" s="5">
        <v>0</v>
      </c>
      <c r="GO160" s="10">
        <v>0</v>
      </c>
      <c r="GP160" s="8">
        <v>0</v>
      </c>
      <c r="GQ160" s="5">
        <v>0</v>
      </c>
      <c r="GR160" s="10">
        <v>0</v>
      </c>
      <c r="GS160" s="8">
        <v>0</v>
      </c>
      <c r="GT160" s="5">
        <v>0</v>
      </c>
      <c r="GU160" s="10">
        <v>0</v>
      </c>
      <c r="GV160" s="8">
        <v>0</v>
      </c>
      <c r="GW160" s="5">
        <v>0</v>
      </c>
      <c r="GX160" s="10">
        <v>0</v>
      </c>
      <c r="GY160" s="8">
        <v>0</v>
      </c>
      <c r="GZ160" s="5">
        <v>0</v>
      </c>
      <c r="HA160" s="10">
        <v>0</v>
      </c>
      <c r="HB160" s="8">
        <v>0</v>
      </c>
      <c r="HC160" s="5">
        <v>0</v>
      </c>
      <c r="HD160" s="10">
        <v>0</v>
      </c>
      <c r="HE160" s="8">
        <v>0</v>
      </c>
      <c r="HF160" s="5">
        <v>0</v>
      </c>
      <c r="HG160" s="10">
        <f t="shared" si="916"/>
        <v>0</v>
      </c>
      <c r="HH160" s="8">
        <v>0</v>
      </c>
      <c r="HI160" s="5">
        <v>0</v>
      </c>
      <c r="HJ160" s="10">
        <v>0</v>
      </c>
      <c r="HK160" s="8">
        <v>0</v>
      </c>
      <c r="HL160" s="5">
        <v>0</v>
      </c>
      <c r="HM160" s="10">
        <v>0</v>
      </c>
      <c r="HN160" s="8">
        <v>0</v>
      </c>
      <c r="HO160" s="5">
        <v>0</v>
      </c>
      <c r="HP160" s="10">
        <v>0</v>
      </c>
      <c r="HQ160" s="8">
        <v>0.49099999999999999</v>
      </c>
      <c r="HR160" s="5">
        <v>1.58</v>
      </c>
      <c r="HS160" s="10">
        <f t="shared" si="931"/>
        <v>3217.9226069246438</v>
      </c>
      <c r="HT160" s="8">
        <v>0</v>
      </c>
      <c r="HU160" s="5">
        <v>0</v>
      </c>
      <c r="HV160" s="10">
        <v>0</v>
      </c>
      <c r="HW160" s="8">
        <v>0</v>
      </c>
      <c r="HX160" s="5">
        <v>0</v>
      </c>
      <c r="HY160" s="10">
        <v>0</v>
      </c>
      <c r="HZ160" s="8">
        <v>0</v>
      </c>
      <c r="IA160" s="5">
        <v>0</v>
      </c>
      <c r="IB160" s="10">
        <v>0</v>
      </c>
      <c r="IC160" s="8">
        <v>0</v>
      </c>
      <c r="ID160" s="5">
        <v>0</v>
      </c>
      <c r="IE160" s="10">
        <v>0</v>
      </c>
      <c r="IF160" s="8">
        <v>0</v>
      </c>
      <c r="IG160" s="5">
        <v>0</v>
      </c>
      <c r="IH160" s="10">
        <v>0</v>
      </c>
      <c r="II160" s="8">
        <v>43.98</v>
      </c>
      <c r="IJ160" s="5">
        <v>231.82</v>
      </c>
      <c r="IK160" s="10">
        <f t="shared" si="924"/>
        <v>5271.0322874033654</v>
      </c>
      <c r="IL160" s="8">
        <v>0</v>
      </c>
      <c r="IM160" s="5">
        <v>0</v>
      </c>
      <c r="IN160" s="10">
        <v>0</v>
      </c>
      <c r="IO160" s="8">
        <v>0</v>
      </c>
      <c r="IP160" s="5">
        <v>0</v>
      </c>
      <c r="IQ160" s="10">
        <v>0</v>
      </c>
      <c r="IR160" s="8">
        <v>0</v>
      </c>
      <c r="IS160" s="5">
        <v>0</v>
      </c>
      <c r="IT160" s="10">
        <v>0</v>
      </c>
      <c r="IU160" s="8">
        <v>0</v>
      </c>
      <c r="IV160" s="5">
        <v>0</v>
      </c>
      <c r="IW160" s="10">
        <v>0</v>
      </c>
      <c r="IX160" s="8">
        <v>0.505</v>
      </c>
      <c r="IY160" s="5">
        <v>3.06</v>
      </c>
      <c r="IZ160" s="10">
        <f t="shared" si="918"/>
        <v>6059.4059405940598</v>
      </c>
      <c r="JA160" s="8">
        <v>2.2069999999999999</v>
      </c>
      <c r="JB160" s="5">
        <v>15.6</v>
      </c>
      <c r="JC160" s="10">
        <f t="shared" si="919"/>
        <v>7068.4186678749438</v>
      </c>
      <c r="JD160" s="8">
        <f t="shared" si="920"/>
        <v>4462.9270000000015</v>
      </c>
      <c r="JE160" s="10">
        <f t="shared" si="921"/>
        <v>21553.17</v>
      </c>
    </row>
    <row r="161" spans="1:265" ht="15" thickBot="1" x14ac:dyDescent="0.35">
      <c r="A161" s="63"/>
      <c r="B161" s="64" t="s">
        <v>14</v>
      </c>
      <c r="C161" s="60">
        <f>SUM(C149:C160)</f>
        <v>15011.599</v>
      </c>
      <c r="D161" s="59">
        <f>SUM(D149:D160)</f>
        <v>66531.210000000006</v>
      </c>
      <c r="E161" s="65"/>
      <c r="F161" s="60">
        <f>SUM(F149:F160)</f>
        <v>45.879999999999995</v>
      </c>
      <c r="G161" s="59">
        <f>SUM(G149:G160)</f>
        <v>183.75</v>
      </c>
      <c r="H161" s="65"/>
      <c r="I161" s="60">
        <f>SUM(I149:I160)</f>
        <v>0</v>
      </c>
      <c r="J161" s="59">
        <f>SUM(J149:J160)</f>
        <v>0</v>
      </c>
      <c r="K161" s="65"/>
      <c r="L161" s="60">
        <f>SUM(L149:L160)</f>
        <v>0</v>
      </c>
      <c r="M161" s="59">
        <f>SUM(M149:M160)</f>
        <v>0</v>
      </c>
      <c r="N161" s="65"/>
      <c r="O161" s="60">
        <f>SUM(O149:O160)</f>
        <v>1021.683</v>
      </c>
      <c r="P161" s="59">
        <f>SUM(P149:P160)</f>
        <v>4375.3599999999997</v>
      </c>
      <c r="Q161" s="65"/>
      <c r="R161" s="60">
        <f>SUM(R149:R160)</f>
        <v>0</v>
      </c>
      <c r="S161" s="59">
        <f>SUM(S149:S160)</f>
        <v>0</v>
      </c>
      <c r="T161" s="65"/>
      <c r="U161" s="60">
        <f>SUM(U149:U160)</f>
        <v>0</v>
      </c>
      <c r="V161" s="59">
        <f>SUM(V149:V160)</f>
        <v>0</v>
      </c>
      <c r="W161" s="65"/>
      <c r="X161" s="60">
        <f>SUM(X149:X160)</f>
        <v>0</v>
      </c>
      <c r="Y161" s="59">
        <f>SUM(Y149:Y160)</f>
        <v>0</v>
      </c>
      <c r="Z161" s="65"/>
      <c r="AA161" s="60">
        <f>SUM(AA149:AA160)</f>
        <v>0</v>
      </c>
      <c r="AB161" s="59">
        <f>SUM(AB149:AB160)</f>
        <v>0</v>
      </c>
      <c r="AC161" s="65"/>
      <c r="AD161" s="60">
        <f>SUM(AD149:AD160)</f>
        <v>0</v>
      </c>
      <c r="AE161" s="59">
        <f>SUM(AE149:AE160)</f>
        <v>0</v>
      </c>
      <c r="AF161" s="65"/>
      <c r="AG161" s="60">
        <f>SUM(AG149:AG160)</f>
        <v>0.55800000000000005</v>
      </c>
      <c r="AH161" s="59">
        <f>SUM(AH149:AH160)</f>
        <v>21.32</v>
      </c>
      <c r="AI161" s="65"/>
      <c r="AJ161" s="60">
        <f>SUM(AJ149:AJ160)</f>
        <v>147.215</v>
      </c>
      <c r="AK161" s="59">
        <f>SUM(AK149:AK160)</f>
        <v>969.6</v>
      </c>
      <c r="AL161" s="65"/>
      <c r="AM161" s="60">
        <f>SUM(AM149:AM160)</f>
        <v>0.02</v>
      </c>
      <c r="AN161" s="59">
        <f>SUM(AN149:AN160)</f>
        <v>0.35</v>
      </c>
      <c r="AO161" s="65"/>
      <c r="AP161" s="60">
        <f>SUM(AP149:AP160)</f>
        <v>0</v>
      </c>
      <c r="AQ161" s="59">
        <f>SUM(AQ149:AQ160)</f>
        <v>0</v>
      </c>
      <c r="AR161" s="65"/>
      <c r="AS161" s="60">
        <f>SUM(AS149:AS160)</f>
        <v>0</v>
      </c>
      <c r="AT161" s="59">
        <f>SUM(AT149:AT160)</f>
        <v>0</v>
      </c>
      <c r="AU161" s="65"/>
      <c r="AV161" s="60">
        <f>SUM(AV149:AV160)</f>
        <v>0</v>
      </c>
      <c r="AW161" s="59">
        <f>SUM(AW149:AW160)</f>
        <v>0</v>
      </c>
      <c r="AX161" s="65"/>
      <c r="AY161" s="60">
        <f>SUM(AY149:AY160)</f>
        <v>919.48299999999995</v>
      </c>
      <c r="AZ161" s="59">
        <f>SUM(AZ149:AZ160)</f>
        <v>4031.87</v>
      </c>
      <c r="BA161" s="65"/>
      <c r="BB161" s="60">
        <f>SUM(BB149:BB160)</f>
        <v>0</v>
      </c>
      <c r="BC161" s="59">
        <f>SUM(BC149:BC160)</f>
        <v>0</v>
      </c>
      <c r="BD161" s="65"/>
      <c r="BE161" s="60">
        <f>SUM(BE149:BE160)</f>
        <v>5.2999999999999999E-2</v>
      </c>
      <c r="BF161" s="59">
        <f>SUM(BF149:BF160)</f>
        <v>1.18</v>
      </c>
      <c r="BG161" s="65"/>
      <c r="BH161" s="60">
        <f>SUM(BH149:BH160)</f>
        <v>1.4E-2</v>
      </c>
      <c r="BI161" s="59">
        <f>SUM(BI149:BI160)</f>
        <v>0.5</v>
      </c>
      <c r="BJ161" s="65"/>
      <c r="BK161" s="60">
        <f>SUM(BK149:BK160)</f>
        <v>0</v>
      </c>
      <c r="BL161" s="59">
        <f>SUM(BL149:BL160)</f>
        <v>0</v>
      </c>
      <c r="BM161" s="65"/>
      <c r="BN161" s="60">
        <f>SUM(BN149:BN160)</f>
        <v>0</v>
      </c>
      <c r="BO161" s="59">
        <f>SUM(BO149:BO160)</f>
        <v>0</v>
      </c>
      <c r="BP161" s="65"/>
      <c r="BQ161" s="60">
        <f>SUM(BQ149:BQ160)</f>
        <v>0</v>
      </c>
      <c r="BR161" s="59">
        <f>SUM(BR149:BR160)</f>
        <v>0</v>
      </c>
      <c r="BS161" s="65"/>
      <c r="BT161" s="60">
        <f>SUM(BT149:BT160)</f>
        <v>2.27</v>
      </c>
      <c r="BU161" s="59">
        <f>SUM(BU149:BU160)</f>
        <v>76.31</v>
      </c>
      <c r="BV161" s="65"/>
      <c r="BW161" s="60">
        <f>SUM(BW149:BW160)</f>
        <v>0</v>
      </c>
      <c r="BX161" s="59">
        <f>SUM(BX149:BX160)</f>
        <v>0</v>
      </c>
      <c r="BY161" s="65"/>
      <c r="BZ161" s="60">
        <f>SUM(BZ149:BZ160)</f>
        <v>0</v>
      </c>
      <c r="CA161" s="59">
        <f>SUM(CA149:CA160)</f>
        <v>0</v>
      </c>
      <c r="CB161" s="65"/>
      <c r="CC161" s="60">
        <f>SUM(CC149:CC160)</f>
        <v>0</v>
      </c>
      <c r="CD161" s="59">
        <f>SUM(CD149:CD160)</f>
        <v>0</v>
      </c>
      <c r="CE161" s="65"/>
      <c r="CF161" s="60">
        <f>SUM(CF149:CF160)</f>
        <v>2E-3</v>
      </c>
      <c r="CG161" s="59">
        <f>SUM(CG149:CG160)</f>
        <v>0.03</v>
      </c>
      <c r="CH161" s="65"/>
      <c r="CI161" s="60">
        <f>SUM(CI149:CI160)</f>
        <v>0</v>
      </c>
      <c r="CJ161" s="59">
        <f>SUM(CJ149:CJ160)</f>
        <v>0</v>
      </c>
      <c r="CK161" s="65"/>
      <c r="CL161" s="60">
        <f>SUM(CL149:CL160)</f>
        <v>0</v>
      </c>
      <c r="CM161" s="59">
        <f>SUM(CM149:CM160)</f>
        <v>0</v>
      </c>
      <c r="CN161" s="65"/>
      <c r="CO161" s="60">
        <f>SUM(CO149:CO160)</f>
        <v>0</v>
      </c>
      <c r="CP161" s="59">
        <f>SUM(CP149:CP160)</f>
        <v>0</v>
      </c>
      <c r="CQ161" s="65"/>
      <c r="CR161" s="60">
        <f>SUM(CR149:CR160)</f>
        <v>0</v>
      </c>
      <c r="CS161" s="59">
        <f>SUM(CS149:CS160)</f>
        <v>0</v>
      </c>
      <c r="CT161" s="65"/>
      <c r="CU161" s="60">
        <f>SUM(CU149:CU160)</f>
        <v>0</v>
      </c>
      <c r="CV161" s="59">
        <f>SUM(CV149:CV160)</f>
        <v>0</v>
      </c>
      <c r="CW161" s="65"/>
      <c r="CX161" s="60">
        <f>SUM(CX149:CX160)</f>
        <v>1030.825</v>
      </c>
      <c r="CY161" s="59">
        <f>SUM(CY149:CY160)</f>
        <v>5851.6699999999992</v>
      </c>
      <c r="CZ161" s="65"/>
      <c r="DA161" s="60">
        <f>SUM(DA149:DA160)</f>
        <v>0</v>
      </c>
      <c r="DB161" s="59">
        <f>SUM(DB149:DB160)</f>
        <v>0</v>
      </c>
      <c r="DC161" s="65"/>
      <c r="DD161" s="60">
        <f>SUM(DD149:DD160)</f>
        <v>0</v>
      </c>
      <c r="DE161" s="59">
        <f>SUM(DE149:DE160)</f>
        <v>0</v>
      </c>
      <c r="DF161" s="65"/>
      <c r="DG161" s="60">
        <f>SUM(DG149:DG160)</f>
        <v>18792.951999999997</v>
      </c>
      <c r="DH161" s="59">
        <f>SUM(DH149:DH160)</f>
        <v>65040.28</v>
      </c>
      <c r="DI161" s="65"/>
      <c r="DJ161" s="60">
        <f>SUM(DJ149:DJ160)</f>
        <v>1.6E-2</v>
      </c>
      <c r="DK161" s="59">
        <f>SUM(DK149:DK160)</f>
        <v>0.46</v>
      </c>
      <c r="DL161" s="65"/>
      <c r="DM161" s="60">
        <f t="shared" ref="DM161:DN161" si="943">SUM(DM149:DM160)</f>
        <v>0</v>
      </c>
      <c r="DN161" s="59">
        <f t="shared" si="943"/>
        <v>0</v>
      </c>
      <c r="DO161" s="65"/>
      <c r="DP161" s="60">
        <f>SUM(DP149:DP160)</f>
        <v>0</v>
      </c>
      <c r="DQ161" s="59">
        <f>SUM(DQ149:DQ160)</f>
        <v>0</v>
      </c>
      <c r="DR161" s="65"/>
      <c r="DS161" s="60">
        <f>SUM(DS149:DS160)</f>
        <v>121.645</v>
      </c>
      <c r="DT161" s="59">
        <f>SUM(DT149:DT160)</f>
        <v>582.48000000000013</v>
      </c>
      <c r="DU161" s="65"/>
      <c r="DV161" s="60">
        <f>SUM(DV149:DV160)</f>
        <v>0</v>
      </c>
      <c r="DW161" s="59">
        <f>SUM(DW149:DW160)</f>
        <v>0</v>
      </c>
      <c r="DX161" s="65"/>
      <c r="DY161" s="60">
        <f>SUM(DY149:DY160)</f>
        <v>0</v>
      </c>
      <c r="DZ161" s="59">
        <f>SUM(DZ149:DZ160)</f>
        <v>0</v>
      </c>
      <c r="EA161" s="65"/>
      <c r="EB161" s="60">
        <f>SUM(EB149:EB160)</f>
        <v>0.42</v>
      </c>
      <c r="EC161" s="59">
        <f>SUM(EC149:EC160)</f>
        <v>4.26</v>
      </c>
      <c r="ED161" s="65"/>
      <c r="EE161" s="60">
        <f>SUM(EE149:EE160)</f>
        <v>0</v>
      </c>
      <c r="EF161" s="59">
        <f>SUM(EF149:EF160)</f>
        <v>0</v>
      </c>
      <c r="EG161" s="65"/>
      <c r="EH161" s="60">
        <f>SUM(EH149:EH160)</f>
        <v>0</v>
      </c>
      <c r="EI161" s="59">
        <f>SUM(EI149:EI160)</f>
        <v>0</v>
      </c>
      <c r="EJ161" s="65"/>
      <c r="EK161" s="60">
        <f>SUM(EK149:EK160)</f>
        <v>9513.0560000000005</v>
      </c>
      <c r="EL161" s="59">
        <f>SUM(EL149:EL160)</f>
        <v>47169.88</v>
      </c>
      <c r="EM161" s="65"/>
      <c r="EN161" s="60">
        <f>SUM(EN149:EN160)</f>
        <v>1164.5229999999999</v>
      </c>
      <c r="EO161" s="59">
        <f>SUM(EO149:EO160)</f>
        <v>8472.75</v>
      </c>
      <c r="EP161" s="65"/>
      <c r="EQ161" s="60">
        <f>SUM(EQ149:EQ160)</f>
        <v>0.157</v>
      </c>
      <c r="ER161" s="59">
        <f>SUM(ER149:ER160)</f>
        <v>0.3</v>
      </c>
      <c r="ES161" s="65"/>
      <c r="ET161" s="60">
        <f>SUM(ET149:ET160)</f>
        <v>37.603000000000002</v>
      </c>
      <c r="EU161" s="59">
        <f>SUM(EU149:EU160)</f>
        <v>461.76</v>
      </c>
      <c r="EV161" s="65"/>
      <c r="EW161" s="60">
        <f>SUM(EW149:EW160)</f>
        <v>0</v>
      </c>
      <c r="EX161" s="59">
        <f>SUM(EX149:EX160)</f>
        <v>0</v>
      </c>
      <c r="EY161" s="65"/>
      <c r="EZ161" s="60">
        <f>SUM(EZ149:EZ160)</f>
        <v>75</v>
      </c>
      <c r="FA161" s="59">
        <f>SUM(FA149:FA160)</f>
        <v>322.5</v>
      </c>
      <c r="FB161" s="65"/>
      <c r="FC161" s="60">
        <f>SUM(FC149:FC160)</f>
        <v>0</v>
      </c>
      <c r="FD161" s="59">
        <f>SUM(FD149:FD160)</f>
        <v>0</v>
      </c>
      <c r="FE161" s="65"/>
      <c r="FF161" s="60">
        <f>SUM(FF149:FF160)</f>
        <v>0</v>
      </c>
      <c r="FG161" s="59">
        <f>SUM(FG149:FG160)</f>
        <v>0</v>
      </c>
      <c r="FH161" s="65"/>
      <c r="FI161" s="60">
        <f>SUM(FI149:FI160)</f>
        <v>0</v>
      </c>
      <c r="FJ161" s="59">
        <f>SUM(FJ149:FJ160)</f>
        <v>0</v>
      </c>
      <c r="FK161" s="65"/>
      <c r="FL161" s="60">
        <f>SUM(FL149:FL160)</f>
        <v>0</v>
      </c>
      <c r="FM161" s="59">
        <f>SUM(FM149:FM160)</f>
        <v>0</v>
      </c>
      <c r="FN161" s="65"/>
      <c r="FO161" s="60">
        <f>SUM(FO149:FO160)</f>
        <v>4.3999999999999997E-2</v>
      </c>
      <c r="FP161" s="59">
        <f>SUM(FP149:FP160)</f>
        <v>0.89</v>
      </c>
      <c r="FQ161" s="65"/>
      <c r="FR161" s="60">
        <f>SUM(FR149:FR160)</f>
        <v>0.48</v>
      </c>
      <c r="FS161" s="59">
        <f>SUM(FS149:FS160)</f>
        <v>27.56</v>
      </c>
      <c r="FT161" s="65"/>
      <c r="FU161" s="60">
        <f>SUM(FU149:FU160)</f>
        <v>0</v>
      </c>
      <c r="FV161" s="59">
        <f>SUM(FV149:FV160)</f>
        <v>0</v>
      </c>
      <c r="FW161" s="65"/>
      <c r="FX161" s="60">
        <f>SUM(FX149:FX160)</f>
        <v>0</v>
      </c>
      <c r="FY161" s="59">
        <f>SUM(FY149:FY160)</f>
        <v>0</v>
      </c>
      <c r="FZ161" s="65"/>
      <c r="GA161" s="60">
        <f>SUM(GA149:GA160)</f>
        <v>0</v>
      </c>
      <c r="GB161" s="59">
        <f>SUM(GB149:GB160)</f>
        <v>0</v>
      </c>
      <c r="GC161" s="65"/>
      <c r="GD161" s="60">
        <f>SUM(GD149:GD160)</f>
        <v>19.918000000000003</v>
      </c>
      <c r="GE161" s="59">
        <f>SUM(GE149:GE160)</f>
        <v>207.13</v>
      </c>
      <c r="GF161" s="65"/>
      <c r="GG161" s="60">
        <f>SUM(GG149:GG160)</f>
        <v>0</v>
      </c>
      <c r="GH161" s="59">
        <f>SUM(GH149:GH160)</f>
        <v>0</v>
      </c>
      <c r="GI161" s="65"/>
      <c r="GJ161" s="60">
        <f>SUM(GJ149:GJ160)</f>
        <v>0.33300000000000002</v>
      </c>
      <c r="GK161" s="59">
        <f>SUM(GK149:GK160)</f>
        <v>7.8000000000000007</v>
      </c>
      <c r="GL161" s="65"/>
      <c r="GM161" s="60">
        <f>SUM(GM149:GM160)</f>
        <v>0</v>
      </c>
      <c r="GN161" s="59">
        <f>SUM(GN149:GN160)</f>
        <v>0</v>
      </c>
      <c r="GO161" s="65"/>
      <c r="GP161" s="60">
        <f>SUM(GP149:GP160)</f>
        <v>0</v>
      </c>
      <c r="GQ161" s="59">
        <f>SUM(GQ149:GQ160)</f>
        <v>0</v>
      </c>
      <c r="GR161" s="65"/>
      <c r="GS161" s="60">
        <f>SUM(GS149:GS160)</f>
        <v>0</v>
      </c>
      <c r="GT161" s="59">
        <f>SUM(GT149:GT160)</f>
        <v>0</v>
      </c>
      <c r="GU161" s="65"/>
      <c r="GV161" s="60">
        <f>SUM(GV149:GV160)</f>
        <v>64.5</v>
      </c>
      <c r="GW161" s="59">
        <f>SUM(GW149:GW160)</f>
        <v>498.8</v>
      </c>
      <c r="GX161" s="65"/>
      <c r="GY161" s="60">
        <f>SUM(GY149:GY160)</f>
        <v>0</v>
      </c>
      <c r="GZ161" s="59">
        <f>SUM(GZ149:GZ160)</f>
        <v>0</v>
      </c>
      <c r="HA161" s="65"/>
      <c r="HB161" s="60">
        <f>SUM(HB149:HB160)</f>
        <v>0</v>
      </c>
      <c r="HC161" s="59">
        <f>SUM(HC149:HC160)</f>
        <v>0</v>
      </c>
      <c r="HD161" s="65"/>
      <c r="HE161" s="60">
        <f t="shared" ref="HE161:HF161" si="944">SUM(HE149:HE160)</f>
        <v>0</v>
      </c>
      <c r="HF161" s="59">
        <f t="shared" si="944"/>
        <v>0</v>
      </c>
      <c r="HG161" s="65"/>
      <c r="HH161" s="60">
        <f>SUM(HH149:HH160)</f>
        <v>0</v>
      </c>
      <c r="HI161" s="59">
        <f>SUM(HI149:HI160)</f>
        <v>0</v>
      </c>
      <c r="HJ161" s="65"/>
      <c r="HK161" s="60">
        <f>SUM(HK149:HK160)</f>
        <v>0</v>
      </c>
      <c r="HL161" s="59">
        <f>SUM(HL149:HL160)</f>
        <v>0</v>
      </c>
      <c r="HM161" s="65"/>
      <c r="HN161" s="60">
        <f>SUM(HN149:HN160)</f>
        <v>0</v>
      </c>
      <c r="HO161" s="59">
        <f>SUM(HO149:HO160)</f>
        <v>0</v>
      </c>
      <c r="HP161" s="65"/>
      <c r="HQ161" s="60">
        <f>SUM(HQ149:HQ160)</f>
        <v>1.117</v>
      </c>
      <c r="HR161" s="59">
        <f>SUM(HR149:HR160)</f>
        <v>14.979999999999999</v>
      </c>
      <c r="HS161" s="65"/>
      <c r="HT161" s="60">
        <f>SUM(HT149:HT160)</f>
        <v>0</v>
      </c>
      <c r="HU161" s="59">
        <f>SUM(HU149:HU160)</f>
        <v>0</v>
      </c>
      <c r="HV161" s="65"/>
      <c r="HW161" s="60">
        <f>SUM(HW149:HW160)</f>
        <v>0</v>
      </c>
      <c r="HX161" s="59">
        <f>SUM(HX149:HX160)</f>
        <v>0</v>
      </c>
      <c r="HY161" s="65"/>
      <c r="HZ161" s="60">
        <f>SUM(HZ149:HZ160)</f>
        <v>0</v>
      </c>
      <c r="IA161" s="59">
        <f>SUM(IA149:IA160)</f>
        <v>0</v>
      </c>
      <c r="IB161" s="65"/>
      <c r="IC161" s="60">
        <f>SUM(IC149:IC160)</f>
        <v>0</v>
      </c>
      <c r="ID161" s="59">
        <f>SUM(ID149:ID160)</f>
        <v>0</v>
      </c>
      <c r="IE161" s="65"/>
      <c r="IF161" s="60">
        <f>SUM(IF149:IF160)</f>
        <v>85.525000000000006</v>
      </c>
      <c r="IG161" s="59">
        <f>SUM(IG149:IG160)</f>
        <v>353.59000000000003</v>
      </c>
      <c r="IH161" s="65"/>
      <c r="II161" s="60">
        <f>SUM(II149:II160)</f>
        <v>372.33300000000003</v>
      </c>
      <c r="IJ161" s="59">
        <f>SUM(IJ149:IJ160)</f>
        <v>1947.4499999999998</v>
      </c>
      <c r="IK161" s="65"/>
      <c r="IL161" s="60">
        <f>SUM(IL149:IL160)</f>
        <v>9.9</v>
      </c>
      <c r="IM161" s="59">
        <f>SUM(IM149:IM160)</f>
        <v>45.11</v>
      </c>
      <c r="IN161" s="65"/>
      <c r="IO161" s="60">
        <f>SUM(IO149:IO160)</f>
        <v>157.505</v>
      </c>
      <c r="IP161" s="59">
        <f>SUM(IP149:IP160)</f>
        <v>537.56999999999994</v>
      </c>
      <c r="IQ161" s="65"/>
      <c r="IR161" s="60">
        <f>SUM(IR149:IR160)</f>
        <v>0</v>
      </c>
      <c r="IS161" s="59">
        <f>SUM(IS149:IS160)</f>
        <v>0</v>
      </c>
      <c r="IT161" s="65"/>
      <c r="IU161" s="60">
        <f>SUM(IU149:IU160)</f>
        <v>0</v>
      </c>
      <c r="IV161" s="59">
        <f>SUM(IV149:IV160)</f>
        <v>0</v>
      </c>
      <c r="IW161" s="65"/>
      <c r="IX161" s="60">
        <f>SUM(IX149:IX160)</f>
        <v>29.504999999999999</v>
      </c>
      <c r="IY161" s="59">
        <f>SUM(IY149:IY160)</f>
        <v>383.59999999999997</v>
      </c>
      <c r="IZ161" s="65"/>
      <c r="JA161" s="60">
        <f>SUM(JA149:JA160)</f>
        <v>103.544</v>
      </c>
      <c r="JB161" s="59">
        <f>SUM(JB149:JB160)</f>
        <v>431.49000000000007</v>
      </c>
      <c r="JC161" s="65"/>
      <c r="JD161" s="60">
        <f t="shared" si="920"/>
        <v>48729.678</v>
      </c>
      <c r="JE161" s="61">
        <f t="shared" si="921"/>
        <v>208553.79</v>
      </c>
    </row>
    <row r="162" spans="1:265" x14ac:dyDescent="0.3">
      <c r="A162" s="40">
        <v>2016</v>
      </c>
      <c r="B162" s="35" t="s">
        <v>2</v>
      </c>
      <c r="C162" s="8">
        <v>875</v>
      </c>
      <c r="D162" s="5">
        <v>4050.05</v>
      </c>
      <c r="E162" s="10">
        <f t="shared" ref="E162:E173" si="945">D162/C162*1000</f>
        <v>4628.6285714285723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204.334</v>
      </c>
      <c r="P162" s="5">
        <v>757.03</v>
      </c>
      <c r="Q162" s="10">
        <f t="shared" ref="Q162:Q173" si="946">P162/O162*1000</f>
        <v>3704.8655632444916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66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0.14699999999999999</v>
      </c>
      <c r="AZ162" s="5">
        <v>4.57</v>
      </c>
      <c r="BA162" s="10">
        <f t="shared" ref="BA162:BA173" si="947">AZ162/AY162*1000</f>
        <v>31088.435374149663</v>
      </c>
      <c r="BB162" s="8">
        <v>0</v>
      </c>
      <c r="BC162" s="5">
        <v>0</v>
      </c>
      <c r="BD162" s="10">
        <v>0</v>
      </c>
      <c r="BE162" s="8">
        <v>0</v>
      </c>
      <c r="BF162" s="5">
        <v>0</v>
      </c>
      <c r="BG162" s="10">
        <v>0</v>
      </c>
      <c r="BH162" s="8">
        <v>0</v>
      </c>
      <c r="BI162" s="5">
        <v>0</v>
      </c>
      <c r="BJ162" s="10">
        <v>0</v>
      </c>
      <c r="BK162" s="8">
        <v>0</v>
      </c>
      <c r="BL162" s="5">
        <v>0</v>
      </c>
      <c r="BM162" s="10">
        <v>0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v>0</v>
      </c>
      <c r="BZ162" s="8">
        <v>0</v>
      </c>
      <c r="CA162" s="5">
        <v>0</v>
      </c>
      <c r="CB162" s="10">
        <v>0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21.6</v>
      </c>
      <c r="CY162" s="5">
        <v>157.5</v>
      </c>
      <c r="CZ162" s="10">
        <f t="shared" ref="CZ162:CZ173" si="948">CY162/CX162*1000</f>
        <v>7291.6666666666661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1461.6769999999999</v>
      </c>
      <c r="DH162" s="5">
        <v>7242.21</v>
      </c>
      <c r="DI162" s="10">
        <f t="shared" ref="DI162:DI173" si="949">DH162/DG162*1000</f>
        <v>4954.7266598571368</v>
      </c>
      <c r="DJ162" s="8">
        <v>0</v>
      </c>
      <c r="DK162" s="5">
        <v>0</v>
      </c>
      <c r="DL162" s="10">
        <v>0</v>
      </c>
      <c r="DM162" s="8">
        <v>0</v>
      </c>
      <c r="DN162" s="5">
        <v>0</v>
      </c>
      <c r="DO162" s="10">
        <f t="shared" ref="DO162:DO173" si="950">IF(DM162=0,0,DN162/DM162*1000)</f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0.2</v>
      </c>
      <c r="EC162" s="5">
        <v>5.85</v>
      </c>
      <c r="ED162" s="10">
        <f t="shared" ref="ED162:ED173" si="951">EC162/EB162*1000</f>
        <v>29249.999999999996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v>0</v>
      </c>
      <c r="EK162" s="8">
        <v>717.65099999999995</v>
      </c>
      <c r="EL162" s="5">
        <v>4005.24</v>
      </c>
      <c r="EM162" s="10">
        <f t="shared" ref="EM162:EM173" si="952">EL162/EK162*1000</f>
        <v>5581.0414811656365</v>
      </c>
      <c r="EN162" s="8">
        <v>1716.0740000000001</v>
      </c>
      <c r="EO162" s="5">
        <v>9002.58</v>
      </c>
      <c r="EP162" s="10">
        <f t="shared" ref="EP162:EP173" si="953">EO162/EN162*1000</f>
        <v>5246.0325137494074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8">
        <v>0</v>
      </c>
      <c r="FJ162" s="5">
        <v>0</v>
      </c>
      <c r="FK162" s="10">
        <v>0</v>
      </c>
      <c r="FL162" s="8">
        <v>0</v>
      </c>
      <c r="FM162" s="5">
        <v>0</v>
      </c>
      <c r="FN162" s="10">
        <v>0</v>
      </c>
      <c r="FO162" s="8">
        <v>0</v>
      </c>
      <c r="FP162" s="5">
        <v>0</v>
      </c>
      <c r="FQ162" s="10">
        <v>0</v>
      </c>
      <c r="FR162" s="8">
        <v>0</v>
      </c>
      <c r="FS162" s="5">
        <v>0</v>
      </c>
      <c r="FT162" s="10">
        <v>0</v>
      </c>
      <c r="FU162" s="8">
        <v>0</v>
      </c>
      <c r="FV162" s="5">
        <v>0</v>
      </c>
      <c r="FW162" s="10">
        <v>0</v>
      </c>
      <c r="FX162" s="8">
        <v>0</v>
      </c>
      <c r="FY162" s="5">
        <v>0</v>
      </c>
      <c r="FZ162" s="10">
        <v>0</v>
      </c>
      <c r="GA162" s="8">
        <v>0</v>
      </c>
      <c r="GB162" s="5">
        <v>0</v>
      </c>
      <c r="GC162" s="10">
        <v>0</v>
      </c>
      <c r="GD162" s="8">
        <v>0</v>
      </c>
      <c r="GE162" s="5">
        <v>0</v>
      </c>
      <c r="GF162" s="10">
        <v>0</v>
      </c>
      <c r="GG162" s="8">
        <v>0</v>
      </c>
      <c r="GH162" s="5">
        <v>0</v>
      </c>
      <c r="GI162" s="10">
        <v>0</v>
      </c>
      <c r="GJ162" s="8">
        <v>0</v>
      </c>
      <c r="GK162" s="5">
        <v>0</v>
      </c>
      <c r="GL162" s="10">
        <v>0</v>
      </c>
      <c r="GM162" s="8">
        <v>0</v>
      </c>
      <c r="GN162" s="5">
        <v>0</v>
      </c>
      <c r="GO162" s="10">
        <v>0</v>
      </c>
      <c r="GP162" s="8">
        <v>0</v>
      </c>
      <c r="GQ162" s="5">
        <v>0</v>
      </c>
      <c r="GR162" s="10">
        <v>0</v>
      </c>
      <c r="GS162" s="8">
        <v>0</v>
      </c>
      <c r="GT162" s="5">
        <v>0</v>
      </c>
      <c r="GU162" s="10">
        <v>0</v>
      </c>
      <c r="GV162" s="8">
        <v>0</v>
      </c>
      <c r="GW162" s="5">
        <v>0</v>
      </c>
      <c r="GX162" s="10">
        <v>0</v>
      </c>
      <c r="GY162" s="8">
        <v>0</v>
      </c>
      <c r="GZ162" s="5">
        <v>0</v>
      </c>
      <c r="HA162" s="10">
        <v>0</v>
      </c>
      <c r="HB162" s="8">
        <v>0</v>
      </c>
      <c r="HC162" s="5">
        <v>0</v>
      </c>
      <c r="HD162" s="10">
        <v>0</v>
      </c>
      <c r="HE162" s="8">
        <v>0</v>
      </c>
      <c r="HF162" s="5">
        <v>0</v>
      </c>
      <c r="HG162" s="10">
        <f t="shared" ref="HG162:HG173" si="954">IF(HE162=0,0,HF162/HE162*1000)</f>
        <v>0</v>
      </c>
      <c r="HH162" s="8">
        <v>0</v>
      </c>
      <c r="HI162" s="5">
        <v>0</v>
      </c>
      <c r="HJ162" s="10">
        <v>0</v>
      </c>
      <c r="HK162" s="8">
        <v>0</v>
      </c>
      <c r="HL162" s="5">
        <v>0</v>
      </c>
      <c r="HM162" s="10">
        <v>0</v>
      </c>
      <c r="HN162" s="8">
        <v>0</v>
      </c>
      <c r="HO162" s="5">
        <v>0</v>
      </c>
      <c r="HP162" s="10">
        <v>0</v>
      </c>
      <c r="HQ162" s="8">
        <v>0</v>
      </c>
      <c r="HR162" s="5">
        <v>0</v>
      </c>
      <c r="HS162" s="10">
        <v>0</v>
      </c>
      <c r="HT162" s="8">
        <v>0</v>
      </c>
      <c r="HU162" s="5">
        <v>0</v>
      </c>
      <c r="HV162" s="10">
        <v>0</v>
      </c>
      <c r="HW162" s="8">
        <v>0</v>
      </c>
      <c r="HX162" s="5">
        <v>0</v>
      </c>
      <c r="HY162" s="10">
        <v>0</v>
      </c>
      <c r="HZ162" s="8">
        <v>0</v>
      </c>
      <c r="IA162" s="5">
        <v>0</v>
      </c>
      <c r="IB162" s="10">
        <v>0</v>
      </c>
      <c r="IC162" s="8">
        <v>0</v>
      </c>
      <c r="ID162" s="5">
        <v>0</v>
      </c>
      <c r="IE162" s="10">
        <v>0</v>
      </c>
      <c r="IF162" s="8">
        <v>0</v>
      </c>
      <c r="IG162" s="5">
        <v>0</v>
      </c>
      <c r="IH162" s="10">
        <v>0</v>
      </c>
      <c r="II162" s="8">
        <v>21.5</v>
      </c>
      <c r="IJ162" s="5">
        <v>162.22</v>
      </c>
      <c r="IK162" s="10">
        <f t="shared" ref="IK162:IK173" si="955">IJ162/II162*1000</f>
        <v>7545.1162790697672</v>
      </c>
      <c r="IL162" s="8">
        <v>0</v>
      </c>
      <c r="IM162" s="5">
        <v>0</v>
      </c>
      <c r="IN162" s="10">
        <v>0</v>
      </c>
      <c r="IO162" s="8">
        <v>0</v>
      </c>
      <c r="IP162" s="5">
        <v>0</v>
      </c>
      <c r="IQ162" s="10">
        <v>0</v>
      </c>
      <c r="IR162" s="8">
        <v>0</v>
      </c>
      <c r="IS162" s="5">
        <v>0</v>
      </c>
      <c r="IT162" s="10">
        <v>0</v>
      </c>
      <c r="IU162" s="8">
        <v>0</v>
      </c>
      <c r="IV162" s="5">
        <v>0</v>
      </c>
      <c r="IW162" s="10">
        <v>0</v>
      </c>
      <c r="IX162" s="8">
        <v>0.59799999999999998</v>
      </c>
      <c r="IY162" s="5">
        <v>6.14</v>
      </c>
      <c r="IZ162" s="10">
        <f t="shared" ref="IZ162:IZ173" si="956">IY162/IX162*1000</f>
        <v>10267.558528428093</v>
      </c>
      <c r="JA162" s="8">
        <v>1.17</v>
      </c>
      <c r="JB162" s="5">
        <v>15.95</v>
      </c>
      <c r="JC162" s="10">
        <f t="shared" ref="JC162:JC173" si="957">JB162/JA162*1000</f>
        <v>13632.478632478633</v>
      </c>
      <c r="JD162" s="8">
        <f t="shared" ref="JD162:JD174" si="958">C162+F162+L162+O162+R162+U162+X162+AA162+AD162+AG162+AJ162+AM162+AP162+AV162+BB162+BE162+BH162+BK162+BQ162+BT162+BW162+BZ162+CC162+CF162+CI162+CO162+CR162+CU162+CX162+DA162+DD162+DG162+DJ162+DP162+DS162+DY162+EB162+EE162+EH162+EK162+EN162+EQ162+ET162+EZ162+FC162+FF162+FI162+FL162+FO162+GD162+GG162+GJ162+GM162+GP162+GS162+GV162+GY162+HB162+HH162+AY162+HK162+HN162+HQ162+HT162+HW162+HZ162+IC162+IF162+II162+IL162+IO162+IU162+IX162+JA162+FR162+DV162+AS162</f>
        <v>5019.951</v>
      </c>
      <c r="JE162" s="10">
        <f t="shared" ref="JE162:JE174" si="959">D162+G162+M162+P162+S162+V162+Y162+AB162+AE162+AH162+AK162+AN162+AQ162+AW162+BC162+BF162+BI162+BL162+BR162+BU162+BX162+CA162+CD162+CG162+CJ162+CP162+CS162+CV162+CY162+DB162+DE162+DH162+DK162+DQ162+DT162+DZ162+EC162+EF162+EI162+EL162+EO162+ER162+EU162+FA162+FD162+FG162+FJ162+FM162+FP162+GE162+GH162+GK162+GN162+GQ162+GT162+GW162+GZ162+HC162+HI162+AZ162+HL162+HO162+HR162+HU162+HX162+IA162+ID162+IG162+IJ162+IM162+IP162+IV162+IY162+JB162+FS162+DW162+AT162</f>
        <v>25409.34</v>
      </c>
    </row>
    <row r="163" spans="1:265" x14ac:dyDescent="0.3">
      <c r="A163" s="40">
        <v>2016</v>
      </c>
      <c r="B163" s="35" t="s">
        <v>3</v>
      </c>
      <c r="C163" s="8">
        <v>593</v>
      </c>
      <c r="D163" s="5">
        <v>3568.81</v>
      </c>
      <c r="E163" s="10">
        <f t="shared" si="945"/>
        <v>6018.2293423271494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237.922</v>
      </c>
      <c r="P163" s="5">
        <v>932.97</v>
      </c>
      <c r="Q163" s="10">
        <f t="shared" si="946"/>
        <v>3921.3271576398993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0.12</v>
      </c>
      <c r="AH163" s="5">
        <v>45.32</v>
      </c>
      <c r="AI163" s="10">
        <f t="shared" ref="AI163:AI173" si="960">AH163/AG163*1000</f>
        <v>377666.66666666669</v>
      </c>
      <c r="AJ163" s="8">
        <v>0.1</v>
      </c>
      <c r="AK163" s="5">
        <v>0.6</v>
      </c>
      <c r="AL163" s="10">
        <f t="shared" ref="AL163:AL170" si="961">AK163/AJ163*1000</f>
        <v>5999.9999999999991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66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0.2</v>
      </c>
      <c r="AZ163" s="5">
        <v>7.4</v>
      </c>
      <c r="BA163" s="10">
        <f t="shared" si="947"/>
        <v>37000</v>
      </c>
      <c r="BB163" s="8">
        <v>0.2</v>
      </c>
      <c r="BC163" s="5">
        <v>4.62</v>
      </c>
      <c r="BD163" s="10">
        <f t="shared" ref="BD163" si="962">BC163/BB163*1000</f>
        <v>23099.999999999996</v>
      </c>
      <c r="BE163" s="8">
        <v>0</v>
      </c>
      <c r="BF163" s="5">
        <v>0</v>
      </c>
      <c r="BG163" s="10">
        <v>0</v>
      </c>
      <c r="BH163" s="8">
        <v>0</v>
      </c>
      <c r="BI163" s="5">
        <v>0</v>
      </c>
      <c r="BJ163" s="10">
        <v>0</v>
      </c>
      <c r="BK163" s="8">
        <v>0</v>
      </c>
      <c r="BL163" s="5">
        <v>0</v>
      </c>
      <c r="BM163" s="10">
        <v>0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2.5779999999999998</v>
      </c>
      <c r="BU163" s="5">
        <v>64.28</v>
      </c>
      <c r="BV163" s="10">
        <f t="shared" ref="BV163:BV173" si="963">BU163/BT163*1000</f>
        <v>24934.057408844066</v>
      </c>
      <c r="BW163" s="8">
        <v>0</v>
      </c>
      <c r="BX163" s="5">
        <v>0</v>
      </c>
      <c r="BY163" s="10">
        <v>0</v>
      </c>
      <c r="BZ163" s="8">
        <v>0</v>
      </c>
      <c r="CA163" s="5">
        <v>0</v>
      </c>
      <c r="CB163" s="10">
        <v>0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21.6</v>
      </c>
      <c r="CY163" s="5">
        <v>162.80000000000001</v>
      </c>
      <c r="CZ163" s="10">
        <f t="shared" si="948"/>
        <v>7537.0370370370374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1098.0519999999999</v>
      </c>
      <c r="DH163" s="5">
        <v>6365.79</v>
      </c>
      <c r="DI163" s="10">
        <f t="shared" si="949"/>
        <v>5797.348395157971</v>
      </c>
      <c r="DJ163" s="8">
        <v>0</v>
      </c>
      <c r="DK163" s="5">
        <v>0</v>
      </c>
      <c r="DL163" s="10">
        <v>0</v>
      </c>
      <c r="DM163" s="8">
        <v>0</v>
      </c>
      <c r="DN163" s="5">
        <v>0</v>
      </c>
      <c r="DO163" s="10">
        <f t="shared" si="950"/>
        <v>0</v>
      </c>
      <c r="DP163" s="8">
        <v>0</v>
      </c>
      <c r="DQ163" s="5">
        <v>0</v>
      </c>
      <c r="DR163" s="10">
        <v>0</v>
      </c>
      <c r="DS163" s="8">
        <v>0.308</v>
      </c>
      <c r="DT163" s="5">
        <v>2.81</v>
      </c>
      <c r="DU163" s="10">
        <f t="shared" ref="DU163:DU173" si="964">DT163/DS163*1000</f>
        <v>9123.3766233766237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v>0</v>
      </c>
      <c r="EK163" s="8">
        <v>1331.6189999999999</v>
      </c>
      <c r="EL163" s="5">
        <v>8210.7999999999993</v>
      </c>
      <c r="EM163" s="10">
        <f t="shared" si="952"/>
        <v>6166.0279704630229</v>
      </c>
      <c r="EN163" s="8">
        <v>981.32799999999997</v>
      </c>
      <c r="EO163" s="5">
        <v>5419.3</v>
      </c>
      <c r="EP163" s="10">
        <f t="shared" si="953"/>
        <v>5522.4145239919781</v>
      </c>
      <c r="EQ163" s="8">
        <v>1.25</v>
      </c>
      <c r="ER163" s="5">
        <v>6.86</v>
      </c>
      <c r="ES163" s="10">
        <f t="shared" ref="ES163:ES166" si="965">ER163/EQ163*1000</f>
        <v>5488</v>
      </c>
      <c r="ET163" s="8">
        <v>1.732</v>
      </c>
      <c r="EU163" s="5">
        <v>59.67</v>
      </c>
      <c r="EV163" s="10">
        <f t="shared" ref="EV163:EV171" si="966">EU163/ET163*1000</f>
        <v>34451.501154734418</v>
      </c>
      <c r="EW163" s="8">
        <v>0</v>
      </c>
      <c r="EX163" s="5">
        <v>0</v>
      </c>
      <c r="EY163" s="10">
        <v>0</v>
      </c>
      <c r="EZ163" s="8">
        <v>0</v>
      </c>
      <c r="FA163" s="5">
        <v>0</v>
      </c>
      <c r="FB163" s="10">
        <v>0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8">
        <v>0</v>
      </c>
      <c r="FJ163" s="5">
        <v>0</v>
      </c>
      <c r="FK163" s="10">
        <v>0</v>
      </c>
      <c r="FL163" s="8">
        <v>0</v>
      </c>
      <c r="FM163" s="5">
        <v>0</v>
      </c>
      <c r="FN163" s="10">
        <v>0</v>
      </c>
      <c r="FO163" s="8">
        <v>0</v>
      </c>
      <c r="FP163" s="5">
        <v>0</v>
      </c>
      <c r="FQ163" s="10">
        <v>0</v>
      </c>
      <c r="FR163" s="8">
        <v>0</v>
      </c>
      <c r="FS163" s="5">
        <v>0</v>
      </c>
      <c r="FT163" s="10">
        <v>0</v>
      </c>
      <c r="FU163" s="8">
        <v>0</v>
      </c>
      <c r="FV163" s="5">
        <v>0</v>
      </c>
      <c r="FW163" s="10">
        <v>0</v>
      </c>
      <c r="FX163" s="8">
        <v>0</v>
      </c>
      <c r="FY163" s="5">
        <v>0</v>
      </c>
      <c r="FZ163" s="10">
        <v>0</v>
      </c>
      <c r="GA163" s="8">
        <v>0</v>
      </c>
      <c r="GB163" s="5">
        <v>0</v>
      </c>
      <c r="GC163" s="10">
        <v>0</v>
      </c>
      <c r="GD163" s="8">
        <v>0.15</v>
      </c>
      <c r="GE163" s="5">
        <v>3.23</v>
      </c>
      <c r="GF163" s="10">
        <f t="shared" ref="GF163:GF173" si="967">GE163/GD163*1000</f>
        <v>21533.333333333336</v>
      </c>
      <c r="GG163" s="8">
        <v>0</v>
      </c>
      <c r="GH163" s="5">
        <v>0</v>
      </c>
      <c r="GI163" s="10">
        <v>0</v>
      </c>
      <c r="GJ163" s="8">
        <v>0</v>
      </c>
      <c r="GK163" s="5">
        <v>0</v>
      </c>
      <c r="GL163" s="10">
        <v>0</v>
      </c>
      <c r="GM163" s="8">
        <v>0</v>
      </c>
      <c r="GN163" s="5">
        <v>0</v>
      </c>
      <c r="GO163" s="10">
        <v>0</v>
      </c>
      <c r="GP163" s="8">
        <v>0</v>
      </c>
      <c r="GQ163" s="5">
        <v>0</v>
      </c>
      <c r="GR163" s="10">
        <v>0</v>
      </c>
      <c r="GS163" s="8">
        <v>0</v>
      </c>
      <c r="GT163" s="5">
        <v>0</v>
      </c>
      <c r="GU163" s="10">
        <v>0</v>
      </c>
      <c r="GV163" s="8">
        <v>0</v>
      </c>
      <c r="GW163" s="5">
        <v>0</v>
      </c>
      <c r="GX163" s="10">
        <v>0</v>
      </c>
      <c r="GY163" s="8">
        <v>0</v>
      </c>
      <c r="GZ163" s="5">
        <v>0</v>
      </c>
      <c r="HA163" s="10">
        <v>0</v>
      </c>
      <c r="HB163" s="8">
        <v>0</v>
      </c>
      <c r="HC163" s="5">
        <v>0</v>
      </c>
      <c r="HD163" s="10">
        <v>0</v>
      </c>
      <c r="HE163" s="8">
        <v>0</v>
      </c>
      <c r="HF163" s="5">
        <v>0</v>
      </c>
      <c r="HG163" s="10">
        <f t="shared" si="954"/>
        <v>0</v>
      </c>
      <c r="HH163" s="8">
        <v>0</v>
      </c>
      <c r="HI163" s="5">
        <v>0</v>
      </c>
      <c r="HJ163" s="10">
        <v>0</v>
      </c>
      <c r="HK163" s="8">
        <v>0</v>
      </c>
      <c r="HL163" s="5">
        <v>0</v>
      </c>
      <c r="HM163" s="10">
        <v>0</v>
      </c>
      <c r="HN163" s="8">
        <v>0</v>
      </c>
      <c r="HO163" s="5">
        <v>0</v>
      </c>
      <c r="HP163" s="10">
        <v>0</v>
      </c>
      <c r="HQ163" s="8">
        <v>0.54500000000000004</v>
      </c>
      <c r="HR163" s="5">
        <v>3.65</v>
      </c>
      <c r="HS163" s="10">
        <f t="shared" ref="HS163:HS171" si="968">HR163/HQ163*1000</f>
        <v>6697.2477064220175</v>
      </c>
      <c r="HT163" s="8">
        <v>0</v>
      </c>
      <c r="HU163" s="5">
        <v>0</v>
      </c>
      <c r="HV163" s="10">
        <v>0</v>
      </c>
      <c r="HW163" s="8">
        <v>0</v>
      </c>
      <c r="HX163" s="5">
        <v>0</v>
      </c>
      <c r="HY163" s="10">
        <v>0</v>
      </c>
      <c r="HZ163" s="8">
        <v>0</v>
      </c>
      <c r="IA163" s="5">
        <v>0</v>
      </c>
      <c r="IB163" s="10">
        <v>0</v>
      </c>
      <c r="IC163" s="8">
        <v>0</v>
      </c>
      <c r="ID163" s="5">
        <v>0</v>
      </c>
      <c r="IE163" s="10">
        <v>0</v>
      </c>
      <c r="IF163" s="8">
        <v>0</v>
      </c>
      <c r="IG163" s="5">
        <v>0</v>
      </c>
      <c r="IH163" s="10">
        <v>0</v>
      </c>
      <c r="II163" s="8">
        <v>43.954999999999998</v>
      </c>
      <c r="IJ163" s="5">
        <v>264.16000000000003</v>
      </c>
      <c r="IK163" s="10">
        <f t="shared" si="955"/>
        <v>6009.7827323398942</v>
      </c>
      <c r="IL163" s="8">
        <v>0</v>
      </c>
      <c r="IM163" s="5">
        <v>0</v>
      </c>
      <c r="IN163" s="10">
        <v>0</v>
      </c>
      <c r="IO163" s="8">
        <v>0</v>
      </c>
      <c r="IP163" s="5">
        <v>0</v>
      </c>
      <c r="IQ163" s="10">
        <v>0</v>
      </c>
      <c r="IR163" s="8">
        <v>0</v>
      </c>
      <c r="IS163" s="5">
        <v>0</v>
      </c>
      <c r="IT163" s="10">
        <v>0</v>
      </c>
      <c r="IU163" s="8">
        <v>0</v>
      </c>
      <c r="IV163" s="5">
        <v>0</v>
      </c>
      <c r="IW163" s="10">
        <v>0</v>
      </c>
      <c r="IX163" s="8">
        <v>0.45800000000000002</v>
      </c>
      <c r="IY163" s="5">
        <v>5.2</v>
      </c>
      <c r="IZ163" s="10">
        <f t="shared" si="956"/>
        <v>11353.711790393014</v>
      </c>
      <c r="JA163" s="68">
        <v>0.49</v>
      </c>
      <c r="JB163" s="1">
        <v>15.76</v>
      </c>
      <c r="JC163" s="10">
        <f t="shared" si="957"/>
        <v>32163.265306122448</v>
      </c>
      <c r="JD163" s="8">
        <f t="shared" si="958"/>
        <v>4315.6069999999982</v>
      </c>
      <c r="JE163" s="10">
        <f t="shared" si="959"/>
        <v>25144.029999999995</v>
      </c>
    </row>
    <row r="164" spans="1:265" x14ac:dyDescent="0.3">
      <c r="A164" s="40">
        <v>2016</v>
      </c>
      <c r="B164" s="35" t="s">
        <v>4</v>
      </c>
      <c r="C164" s="8">
        <v>603.99</v>
      </c>
      <c r="D164" s="5">
        <v>3114.98</v>
      </c>
      <c r="E164" s="10">
        <f t="shared" si="945"/>
        <v>5157.3370420040064</v>
      </c>
      <c r="F164" s="8">
        <v>5.2549999999999999</v>
      </c>
      <c r="G164" s="5">
        <v>105.96</v>
      </c>
      <c r="H164" s="10">
        <f t="shared" ref="H164:H172" si="969">G164/F164*1000</f>
        <v>20163.653663177924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3.306</v>
      </c>
      <c r="P164" s="5">
        <v>65.28</v>
      </c>
      <c r="Q164" s="10">
        <f t="shared" si="946"/>
        <v>19745.916515426496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13.5</v>
      </c>
      <c r="AK164" s="5">
        <v>45.74</v>
      </c>
      <c r="AL164" s="10">
        <f t="shared" si="961"/>
        <v>3388.1481481481483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66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7.0000000000000007E-2</v>
      </c>
      <c r="AZ164" s="5">
        <v>3.38</v>
      </c>
      <c r="BA164" s="10">
        <f t="shared" si="947"/>
        <v>48285.714285714275</v>
      </c>
      <c r="BB164" s="8">
        <v>0</v>
      </c>
      <c r="BC164" s="5">
        <v>0</v>
      </c>
      <c r="BD164" s="10">
        <v>0</v>
      </c>
      <c r="BE164" s="8">
        <v>0</v>
      </c>
      <c r="BF164" s="5">
        <v>0</v>
      </c>
      <c r="BG164" s="10">
        <v>0</v>
      </c>
      <c r="BH164" s="8">
        <v>0</v>
      </c>
      <c r="BI164" s="5">
        <v>0</v>
      </c>
      <c r="BJ164" s="10">
        <v>0</v>
      </c>
      <c r="BK164" s="8">
        <v>0</v>
      </c>
      <c r="BL164" s="5">
        <v>0</v>
      </c>
      <c r="BM164" s="10">
        <v>0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v>0</v>
      </c>
      <c r="BZ164" s="8">
        <v>0</v>
      </c>
      <c r="CA164" s="5">
        <v>0</v>
      </c>
      <c r="CB164" s="10">
        <v>0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85.864999999999995</v>
      </c>
      <c r="CY164" s="5">
        <v>656.95</v>
      </c>
      <c r="CZ164" s="10">
        <f t="shared" si="948"/>
        <v>7650.9637221219364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2371.5810000000001</v>
      </c>
      <c r="DH164" s="5">
        <v>14056.54</v>
      </c>
      <c r="DI164" s="10">
        <f t="shared" si="949"/>
        <v>5927.0756512216958</v>
      </c>
      <c r="DJ164" s="8">
        <v>0</v>
      </c>
      <c r="DK164" s="5">
        <v>0</v>
      </c>
      <c r="DL164" s="10">
        <v>0</v>
      </c>
      <c r="DM164" s="8">
        <v>0</v>
      </c>
      <c r="DN164" s="5">
        <v>0</v>
      </c>
      <c r="DO164" s="10">
        <f t="shared" si="950"/>
        <v>0</v>
      </c>
      <c r="DP164" s="8">
        <v>0</v>
      </c>
      <c r="DQ164" s="5">
        <v>0</v>
      </c>
      <c r="DR164" s="10">
        <v>0</v>
      </c>
      <c r="DS164" s="8">
        <v>1.0620000000000001</v>
      </c>
      <c r="DT164" s="5">
        <v>7.26</v>
      </c>
      <c r="DU164" s="10">
        <f t="shared" si="964"/>
        <v>6836.1581920903955</v>
      </c>
      <c r="DV164" s="8">
        <v>0</v>
      </c>
      <c r="DW164" s="5">
        <v>0</v>
      </c>
      <c r="DX164" s="10">
        <v>0</v>
      </c>
      <c r="DY164" s="8">
        <v>0</v>
      </c>
      <c r="DZ164" s="5">
        <v>0</v>
      </c>
      <c r="EA164" s="10">
        <v>0</v>
      </c>
      <c r="EB164" s="8">
        <v>0.3</v>
      </c>
      <c r="EC164" s="5">
        <v>4.91</v>
      </c>
      <c r="ED164" s="10">
        <f t="shared" si="951"/>
        <v>16366.666666666668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v>0</v>
      </c>
      <c r="EK164" s="8">
        <v>1380.798</v>
      </c>
      <c r="EL164" s="5">
        <v>10466.61</v>
      </c>
      <c r="EM164" s="10">
        <f t="shared" si="952"/>
        <v>7580.1167151169111</v>
      </c>
      <c r="EN164" s="8">
        <v>550.55899999999997</v>
      </c>
      <c r="EO164" s="5">
        <v>3092.17</v>
      </c>
      <c r="EP164" s="10">
        <f t="shared" si="953"/>
        <v>5616.4189487411895</v>
      </c>
      <c r="EQ164" s="8">
        <v>0</v>
      </c>
      <c r="ER164" s="5">
        <v>0</v>
      </c>
      <c r="ES164" s="10">
        <v>0</v>
      </c>
      <c r="ET164" s="8">
        <v>2.218</v>
      </c>
      <c r="EU164" s="5">
        <v>57</v>
      </c>
      <c r="EV164" s="10">
        <f t="shared" si="966"/>
        <v>25698.827772768262</v>
      </c>
      <c r="EW164" s="8">
        <v>0</v>
      </c>
      <c r="EX164" s="5">
        <v>0</v>
      </c>
      <c r="EY164" s="10">
        <v>0</v>
      </c>
      <c r="EZ164" s="8">
        <v>0</v>
      </c>
      <c r="FA164" s="5">
        <v>0</v>
      </c>
      <c r="FB164" s="10">
        <v>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8">
        <v>0</v>
      </c>
      <c r="FJ164" s="5">
        <v>0</v>
      </c>
      <c r="FK164" s="10">
        <v>0</v>
      </c>
      <c r="FL164" s="8">
        <v>0</v>
      </c>
      <c r="FM164" s="5">
        <v>0</v>
      </c>
      <c r="FN164" s="10">
        <v>0</v>
      </c>
      <c r="FO164" s="8">
        <v>0</v>
      </c>
      <c r="FP164" s="5">
        <v>0</v>
      </c>
      <c r="FQ164" s="10">
        <v>0</v>
      </c>
      <c r="FR164" s="8">
        <v>0</v>
      </c>
      <c r="FS164" s="5">
        <v>0</v>
      </c>
      <c r="FT164" s="10">
        <v>0</v>
      </c>
      <c r="FU164" s="8">
        <v>0</v>
      </c>
      <c r="FV164" s="5">
        <v>0</v>
      </c>
      <c r="FW164" s="10">
        <v>0</v>
      </c>
      <c r="FX164" s="8">
        <v>0</v>
      </c>
      <c r="FY164" s="5">
        <v>0</v>
      </c>
      <c r="FZ164" s="10">
        <v>0</v>
      </c>
      <c r="GA164" s="8">
        <v>0</v>
      </c>
      <c r="GB164" s="5">
        <v>0</v>
      </c>
      <c r="GC164" s="10">
        <v>0</v>
      </c>
      <c r="GD164" s="8">
        <v>0</v>
      </c>
      <c r="GE164" s="5">
        <v>0</v>
      </c>
      <c r="GF164" s="10">
        <v>0</v>
      </c>
      <c r="GG164" s="8">
        <v>0</v>
      </c>
      <c r="GH164" s="5">
        <v>0</v>
      </c>
      <c r="GI164" s="10">
        <v>0</v>
      </c>
      <c r="GJ164" s="8">
        <v>0.52</v>
      </c>
      <c r="GK164" s="5">
        <v>4.5</v>
      </c>
      <c r="GL164" s="10">
        <f t="shared" ref="GL164:GL172" si="970">GK164/GJ164*1000</f>
        <v>8653.8461538461524</v>
      </c>
      <c r="GM164" s="8">
        <v>0</v>
      </c>
      <c r="GN164" s="5">
        <v>0</v>
      </c>
      <c r="GO164" s="10">
        <v>0</v>
      </c>
      <c r="GP164" s="8">
        <v>0</v>
      </c>
      <c r="GQ164" s="5">
        <v>0</v>
      </c>
      <c r="GR164" s="10">
        <v>0</v>
      </c>
      <c r="GS164" s="8">
        <v>0</v>
      </c>
      <c r="GT164" s="5">
        <v>0</v>
      </c>
      <c r="GU164" s="10">
        <v>0</v>
      </c>
      <c r="GV164" s="8">
        <v>0</v>
      </c>
      <c r="GW164" s="5">
        <v>0</v>
      </c>
      <c r="GX164" s="10">
        <v>0</v>
      </c>
      <c r="GY164" s="8">
        <v>0</v>
      </c>
      <c r="GZ164" s="5">
        <v>0</v>
      </c>
      <c r="HA164" s="10">
        <v>0</v>
      </c>
      <c r="HB164" s="8">
        <v>0</v>
      </c>
      <c r="HC164" s="5">
        <v>0</v>
      </c>
      <c r="HD164" s="10">
        <v>0</v>
      </c>
      <c r="HE164" s="8">
        <v>0</v>
      </c>
      <c r="HF164" s="5">
        <v>0</v>
      </c>
      <c r="HG164" s="10">
        <f t="shared" si="954"/>
        <v>0</v>
      </c>
      <c r="HH164" s="8">
        <v>0</v>
      </c>
      <c r="HI164" s="5">
        <v>0</v>
      </c>
      <c r="HJ164" s="10">
        <v>0</v>
      </c>
      <c r="HK164" s="8">
        <v>0</v>
      </c>
      <c r="HL164" s="5">
        <v>0</v>
      </c>
      <c r="HM164" s="10">
        <v>0</v>
      </c>
      <c r="HN164" s="8">
        <v>0</v>
      </c>
      <c r="HO164" s="5">
        <v>0</v>
      </c>
      <c r="HP164" s="10">
        <v>0</v>
      </c>
      <c r="HQ164" s="8">
        <v>0.2</v>
      </c>
      <c r="HR164" s="5">
        <v>3.74</v>
      </c>
      <c r="HS164" s="10">
        <f t="shared" si="968"/>
        <v>18700</v>
      </c>
      <c r="HT164" s="8">
        <v>0</v>
      </c>
      <c r="HU164" s="5">
        <v>0</v>
      </c>
      <c r="HV164" s="10">
        <v>0</v>
      </c>
      <c r="HW164" s="8">
        <v>0</v>
      </c>
      <c r="HX164" s="5">
        <v>0</v>
      </c>
      <c r="HY164" s="10">
        <v>0</v>
      </c>
      <c r="HZ164" s="8">
        <v>0</v>
      </c>
      <c r="IA164" s="5">
        <v>0</v>
      </c>
      <c r="IB164" s="10">
        <v>0</v>
      </c>
      <c r="IC164" s="8">
        <v>0</v>
      </c>
      <c r="ID164" s="5">
        <v>0</v>
      </c>
      <c r="IE164" s="10">
        <v>0</v>
      </c>
      <c r="IF164" s="8">
        <v>1.2E-2</v>
      </c>
      <c r="IG164" s="5">
        <v>6.82</v>
      </c>
      <c r="IH164" s="10">
        <f t="shared" ref="IH164:IH172" si="971">IG164/IF164*1000</f>
        <v>568333.33333333337</v>
      </c>
      <c r="II164" s="8">
        <v>22.26</v>
      </c>
      <c r="IJ164" s="5">
        <v>153.32</v>
      </c>
      <c r="IK164" s="10">
        <f t="shared" si="955"/>
        <v>6887.6909254267739</v>
      </c>
      <c r="IL164" s="8">
        <v>0</v>
      </c>
      <c r="IM164" s="5">
        <v>0</v>
      </c>
      <c r="IN164" s="10">
        <v>0</v>
      </c>
      <c r="IO164" s="8">
        <v>0</v>
      </c>
      <c r="IP164" s="5">
        <v>0</v>
      </c>
      <c r="IQ164" s="10">
        <v>0</v>
      </c>
      <c r="IR164" s="8">
        <v>0</v>
      </c>
      <c r="IS164" s="5">
        <v>0</v>
      </c>
      <c r="IT164" s="10">
        <v>0</v>
      </c>
      <c r="IU164" s="8">
        <v>0</v>
      </c>
      <c r="IV164" s="5">
        <v>0</v>
      </c>
      <c r="IW164" s="10">
        <v>0</v>
      </c>
      <c r="IX164" s="8">
        <v>6.3860000000000001</v>
      </c>
      <c r="IY164" s="5">
        <v>93.5</v>
      </c>
      <c r="IZ164" s="10">
        <f t="shared" si="956"/>
        <v>14641.403069213904</v>
      </c>
      <c r="JA164" s="8">
        <v>75.843999999999994</v>
      </c>
      <c r="JB164" s="5">
        <v>397.35</v>
      </c>
      <c r="JC164" s="10">
        <f t="shared" si="957"/>
        <v>5239.0432994040411</v>
      </c>
      <c r="JD164" s="8">
        <f t="shared" si="958"/>
        <v>5123.7260000000006</v>
      </c>
      <c r="JE164" s="10">
        <f t="shared" si="959"/>
        <v>32336.010000000002</v>
      </c>
    </row>
    <row r="165" spans="1:265" x14ac:dyDescent="0.3">
      <c r="A165" s="40">
        <v>2016</v>
      </c>
      <c r="B165" s="35" t="s">
        <v>5</v>
      </c>
      <c r="C165" s="8">
        <v>650.1</v>
      </c>
      <c r="D165" s="5">
        <v>4266.21</v>
      </c>
      <c r="E165" s="10">
        <f t="shared" si="945"/>
        <v>6562.3904014766958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1.081</v>
      </c>
      <c r="P165" s="5">
        <v>42.52</v>
      </c>
      <c r="Q165" s="10">
        <f t="shared" si="946"/>
        <v>39333.950046253471</v>
      </c>
      <c r="R165" s="8">
        <v>0.02</v>
      </c>
      <c r="S165" s="5">
        <v>0.23</v>
      </c>
      <c r="T165" s="10">
        <f t="shared" ref="T165:T171" si="972">S165/R165*1000</f>
        <v>11500</v>
      </c>
      <c r="U165" s="8">
        <v>0</v>
      </c>
      <c r="V165" s="5">
        <v>0</v>
      </c>
      <c r="W165" s="10">
        <v>0</v>
      </c>
      <c r="X165" s="8">
        <v>0</v>
      </c>
      <c r="Y165" s="5">
        <v>0</v>
      </c>
      <c r="Z165" s="10">
        <v>0</v>
      </c>
      <c r="AA165" s="8">
        <v>2E-3</v>
      </c>
      <c r="AB165" s="5">
        <v>0.1</v>
      </c>
      <c r="AC165" s="10">
        <f t="shared" ref="AC165" si="973">AB165/AA165*1000</f>
        <v>50000</v>
      </c>
      <c r="AD165" s="8">
        <v>0</v>
      </c>
      <c r="AE165" s="5">
        <v>0</v>
      </c>
      <c r="AF165" s="10">
        <v>0</v>
      </c>
      <c r="AG165" s="8">
        <v>2.1000000000000001E-2</v>
      </c>
      <c r="AH165" s="5">
        <v>0.8</v>
      </c>
      <c r="AI165" s="10">
        <f t="shared" si="960"/>
        <v>38095.238095238092</v>
      </c>
      <c r="AJ165" s="8">
        <v>0.105</v>
      </c>
      <c r="AK165" s="5">
        <v>0.88</v>
      </c>
      <c r="AL165" s="10">
        <f t="shared" si="961"/>
        <v>8380.9523809523816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66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2.5000000000000001E-2</v>
      </c>
      <c r="AZ165" s="5">
        <v>1.04</v>
      </c>
      <c r="BA165" s="10">
        <f t="shared" si="947"/>
        <v>41600</v>
      </c>
      <c r="BB165" s="8">
        <v>0</v>
      </c>
      <c r="BC165" s="5">
        <v>0</v>
      </c>
      <c r="BD165" s="10">
        <v>0</v>
      </c>
      <c r="BE165" s="8">
        <v>0</v>
      </c>
      <c r="BF165" s="5">
        <v>0</v>
      </c>
      <c r="BG165" s="10">
        <v>0</v>
      </c>
      <c r="BH165" s="8">
        <v>0</v>
      </c>
      <c r="BI165" s="5">
        <v>0</v>
      </c>
      <c r="BJ165" s="10">
        <v>0</v>
      </c>
      <c r="BK165" s="8">
        <v>0</v>
      </c>
      <c r="BL165" s="5">
        <v>0</v>
      </c>
      <c r="BM165" s="10">
        <v>0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v>0</v>
      </c>
      <c r="BZ165" s="8">
        <v>0</v>
      </c>
      <c r="CA165" s="5">
        <v>0</v>
      </c>
      <c r="CB165" s="10">
        <v>0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129.047</v>
      </c>
      <c r="CY165" s="5">
        <v>971.24</v>
      </c>
      <c r="CZ165" s="10">
        <f t="shared" si="948"/>
        <v>7526.250125923114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3454.9050000000002</v>
      </c>
      <c r="DH165" s="5">
        <v>18646.68</v>
      </c>
      <c r="DI165" s="10">
        <f t="shared" si="949"/>
        <v>5397.1614270146356</v>
      </c>
      <c r="DJ165" s="8">
        <v>0</v>
      </c>
      <c r="DK165" s="5">
        <v>0</v>
      </c>
      <c r="DL165" s="10">
        <v>0</v>
      </c>
      <c r="DM165" s="8">
        <v>0</v>
      </c>
      <c r="DN165" s="5">
        <v>0</v>
      </c>
      <c r="DO165" s="10">
        <f t="shared" si="950"/>
        <v>0</v>
      </c>
      <c r="DP165" s="8">
        <v>0</v>
      </c>
      <c r="DQ165" s="5">
        <v>0</v>
      </c>
      <c r="DR165" s="10">
        <v>0</v>
      </c>
      <c r="DS165" s="8">
        <v>0.56299999999999994</v>
      </c>
      <c r="DT165" s="5">
        <v>6.45</v>
      </c>
      <c r="DU165" s="10">
        <f t="shared" si="964"/>
        <v>11456.483126110126</v>
      </c>
      <c r="DV165" s="8">
        <v>2.1999999999999999E-2</v>
      </c>
      <c r="DW165" s="5">
        <v>0.18</v>
      </c>
      <c r="DX165" s="10">
        <f t="shared" ref="DX165" si="974">DW165/DV165*1000</f>
        <v>8181.818181818182</v>
      </c>
      <c r="DY165" s="8">
        <v>0</v>
      </c>
      <c r="DZ165" s="5">
        <v>0</v>
      </c>
      <c r="EA165" s="10">
        <v>0</v>
      </c>
      <c r="EB165" s="8">
        <v>0.5</v>
      </c>
      <c r="EC165" s="5">
        <v>9.11</v>
      </c>
      <c r="ED165" s="10">
        <f t="shared" si="951"/>
        <v>18220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v>0</v>
      </c>
      <c r="EK165" s="8">
        <v>2406.3110000000001</v>
      </c>
      <c r="EL165" s="5">
        <v>17906.13</v>
      </c>
      <c r="EM165" s="10">
        <f t="shared" si="952"/>
        <v>7441.3199291363417</v>
      </c>
      <c r="EN165" s="8">
        <v>2.3559999999999999</v>
      </c>
      <c r="EO165" s="5">
        <v>52.78</v>
      </c>
      <c r="EP165" s="10">
        <f t="shared" si="953"/>
        <v>22402.376910016981</v>
      </c>
      <c r="EQ165" s="8">
        <v>0</v>
      </c>
      <c r="ER165" s="5">
        <v>0</v>
      </c>
      <c r="ES165" s="10">
        <v>0</v>
      </c>
      <c r="ET165" s="8">
        <v>1.4510000000000001</v>
      </c>
      <c r="EU165" s="5">
        <v>37.96</v>
      </c>
      <c r="EV165" s="10">
        <f t="shared" si="966"/>
        <v>26161.268090971742</v>
      </c>
      <c r="EW165" s="8">
        <v>0</v>
      </c>
      <c r="EX165" s="5">
        <v>0</v>
      </c>
      <c r="EY165" s="10">
        <v>0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8">
        <v>0</v>
      </c>
      <c r="FJ165" s="5">
        <v>0</v>
      </c>
      <c r="FK165" s="10">
        <v>0</v>
      </c>
      <c r="FL165" s="8">
        <v>0</v>
      </c>
      <c r="FM165" s="5">
        <v>0</v>
      </c>
      <c r="FN165" s="10">
        <v>0</v>
      </c>
      <c r="FO165" s="8">
        <v>0</v>
      </c>
      <c r="FP165" s="5">
        <v>0</v>
      </c>
      <c r="FQ165" s="10">
        <v>0</v>
      </c>
      <c r="FR165" s="8">
        <v>1.6E-2</v>
      </c>
      <c r="FS165" s="5">
        <v>0.82</v>
      </c>
      <c r="FT165" s="10">
        <f t="shared" ref="FT165" si="975">FS165/FR165*1000</f>
        <v>51249.999999999993</v>
      </c>
      <c r="FU165" s="8">
        <v>0</v>
      </c>
      <c r="FV165" s="5">
        <v>0</v>
      </c>
      <c r="FW165" s="10">
        <v>0</v>
      </c>
      <c r="FX165" s="8">
        <v>0</v>
      </c>
      <c r="FY165" s="5">
        <v>0</v>
      </c>
      <c r="FZ165" s="10">
        <v>0</v>
      </c>
      <c r="GA165" s="8">
        <v>0</v>
      </c>
      <c r="GB165" s="5">
        <v>0</v>
      </c>
      <c r="GC165" s="10">
        <v>0</v>
      </c>
      <c r="GD165" s="8">
        <v>0</v>
      </c>
      <c r="GE165" s="5">
        <v>0</v>
      </c>
      <c r="GF165" s="10">
        <v>0</v>
      </c>
      <c r="GG165" s="8">
        <v>0</v>
      </c>
      <c r="GH165" s="5">
        <v>0</v>
      </c>
      <c r="GI165" s="10">
        <v>0</v>
      </c>
      <c r="GJ165" s="8">
        <v>0</v>
      </c>
      <c r="GK165" s="5">
        <v>0</v>
      </c>
      <c r="GL165" s="10">
        <v>0</v>
      </c>
      <c r="GM165" s="8">
        <v>0</v>
      </c>
      <c r="GN165" s="5">
        <v>0</v>
      </c>
      <c r="GO165" s="10">
        <v>0</v>
      </c>
      <c r="GP165" s="8">
        <v>0.10299999999999999</v>
      </c>
      <c r="GQ165" s="5">
        <v>1.17</v>
      </c>
      <c r="GR165" s="10">
        <f t="shared" ref="GR165" si="976">GQ165/GP165*1000</f>
        <v>11359.223300970873</v>
      </c>
      <c r="GS165" s="8">
        <v>0</v>
      </c>
      <c r="GT165" s="5">
        <v>0</v>
      </c>
      <c r="GU165" s="10">
        <v>0</v>
      </c>
      <c r="GV165" s="8">
        <v>0</v>
      </c>
      <c r="GW165" s="5">
        <v>0</v>
      </c>
      <c r="GX165" s="10">
        <v>0</v>
      </c>
      <c r="GY165" s="8">
        <v>0</v>
      </c>
      <c r="GZ165" s="5">
        <v>0</v>
      </c>
      <c r="HA165" s="10">
        <v>0</v>
      </c>
      <c r="HB165" s="8">
        <v>0</v>
      </c>
      <c r="HC165" s="5">
        <v>0</v>
      </c>
      <c r="HD165" s="10">
        <v>0</v>
      </c>
      <c r="HE165" s="8">
        <v>0</v>
      </c>
      <c r="HF165" s="5">
        <v>0</v>
      </c>
      <c r="HG165" s="10">
        <f t="shared" si="954"/>
        <v>0</v>
      </c>
      <c r="HH165" s="8">
        <v>0</v>
      </c>
      <c r="HI165" s="5">
        <v>0</v>
      </c>
      <c r="HJ165" s="10">
        <v>0</v>
      </c>
      <c r="HK165" s="8">
        <v>0</v>
      </c>
      <c r="HL165" s="5">
        <v>0</v>
      </c>
      <c r="HM165" s="10">
        <v>0</v>
      </c>
      <c r="HN165" s="8">
        <v>0</v>
      </c>
      <c r="HO165" s="5">
        <v>0</v>
      </c>
      <c r="HP165" s="10">
        <v>0</v>
      </c>
      <c r="HQ165" s="8">
        <v>0</v>
      </c>
      <c r="HR165" s="5">
        <v>0</v>
      </c>
      <c r="HS165" s="10">
        <v>0</v>
      </c>
      <c r="HT165" s="8">
        <v>0</v>
      </c>
      <c r="HU165" s="5">
        <v>0</v>
      </c>
      <c r="HV165" s="10">
        <v>0</v>
      </c>
      <c r="HW165" s="8">
        <v>0</v>
      </c>
      <c r="HX165" s="5">
        <v>0</v>
      </c>
      <c r="HY165" s="10">
        <v>0</v>
      </c>
      <c r="HZ165" s="8">
        <v>0</v>
      </c>
      <c r="IA165" s="5">
        <v>0</v>
      </c>
      <c r="IB165" s="10">
        <v>0</v>
      </c>
      <c r="IC165" s="8">
        <v>0</v>
      </c>
      <c r="ID165" s="5">
        <v>0</v>
      </c>
      <c r="IE165" s="10">
        <v>0</v>
      </c>
      <c r="IF165" s="8">
        <v>3.5179999999999998</v>
      </c>
      <c r="IG165" s="5">
        <v>39.770000000000003</v>
      </c>
      <c r="IH165" s="10">
        <f t="shared" si="971"/>
        <v>11304.718590108017</v>
      </c>
      <c r="II165" s="8">
        <v>65.7</v>
      </c>
      <c r="IJ165" s="5">
        <v>469.81</v>
      </c>
      <c r="IK165" s="10">
        <f t="shared" si="955"/>
        <v>7150.837138508371</v>
      </c>
      <c r="IL165" s="8">
        <v>0</v>
      </c>
      <c r="IM165" s="5">
        <v>0</v>
      </c>
      <c r="IN165" s="10">
        <v>0</v>
      </c>
      <c r="IO165" s="8">
        <v>0</v>
      </c>
      <c r="IP165" s="5">
        <v>0</v>
      </c>
      <c r="IQ165" s="10">
        <v>0</v>
      </c>
      <c r="IR165" s="8">
        <v>0</v>
      </c>
      <c r="IS165" s="5">
        <v>0</v>
      </c>
      <c r="IT165" s="10">
        <v>0</v>
      </c>
      <c r="IU165" s="8">
        <v>0</v>
      </c>
      <c r="IV165" s="5">
        <v>0</v>
      </c>
      <c r="IW165" s="10">
        <v>0</v>
      </c>
      <c r="IX165" s="8">
        <v>0.15</v>
      </c>
      <c r="IY165" s="5">
        <v>1.46</v>
      </c>
      <c r="IZ165" s="10">
        <f t="shared" si="956"/>
        <v>9733.3333333333339</v>
      </c>
      <c r="JA165" s="8">
        <v>131.53700000000001</v>
      </c>
      <c r="JB165" s="5">
        <v>808.5</v>
      </c>
      <c r="JC165" s="10">
        <f t="shared" si="957"/>
        <v>6146.5595231759889</v>
      </c>
      <c r="JD165" s="8">
        <f t="shared" si="958"/>
        <v>6847.5329999999994</v>
      </c>
      <c r="JE165" s="10">
        <f t="shared" si="959"/>
        <v>43263.839999999997</v>
      </c>
    </row>
    <row r="166" spans="1:265" x14ac:dyDescent="0.3">
      <c r="A166" s="40">
        <v>2016</v>
      </c>
      <c r="B166" s="35" t="s">
        <v>6</v>
      </c>
      <c r="C166" s="8">
        <v>595</v>
      </c>
      <c r="D166" s="5">
        <v>3840.2</v>
      </c>
      <c r="E166" s="10">
        <f t="shared" si="945"/>
        <v>6454.1176470588234</v>
      </c>
      <c r="F166" s="8">
        <v>13.2</v>
      </c>
      <c r="G166" s="5">
        <v>88.61</v>
      </c>
      <c r="H166" s="10">
        <f t="shared" si="969"/>
        <v>6712.878787878788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0.88</v>
      </c>
      <c r="P166" s="5">
        <v>25.31</v>
      </c>
      <c r="Q166" s="10">
        <f t="shared" si="946"/>
        <v>28761.363636363632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15</v>
      </c>
      <c r="AK166" s="5">
        <v>272.83</v>
      </c>
      <c r="AL166" s="10">
        <f t="shared" si="961"/>
        <v>18188.666666666668</v>
      </c>
      <c r="AM166" s="8">
        <v>0</v>
      </c>
      <c r="AN166" s="5">
        <v>0</v>
      </c>
      <c r="AO166" s="10">
        <v>0</v>
      </c>
      <c r="AP166" s="8">
        <v>0</v>
      </c>
      <c r="AQ166" s="5">
        <v>0</v>
      </c>
      <c r="AR166" s="10">
        <v>0</v>
      </c>
      <c r="AS166" s="66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0.376</v>
      </c>
      <c r="AZ166" s="5">
        <v>5.82</v>
      </c>
      <c r="BA166" s="10">
        <f t="shared" si="947"/>
        <v>15478.723404255319</v>
      </c>
      <c r="BB166" s="8">
        <v>0</v>
      </c>
      <c r="BC166" s="5">
        <v>0</v>
      </c>
      <c r="BD166" s="10">
        <v>0</v>
      </c>
      <c r="BE166" s="8">
        <v>0</v>
      </c>
      <c r="BF166" s="5">
        <v>0</v>
      </c>
      <c r="BG166" s="10">
        <v>0</v>
      </c>
      <c r="BH166" s="8">
        <v>0</v>
      </c>
      <c r="BI166" s="5">
        <v>0</v>
      </c>
      <c r="BJ166" s="10">
        <v>0</v>
      </c>
      <c r="BK166" s="8">
        <v>0</v>
      </c>
      <c r="BL166" s="5">
        <v>0</v>
      </c>
      <c r="BM166" s="10">
        <v>0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21.6</v>
      </c>
      <c r="CY166" s="5">
        <v>168.48</v>
      </c>
      <c r="CZ166" s="10">
        <f t="shared" si="948"/>
        <v>7799.9999999999991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2106.759</v>
      </c>
      <c r="DH166" s="5">
        <v>11458.3</v>
      </c>
      <c r="DI166" s="10">
        <f t="shared" si="949"/>
        <v>5438.8280766808166</v>
      </c>
      <c r="DJ166" s="8">
        <v>0</v>
      </c>
      <c r="DK166" s="5">
        <v>0</v>
      </c>
      <c r="DL166" s="10">
        <v>0</v>
      </c>
      <c r="DM166" s="8">
        <v>0</v>
      </c>
      <c r="DN166" s="5">
        <v>0</v>
      </c>
      <c r="DO166" s="10">
        <f t="shared" si="950"/>
        <v>0</v>
      </c>
      <c r="DP166" s="8">
        <v>0</v>
      </c>
      <c r="DQ166" s="5">
        <v>0</v>
      </c>
      <c r="DR166" s="10">
        <v>0</v>
      </c>
      <c r="DS166" s="8">
        <v>0.88</v>
      </c>
      <c r="DT166" s="5">
        <v>7.78</v>
      </c>
      <c r="DU166" s="10">
        <f t="shared" si="964"/>
        <v>8840.9090909090919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v>0</v>
      </c>
      <c r="EK166" s="8">
        <v>1670.4380000000001</v>
      </c>
      <c r="EL166" s="5">
        <v>12365.3</v>
      </c>
      <c r="EM166" s="10">
        <f t="shared" si="952"/>
        <v>7402.4297818895393</v>
      </c>
      <c r="EN166" s="8">
        <v>3.69</v>
      </c>
      <c r="EO166" s="5">
        <v>27.98</v>
      </c>
      <c r="EP166" s="10">
        <f t="shared" si="953"/>
        <v>7582.6558265582662</v>
      </c>
      <c r="EQ166" s="8">
        <v>0.8</v>
      </c>
      <c r="ER166" s="5">
        <v>4.57</v>
      </c>
      <c r="ES166" s="10">
        <f t="shared" si="965"/>
        <v>5712.5</v>
      </c>
      <c r="ET166" s="8">
        <v>0</v>
      </c>
      <c r="EU166" s="5">
        <v>0</v>
      </c>
      <c r="EV166" s="10">
        <v>0</v>
      </c>
      <c r="EW166" s="8">
        <v>0</v>
      </c>
      <c r="EX166" s="5">
        <v>0</v>
      </c>
      <c r="EY166" s="10">
        <v>0</v>
      </c>
      <c r="EZ166" s="8">
        <v>0</v>
      </c>
      <c r="FA166" s="5">
        <v>0</v>
      </c>
      <c r="FB166" s="10">
        <v>0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8">
        <v>0</v>
      </c>
      <c r="FJ166" s="5">
        <v>0</v>
      </c>
      <c r="FK166" s="10">
        <v>0</v>
      </c>
      <c r="FL166" s="8">
        <v>0</v>
      </c>
      <c r="FM166" s="5">
        <v>0</v>
      </c>
      <c r="FN166" s="10">
        <v>0</v>
      </c>
      <c r="FO166" s="8">
        <v>0</v>
      </c>
      <c r="FP166" s="5">
        <v>0</v>
      </c>
      <c r="FQ166" s="10">
        <v>0</v>
      </c>
      <c r="FR166" s="8">
        <v>0</v>
      </c>
      <c r="FS166" s="5">
        <v>0</v>
      </c>
      <c r="FT166" s="10">
        <v>0</v>
      </c>
      <c r="FU166" s="8">
        <v>0</v>
      </c>
      <c r="FV166" s="5">
        <v>0</v>
      </c>
      <c r="FW166" s="10">
        <v>0</v>
      </c>
      <c r="FX166" s="8">
        <v>0</v>
      </c>
      <c r="FY166" s="5">
        <v>0</v>
      </c>
      <c r="FZ166" s="10">
        <v>0</v>
      </c>
      <c r="GA166" s="8">
        <v>0</v>
      </c>
      <c r="GB166" s="5">
        <v>0</v>
      </c>
      <c r="GC166" s="10">
        <v>0</v>
      </c>
      <c r="GD166" s="8">
        <v>3.218</v>
      </c>
      <c r="GE166" s="5">
        <v>30.57</v>
      </c>
      <c r="GF166" s="10">
        <f t="shared" si="967"/>
        <v>9499.6892479801118</v>
      </c>
      <c r="GG166" s="8">
        <v>0</v>
      </c>
      <c r="GH166" s="5">
        <v>0</v>
      </c>
      <c r="GI166" s="10">
        <v>0</v>
      </c>
      <c r="GJ166" s="8">
        <v>0</v>
      </c>
      <c r="GK166" s="5">
        <v>0</v>
      </c>
      <c r="GL166" s="10">
        <v>0</v>
      </c>
      <c r="GM166" s="8">
        <v>0</v>
      </c>
      <c r="GN166" s="5">
        <v>0</v>
      </c>
      <c r="GO166" s="10">
        <v>0</v>
      </c>
      <c r="GP166" s="8">
        <v>0</v>
      </c>
      <c r="GQ166" s="5">
        <v>0</v>
      </c>
      <c r="GR166" s="10">
        <v>0</v>
      </c>
      <c r="GS166" s="8">
        <v>0</v>
      </c>
      <c r="GT166" s="5">
        <v>0</v>
      </c>
      <c r="GU166" s="10">
        <v>0</v>
      </c>
      <c r="GV166" s="8">
        <v>0</v>
      </c>
      <c r="GW166" s="5">
        <v>0</v>
      </c>
      <c r="GX166" s="10">
        <v>0</v>
      </c>
      <c r="GY166" s="8">
        <v>0</v>
      </c>
      <c r="GZ166" s="5">
        <v>0</v>
      </c>
      <c r="HA166" s="10">
        <v>0</v>
      </c>
      <c r="HB166" s="8">
        <v>0</v>
      </c>
      <c r="HC166" s="5">
        <v>0</v>
      </c>
      <c r="HD166" s="10">
        <v>0</v>
      </c>
      <c r="HE166" s="8">
        <v>0</v>
      </c>
      <c r="HF166" s="5">
        <v>0</v>
      </c>
      <c r="HG166" s="10">
        <f t="shared" si="954"/>
        <v>0</v>
      </c>
      <c r="HH166" s="8">
        <v>0</v>
      </c>
      <c r="HI166" s="5">
        <v>0</v>
      </c>
      <c r="HJ166" s="10">
        <v>0</v>
      </c>
      <c r="HK166" s="8">
        <v>0</v>
      </c>
      <c r="HL166" s="5">
        <v>0</v>
      </c>
      <c r="HM166" s="10">
        <v>0</v>
      </c>
      <c r="HN166" s="8">
        <v>0</v>
      </c>
      <c r="HO166" s="5">
        <v>0</v>
      </c>
      <c r="HP166" s="10">
        <v>0</v>
      </c>
      <c r="HQ166" s="8">
        <v>0</v>
      </c>
      <c r="HR166" s="5">
        <v>0</v>
      </c>
      <c r="HS166" s="10">
        <v>0</v>
      </c>
      <c r="HT166" s="8">
        <v>0</v>
      </c>
      <c r="HU166" s="5">
        <v>0</v>
      </c>
      <c r="HV166" s="10">
        <v>0</v>
      </c>
      <c r="HW166" s="8">
        <v>0</v>
      </c>
      <c r="HX166" s="5">
        <v>0</v>
      </c>
      <c r="HY166" s="10">
        <v>0</v>
      </c>
      <c r="HZ166" s="8">
        <v>0</v>
      </c>
      <c r="IA166" s="5">
        <v>0</v>
      </c>
      <c r="IB166" s="10">
        <v>0</v>
      </c>
      <c r="IC166" s="8">
        <v>0</v>
      </c>
      <c r="ID166" s="5">
        <v>0</v>
      </c>
      <c r="IE166" s="10">
        <v>0</v>
      </c>
      <c r="IF166" s="8">
        <v>0</v>
      </c>
      <c r="IG166" s="5">
        <v>0</v>
      </c>
      <c r="IH166" s="10">
        <v>0</v>
      </c>
      <c r="II166" s="8">
        <v>0.15</v>
      </c>
      <c r="IJ166" s="5">
        <v>8.1999999999999993</v>
      </c>
      <c r="IK166" s="10">
        <f t="shared" si="955"/>
        <v>54666.666666666664</v>
      </c>
      <c r="IL166" s="8">
        <v>0</v>
      </c>
      <c r="IM166" s="5">
        <v>0</v>
      </c>
      <c r="IN166" s="10">
        <v>0</v>
      </c>
      <c r="IO166" s="8">
        <v>0</v>
      </c>
      <c r="IP166" s="5">
        <v>0</v>
      </c>
      <c r="IQ166" s="10">
        <v>0</v>
      </c>
      <c r="IR166" s="8">
        <v>0</v>
      </c>
      <c r="IS166" s="5">
        <v>0</v>
      </c>
      <c r="IT166" s="10">
        <v>0</v>
      </c>
      <c r="IU166" s="8">
        <v>0</v>
      </c>
      <c r="IV166" s="5">
        <v>0</v>
      </c>
      <c r="IW166" s="10">
        <v>0</v>
      </c>
      <c r="IX166" s="8">
        <v>0.248</v>
      </c>
      <c r="IY166" s="5">
        <v>5.91</v>
      </c>
      <c r="IZ166" s="10">
        <f t="shared" si="956"/>
        <v>23830.645161290326</v>
      </c>
      <c r="JA166" s="8">
        <v>34</v>
      </c>
      <c r="JB166" s="5">
        <v>217.07</v>
      </c>
      <c r="JC166" s="10">
        <f t="shared" si="957"/>
        <v>6384.411764705882</v>
      </c>
      <c r="JD166" s="8">
        <f t="shared" si="958"/>
        <v>4466.2389999999996</v>
      </c>
      <c r="JE166" s="10">
        <f t="shared" si="959"/>
        <v>28526.929999999997</v>
      </c>
    </row>
    <row r="167" spans="1:265" x14ac:dyDescent="0.3">
      <c r="A167" s="40">
        <v>2016</v>
      </c>
      <c r="B167" s="35" t="s">
        <v>7</v>
      </c>
      <c r="C167" s="8">
        <v>636.42999999999995</v>
      </c>
      <c r="D167" s="5">
        <v>4129.7299999999996</v>
      </c>
      <c r="E167" s="10">
        <f t="shared" si="945"/>
        <v>6488.899014817026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0.315</v>
      </c>
      <c r="P167" s="5">
        <v>13.52</v>
      </c>
      <c r="Q167" s="10">
        <f t="shared" si="946"/>
        <v>42920.634920634919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15.685</v>
      </c>
      <c r="AK167" s="5">
        <v>68.03</v>
      </c>
      <c r="AL167" s="10">
        <f t="shared" si="961"/>
        <v>4337.2649027733505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66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20.062000000000001</v>
      </c>
      <c r="AZ167" s="5">
        <v>100.32</v>
      </c>
      <c r="BA167" s="10">
        <f t="shared" si="947"/>
        <v>5000.4984547901495</v>
      </c>
      <c r="BB167" s="8">
        <v>0</v>
      </c>
      <c r="BC167" s="5">
        <v>0</v>
      </c>
      <c r="BD167" s="10">
        <v>0</v>
      </c>
      <c r="BE167" s="8">
        <v>0</v>
      </c>
      <c r="BF167" s="5">
        <v>0</v>
      </c>
      <c r="BG167" s="10">
        <v>0</v>
      </c>
      <c r="BH167" s="8">
        <v>0</v>
      </c>
      <c r="BI167" s="5">
        <v>0</v>
      </c>
      <c r="BJ167" s="10">
        <v>0</v>
      </c>
      <c r="BK167" s="8">
        <v>0</v>
      </c>
      <c r="BL167" s="5">
        <v>0</v>
      </c>
      <c r="BM167" s="10">
        <v>0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43.2</v>
      </c>
      <c r="CY167" s="5">
        <v>336.96</v>
      </c>
      <c r="CZ167" s="10">
        <f t="shared" si="948"/>
        <v>7799.9999999999991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1411.79</v>
      </c>
      <c r="DH167" s="5">
        <v>6727.29</v>
      </c>
      <c r="DI167" s="10">
        <f t="shared" si="949"/>
        <v>4765.0783756791025</v>
      </c>
      <c r="DJ167" s="8">
        <v>0</v>
      </c>
      <c r="DK167" s="5">
        <v>0</v>
      </c>
      <c r="DL167" s="10">
        <v>0</v>
      </c>
      <c r="DM167" s="8">
        <v>0</v>
      </c>
      <c r="DN167" s="5">
        <v>0</v>
      </c>
      <c r="DO167" s="10">
        <f t="shared" si="950"/>
        <v>0</v>
      </c>
      <c r="DP167" s="8">
        <v>11.1</v>
      </c>
      <c r="DQ167" s="5">
        <v>111</v>
      </c>
      <c r="DR167" s="10">
        <f t="shared" ref="DR167" si="977">DQ167/DP167*1000</f>
        <v>10000</v>
      </c>
      <c r="DS167" s="8">
        <v>1.468</v>
      </c>
      <c r="DT167" s="5">
        <v>13.8</v>
      </c>
      <c r="DU167" s="10">
        <f t="shared" si="964"/>
        <v>9400.5449591280667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0.5</v>
      </c>
      <c r="EC167" s="5">
        <v>9.32</v>
      </c>
      <c r="ED167" s="10">
        <f t="shared" si="951"/>
        <v>18640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v>0</v>
      </c>
      <c r="EK167" s="8">
        <v>1670.8510000000001</v>
      </c>
      <c r="EL167" s="5">
        <v>12460.33</v>
      </c>
      <c r="EM167" s="10">
        <f t="shared" si="952"/>
        <v>7457.4752626057016</v>
      </c>
      <c r="EN167" s="8">
        <v>2.7269999999999999</v>
      </c>
      <c r="EO167" s="5">
        <v>47.13</v>
      </c>
      <c r="EP167" s="10">
        <f t="shared" si="953"/>
        <v>17282.728272827284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8">
        <v>0</v>
      </c>
      <c r="FJ167" s="5">
        <v>0</v>
      </c>
      <c r="FK167" s="10">
        <v>0</v>
      </c>
      <c r="FL167" s="8">
        <v>0</v>
      </c>
      <c r="FM167" s="5">
        <v>0</v>
      </c>
      <c r="FN167" s="10">
        <v>0</v>
      </c>
      <c r="FO167" s="8">
        <v>0</v>
      </c>
      <c r="FP167" s="5">
        <v>0</v>
      </c>
      <c r="FQ167" s="10">
        <v>0</v>
      </c>
      <c r="FR167" s="8">
        <v>0</v>
      </c>
      <c r="FS167" s="5">
        <v>0</v>
      </c>
      <c r="FT167" s="10">
        <v>0</v>
      </c>
      <c r="FU167" s="8">
        <v>0</v>
      </c>
      <c r="FV167" s="5">
        <v>0</v>
      </c>
      <c r="FW167" s="10">
        <v>0</v>
      </c>
      <c r="FX167" s="8">
        <v>0</v>
      </c>
      <c r="FY167" s="5">
        <v>0</v>
      </c>
      <c r="FZ167" s="10">
        <v>0</v>
      </c>
      <c r="GA167" s="8">
        <v>0</v>
      </c>
      <c r="GB167" s="5">
        <v>0</v>
      </c>
      <c r="GC167" s="10">
        <v>0</v>
      </c>
      <c r="GD167" s="8">
        <v>7.0000000000000007E-2</v>
      </c>
      <c r="GE167" s="5">
        <v>2.44</v>
      </c>
      <c r="GF167" s="10">
        <f t="shared" si="967"/>
        <v>34857.142857142855</v>
      </c>
      <c r="GG167" s="8">
        <v>0</v>
      </c>
      <c r="GH167" s="5">
        <v>0</v>
      </c>
      <c r="GI167" s="10">
        <v>0</v>
      </c>
      <c r="GJ167" s="8">
        <v>0</v>
      </c>
      <c r="GK167" s="5">
        <v>0</v>
      </c>
      <c r="GL167" s="10">
        <v>0</v>
      </c>
      <c r="GM167" s="8">
        <v>0</v>
      </c>
      <c r="GN167" s="5">
        <v>0</v>
      </c>
      <c r="GO167" s="10">
        <v>0</v>
      </c>
      <c r="GP167" s="8">
        <v>0</v>
      </c>
      <c r="GQ167" s="5">
        <v>0</v>
      </c>
      <c r="GR167" s="10">
        <v>0</v>
      </c>
      <c r="GS167" s="8">
        <v>0</v>
      </c>
      <c r="GT167" s="5">
        <v>0</v>
      </c>
      <c r="GU167" s="10">
        <v>0</v>
      </c>
      <c r="GV167" s="8">
        <v>129.6</v>
      </c>
      <c r="GW167" s="5">
        <v>1500.61</v>
      </c>
      <c r="GX167" s="10">
        <f t="shared" ref="GX167:GX169" si="978">GW167/GV167*1000</f>
        <v>11578.780864197532</v>
      </c>
      <c r="GY167" s="8">
        <v>0</v>
      </c>
      <c r="GZ167" s="5">
        <v>0</v>
      </c>
      <c r="HA167" s="10">
        <v>0</v>
      </c>
      <c r="HB167" s="8">
        <v>0</v>
      </c>
      <c r="HC167" s="5">
        <v>0</v>
      </c>
      <c r="HD167" s="10">
        <v>0</v>
      </c>
      <c r="HE167" s="8">
        <v>0</v>
      </c>
      <c r="HF167" s="5">
        <v>0</v>
      </c>
      <c r="HG167" s="10">
        <f t="shared" si="954"/>
        <v>0</v>
      </c>
      <c r="HH167" s="8">
        <v>0</v>
      </c>
      <c r="HI167" s="5">
        <v>0</v>
      </c>
      <c r="HJ167" s="10">
        <v>0</v>
      </c>
      <c r="HK167" s="8">
        <v>0</v>
      </c>
      <c r="HL167" s="5">
        <v>0</v>
      </c>
      <c r="HM167" s="10">
        <v>0</v>
      </c>
      <c r="HN167" s="8">
        <v>0</v>
      </c>
      <c r="HO167" s="5">
        <v>0</v>
      </c>
      <c r="HP167" s="10">
        <v>0</v>
      </c>
      <c r="HQ167" s="8">
        <v>0</v>
      </c>
      <c r="HR167" s="5">
        <v>0</v>
      </c>
      <c r="HS167" s="10">
        <v>0</v>
      </c>
      <c r="HT167" s="8">
        <v>0</v>
      </c>
      <c r="HU167" s="5">
        <v>0</v>
      </c>
      <c r="HV167" s="10">
        <v>0</v>
      </c>
      <c r="HW167" s="8">
        <v>0</v>
      </c>
      <c r="HX167" s="5">
        <v>0</v>
      </c>
      <c r="HY167" s="10">
        <v>0</v>
      </c>
      <c r="HZ167" s="8">
        <v>0</v>
      </c>
      <c r="IA167" s="5">
        <v>0</v>
      </c>
      <c r="IB167" s="10">
        <v>0</v>
      </c>
      <c r="IC167" s="8">
        <v>0</v>
      </c>
      <c r="ID167" s="5">
        <v>0</v>
      </c>
      <c r="IE167" s="10">
        <v>0</v>
      </c>
      <c r="IF167" s="8">
        <v>0</v>
      </c>
      <c r="IG167" s="5">
        <v>0</v>
      </c>
      <c r="IH167" s="10">
        <v>0</v>
      </c>
      <c r="II167" s="8">
        <v>22.324999999999999</v>
      </c>
      <c r="IJ167" s="5">
        <v>156.41</v>
      </c>
      <c r="IK167" s="10">
        <f t="shared" si="955"/>
        <v>7006.0470324748039</v>
      </c>
      <c r="IL167" s="8">
        <v>0</v>
      </c>
      <c r="IM167" s="5">
        <v>0</v>
      </c>
      <c r="IN167" s="10">
        <v>0</v>
      </c>
      <c r="IO167" s="8">
        <v>34.119999999999997</v>
      </c>
      <c r="IP167" s="5">
        <v>135.66</v>
      </c>
      <c r="IQ167" s="10">
        <f t="shared" ref="IQ167:IQ171" si="979">IP167/IO167*1000</f>
        <v>3975.9671746776085</v>
      </c>
      <c r="IR167" s="8">
        <v>0</v>
      </c>
      <c r="IS167" s="5">
        <v>0</v>
      </c>
      <c r="IT167" s="10">
        <v>0</v>
      </c>
      <c r="IU167" s="8">
        <v>0</v>
      </c>
      <c r="IV167" s="5">
        <v>0</v>
      </c>
      <c r="IW167" s="10">
        <v>0</v>
      </c>
      <c r="IX167" s="8">
        <v>0.56499999999999995</v>
      </c>
      <c r="IY167" s="5">
        <v>13.25</v>
      </c>
      <c r="IZ167" s="10">
        <f t="shared" si="956"/>
        <v>23451.327433628321</v>
      </c>
      <c r="JA167" s="8">
        <v>3202.5050000000001</v>
      </c>
      <c r="JB167" s="5">
        <v>19404.810000000001</v>
      </c>
      <c r="JC167" s="10">
        <f t="shared" si="957"/>
        <v>6059.2598606403426</v>
      </c>
      <c r="JD167" s="8">
        <f t="shared" si="958"/>
        <v>7203.3130000000001</v>
      </c>
      <c r="JE167" s="10">
        <f t="shared" si="959"/>
        <v>45230.61</v>
      </c>
    </row>
    <row r="168" spans="1:265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62.381999999999998</v>
      </c>
      <c r="P168" s="5">
        <v>631.98</v>
      </c>
      <c r="Q168" s="10">
        <f t="shared" si="946"/>
        <v>10130.806963547178</v>
      </c>
      <c r="R168" s="8">
        <v>0</v>
      </c>
      <c r="S168" s="5">
        <v>0</v>
      </c>
      <c r="T168" s="10">
        <v>0</v>
      </c>
      <c r="U168" s="8">
        <v>1.4999999999999999E-2</v>
      </c>
      <c r="V168" s="5">
        <v>0.5</v>
      </c>
      <c r="W168" s="10">
        <f t="shared" ref="W168:W171" si="980">V168/U168*1000</f>
        <v>33333.333333333336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66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50.203000000000003</v>
      </c>
      <c r="AZ168" s="5">
        <v>252.45</v>
      </c>
      <c r="BA168" s="10">
        <f t="shared" si="947"/>
        <v>5028.5839491663837</v>
      </c>
      <c r="BB168" s="8">
        <v>0</v>
      </c>
      <c r="BC168" s="5">
        <v>0</v>
      </c>
      <c r="BD168" s="10">
        <v>0</v>
      </c>
      <c r="BE168" s="8">
        <v>0</v>
      </c>
      <c r="BF168" s="5">
        <v>0</v>
      </c>
      <c r="BG168" s="10">
        <v>0</v>
      </c>
      <c r="BH168" s="8">
        <v>0</v>
      </c>
      <c r="BI168" s="5">
        <v>0</v>
      </c>
      <c r="BJ168" s="10">
        <v>0</v>
      </c>
      <c r="BK168" s="8">
        <v>0</v>
      </c>
      <c r="BL168" s="5">
        <v>0</v>
      </c>
      <c r="BM168" s="10">
        <v>0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43.2</v>
      </c>
      <c r="CY168" s="5">
        <v>637.11</v>
      </c>
      <c r="CZ168" s="10">
        <f t="shared" si="948"/>
        <v>14747.916666666666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1045.3589999999999</v>
      </c>
      <c r="DH168" s="5">
        <v>3024.04</v>
      </c>
      <c r="DI168" s="10">
        <f t="shared" si="949"/>
        <v>2892.8243789932458</v>
      </c>
      <c r="DJ168" s="8">
        <v>0</v>
      </c>
      <c r="DK168" s="5">
        <v>0</v>
      </c>
      <c r="DL168" s="10">
        <v>0</v>
      </c>
      <c r="DM168" s="8">
        <v>0</v>
      </c>
      <c r="DN168" s="5">
        <v>0</v>
      </c>
      <c r="DO168" s="10">
        <f t="shared" si="950"/>
        <v>0</v>
      </c>
      <c r="DP168" s="8">
        <v>0</v>
      </c>
      <c r="DQ168" s="5">
        <v>0</v>
      </c>
      <c r="DR168" s="10">
        <v>0</v>
      </c>
      <c r="DS168" s="8">
        <v>0.05</v>
      </c>
      <c r="DT168" s="5">
        <v>0.92</v>
      </c>
      <c r="DU168" s="10">
        <f t="shared" si="964"/>
        <v>18400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1.1499999999999999</v>
      </c>
      <c r="EC168" s="5">
        <v>21.22</v>
      </c>
      <c r="ED168" s="10">
        <f t="shared" si="951"/>
        <v>18452.173913043476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v>0</v>
      </c>
      <c r="EK168" s="8">
        <v>1340.154</v>
      </c>
      <c r="EL168" s="5">
        <v>9905.0400000000009</v>
      </c>
      <c r="EM168" s="10">
        <f t="shared" si="952"/>
        <v>7390.9714853666073</v>
      </c>
      <c r="EN168" s="8">
        <v>1.4139999999999999</v>
      </c>
      <c r="EO168" s="5">
        <v>35.340000000000003</v>
      </c>
      <c r="EP168" s="10">
        <f t="shared" si="953"/>
        <v>24992.927864214998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8">
        <v>0</v>
      </c>
      <c r="FJ168" s="5">
        <v>0</v>
      </c>
      <c r="FK168" s="10">
        <v>0</v>
      </c>
      <c r="FL168" s="8">
        <v>0</v>
      </c>
      <c r="FM168" s="5">
        <v>0</v>
      </c>
      <c r="FN168" s="10">
        <v>0</v>
      </c>
      <c r="FO168" s="8">
        <v>0</v>
      </c>
      <c r="FP168" s="5">
        <v>0</v>
      </c>
      <c r="FQ168" s="10">
        <v>0</v>
      </c>
      <c r="FR168" s="8">
        <v>0</v>
      </c>
      <c r="FS168" s="5">
        <v>0</v>
      </c>
      <c r="FT168" s="10">
        <v>0</v>
      </c>
      <c r="FU168" s="8">
        <v>0</v>
      </c>
      <c r="FV168" s="5">
        <v>0</v>
      </c>
      <c r="FW168" s="10">
        <v>0</v>
      </c>
      <c r="FX168" s="8">
        <v>0</v>
      </c>
      <c r="FY168" s="5">
        <v>0</v>
      </c>
      <c r="FZ168" s="10">
        <v>0</v>
      </c>
      <c r="GA168" s="8">
        <v>0</v>
      </c>
      <c r="GB168" s="5">
        <v>0</v>
      </c>
      <c r="GC168" s="10">
        <v>0</v>
      </c>
      <c r="GD168" s="8">
        <v>1.4790000000000001</v>
      </c>
      <c r="GE168" s="5">
        <v>13.48</v>
      </c>
      <c r="GF168" s="10">
        <f t="shared" si="967"/>
        <v>9114.2663962136576</v>
      </c>
      <c r="GG168" s="8">
        <v>0</v>
      </c>
      <c r="GH168" s="5">
        <v>0</v>
      </c>
      <c r="GI168" s="10">
        <v>0</v>
      </c>
      <c r="GJ168" s="8">
        <v>0</v>
      </c>
      <c r="GK168" s="5">
        <v>0</v>
      </c>
      <c r="GL168" s="10">
        <v>0</v>
      </c>
      <c r="GM168" s="8">
        <v>0</v>
      </c>
      <c r="GN168" s="5">
        <v>0</v>
      </c>
      <c r="GO168" s="10">
        <v>0</v>
      </c>
      <c r="GP168" s="8">
        <v>0</v>
      </c>
      <c r="GQ168" s="5">
        <v>0</v>
      </c>
      <c r="GR168" s="10">
        <v>0</v>
      </c>
      <c r="GS168" s="8">
        <v>0</v>
      </c>
      <c r="GT168" s="5">
        <v>0</v>
      </c>
      <c r="GU168" s="10">
        <v>0</v>
      </c>
      <c r="GV168" s="8">
        <v>0</v>
      </c>
      <c r="GW168" s="5">
        <v>0</v>
      </c>
      <c r="GX168" s="10">
        <v>0</v>
      </c>
      <c r="GY168" s="8">
        <v>0</v>
      </c>
      <c r="GZ168" s="5">
        <v>0</v>
      </c>
      <c r="HA168" s="10">
        <v>0</v>
      </c>
      <c r="HB168" s="8">
        <v>0</v>
      </c>
      <c r="HC168" s="5">
        <v>0</v>
      </c>
      <c r="HD168" s="10">
        <v>0</v>
      </c>
      <c r="HE168" s="8">
        <v>0</v>
      </c>
      <c r="HF168" s="5">
        <v>0</v>
      </c>
      <c r="HG168" s="10">
        <f t="shared" si="954"/>
        <v>0</v>
      </c>
      <c r="HH168" s="8">
        <v>0</v>
      </c>
      <c r="HI168" s="5">
        <v>0</v>
      </c>
      <c r="HJ168" s="10">
        <v>0</v>
      </c>
      <c r="HK168" s="8">
        <v>2.1</v>
      </c>
      <c r="HL168" s="5">
        <v>15.34</v>
      </c>
      <c r="HM168" s="10">
        <f t="shared" ref="HM168" si="981">HL168/HK168*1000</f>
        <v>7304.7619047619046</v>
      </c>
      <c r="HN168" s="8">
        <v>0</v>
      </c>
      <c r="HO168" s="5">
        <v>0</v>
      </c>
      <c r="HP168" s="10">
        <v>0</v>
      </c>
      <c r="HQ168" s="8">
        <v>0.2</v>
      </c>
      <c r="HR168" s="5">
        <v>3.47</v>
      </c>
      <c r="HS168" s="10">
        <f t="shared" si="968"/>
        <v>17350</v>
      </c>
      <c r="HT168" s="8">
        <v>0</v>
      </c>
      <c r="HU168" s="5">
        <v>0</v>
      </c>
      <c r="HV168" s="10">
        <v>0</v>
      </c>
      <c r="HW168" s="8">
        <v>0</v>
      </c>
      <c r="HX168" s="5">
        <v>0</v>
      </c>
      <c r="HY168" s="10">
        <v>0</v>
      </c>
      <c r="HZ168" s="8">
        <v>0</v>
      </c>
      <c r="IA168" s="5">
        <v>0</v>
      </c>
      <c r="IB168" s="10">
        <v>0</v>
      </c>
      <c r="IC168" s="8">
        <v>0</v>
      </c>
      <c r="ID168" s="5">
        <v>0</v>
      </c>
      <c r="IE168" s="10">
        <v>0</v>
      </c>
      <c r="IF168" s="8">
        <v>18</v>
      </c>
      <c r="IG168" s="5">
        <v>217.59</v>
      </c>
      <c r="IH168" s="10">
        <f t="shared" si="971"/>
        <v>12088.333333333332</v>
      </c>
      <c r="II168" s="8">
        <v>66.55</v>
      </c>
      <c r="IJ168" s="5">
        <v>460.27</v>
      </c>
      <c r="IK168" s="10">
        <f t="shared" si="955"/>
        <v>6916.1532682193838</v>
      </c>
      <c r="IL168" s="8">
        <v>0</v>
      </c>
      <c r="IM168" s="5">
        <v>0</v>
      </c>
      <c r="IN168" s="10">
        <v>0</v>
      </c>
      <c r="IO168" s="8">
        <v>0</v>
      </c>
      <c r="IP168" s="5">
        <v>0</v>
      </c>
      <c r="IQ168" s="10">
        <v>0</v>
      </c>
      <c r="IR168" s="8">
        <v>0</v>
      </c>
      <c r="IS168" s="5">
        <v>0</v>
      </c>
      <c r="IT168" s="10">
        <v>0</v>
      </c>
      <c r="IU168" s="8">
        <v>0</v>
      </c>
      <c r="IV168" s="5">
        <v>0</v>
      </c>
      <c r="IW168" s="10">
        <v>0</v>
      </c>
      <c r="IX168" s="8">
        <v>0.55600000000000005</v>
      </c>
      <c r="IY168" s="5">
        <v>14.83</v>
      </c>
      <c r="IZ168" s="10">
        <f t="shared" si="956"/>
        <v>26672.661870503594</v>
      </c>
      <c r="JA168" s="8">
        <v>1.45</v>
      </c>
      <c r="JB168" s="5">
        <v>14.2</v>
      </c>
      <c r="JC168" s="10">
        <f t="shared" si="957"/>
        <v>9793.1034482758605</v>
      </c>
      <c r="JD168" s="8">
        <f t="shared" si="958"/>
        <v>2634.2619999999997</v>
      </c>
      <c r="JE168" s="10">
        <f t="shared" si="959"/>
        <v>15247.780000000002</v>
      </c>
    </row>
    <row r="169" spans="1:265" x14ac:dyDescent="0.3">
      <c r="A169" s="40">
        <v>2016</v>
      </c>
      <c r="B169" s="35" t="s">
        <v>9</v>
      </c>
      <c r="C169" s="8">
        <v>218</v>
      </c>
      <c r="D169" s="5">
        <v>1113.42</v>
      </c>
      <c r="E169" s="10">
        <f t="shared" si="945"/>
        <v>5107.4311926605506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30.151</v>
      </c>
      <c r="P169" s="5">
        <v>229.7</v>
      </c>
      <c r="Q169" s="10">
        <f t="shared" si="946"/>
        <v>7618.321117044211</v>
      </c>
      <c r="R169" s="8">
        <v>1E-3</v>
      </c>
      <c r="S169" s="5">
        <v>0.05</v>
      </c>
      <c r="T169" s="10">
        <f t="shared" si="972"/>
        <v>50000</v>
      </c>
      <c r="U169" s="8">
        <v>0</v>
      </c>
      <c r="V169" s="5">
        <v>0</v>
      </c>
      <c r="W169" s="10"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200</v>
      </c>
      <c r="AH169" s="5">
        <v>1021.25</v>
      </c>
      <c r="AI169" s="10">
        <f t="shared" si="960"/>
        <v>5106.25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66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34.332000000000001</v>
      </c>
      <c r="AZ169" s="5">
        <v>150.1</v>
      </c>
      <c r="BA169" s="10">
        <f t="shared" si="947"/>
        <v>4372.0144471629965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0</v>
      </c>
      <c r="BL169" s="5">
        <v>0</v>
      </c>
      <c r="BM169" s="10">
        <v>0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1467.5909999999999</v>
      </c>
      <c r="DH169" s="5">
        <v>2816.39</v>
      </c>
      <c r="DI169" s="10">
        <f t="shared" si="949"/>
        <v>1919.0564673672704</v>
      </c>
      <c r="DJ169" s="8">
        <v>0</v>
      </c>
      <c r="DK169" s="5">
        <v>0</v>
      </c>
      <c r="DL169" s="10">
        <v>0</v>
      </c>
      <c r="DM169" s="8">
        <v>0</v>
      </c>
      <c r="DN169" s="5">
        <v>0</v>
      </c>
      <c r="DO169" s="10">
        <f t="shared" si="950"/>
        <v>0</v>
      </c>
      <c r="DP169" s="8">
        <v>0</v>
      </c>
      <c r="DQ169" s="5">
        <v>0</v>
      </c>
      <c r="DR169" s="10">
        <v>0</v>
      </c>
      <c r="DS169" s="8">
        <v>1.98</v>
      </c>
      <c r="DT169" s="5">
        <v>23.92</v>
      </c>
      <c r="DU169" s="10">
        <f t="shared" si="964"/>
        <v>12080.808080808081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0.7</v>
      </c>
      <c r="EC169" s="5">
        <v>12.13</v>
      </c>
      <c r="ED169" s="10">
        <f t="shared" si="951"/>
        <v>17328.571428571428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v>0</v>
      </c>
      <c r="EK169" s="8">
        <v>1548.64</v>
      </c>
      <c r="EL169" s="5">
        <v>10722.64</v>
      </c>
      <c r="EM169" s="10">
        <f t="shared" si="952"/>
        <v>6923.9074284533517</v>
      </c>
      <c r="EN169" s="8">
        <v>37.972000000000001</v>
      </c>
      <c r="EO169" s="5">
        <v>207.48</v>
      </c>
      <c r="EP169" s="10">
        <f t="shared" si="953"/>
        <v>5464.0261245127986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</v>
      </c>
      <c r="EX169" s="5">
        <v>0</v>
      </c>
      <c r="EY169" s="10">
        <v>0</v>
      </c>
      <c r="EZ169" s="8">
        <v>0</v>
      </c>
      <c r="FA169" s="5">
        <v>0</v>
      </c>
      <c r="FB169" s="10">
        <v>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8">
        <v>0</v>
      </c>
      <c r="FJ169" s="5">
        <v>0</v>
      </c>
      <c r="FK169" s="10">
        <v>0</v>
      </c>
      <c r="FL169" s="8">
        <v>0</v>
      </c>
      <c r="FM169" s="5">
        <v>0</v>
      </c>
      <c r="FN169" s="10">
        <v>0</v>
      </c>
      <c r="FO169" s="8">
        <v>0</v>
      </c>
      <c r="FP169" s="5">
        <v>0</v>
      </c>
      <c r="FQ169" s="10">
        <v>0</v>
      </c>
      <c r="FR169" s="8">
        <v>0</v>
      </c>
      <c r="FS169" s="5">
        <v>0</v>
      </c>
      <c r="FT169" s="10">
        <v>0</v>
      </c>
      <c r="FU169" s="8">
        <v>0</v>
      </c>
      <c r="FV169" s="5">
        <v>0</v>
      </c>
      <c r="FW169" s="10">
        <v>0</v>
      </c>
      <c r="FX169" s="8">
        <v>0</v>
      </c>
      <c r="FY169" s="5">
        <v>0</v>
      </c>
      <c r="FZ169" s="10">
        <v>0</v>
      </c>
      <c r="GA169" s="8">
        <v>0</v>
      </c>
      <c r="GB169" s="5">
        <v>0</v>
      </c>
      <c r="GC169" s="10">
        <v>0</v>
      </c>
      <c r="GD169" s="8">
        <v>1.236</v>
      </c>
      <c r="GE169" s="5">
        <v>10.58</v>
      </c>
      <c r="GF169" s="10">
        <f t="shared" si="967"/>
        <v>8559.8705501618133</v>
      </c>
      <c r="GG169" s="8">
        <v>0</v>
      </c>
      <c r="GH169" s="5">
        <v>0</v>
      </c>
      <c r="GI169" s="10">
        <v>0</v>
      </c>
      <c r="GJ169" s="8">
        <v>0</v>
      </c>
      <c r="GK169" s="5">
        <v>0</v>
      </c>
      <c r="GL169" s="10">
        <v>0</v>
      </c>
      <c r="GM169" s="8">
        <v>0</v>
      </c>
      <c r="GN169" s="5">
        <v>0</v>
      </c>
      <c r="GO169" s="10">
        <v>0</v>
      </c>
      <c r="GP169" s="8">
        <v>0</v>
      </c>
      <c r="GQ169" s="5">
        <v>0</v>
      </c>
      <c r="GR169" s="10">
        <v>0</v>
      </c>
      <c r="GS169" s="8">
        <v>0</v>
      </c>
      <c r="GT169" s="5">
        <v>0</v>
      </c>
      <c r="GU169" s="10">
        <v>0</v>
      </c>
      <c r="GV169" s="8">
        <v>108</v>
      </c>
      <c r="GW169" s="5">
        <v>752.9</v>
      </c>
      <c r="GX169" s="10">
        <f t="shared" si="978"/>
        <v>6971.2962962962956</v>
      </c>
      <c r="GY169" s="8">
        <v>0</v>
      </c>
      <c r="GZ169" s="5">
        <v>0</v>
      </c>
      <c r="HA169" s="10">
        <v>0</v>
      </c>
      <c r="HB169" s="8">
        <v>0</v>
      </c>
      <c r="HC169" s="5">
        <v>0</v>
      </c>
      <c r="HD169" s="10">
        <v>0</v>
      </c>
      <c r="HE169" s="8">
        <v>0</v>
      </c>
      <c r="HF169" s="5">
        <v>0</v>
      </c>
      <c r="HG169" s="10">
        <f t="shared" si="954"/>
        <v>0</v>
      </c>
      <c r="HH169" s="8">
        <v>0</v>
      </c>
      <c r="HI169" s="5">
        <v>0</v>
      </c>
      <c r="HJ169" s="10">
        <v>0</v>
      </c>
      <c r="HK169" s="8">
        <v>0</v>
      </c>
      <c r="HL169" s="5">
        <v>0</v>
      </c>
      <c r="HM169" s="10">
        <v>0</v>
      </c>
      <c r="HN169" s="8">
        <v>0</v>
      </c>
      <c r="HO169" s="5">
        <v>0</v>
      </c>
      <c r="HP169" s="10">
        <v>0</v>
      </c>
      <c r="HQ169" s="8">
        <v>0.2</v>
      </c>
      <c r="HR169" s="5">
        <v>3.52</v>
      </c>
      <c r="HS169" s="10">
        <f t="shared" si="968"/>
        <v>17599.999999999996</v>
      </c>
      <c r="HT169" s="8">
        <v>0</v>
      </c>
      <c r="HU169" s="5">
        <v>0</v>
      </c>
      <c r="HV169" s="10">
        <v>0</v>
      </c>
      <c r="HW169" s="8">
        <v>0</v>
      </c>
      <c r="HX169" s="5">
        <v>0</v>
      </c>
      <c r="HY169" s="10">
        <v>0</v>
      </c>
      <c r="HZ169" s="8">
        <v>0</v>
      </c>
      <c r="IA169" s="5">
        <v>0</v>
      </c>
      <c r="IB169" s="10">
        <v>0</v>
      </c>
      <c r="IC169" s="8">
        <v>0</v>
      </c>
      <c r="ID169" s="5">
        <v>0</v>
      </c>
      <c r="IE169" s="10">
        <v>0</v>
      </c>
      <c r="IF169" s="8">
        <v>0</v>
      </c>
      <c r="IG169" s="5">
        <v>0</v>
      </c>
      <c r="IH169" s="10">
        <v>0</v>
      </c>
      <c r="II169" s="8">
        <v>66.150000000000006</v>
      </c>
      <c r="IJ169" s="5">
        <v>453.49</v>
      </c>
      <c r="IK169" s="10">
        <f t="shared" si="955"/>
        <v>6855.4799697656836</v>
      </c>
      <c r="IL169" s="8">
        <v>0</v>
      </c>
      <c r="IM169" s="5">
        <v>0</v>
      </c>
      <c r="IN169" s="10">
        <v>0</v>
      </c>
      <c r="IO169" s="8">
        <v>0</v>
      </c>
      <c r="IP169" s="5">
        <v>0</v>
      </c>
      <c r="IQ169" s="10">
        <v>0</v>
      </c>
      <c r="IR169" s="8">
        <v>0</v>
      </c>
      <c r="IS169" s="5">
        <v>0</v>
      </c>
      <c r="IT169" s="10">
        <v>0</v>
      </c>
      <c r="IU169" s="8">
        <v>0</v>
      </c>
      <c r="IV169" s="5">
        <v>0</v>
      </c>
      <c r="IW169" s="10">
        <v>0</v>
      </c>
      <c r="IX169" s="8">
        <v>0.94099999999999995</v>
      </c>
      <c r="IY169" s="5">
        <v>32.22</v>
      </c>
      <c r="IZ169" s="10">
        <f t="shared" si="956"/>
        <v>34240.170031880982</v>
      </c>
      <c r="JA169" s="8">
        <v>2.5449999999999999</v>
      </c>
      <c r="JB169" s="5">
        <v>25.58</v>
      </c>
      <c r="JC169" s="10">
        <f t="shared" si="957"/>
        <v>10051.080550098231</v>
      </c>
      <c r="JD169" s="8">
        <f t="shared" si="958"/>
        <v>3718.4389999999999</v>
      </c>
      <c r="JE169" s="10">
        <f t="shared" si="959"/>
        <v>17575.370000000003</v>
      </c>
    </row>
    <row r="170" spans="1:265" x14ac:dyDescent="0.3">
      <c r="A170" s="40">
        <v>2016</v>
      </c>
      <c r="B170" s="35" t="s">
        <v>10</v>
      </c>
      <c r="C170" s="8">
        <v>618.79999999999995</v>
      </c>
      <c r="D170" s="5">
        <v>3599</v>
      </c>
      <c r="E170" s="10">
        <f t="shared" si="945"/>
        <v>5816.0956690368457</v>
      </c>
      <c r="F170" s="8">
        <v>1.2</v>
      </c>
      <c r="G170" s="5">
        <v>15.55</v>
      </c>
      <c r="H170" s="10">
        <f t="shared" si="969"/>
        <v>12958.333333333334</v>
      </c>
      <c r="I170" s="8">
        <v>0</v>
      </c>
      <c r="J170" s="5">
        <v>0</v>
      </c>
      <c r="K170" s="10">
        <v>0</v>
      </c>
      <c r="L170" s="8">
        <v>0</v>
      </c>
      <c r="M170" s="5">
        <v>0</v>
      </c>
      <c r="N170" s="10">
        <v>0</v>
      </c>
      <c r="O170" s="8">
        <v>76.180000000000007</v>
      </c>
      <c r="P170" s="5">
        <v>724.48</v>
      </c>
      <c r="Q170" s="10">
        <f t="shared" si="946"/>
        <v>9510.1076398004716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0.31</v>
      </c>
      <c r="AK170" s="5">
        <v>2.75</v>
      </c>
      <c r="AL170" s="10">
        <f t="shared" si="961"/>
        <v>8870.9677419354848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66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0.36399999999999999</v>
      </c>
      <c r="AZ170" s="5">
        <v>6.3</v>
      </c>
      <c r="BA170" s="10">
        <f t="shared" si="947"/>
        <v>17307.692307692305</v>
      </c>
      <c r="BB170" s="8">
        <v>0</v>
      </c>
      <c r="BC170" s="5">
        <v>0</v>
      </c>
      <c r="BD170" s="10">
        <v>0</v>
      </c>
      <c r="BE170" s="8">
        <v>0</v>
      </c>
      <c r="BF170" s="5">
        <v>0</v>
      </c>
      <c r="BG170" s="10">
        <v>0</v>
      </c>
      <c r="BH170" s="8">
        <v>0</v>
      </c>
      <c r="BI170" s="5">
        <v>0</v>
      </c>
      <c r="BJ170" s="10">
        <v>0</v>
      </c>
      <c r="BK170" s="8">
        <v>0</v>
      </c>
      <c r="BL170" s="5">
        <v>0</v>
      </c>
      <c r="BM170" s="10">
        <v>0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v>0</v>
      </c>
      <c r="BZ170" s="8">
        <v>0</v>
      </c>
      <c r="CA170" s="5">
        <v>0</v>
      </c>
      <c r="CB170" s="10">
        <v>0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0</v>
      </c>
      <c r="CP170" s="5">
        <v>0</v>
      </c>
      <c r="CQ170" s="10">
        <v>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0</v>
      </c>
      <c r="DE170" s="5">
        <v>0</v>
      </c>
      <c r="DF170" s="10">
        <v>0</v>
      </c>
      <c r="DG170" s="8">
        <v>812.45</v>
      </c>
      <c r="DH170" s="5">
        <v>3475.24</v>
      </c>
      <c r="DI170" s="10">
        <f t="shared" si="949"/>
        <v>4277.4816911809949</v>
      </c>
      <c r="DJ170" s="8">
        <v>0</v>
      </c>
      <c r="DK170" s="5">
        <v>0</v>
      </c>
      <c r="DL170" s="10">
        <v>0</v>
      </c>
      <c r="DM170" s="8">
        <v>0</v>
      </c>
      <c r="DN170" s="5">
        <v>0</v>
      </c>
      <c r="DO170" s="10">
        <f t="shared" si="950"/>
        <v>0</v>
      </c>
      <c r="DP170" s="8">
        <v>0</v>
      </c>
      <c r="DQ170" s="5">
        <v>0</v>
      </c>
      <c r="DR170" s="10">
        <v>0</v>
      </c>
      <c r="DS170" s="8">
        <v>1.1499999999999999</v>
      </c>
      <c r="DT170" s="5">
        <v>15.63</v>
      </c>
      <c r="DU170" s="10">
        <f t="shared" si="964"/>
        <v>13591.30434782609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0.4</v>
      </c>
      <c r="EC170" s="5">
        <v>7.07</v>
      </c>
      <c r="ED170" s="10">
        <f t="shared" si="951"/>
        <v>17675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v>0</v>
      </c>
      <c r="EK170" s="8">
        <v>1395.624</v>
      </c>
      <c r="EL170" s="5">
        <v>9777</v>
      </c>
      <c r="EM170" s="10">
        <f t="shared" si="952"/>
        <v>7005.4685216075386</v>
      </c>
      <c r="EN170" s="8">
        <v>67.691999999999993</v>
      </c>
      <c r="EO170" s="5">
        <v>628.66999999999996</v>
      </c>
      <c r="EP170" s="10">
        <f t="shared" si="953"/>
        <v>9287.2126691484973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8">
        <v>0</v>
      </c>
      <c r="FJ170" s="5">
        <v>0</v>
      </c>
      <c r="FK170" s="10">
        <v>0</v>
      </c>
      <c r="FL170" s="8">
        <v>0</v>
      </c>
      <c r="FM170" s="5">
        <v>0</v>
      </c>
      <c r="FN170" s="10">
        <v>0</v>
      </c>
      <c r="FO170" s="8">
        <v>0</v>
      </c>
      <c r="FP170" s="5">
        <v>0</v>
      </c>
      <c r="FQ170" s="10">
        <v>0</v>
      </c>
      <c r="FR170" s="8">
        <v>0</v>
      </c>
      <c r="FS170" s="5">
        <v>0</v>
      </c>
      <c r="FT170" s="10">
        <v>0</v>
      </c>
      <c r="FU170" s="8">
        <v>0</v>
      </c>
      <c r="FV170" s="5">
        <v>0</v>
      </c>
      <c r="FW170" s="10">
        <v>0</v>
      </c>
      <c r="FX170" s="8">
        <v>0</v>
      </c>
      <c r="FY170" s="5">
        <v>0</v>
      </c>
      <c r="FZ170" s="10">
        <v>0</v>
      </c>
      <c r="GA170" s="8">
        <v>0</v>
      </c>
      <c r="GB170" s="5">
        <v>0</v>
      </c>
      <c r="GC170" s="10">
        <v>0</v>
      </c>
      <c r="GD170" s="8">
        <v>2.4449999999999998</v>
      </c>
      <c r="GE170" s="5">
        <v>13.87</v>
      </c>
      <c r="GF170" s="10">
        <f t="shared" si="967"/>
        <v>5672.8016359918201</v>
      </c>
      <c r="GG170" s="8">
        <v>0</v>
      </c>
      <c r="GH170" s="5">
        <v>0</v>
      </c>
      <c r="GI170" s="10">
        <v>0</v>
      </c>
      <c r="GJ170" s="8">
        <v>0</v>
      </c>
      <c r="GK170" s="5">
        <v>0</v>
      </c>
      <c r="GL170" s="10">
        <v>0</v>
      </c>
      <c r="GM170" s="8">
        <v>0</v>
      </c>
      <c r="GN170" s="5">
        <v>0</v>
      </c>
      <c r="GO170" s="10">
        <v>0</v>
      </c>
      <c r="GP170" s="8">
        <v>0</v>
      </c>
      <c r="GQ170" s="5">
        <v>0</v>
      </c>
      <c r="GR170" s="10">
        <v>0</v>
      </c>
      <c r="GS170" s="8">
        <v>0</v>
      </c>
      <c r="GT170" s="5">
        <v>0</v>
      </c>
      <c r="GU170" s="10">
        <v>0</v>
      </c>
      <c r="GV170" s="8">
        <v>0</v>
      </c>
      <c r="GW170" s="5">
        <v>0</v>
      </c>
      <c r="GX170" s="10">
        <v>0</v>
      </c>
      <c r="GY170" s="8">
        <v>0</v>
      </c>
      <c r="GZ170" s="5">
        <v>0</v>
      </c>
      <c r="HA170" s="10">
        <v>0</v>
      </c>
      <c r="HB170" s="8">
        <v>0</v>
      </c>
      <c r="HC170" s="5">
        <v>0</v>
      </c>
      <c r="HD170" s="10">
        <v>0</v>
      </c>
      <c r="HE170" s="8">
        <v>0</v>
      </c>
      <c r="HF170" s="5">
        <v>0</v>
      </c>
      <c r="HG170" s="10">
        <f t="shared" si="954"/>
        <v>0</v>
      </c>
      <c r="HH170" s="8">
        <v>0</v>
      </c>
      <c r="HI170" s="5">
        <v>0</v>
      </c>
      <c r="HJ170" s="10">
        <v>0</v>
      </c>
      <c r="HK170" s="8">
        <v>0</v>
      </c>
      <c r="HL170" s="5">
        <v>0</v>
      </c>
      <c r="HM170" s="10">
        <v>0</v>
      </c>
      <c r="HN170" s="8">
        <v>0</v>
      </c>
      <c r="HO170" s="5">
        <v>0</v>
      </c>
      <c r="HP170" s="10">
        <v>0</v>
      </c>
      <c r="HQ170" s="8">
        <v>0</v>
      </c>
      <c r="HR170" s="5">
        <v>0</v>
      </c>
      <c r="HS170" s="10">
        <v>0</v>
      </c>
      <c r="HT170" s="8">
        <v>0</v>
      </c>
      <c r="HU170" s="5">
        <v>0</v>
      </c>
      <c r="HV170" s="10">
        <v>0</v>
      </c>
      <c r="HW170" s="8">
        <v>0</v>
      </c>
      <c r="HX170" s="5">
        <v>0</v>
      </c>
      <c r="HY170" s="10">
        <v>0</v>
      </c>
      <c r="HZ170" s="8">
        <v>0</v>
      </c>
      <c r="IA170" s="5">
        <v>0</v>
      </c>
      <c r="IB170" s="10">
        <v>0</v>
      </c>
      <c r="IC170" s="8">
        <v>0</v>
      </c>
      <c r="ID170" s="5">
        <v>0</v>
      </c>
      <c r="IE170" s="10">
        <v>0</v>
      </c>
      <c r="IF170" s="8">
        <v>0.35</v>
      </c>
      <c r="IG170" s="5">
        <v>4.8600000000000003</v>
      </c>
      <c r="IH170" s="10">
        <f t="shared" si="971"/>
        <v>13885.714285714288</v>
      </c>
      <c r="II170" s="8">
        <v>0</v>
      </c>
      <c r="IJ170" s="5">
        <v>0</v>
      </c>
      <c r="IK170" s="10">
        <v>0</v>
      </c>
      <c r="IL170" s="8">
        <v>0</v>
      </c>
      <c r="IM170" s="5">
        <v>0</v>
      </c>
      <c r="IN170" s="10">
        <v>0</v>
      </c>
      <c r="IO170" s="8">
        <v>0</v>
      </c>
      <c r="IP170" s="5">
        <v>0</v>
      </c>
      <c r="IQ170" s="10">
        <v>0</v>
      </c>
      <c r="IR170" s="8">
        <v>0</v>
      </c>
      <c r="IS170" s="5">
        <v>0</v>
      </c>
      <c r="IT170" s="10">
        <v>0</v>
      </c>
      <c r="IU170" s="8">
        <v>0</v>
      </c>
      <c r="IV170" s="5">
        <v>0</v>
      </c>
      <c r="IW170" s="10">
        <v>0</v>
      </c>
      <c r="IX170" s="8">
        <v>4.4829999999999997</v>
      </c>
      <c r="IY170" s="5">
        <v>78.91</v>
      </c>
      <c r="IZ170" s="10">
        <f t="shared" si="956"/>
        <v>17602.052197189383</v>
      </c>
      <c r="JA170" s="8">
        <v>15.654999999999999</v>
      </c>
      <c r="JB170" s="5">
        <v>71.709999999999994</v>
      </c>
      <c r="JC170" s="10">
        <f t="shared" si="957"/>
        <v>4580.645161290322</v>
      </c>
      <c r="JD170" s="8">
        <f t="shared" si="958"/>
        <v>2997.103000000001</v>
      </c>
      <c r="JE170" s="10">
        <f t="shared" si="959"/>
        <v>18421.039999999997</v>
      </c>
    </row>
    <row r="171" spans="1:265" x14ac:dyDescent="0.3">
      <c r="A171" s="40">
        <v>2016</v>
      </c>
      <c r="B171" s="35" t="s">
        <v>11</v>
      </c>
      <c r="C171" s="8">
        <v>851.20100000000002</v>
      </c>
      <c r="D171" s="5">
        <v>4767.8900000000003</v>
      </c>
      <c r="E171" s="10">
        <f t="shared" si="945"/>
        <v>5601.3679495207361</v>
      </c>
      <c r="F171" s="8">
        <v>17.5</v>
      </c>
      <c r="G171" s="5">
        <v>106.61</v>
      </c>
      <c r="H171" s="10">
        <f t="shared" si="969"/>
        <v>6092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15.367000000000001</v>
      </c>
      <c r="P171" s="5">
        <v>86.63</v>
      </c>
      <c r="Q171" s="10">
        <f t="shared" si="946"/>
        <v>5637.4048285286644</v>
      </c>
      <c r="R171" s="8">
        <v>0.01</v>
      </c>
      <c r="S171" s="5">
        <v>0.12</v>
      </c>
      <c r="T171" s="10">
        <f t="shared" si="972"/>
        <v>12000</v>
      </c>
      <c r="U171" s="8">
        <v>3.6999999999999998E-2</v>
      </c>
      <c r="V171" s="5">
        <v>1</v>
      </c>
      <c r="W171" s="10">
        <f t="shared" si="980"/>
        <v>27027.027027027027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66">
        <v>0.3</v>
      </c>
      <c r="AT171" s="5">
        <v>5.0599999999999996</v>
      </c>
      <c r="AU171" s="10">
        <f t="shared" ref="AU171" si="982">AT171/AS171*1000</f>
        <v>16866.666666666668</v>
      </c>
      <c r="AV171" s="8">
        <v>0</v>
      </c>
      <c r="AW171" s="5">
        <v>0</v>
      </c>
      <c r="AX171" s="10">
        <v>0</v>
      </c>
      <c r="AY171" s="8">
        <v>0.104</v>
      </c>
      <c r="AZ171" s="5">
        <v>8.2200000000000006</v>
      </c>
      <c r="BA171" s="10">
        <f t="shared" si="947"/>
        <v>79038.461538461546</v>
      </c>
      <c r="BB171" s="8">
        <v>0</v>
      </c>
      <c r="BC171" s="5">
        <v>0</v>
      </c>
      <c r="BD171" s="10">
        <v>0</v>
      </c>
      <c r="BE171" s="8">
        <v>0</v>
      </c>
      <c r="BF171" s="5">
        <v>0</v>
      </c>
      <c r="BG171" s="10">
        <v>0</v>
      </c>
      <c r="BH171" s="8">
        <v>0</v>
      </c>
      <c r="BI171" s="5">
        <v>0</v>
      </c>
      <c r="BJ171" s="10">
        <v>0</v>
      </c>
      <c r="BK171" s="8">
        <v>0</v>
      </c>
      <c r="BL171" s="5">
        <v>0</v>
      </c>
      <c r="BM171" s="10">
        <v>0</v>
      </c>
      <c r="BN171" s="8">
        <v>0</v>
      </c>
      <c r="BO171" s="5">
        <v>0</v>
      </c>
      <c r="BP171" s="10">
        <v>0</v>
      </c>
      <c r="BQ171" s="8">
        <v>0.1</v>
      </c>
      <c r="BR171" s="5">
        <v>0.1</v>
      </c>
      <c r="BS171" s="10">
        <f t="shared" ref="BS171" si="983">BR171/BQ171*1000</f>
        <v>1000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43.18</v>
      </c>
      <c r="CY171" s="5">
        <v>178.88</v>
      </c>
      <c r="CZ171" s="10">
        <f t="shared" si="948"/>
        <v>4142.6586382584528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752.54399999999998</v>
      </c>
      <c r="DH171" s="5">
        <v>2913.8</v>
      </c>
      <c r="DI171" s="10">
        <f t="shared" si="949"/>
        <v>3871.9330696942638</v>
      </c>
      <c r="DJ171" s="8">
        <v>0</v>
      </c>
      <c r="DK171" s="5">
        <v>0</v>
      </c>
      <c r="DL171" s="10">
        <v>0</v>
      </c>
      <c r="DM171" s="8">
        <v>0</v>
      </c>
      <c r="DN171" s="5">
        <v>0</v>
      </c>
      <c r="DO171" s="10">
        <f t="shared" si="950"/>
        <v>0</v>
      </c>
      <c r="DP171" s="8">
        <v>0</v>
      </c>
      <c r="DQ171" s="5">
        <v>0</v>
      </c>
      <c r="DR171" s="10">
        <v>0</v>
      </c>
      <c r="DS171" s="8">
        <v>0.435</v>
      </c>
      <c r="DT171" s="5">
        <v>2.58</v>
      </c>
      <c r="DU171" s="10">
        <f t="shared" si="964"/>
        <v>5931.0344827586214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0.25</v>
      </c>
      <c r="EC171" s="5">
        <v>4.4000000000000004</v>
      </c>
      <c r="ED171" s="10">
        <f t="shared" si="951"/>
        <v>17600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v>0</v>
      </c>
      <c r="EK171" s="8">
        <v>1732.1410000000001</v>
      </c>
      <c r="EL171" s="5">
        <v>11688.75</v>
      </c>
      <c r="EM171" s="10">
        <f t="shared" si="952"/>
        <v>6748.1515650284819</v>
      </c>
      <c r="EN171" s="8">
        <v>38.401000000000003</v>
      </c>
      <c r="EO171" s="5">
        <v>192.16</v>
      </c>
      <c r="EP171" s="10">
        <f t="shared" si="953"/>
        <v>5004.0363532199681</v>
      </c>
      <c r="EQ171" s="8">
        <v>0</v>
      </c>
      <c r="ER171" s="5">
        <v>0</v>
      </c>
      <c r="ES171" s="10">
        <v>0</v>
      </c>
      <c r="ET171" s="8">
        <v>1.2999999999999999E-2</v>
      </c>
      <c r="EU171" s="5">
        <v>0.28999999999999998</v>
      </c>
      <c r="EV171" s="10">
        <f t="shared" si="966"/>
        <v>22307.692307692305</v>
      </c>
      <c r="EW171" s="8">
        <v>0</v>
      </c>
      <c r="EX171" s="5">
        <v>0</v>
      </c>
      <c r="EY171" s="10">
        <v>0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8">
        <v>0</v>
      </c>
      <c r="FJ171" s="5">
        <v>0</v>
      </c>
      <c r="FK171" s="10">
        <v>0</v>
      </c>
      <c r="FL171" s="8">
        <v>0</v>
      </c>
      <c r="FM171" s="5">
        <v>0</v>
      </c>
      <c r="FN171" s="10">
        <v>0</v>
      </c>
      <c r="FO171" s="8">
        <v>0</v>
      </c>
      <c r="FP171" s="5">
        <v>0</v>
      </c>
      <c r="FQ171" s="10">
        <v>0</v>
      </c>
      <c r="FR171" s="8">
        <v>0</v>
      </c>
      <c r="FS171" s="5">
        <v>0</v>
      </c>
      <c r="FT171" s="10">
        <v>0</v>
      </c>
      <c r="FU171" s="8">
        <v>0</v>
      </c>
      <c r="FV171" s="5">
        <v>0</v>
      </c>
      <c r="FW171" s="10">
        <v>0</v>
      </c>
      <c r="FX171" s="8">
        <v>0</v>
      </c>
      <c r="FY171" s="5">
        <v>0</v>
      </c>
      <c r="FZ171" s="10">
        <v>0</v>
      </c>
      <c r="GA171" s="8">
        <v>0</v>
      </c>
      <c r="GB171" s="5">
        <v>0</v>
      </c>
      <c r="GC171" s="10">
        <v>0</v>
      </c>
      <c r="GD171" s="8">
        <v>0</v>
      </c>
      <c r="GE171" s="5">
        <v>0</v>
      </c>
      <c r="GF171" s="10">
        <v>0</v>
      </c>
      <c r="GG171" s="8">
        <v>0</v>
      </c>
      <c r="GH171" s="5">
        <v>0</v>
      </c>
      <c r="GI171" s="10">
        <v>0</v>
      </c>
      <c r="GJ171" s="8">
        <v>0</v>
      </c>
      <c r="GK171" s="5">
        <v>0</v>
      </c>
      <c r="GL171" s="10">
        <v>0</v>
      </c>
      <c r="GM171" s="8">
        <v>0</v>
      </c>
      <c r="GN171" s="5">
        <v>0</v>
      </c>
      <c r="GO171" s="10">
        <v>0</v>
      </c>
      <c r="GP171" s="8">
        <v>0</v>
      </c>
      <c r="GQ171" s="5">
        <v>0</v>
      </c>
      <c r="GR171" s="10">
        <v>0</v>
      </c>
      <c r="GS171" s="8">
        <v>0</v>
      </c>
      <c r="GT171" s="5">
        <v>0</v>
      </c>
      <c r="GU171" s="10">
        <v>0</v>
      </c>
      <c r="GV171" s="8">
        <v>0</v>
      </c>
      <c r="GW171" s="5">
        <v>0</v>
      </c>
      <c r="GX171" s="10">
        <v>0</v>
      </c>
      <c r="GY171" s="8">
        <v>0</v>
      </c>
      <c r="GZ171" s="5">
        <v>0</v>
      </c>
      <c r="HA171" s="10">
        <v>0</v>
      </c>
      <c r="HB171" s="8">
        <v>0</v>
      </c>
      <c r="HC171" s="5">
        <v>0</v>
      </c>
      <c r="HD171" s="10">
        <v>0</v>
      </c>
      <c r="HE171" s="8">
        <v>0</v>
      </c>
      <c r="HF171" s="5">
        <v>0</v>
      </c>
      <c r="HG171" s="10">
        <f t="shared" si="954"/>
        <v>0</v>
      </c>
      <c r="HH171" s="8">
        <v>0</v>
      </c>
      <c r="HI171" s="5">
        <v>0</v>
      </c>
      <c r="HJ171" s="10">
        <v>0</v>
      </c>
      <c r="HK171" s="8">
        <v>0</v>
      </c>
      <c r="HL171" s="5">
        <v>0</v>
      </c>
      <c r="HM171" s="10">
        <v>0</v>
      </c>
      <c r="HN171" s="8">
        <v>0</v>
      </c>
      <c r="HO171" s="5">
        <v>0</v>
      </c>
      <c r="HP171" s="10">
        <v>0</v>
      </c>
      <c r="HQ171" s="8">
        <v>0.2</v>
      </c>
      <c r="HR171" s="5">
        <v>3.36</v>
      </c>
      <c r="HS171" s="10">
        <f t="shared" si="968"/>
        <v>16799.999999999996</v>
      </c>
      <c r="HT171" s="8">
        <v>0</v>
      </c>
      <c r="HU171" s="5">
        <v>0</v>
      </c>
      <c r="HV171" s="10">
        <v>0</v>
      </c>
      <c r="HW171" s="8">
        <v>0</v>
      </c>
      <c r="HX171" s="5">
        <v>0</v>
      </c>
      <c r="HY171" s="10">
        <v>0</v>
      </c>
      <c r="HZ171" s="8">
        <v>0</v>
      </c>
      <c r="IA171" s="5">
        <v>0</v>
      </c>
      <c r="IB171" s="10">
        <v>0</v>
      </c>
      <c r="IC171" s="8">
        <v>0</v>
      </c>
      <c r="ID171" s="5">
        <v>0</v>
      </c>
      <c r="IE171" s="10">
        <v>0</v>
      </c>
      <c r="IF171" s="8">
        <v>0</v>
      </c>
      <c r="IG171" s="5">
        <v>0</v>
      </c>
      <c r="IH171" s="10">
        <v>0</v>
      </c>
      <c r="II171" s="8">
        <v>52.4</v>
      </c>
      <c r="IJ171" s="5">
        <v>316.20999999999998</v>
      </c>
      <c r="IK171" s="10">
        <f t="shared" si="955"/>
        <v>6034.5419847328239</v>
      </c>
      <c r="IL171" s="8">
        <v>0</v>
      </c>
      <c r="IM171" s="5">
        <v>0</v>
      </c>
      <c r="IN171" s="10">
        <v>0</v>
      </c>
      <c r="IO171" s="8">
        <v>0.06</v>
      </c>
      <c r="IP171" s="5">
        <v>0.88</v>
      </c>
      <c r="IQ171" s="10">
        <f t="shared" si="979"/>
        <v>14666.666666666668</v>
      </c>
      <c r="IR171" s="8">
        <v>0</v>
      </c>
      <c r="IS171" s="5">
        <v>0</v>
      </c>
      <c r="IT171" s="10">
        <v>0</v>
      </c>
      <c r="IU171" s="8">
        <v>0</v>
      </c>
      <c r="IV171" s="5">
        <v>0</v>
      </c>
      <c r="IW171" s="10">
        <v>0</v>
      </c>
      <c r="IX171" s="8">
        <v>3.9889999999999999</v>
      </c>
      <c r="IY171" s="5">
        <v>61.36</v>
      </c>
      <c r="IZ171" s="10">
        <f t="shared" si="956"/>
        <v>15382.301328653797</v>
      </c>
      <c r="JA171" s="8">
        <v>0.13400000000000001</v>
      </c>
      <c r="JB171" s="5">
        <v>1.02</v>
      </c>
      <c r="JC171" s="10">
        <f t="shared" si="957"/>
        <v>7611.9402985074621</v>
      </c>
      <c r="JD171" s="8">
        <f t="shared" si="958"/>
        <v>3508.3659999999995</v>
      </c>
      <c r="JE171" s="10">
        <f t="shared" si="959"/>
        <v>20339.320000000007</v>
      </c>
    </row>
    <row r="172" spans="1:265" x14ac:dyDescent="0.3">
      <c r="A172" s="40">
        <v>2016</v>
      </c>
      <c r="B172" s="35" t="s">
        <v>12</v>
      </c>
      <c r="C172" s="8">
        <v>2413.364</v>
      </c>
      <c r="D172" s="5">
        <v>22162.19</v>
      </c>
      <c r="E172" s="10">
        <f t="shared" si="945"/>
        <v>9183.1112090840834</v>
      </c>
      <c r="F172" s="8">
        <v>0.2</v>
      </c>
      <c r="G172" s="5">
        <v>4.6399999999999997</v>
      </c>
      <c r="H172" s="10">
        <f t="shared" si="969"/>
        <v>23199.999999999996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1.7170000000000001</v>
      </c>
      <c r="P172" s="5">
        <v>31.49</v>
      </c>
      <c r="Q172" s="10">
        <f t="shared" si="946"/>
        <v>18340.1281304601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v>0</v>
      </c>
      <c r="X172" s="8">
        <v>0</v>
      </c>
      <c r="Y172" s="5">
        <v>0</v>
      </c>
      <c r="Z172" s="10">
        <v>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66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1.9E-2</v>
      </c>
      <c r="AZ172" s="5">
        <v>0.6</v>
      </c>
      <c r="BA172" s="10">
        <f t="shared" si="947"/>
        <v>31578.94736842105</v>
      </c>
      <c r="BB172" s="8">
        <v>2E-3</v>
      </c>
      <c r="BC172" s="5">
        <v>0.1</v>
      </c>
      <c r="BD172" s="10">
        <f t="shared" ref="BD172" si="984">BC172/BB172*1000</f>
        <v>50000</v>
      </c>
      <c r="BE172" s="8">
        <v>0</v>
      </c>
      <c r="BF172" s="5">
        <v>0</v>
      </c>
      <c r="BG172" s="10">
        <v>0</v>
      </c>
      <c r="BH172" s="8">
        <v>0</v>
      </c>
      <c r="BI172" s="5">
        <v>0</v>
      </c>
      <c r="BJ172" s="10">
        <v>0</v>
      </c>
      <c r="BK172" s="8">
        <v>0</v>
      </c>
      <c r="BL172" s="5">
        <v>0</v>
      </c>
      <c r="BM172" s="10">
        <v>0</v>
      </c>
      <c r="BN172" s="8">
        <v>0</v>
      </c>
      <c r="BO172" s="5">
        <v>0</v>
      </c>
      <c r="BP172" s="10">
        <v>0</v>
      </c>
      <c r="BQ172" s="8">
        <v>0</v>
      </c>
      <c r="BR172" s="5">
        <v>0</v>
      </c>
      <c r="BS172" s="10">
        <v>0</v>
      </c>
      <c r="BT172" s="8">
        <v>0.125</v>
      </c>
      <c r="BU172" s="5">
        <v>0.97</v>
      </c>
      <c r="BV172" s="10">
        <f t="shared" si="963"/>
        <v>7760</v>
      </c>
      <c r="BW172" s="8">
        <v>0</v>
      </c>
      <c r="BX172" s="5">
        <v>0</v>
      </c>
      <c r="BY172" s="10">
        <v>0</v>
      </c>
      <c r="BZ172" s="8">
        <v>0</v>
      </c>
      <c r="CA172" s="5">
        <v>0</v>
      </c>
      <c r="CB172" s="10">
        <v>0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21.6</v>
      </c>
      <c r="CY172" s="5">
        <v>145.03</v>
      </c>
      <c r="CZ172" s="10">
        <f t="shared" si="948"/>
        <v>6714.3518518518522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1391.2090000000001</v>
      </c>
      <c r="DH172" s="5">
        <v>5247.87</v>
      </c>
      <c r="DI172" s="10">
        <f t="shared" si="949"/>
        <v>3772.1650736877059</v>
      </c>
      <c r="DJ172" s="8">
        <v>0</v>
      </c>
      <c r="DK172" s="5">
        <v>0</v>
      </c>
      <c r="DL172" s="10">
        <v>0</v>
      </c>
      <c r="DM172" s="8">
        <v>0</v>
      </c>
      <c r="DN172" s="5">
        <v>0</v>
      </c>
      <c r="DO172" s="10">
        <f t="shared" si="950"/>
        <v>0</v>
      </c>
      <c r="DP172" s="8">
        <v>0</v>
      </c>
      <c r="DQ172" s="5">
        <v>0</v>
      </c>
      <c r="DR172" s="10">
        <v>0</v>
      </c>
      <c r="DS172" s="8">
        <v>3.8660000000000001</v>
      </c>
      <c r="DT172" s="5">
        <v>49.52</v>
      </c>
      <c r="DU172" s="10">
        <f t="shared" si="964"/>
        <v>12809.105018106571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0.5</v>
      </c>
      <c r="EC172" s="5">
        <v>8.5</v>
      </c>
      <c r="ED172" s="10">
        <f t="shared" si="951"/>
        <v>17000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v>0</v>
      </c>
      <c r="EK172" s="8">
        <v>2055.9560000000001</v>
      </c>
      <c r="EL172" s="5">
        <v>14122.51</v>
      </c>
      <c r="EM172" s="10">
        <f t="shared" si="952"/>
        <v>6869.0721007648017</v>
      </c>
      <c r="EN172" s="8">
        <v>2.2109999999999999</v>
      </c>
      <c r="EO172" s="5">
        <v>37.909999999999997</v>
      </c>
      <c r="EP172" s="10">
        <f t="shared" si="953"/>
        <v>17146.087743102667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</v>
      </c>
      <c r="EX172" s="5">
        <v>0</v>
      </c>
      <c r="EY172" s="10">
        <v>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8">
        <v>0</v>
      </c>
      <c r="FJ172" s="5">
        <v>0</v>
      </c>
      <c r="FK172" s="10">
        <v>0</v>
      </c>
      <c r="FL172" s="8">
        <v>0</v>
      </c>
      <c r="FM172" s="5">
        <v>0</v>
      </c>
      <c r="FN172" s="10">
        <v>0</v>
      </c>
      <c r="FO172" s="8">
        <v>0</v>
      </c>
      <c r="FP172" s="5">
        <v>0</v>
      </c>
      <c r="FQ172" s="10">
        <v>0</v>
      </c>
      <c r="FR172" s="8">
        <v>0</v>
      </c>
      <c r="FS172" s="5">
        <v>0</v>
      </c>
      <c r="FT172" s="10">
        <v>0</v>
      </c>
      <c r="FU172" s="8">
        <v>0</v>
      </c>
      <c r="FV172" s="5">
        <v>0</v>
      </c>
      <c r="FW172" s="10">
        <v>0</v>
      </c>
      <c r="FX172" s="8">
        <v>0</v>
      </c>
      <c r="FY172" s="5">
        <v>0</v>
      </c>
      <c r="FZ172" s="10">
        <v>0</v>
      </c>
      <c r="GA172" s="8">
        <v>0</v>
      </c>
      <c r="GB172" s="5">
        <v>0</v>
      </c>
      <c r="GC172" s="10">
        <v>0</v>
      </c>
      <c r="GD172" s="8">
        <v>2.6909999999999998</v>
      </c>
      <c r="GE172" s="5">
        <v>24.94</v>
      </c>
      <c r="GF172" s="10">
        <f t="shared" si="967"/>
        <v>9267.9301374953557</v>
      </c>
      <c r="GG172" s="8">
        <v>0</v>
      </c>
      <c r="GH172" s="5">
        <v>0</v>
      </c>
      <c r="GI172" s="10">
        <v>0</v>
      </c>
      <c r="GJ172" s="8">
        <v>0.107</v>
      </c>
      <c r="GK172" s="5">
        <v>9.6</v>
      </c>
      <c r="GL172" s="10">
        <f t="shared" si="970"/>
        <v>89719.626168224291</v>
      </c>
      <c r="GM172" s="8">
        <v>1.9219999999999999</v>
      </c>
      <c r="GN172" s="5">
        <v>17.489999999999998</v>
      </c>
      <c r="GO172" s="10">
        <f t="shared" ref="GO172" si="985">GN172/GM172*1000</f>
        <v>9099.8959417273672</v>
      </c>
      <c r="GP172" s="8">
        <v>0</v>
      </c>
      <c r="GQ172" s="5">
        <v>0</v>
      </c>
      <c r="GR172" s="10">
        <v>0</v>
      </c>
      <c r="GS172" s="8">
        <v>0</v>
      </c>
      <c r="GT172" s="5">
        <v>0</v>
      </c>
      <c r="GU172" s="10">
        <v>0</v>
      </c>
      <c r="GV172" s="8">
        <v>0</v>
      </c>
      <c r="GW172" s="5">
        <v>0</v>
      </c>
      <c r="GX172" s="10">
        <v>0</v>
      </c>
      <c r="GY172" s="8">
        <v>0</v>
      </c>
      <c r="GZ172" s="5">
        <v>0</v>
      </c>
      <c r="HA172" s="10">
        <v>0</v>
      </c>
      <c r="HB172" s="8">
        <v>0</v>
      </c>
      <c r="HC172" s="5">
        <v>0</v>
      </c>
      <c r="HD172" s="10">
        <v>0</v>
      </c>
      <c r="HE172" s="8">
        <v>0</v>
      </c>
      <c r="HF172" s="5">
        <v>0</v>
      </c>
      <c r="HG172" s="10">
        <f t="shared" si="954"/>
        <v>0</v>
      </c>
      <c r="HH172" s="8">
        <v>0</v>
      </c>
      <c r="HI172" s="5">
        <v>0</v>
      </c>
      <c r="HJ172" s="10">
        <v>0</v>
      </c>
      <c r="HK172" s="8">
        <v>0</v>
      </c>
      <c r="HL172" s="5">
        <v>0</v>
      </c>
      <c r="HM172" s="10">
        <v>0</v>
      </c>
      <c r="HN172" s="8">
        <v>0</v>
      </c>
      <c r="HO172" s="5">
        <v>0</v>
      </c>
      <c r="HP172" s="10">
        <v>0</v>
      </c>
      <c r="HQ172" s="8">
        <v>0</v>
      </c>
      <c r="HR172" s="5">
        <v>0</v>
      </c>
      <c r="HS172" s="10">
        <v>0</v>
      </c>
      <c r="HT172" s="8">
        <v>0</v>
      </c>
      <c r="HU172" s="5">
        <v>0</v>
      </c>
      <c r="HV172" s="10">
        <v>0</v>
      </c>
      <c r="HW172" s="8">
        <v>0</v>
      </c>
      <c r="HX172" s="5">
        <v>0</v>
      </c>
      <c r="HY172" s="10">
        <v>0</v>
      </c>
      <c r="HZ172" s="8">
        <v>0</v>
      </c>
      <c r="IA172" s="5">
        <v>0</v>
      </c>
      <c r="IB172" s="10">
        <v>0</v>
      </c>
      <c r="IC172" s="8">
        <v>0</v>
      </c>
      <c r="ID172" s="5">
        <v>0</v>
      </c>
      <c r="IE172" s="10">
        <v>0</v>
      </c>
      <c r="IF172" s="8">
        <v>0.5</v>
      </c>
      <c r="IG172" s="5">
        <v>6.39</v>
      </c>
      <c r="IH172" s="10">
        <f t="shared" si="971"/>
        <v>12780</v>
      </c>
      <c r="II172" s="8">
        <v>22.35</v>
      </c>
      <c r="IJ172" s="5">
        <v>151.01</v>
      </c>
      <c r="IK172" s="10">
        <f t="shared" si="955"/>
        <v>6756.5995525727067</v>
      </c>
      <c r="IL172" s="8">
        <v>0</v>
      </c>
      <c r="IM172" s="5">
        <v>0</v>
      </c>
      <c r="IN172" s="10">
        <v>0</v>
      </c>
      <c r="IO172" s="8">
        <v>0</v>
      </c>
      <c r="IP172" s="5">
        <v>0</v>
      </c>
      <c r="IQ172" s="10">
        <v>0</v>
      </c>
      <c r="IR172" s="8">
        <v>0</v>
      </c>
      <c r="IS172" s="5">
        <v>0</v>
      </c>
      <c r="IT172" s="10">
        <v>0</v>
      </c>
      <c r="IU172" s="8">
        <v>0</v>
      </c>
      <c r="IV172" s="5">
        <v>0</v>
      </c>
      <c r="IW172" s="10">
        <v>0</v>
      </c>
      <c r="IX172" s="8">
        <v>0.80900000000000005</v>
      </c>
      <c r="IY172" s="5">
        <v>35.43</v>
      </c>
      <c r="IZ172" s="10">
        <f t="shared" si="956"/>
        <v>43794.808405438809</v>
      </c>
      <c r="JA172" s="8">
        <v>1.5640000000000001</v>
      </c>
      <c r="JB172" s="5">
        <v>19.07</v>
      </c>
      <c r="JC172" s="10">
        <f t="shared" si="957"/>
        <v>12193.094629156009</v>
      </c>
      <c r="JD172" s="8">
        <f t="shared" si="958"/>
        <v>5920.7120000000004</v>
      </c>
      <c r="JE172" s="10">
        <f t="shared" si="959"/>
        <v>42075.26</v>
      </c>
    </row>
    <row r="173" spans="1:265" x14ac:dyDescent="0.3">
      <c r="A173" s="40">
        <v>2016</v>
      </c>
      <c r="B173" s="35" t="s">
        <v>13</v>
      </c>
      <c r="C173" s="8">
        <v>1167.4960000000001</v>
      </c>
      <c r="D173" s="5">
        <v>7443.48</v>
      </c>
      <c r="E173" s="10">
        <f t="shared" si="945"/>
        <v>6375.5935780508025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182.624</v>
      </c>
      <c r="P173" s="5">
        <v>1097.81</v>
      </c>
      <c r="Q173" s="10">
        <f t="shared" si="946"/>
        <v>6011.3128613982826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125</v>
      </c>
      <c r="AH173" s="5">
        <v>777.79</v>
      </c>
      <c r="AI173" s="10">
        <f t="shared" si="960"/>
        <v>6222.32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0.02</v>
      </c>
      <c r="AZ173" s="5">
        <v>1.62</v>
      </c>
      <c r="BA173" s="10">
        <f t="shared" si="947"/>
        <v>81000</v>
      </c>
      <c r="BB173" s="8">
        <v>0</v>
      </c>
      <c r="BC173" s="5">
        <v>0</v>
      </c>
      <c r="BD173" s="10">
        <v>0</v>
      </c>
      <c r="BE173" s="8">
        <v>0</v>
      </c>
      <c r="BF173" s="5">
        <v>0</v>
      </c>
      <c r="BG173" s="10">
        <v>0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3.5999999999999997E-2</v>
      </c>
      <c r="BU173" s="5">
        <v>3.14</v>
      </c>
      <c r="BV173" s="10">
        <f t="shared" si="963"/>
        <v>87222.222222222234</v>
      </c>
      <c r="BW173" s="8">
        <v>0</v>
      </c>
      <c r="BX173" s="5">
        <v>0</v>
      </c>
      <c r="BY173" s="10"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8">
        <v>64.8</v>
      </c>
      <c r="CY173" s="5">
        <v>453.41</v>
      </c>
      <c r="CZ173" s="10">
        <f t="shared" si="948"/>
        <v>6997.0679012345681</v>
      </c>
      <c r="DA173" s="8">
        <v>0</v>
      </c>
      <c r="DB173" s="5">
        <v>0</v>
      </c>
      <c r="DC173" s="10">
        <v>0</v>
      </c>
      <c r="DD173" s="8">
        <v>0</v>
      </c>
      <c r="DE173" s="5">
        <v>0</v>
      </c>
      <c r="DF173" s="10">
        <v>0</v>
      </c>
      <c r="DG173" s="8">
        <v>1717.8409999999999</v>
      </c>
      <c r="DH173" s="5">
        <v>6578.01</v>
      </c>
      <c r="DI173" s="10">
        <f t="shared" si="949"/>
        <v>3829.2309940209839</v>
      </c>
      <c r="DJ173" s="8">
        <v>0</v>
      </c>
      <c r="DK173" s="5">
        <v>0</v>
      </c>
      <c r="DL173" s="10">
        <v>0</v>
      </c>
      <c r="DM173" s="8">
        <v>0</v>
      </c>
      <c r="DN173" s="5">
        <v>0</v>
      </c>
      <c r="DO173" s="10">
        <f t="shared" si="950"/>
        <v>0</v>
      </c>
      <c r="DP173" s="8">
        <v>0</v>
      </c>
      <c r="DQ173" s="5">
        <v>0</v>
      </c>
      <c r="DR173" s="10">
        <v>0</v>
      </c>
      <c r="DS173" s="8">
        <v>0.73199999999999998</v>
      </c>
      <c r="DT173" s="5">
        <v>7.19</v>
      </c>
      <c r="DU173" s="10">
        <f t="shared" si="964"/>
        <v>9822.4043715847001</v>
      </c>
      <c r="DV173" s="8">
        <v>0</v>
      </c>
      <c r="DW173" s="5">
        <v>0</v>
      </c>
      <c r="DX173" s="10">
        <v>0</v>
      </c>
      <c r="DY173" s="8">
        <v>0</v>
      </c>
      <c r="DZ173" s="5">
        <v>0</v>
      </c>
      <c r="EA173" s="10">
        <v>0</v>
      </c>
      <c r="EB173" s="8">
        <v>1.1000000000000001</v>
      </c>
      <c r="EC173" s="5">
        <v>19.46</v>
      </c>
      <c r="ED173" s="10">
        <f t="shared" si="951"/>
        <v>17690.909090909092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v>0</v>
      </c>
      <c r="EK173" s="8">
        <v>1153.4169999999999</v>
      </c>
      <c r="EL173" s="5">
        <v>7161.13</v>
      </c>
      <c r="EM173" s="10">
        <f t="shared" si="952"/>
        <v>6208.6218600904967</v>
      </c>
      <c r="EN173" s="8">
        <v>49.845999999999997</v>
      </c>
      <c r="EO173" s="5">
        <v>381.31</v>
      </c>
      <c r="EP173" s="10">
        <f t="shared" si="953"/>
        <v>7649.7612646952621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8">
        <v>0</v>
      </c>
      <c r="FJ173" s="5">
        <v>0</v>
      </c>
      <c r="FK173" s="10">
        <v>0</v>
      </c>
      <c r="FL173" s="8">
        <v>0</v>
      </c>
      <c r="FM173" s="5">
        <v>0</v>
      </c>
      <c r="FN173" s="10">
        <v>0</v>
      </c>
      <c r="FO173" s="8">
        <v>0</v>
      </c>
      <c r="FP173" s="5">
        <v>0</v>
      </c>
      <c r="FQ173" s="10">
        <v>0</v>
      </c>
      <c r="FR173" s="8">
        <v>0</v>
      </c>
      <c r="FS173" s="5">
        <v>0</v>
      </c>
      <c r="FT173" s="10">
        <v>0</v>
      </c>
      <c r="FU173" s="8">
        <v>0</v>
      </c>
      <c r="FV173" s="5">
        <v>0</v>
      </c>
      <c r="FW173" s="10">
        <v>0</v>
      </c>
      <c r="FX173" s="8">
        <v>0</v>
      </c>
      <c r="FY173" s="5">
        <v>0</v>
      </c>
      <c r="FZ173" s="10">
        <v>0</v>
      </c>
      <c r="GA173" s="8">
        <v>0</v>
      </c>
      <c r="GB173" s="5">
        <v>0</v>
      </c>
      <c r="GC173" s="10">
        <v>0</v>
      </c>
      <c r="GD173" s="8">
        <v>4.4660000000000002</v>
      </c>
      <c r="GE173" s="5">
        <v>61.85</v>
      </c>
      <c r="GF173" s="10">
        <f t="shared" si="967"/>
        <v>13849.081952530229</v>
      </c>
      <c r="GG173" s="8">
        <v>0</v>
      </c>
      <c r="GH173" s="5">
        <v>0</v>
      </c>
      <c r="GI173" s="10">
        <v>0</v>
      </c>
      <c r="GJ173" s="8">
        <v>0</v>
      </c>
      <c r="GK173" s="5">
        <v>0</v>
      </c>
      <c r="GL173" s="10">
        <v>0</v>
      </c>
      <c r="GM173" s="8">
        <v>0</v>
      </c>
      <c r="GN173" s="5">
        <v>0</v>
      </c>
      <c r="GO173" s="10">
        <v>0</v>
      </c>
      <c r="GP173" s="8">
        <v>0</v>
      </c>
      <c r="GQ173" s="5">
        <v>0</v>
      </c>
      <c r="GR173" s="10">
        <v>0</v>
      </c>
      <c r="GS173" s="8">
        <v>0</v>
      </c>
      <c r="GT173" s="5">
        <v>0</v>
      </c>
      <c r="GU173" s="10">
        <v>0</v>
      </c>
      <c r="GV173" s="8">
        <v>0</v>
      </c>
      <c r="GW173" s="5">
        <v>0</v>
      </c>
      <c r="GX173" s="10">
        <v>0</v>
      </c>
      <c r="GY173" s="8">
        <v>0</v>
      </c>
      <c r="GZ173" s="5">
        <v>0</v>
      </c>
      <c r="HA173" s="10">
        <v>0</v>
      </c>
      <c r="HB173" s="8">
        <v>0</v>
      </c>
      <c r="HC173" s="5">
        <v>0</v>
      </c>
      <c r="HD173" s="10">
        <v>0</v>
      </c>
      <c r="HE173" s="8">
        <v>0</v>
      </c>
      <c r="HF173" s="5">
        <v>0</v>
      </c>
      <c r="HG173" s="10">
        <f t="shared" si="954"/>
        <v>0</v>
      </c>
      <c r="HH173" s="8">
        <v>0</v>
      </c>
      <c r="HI173" s="5">
        <v>0</v>
      </c>
      <c r="HJ173" s="10">
        <v>0</v>
      </c>
      <c r="HK173" s="8">
        <v>0</v>
      </c>
      <c r="HL173" s="5">
        <v>0</v>
      </c>
      <c r="HM173" s="10">
        <v>0</v>
      </c>
      <c r="HN173" s="8">
        <v>0</v>
      </c>
      <c r="HO173" s="5">
        <v>0</v>
      </c>
      <c r="HP173" s="10">
        <v>0</v>
      </c>
      <c r="HQ173" s="8">
        <v>0</v>
      </c>
      <c r="HR173" s="5">
        <v>0</v>
      </c>
      <c r="HS173" s="10">
        <v>0</v>
      </c>
      <c r="HT173" s="8">
        <v>0</v>
      </c>
      <c r="HU173" s="5">
        <v>0</v>
      </c>
      <c r="HV173" s="10">
        <v>0</v>
      </c>
      <c r="HW173" s="8">
        <v>0</v>
      </c>
      <c r="HX173" s="5">
        <v>0</v>
      </c>
      <c r="HY173" s="10">
        <v>0</v>
      </c>
      <c r="HZ173" s="8">
        <v>0</v>
      </c>
      <c r="IA173" s="5">
        <v>0</v>
      </c>
      <c r="IB173" s="10">
        <v>0</v>
      </c>
      <c r="IC173" s="8">
        <v>0</v>
      </c>
      <c r="ID173" s="5">
        <v>0</v>
      </c>
      <c r="IE173" s="10">
        <v>0</v>
      </c>
      <c r="IF173" s="8">
        <v>0</v>
      </c>
      <c r="IG173" s="5">
        <v>0</v>
      </c>
      <c r="IH173" s="10">
        <v>0</v>
      </c>
      <c r="II173" s="8">
        <v>68.84</v>
      </c>
      <c r="IJ173" s="5">
        <v>476.4</v>
      </c>
      <c r="IK173" s="10">
        <f t="shared" si="955"/>
        <v>6920.3951191167916</v>
      </c>
      <c r="IL173" s="8">
        <v>0.61199999999999999</v>
      </c>
      <c r="IM173" s="5">
        <v>7.45</v>
      </c>
      <c r="IN173" s="10">
        <f t="shared" ref="IN173" si="986">IM173/IL173*1000</f>
        <v>12173.202614379086</v>
      </c>
      <c r="IO173" s="8">
        <v>0</v>
      </c>
      <c r="IP173" s="5">
        <v>0</v>
      </c>
      <c r="IQ173" s="10">
        <v>0</v>
      </c>
      <c r="IR173" s="8">
        <v>0</v>
      </c>
      <c r="IS173" s="5">
        <v>0</v>
      </c>
      <c r="IT173" s="10">
        <v>0</v>
      </c>
      <c r="IU173" s="8">
        <v>0</v>
      </c>
      <c r="IV173" s="5">
        <v>0</v>
      </c>
      <c r="IW173" s="10">
        <v>0</v>
      </c>
      <c r="IX173" s="8">
        <v>0.83799999999999997</v>
      </c>
      <c r="IY173" s="5">
        <v>34.67</v>
      </c>
      <c r="IZ173" s="10">
        <f t="shared" si="956"/>
        <v>41372.315035799526</v>
      </c>
      <c r="JA173" s="8">
        <v>1.885</v>
      </c>
      <c r="JB173" s="5">
        <v>27.47</v>
      </c>
      <c r="JC173" s="10">
        <f t="shared" si="957"/>
        <v>14572.944297082227</v>
      </c>
      <c r="JD173" s="8">
        <f t="shared" si="958"/>
        <v>4539.5530000000008</v>
      </c>
      <c r="JE173" s="10">
        <f t="shared" si="959"/>
        <v>24532.19</v>
      </c>
    </row>
    <row r="174" spans="1:265" ht="15" thickBot="1" x14ac:dyDescent="0.35">
      <c r="A174" s="63"/>
      <c r="B174" s="64" t="s">
        <v>14</v>
      </c>
      <c r="C174" s="60">
        <f>SUM(C162:C173)</f>
        <v>9222.3810000000012</v>
      </c>
      <c r="D174" s="59">
        <f>SUM(D162:D173)</f>
        <v>62055.959999999992</v>
      </c>
      <c r="E174" s="65"/>
      <c r="F174" s="60">
        <f>SUM(F162:F173)</f>
        <v>37.355000000000004</v>
      </c>
      <c r="G174" s="59">
        <f>SUM(G162:G173)</f>
        <v>321.37</v>
      </c>
      <c r="H174" s="65"/>
      <c r="I174" s="60">
        <f>SUM(I162:I173)</f>
        <v>0</v>
      </c>
      <c r="J174" s="59">
        <f>SUM(J162:J173)</f>
        <v>0</v>
      </c>
      <c r="K174" s="65"/>
      <c r="L174" s="60">
        <f>SUM(L162:L173)</f>
        <v>0</v>
      </c>
      <c r="M174" s="59">
        <f>SUM(M162:M173)</f>
        <v>0</v>
      </c>
      <c r="N174" s="65"/>
      <c r="O174" s="60">
        <f>SUM(O162:O173)</f>
        <v>816.2589999999999</v>
      </c>
      <c r="P174" s="59">
        <f>SUM(P162:P173)</f>
        <v>4638.7199999999993</v>
      </c>
      <c r="Q174" s="65"/>
      <c r="R174" s="60">
        <f>SUM(R162:R173)</f>
        <v>3.1E-2</v>
      </c>
      <c r="S174" s="59">
        <f>SUM(S162:S173)</f>
        <v>0.4</v>
      </c>
      <c r="T174" s="65"/>
      <c r="U174" s="60">
        <f>SUM(U162:U173)</f>
        <v>5.1999999999999998E-2</v>
      </c>
      <c r="V174" s="59">
        <f>SUM(V162:V173)</f>
        <v>1.5</v>
      </c>
      <c r="W174" s="65"/>
      <c r="X174" s="60">
        <f>SUM(X162:X173)</f>
        <v>0</v>
      </c>
      <c r="Y174" s="59">
        <f>SUM(Y162:Y173)</f>
        <v>0</v>
      </c>
      <c r="Z174" s="65"/>
      <c r="AA174" s="60">
        <f>SUM(AA162:AA173)</f>
        <v>2E-3</v>
      </c>
      <c r="AB174" s="59">
        <f>SUM(AB162:AB173)</f>
        <v>0.1</v>
      </c>
      <c r="AC174" s="65"/>
      <c r="AD174" s="60">
        <f>SUM(AD162:AD173)</f>
        <v>0</v>
      </c>
      <c r="AE174" s="59">
        <f>SUM(AE162:AE173)</f>
        <v>0</v>
      </c>
      <c r="AF174" s="65"/>
      <c r="AG174" s="60">
        <f>SUM(AG162:AG173)</f>
        <v>325.14099999999996</v>
      </c>
      <c r="AH174" s="59">
        <f>SUM(AH162:AH173)</f>
        <v>1845.1599999999999</v>
      </c>
      <c r="AI174" s="65"/>
      <c r="AJ174" s="60">
        <f>SUM(AJ162:AJ173)</f>
        <v>44.7</v>
      </c>
      <c r="AK174" s="59">
        <f>SUM(AK162:AK173)</f>
        <v>390.83000000000004</v>
      </c>
      <c r="AL174" s="65"/>
      <c r="AM174" s="60">
        <f>SUM(AM162:AM173)</f>
        <v>0</v>
      </c>
      <c r="AN174" s="59">
        <f>SUM(AN162:AN173)</f>
        <v>0</v>
      </c>
      <c r="AO174" s="65"/>
      <c r="AP174" s="60">
        <f>SUM(AP162:AP173)</f>
        <v>0</v>
      </c>
      <c r="AQ174" s="59">
        <f>SUM(AQ162:AQ173)</f>
        <v>0</v>
      </c>
      <c r="AR174" s="65"/>
      <c r="AS174" s="60">
        <f>SUM(AS162:AS173)</f>
        <v>0.3</v>
      </c>
      <c r="AT174" s="59">
        <f>SUM(AT162:AT173)</f>
        <v>5.0599999999999996</v>
      </c>
      <c r="AU174" s="65"/>
      <c r="AV174" s="60">
        <f>SUM(AV162:AV173)</f>
        <v>0</v>
      </c>
      <c r="AW174" s="59">
        <f>SUM(AW162:AW173)</f>
        <v>0</v>
      </c>
      <c r="AX174" s="65"/>
      <c r="AY174" s="60">
        <f>SUM(AY162:AY173)</f>
        <v>105.922</v>
      </c>
      <c r="AZ174" s="59">
        <f>SUM(AZ162:AZ173)</f>
        <v>541.82000000000005</v>
      </c>
      <c r="BA174" s="65"/>
      <c r="BB174" s="60">
        <f>SUM(BB162:BB173)</f>
        <v>0.20200000000000001</v>
      </c>
      <c r="BC174" s="59">
        <f>SUM(BC162:BC173)</f>
        <v>4.72</v>
      </c>
      <c r="BD174" s="65"/>
      <c r="BE174" s="60">
        <f>SUM(BE162:BE173)</f>
        <v>0</v>
      </c>
      <c r="BF174" s="59">
        <f>SUM(BF162:BF173)</f>
        <v>0</v>
      </c>
      <c r="BG174" s="65"/>
      <c r="BH174" s="60">
        <f>SUM(BH162:BH173)</f>
        <v>0</v>
      </c>
      <c r="BI174" s="59">
        <f>SUM(BI162:BI173)</f>
        <v>0</v>
      </c>
      <c r="BJ174" s="65"/>
      <c r="BK174" s="60">
        <f>SUM(BK162:BK173)</f>
        <v>0</v>
      </c>
      <c r="BL174" s="59">
        <f>SUM(BL162:BL173)</f>
        <v>0</v>
      </c>
      <c r="BM174" s="65"/>
      <c r="BN174" s="60">
        <f>SUM(BN162:BN173)</f>
        <v>0</v>
      </c>
      <c r="BO174" s="59">
        <f>SUM(BO162:BO173)</f>
        <v>0</v>
      </c>
      <c r="BP174" s="65"/>
      <c r="BQ174" s="60">
        <f>SUM(BQ162:BQ173)</f>
        <v>0.1</v>
      </c>
      <c r="BR174" s="59">
        <f>SUM(BR162:BR173)</f>
        <v>0.1</v>
      </c>
      <c r="BS174" s="65"/>
      <c r="BT174" s="60">
        <f>SUM(BT162:BT173)</f>
        <v>2.7389999999999999</v>
      </c>
      <c r="BU174" s="59">
        <f>SUM(BU162:BU173)</f>
        <v>68.39</v>
      </c>
      <c r="BV174" s="65"/>
      <c r="BW174" s="60">
        <f>SUM(BW162:BW173)</f>
        <v>0</v>
      </c>
      <c r="BX174" s="59">
        <f>SUM(BX162:BX173)</f>
        <v>0</v>
      </c>
      <c r="BY174" s="65"/>
      <c r="BZ174" s="60">
        <f>SUM(BZ162:BZ173)</f>
        <v>0</v>
      </c>
      <c r="CA174" s="59">
        <f>SUM(CA162:CA173)</f>
        <v>0</v>
      </c>
      <c r="CB174" s="65"/>
      <c r="CC174" s="60">
        <f>SUM(CC162:CC173)</f>
        <v>0</v>
      </c>
      <c r="CD174" s="59">
        <f>SUM(CD162:CD173)</f>
        <v>0</v>
      </c>
      <c r="CE174" s="65"/>
      <c r="CF174" s="60">
        <f>SUM(CF162:CF173)</f>
        <v>0</v>
      </c>
      <c r="CG174" s="59">
        <f>SUM(CG162:CG173)</f>
        <v>0</v>
      </c>
      <c r="CH174" s="65"/>
      <c r="CI174" s="60">
        <f>SUM(CI162:CI173)</f>
        <v>0</v>
      </c>
      <c r="CJ174" s="59">
        <f>SUM(CJ162:CJ173)</f>
        <v>0</v>
      </c>
      <c r="CK174" s="65"/>
      <c r="CL174" s="60">
        <f>SUM(CL162:CL173)</f>
        <v>0</v>
      </c>
      <c r="CM174" s="59">
        <f>SUM(CM162:CM173)</f>
        <v>0</v>
      </c>
      <c r="CN174" s="65"/>
      <c r="CO174" s="60">
        <f>SUM(CO162:CO173)</f>
        <v>0</v>
      </c>
      <c r="CP174" s="59">
        <f>SUM(CP162:CP173)</f>
        <v>0</v>
      </c>
      <c r="CQ174" s="65"/>
      <c r="CR174" s="60">
        <f>SUM(CR162:CR173)</f>
        <v>0</v>
      </c>
      <c r="CS174" s="59">
        <f>SUM(CS162:CS173)</f>
        <v>0</v>
      </c>
      <c r="CT174" s="65"/>
      <c r="CU174" s="60">
        <f>SUM(CU162:CU173)</f>
        <v>0</v>
      </c>
      <c r="CV174" s="59">
        <f>SUM(CV162:CV173)</f>
        <v>0</v>
      </c>
      <c r="CW174" s="65"/>
      <c r="CX174" s="60">
        <f>SUM(CX162:CX173)</f>
        <v>495.69200000000001</v>
      </c>
      <c r="CY174" s="59">
        <f>SUM(CY162:CY173)</f>
        <v>3868.36</v>
      </c>
      <c r="CZ174" s="65"/>
      <c r="DA174" s="60">
        <f>SUM(DA162:DA173)</f>
        <v>0</v>
      </c>
      <c r="DB174" s="59">
        <f>SUM(DB162:DB173)</f>
        <v>0</v>
      </c>
      <c r="DC174" s="65"/>
      <c r="DD174" s="60">
        <f>SUM(DD162:DD173)</f>
        <v>0</v>
      </c>
      <c r="DE174" s="59">
        <f>SUM(DE162:DE173)</f>
        <v>0</v>
      </c>
      <c r="DF174" s="65"/>
      <c r="DG174" s="60">
        <f>SUM(DG162:DG173)</f>
        <v>19091.758000000002</v>
      </c>
      <c r="DH174" s="59">
        <f>SUM(DH162:DH173)</f>
        <v>88552.16</v>
      </c>
      <c r="DI174" s="65"/>
      <c r="DJ174" s="60">
        <f>SUM(DJ162:DJ173)</f>
        <v>0</v>
      </c>
      <c r="DK174" s="59">
        <f>SUM(DK162:DK173)</f>
        <v>0</v>
      </c>
      <c r="DL174" s="65"/>
      <c r="DM174" s="60">
        <f t="shared" ref="DM174:DN174" si="987">SUM(DM162:DM173)</f>
        <v>0</v>
      </c>
      <c r="DN174" s="59">
        <f t="shared" si="987"/>
        <v>0</v>
      </c>
      <c r="DO174" s="65"/>
      <c r="DP174" s="60">
        <f>SUM(DP162:DP173)</f>
        <v>11.1</v>
      </c>
      <c r="DQ174" s="59">
        <f>SUM(DQ162:DQ173)</f>
        <v>111</v>
      </c>
      <c r="DR174" s="65"/>
      <c r="DS174" s="60">
        <f>SUM(DS162:DS173)</f>
        <v>12.494</v>
      </c>
      <c r="DT174" s="59">
        <f>SUM(DT162:DT173)</f>
        <v>137.86000000000001</v>
      </c>
      <c r="DU174" s="65"/>
      <c r="DV174" s="60">
        <f>SUM(DV162:DV173)</f>
        <v>2.1999999999999999E-2</v>
      </c>
      <c r="DW174" s="59">
        <f>SUM(DW162:DW173)</f>
        <v>0.18</v>
      </c>
      <c r="DX174" s="65"/>
      <c r="DY174" s="60">
        <f>SUM(DY162:DY173)</f>
        <v>0</v>
      </c>
      <c r="DZ174" s="59">
        <f>SUM(DZ162:DZ173)</f>
        <v>0</v>
      </c>
      <c r="EA174" s="65"/>
      <c r="EB174" s="60">
        <f>SUM(EB162:EB173)</f>
        <v>5.6</v>
      </c>
      <c r="EC174" s="59">
        <f>SUM(EC162:EC173)</f>
        <v>101.97</v>
      </c>
      <c r="ED174" s="65"/>
      <c r="EE174" s="60">
        <f>SUM(EE162:EE173)</f>
        <v>0</v>
      </c>
      <c r="EF174" s="59">
        <f>SUM(EF162:EF173)</f>
        <v>0</v>
      </c>
      <c r="EG174" s="65"/>
      <c r="EH174" s="60">
        <f>SUM(EH162:EH173)</f>
        <v>0</v>
      </c>
      <c r="EI174" s="59">
        <f>SUM(EI162:EI173)</f>
        <v>0</v>
      </c>
      <c r="EJ174" s="65"/>
      <c r="EK174" s="60">
        <f>SUM(EK162:EK173)</f>
        <v>18403.600000000002</v>
      </c>
      <c r="EL174" s="59">
        <f>SUM(EL162:EL173)</f>
        <v>128791.48000000001</v>
      </c>
      <c r="EM174" s="65"/>
      <c r="EN174" s="60">
        <f>SUM(EN162:EN173)</f>
        <v>3454.2700000000004</v>
      </c>
      <c r="EO174" s="59">
        <f>SUM(EO162:EO173)</f>
        <v>19124.810000000001</v>
      </c>
      <c r="EP174" s="65"/>
      <c r="EQ174" s="60">
        <f>SUM(EQ162:EQ173)</f>
        <v>2.0499999999999998</v>
      </c>
      <c r="ER174" s="59">
        <f>SUM(ER162:ER173)</f>
        <v>11.43</v>
      </c>
      <c r="ES174" s="65"/>
      <c r="ET174" s="60">
        <f>SUM(ET162:ET173)</f>
        <v>5.4139999999999997</v>
      </c>
      <c r="EU174" s="59">
        <f>SUM(EU162:EU173)</f>
        <v>154.91999999999999</v>
      </c>
      <c r="EV174" s="65"/>
      <c r="EW174" s="60">
        <f>SUM(EW162:EW173)</f>
        <v>0</v>
      </c>
      <c r="EX174" s="59">
        <f>SUM(EX162:EX173)</f>
        <v>0</v>
      </c>
      <c r="EY174" s="65"/>
      <c r="EZ174" s="60">
        <f>SUM(EZ162:EZ173)</f>
        <v>0</v>
      </c>
      <c r="FA174" s="59">
        <f>SUM(FA162:FA173)</f>
        <v>0</v>
      </c>
      <c r="FB174" s="65"/>
      <c r="FC174" s="60">
        <f>SUM(FC162:FC173)</f>
        <v>0</v>
      </c>
      <c r="FD174" s="59">
        <f>SUM(FD162:FD173)</f>
        <v>0</v>
      </c>
      <c r="FE174" s="65"/>
      <c r="FF174" s="60">
        <f>SUM(FF162:FF173)</f>
        <v>0</v>
      </c>
      <c r="FG174" s="59">
        <f>SUM(FG162:FG173)</f>
        <v>0</v>
      </c>
      <c r="FH174" s="65"/>
      <c r="FI174" s="60">
        <f>SUM(FI162:FI173)</f>
        <v>0</v>
      </c>
      <c r="FJ174" s="59">
        <f>SUM(FJ162:FJ173)</f>
        <v>0</v>
      </c>
      <c r="FK174" s="65"/>
      <c r="FL174" s="60">
        <f>SUM(FL162:FL173)</f>
        <v>0</v>
      </c>
      <c r="FM174" s="59">
        <f>SUM(FM162:FM173)</f>
        <v>0</v>
      </c>
      <c r="FN174" s="65"/>
      <c r="FO174" s="60">
        <f>SUM(FO162:FO173)</f>
        <v>0</v>
      </c>
      <c r="FP174" s="59">
        <f>SUM(FP162:FP173)</f>
        <v>0</v>
      </c>
      <c r="FQ174" s="65"/>
      <c r="FR174" s="60">
        <f>SUM(FR162:FR173)</f>
        <v>1.6E-2</v>
      </c>
      <c r="FS174" s="59">
        <f>SUM(FS162:FS173)</f>
        <v>0.82</v>
      </c>
      <c r="FT174" s="65"/>
      <c r="FU174" s="60">
        <f>SUM(FU162:FU173)</f>
        <v>0</v>
      </c>
      <c r="FV174" s="59">
        <f>SUM(FV162:FV173)</f>
        <v>0</v>
      </c>
      <c r="FW174" s="65"/>
      <c r="FX174" s="60">
        <f>SUM(FX162:FX173)</f>
        <v>0</v>
      </c>
      <c r="FY174" s="59">
        <f>SUM(FY162:FY173)</f>
        <v>0</v>
      </c>
      <c r="FZ174" s="65"/>
      <c r="GA174" s="60">
        <f>SUM(GA162:GA173)</f>
        <v>0</v>
      </c>
      <c r="GB174" s="59">
        <f>SUM(GB162:GB173)</f>
        <v>0</v>
      </c>
      <c r="GC174" s="65"/>
      <c r="GD174" s="60">
        <f>SUM(GD162:GD173)</f>
        <v>15.754999999999999</v>
      </c>
      <c r="GE174" s="59">
        <f>SUM(GE162:GE173)</f>
        <v>160.96</v>
      </c>
      <c r="GF174" s="65"/>
      <c r="GG174" s="60">
        <f>SUM(GG162:GG173)</f>
        <v>0</v>
      </c>
      <c r="GH174" s="59">
        <f>SUM(GH162:GH173)</f>
        <v>0</v>
      </c>
      <c r="GI174" s="65"/>
      <c r="GJ174" s="60">
        <f>SUM(GJ162:GJ173)</f>
        <v>0.627</v>
      </c>
      <c r="GK174" s="59">
        <f>SUM(GK162:GK173)</f>
        <v>14.1</v>
      </c>
      <c r="GL174" s="65"/>
      <c r="GM174" s="60">
        <f>SUM(GM162:GM173)</f>
        <v>1.9219999999999999</v>
      </c>
      <c r="GN174" s="59">
        <f>SUM(GN162:GN173)</f>
        <v>17.489999999999998</v>
      </c>
      <c r="GO174" s="65"/>
      <c r="GP174" s="60">
        <f>SUM(GP162:GP173)</f>
        <v>0.10299999999999999</v>
      </c>
      <c r="GQ174" s="59">
        <f>SUM(GQ162:GQ173)</f>
        <v>1.17</v>
      </c>
      <c r="GR174" s="65"/>
      <c r="GS174" s="60">
        <f>SUM(GS162:GS173)</f>
        <v>0</v>
      </c>
      <c r="GT174" s="59">
        <f>SUM(GT162:GT173)</f>
        <v>0</v>
      </c>
      <c r="GU174" s="65"/>
      <c r="GV174" s="60">
        <f>SUM(GV162:GV173)</f>
        <v>237.6</v>
      </c>
      <c r="GW174" s="59">
        <f>SUM(GW162:GW173)</f>
        <v>2253.5099999999998</v>
      </c>
      <c r="GX174" s="65"/>
      <c r="GY174" s="60">
        <f>SUM(GY162:GY173)</f>
        <v>0</v>
      </c>
      <c r="GZ174" s="59">
        <f>SUM(GZ162:GZ173)</f>
        <v>0</v>
      </c>
      <c r="HA174" s="65"/>
      <c r="HB174" s="60">
        <f>SUM(HB162:HB173)</f>
        <v>0</v>
      </c>
      <c r="HC174" s="59">
        <f>SUM(HC162:HC173)</f>
        <v>0</v>
      </c>
      <c r="HD174" s="65"/>
      <c r="HE174" s="60">
        <f t="shared" ref="HE174:HF174" si="988">SUM(HE162:HE173)</f>
        <v>0</v>
      </c>
      <c r="HF174" s="59">
        <f t="shared" si="988"/>
        <v>0</v>
      </c>
      <c r="HG174" s="65"/>
      <c r="HH174" s="60">
        <f>SUM(HH162:HH173)</f>
        <v>0</v>
      </c>
      <c r="HI174" s="59">
        <f>SUM(HI162:HI173)</f>
        <v>0</v>
      </c>
      <c r="HJ174" s="65"/>
      <c r="HK174" s="60">
        <f>SUM(HK162:HK173)</f>
        <v>2.1</v>
      </c>
      <c r="HL174" s="59">
        <f>SUM(HL162:HL173)</f>
        <v>15.34</v>
      </c>
      <c r="HM174" s="65"/>
      <c r="HN174" s="60">
        <f>SUM(HN162:HN173)</f>
        <v>0</v>
      </c>
      <c r="HO174" s="59">
        <f>SUM(HO162:HO173)</f>
        <v>0</v>
      </c>
      <c r="HP174" s="65"/>
      <c r="HQ174" s="60">
        <f>SUM(HQ162:HQ173)</f>
        <v>1.345</v>
      </c>
      <c r="HR174" s="59">
        <f>SUM(HR162:HR173)</f>
        <v>17.740000000000002</v>
      </c>
      <c r="HS174" s="65"/>
      <c r="HT174" s="60">
        <f>SUM(HT162:HT173)</f>
        <v>0</v>
      </c>
      <c r="HU174" s="59">
        <f>SUM(HU162:HU173)</f>
        <v>0</v>
      </c>
      <c r="HV174" s="65"/>
      <c r="HW174" s="60">
        <f>SUM(HW162:HW173)</f>
        <v>0</v>
      </c>
      <c r="HX174" s="59">
        <f>SUM(HX162:HX173)</f>
        <v>0</v>
      </c>
      <c r="HY174" s="65"/>
      <c r="HZ174" s="60">
        <f>SUM(HZ162:HZ173)</f>
        <v>0</v>
      </c>
      <c r="IA174" s="59">
        <f>SUM(IA162:IA173)</f>
        <v>0</v>
      </c>
      <c r="IB174" s="65"/>
      <c r="IC174" s="60">
        <f>SUM(IC162:IC173)</f>
        <v>0</v>
      </c>
      <c r="ID174" s="59">
        <f>SUM(ID162:ID173)</f>
        <v>0</v>
      </c>
      <c r="IE174" s="65"/>
      <c r="IF174" s="60">
        <f>SUM(IF162:IF173)</f>
        <v>22.380000000000003</v>
      </c>
      <c r="IG174" s="59">
        <f>SUM(IG162:IG173)</f>
        <v>275.43</v>
      </c>
      <c r="IH174" s="65"/>
      <c r="II174" s="60">
        <f>SUM(II162:II173)</f>
        <v>452.18000000000006</v>
      </c>
      <c r="IJ174" s="59">
        <f>SUM(IJ162:IJ173)</f>
        <v>3071.5000000000005</v>
      </c>
      <c r="IK174" s="65"/>
      <c r="IL174" s="60">
        <f>SUM(IL162:IL173)</f>
        <v>0.61199999999999999</v>
      </c>
      <c r="IM174" s="59">
        <f>SUM(IM162:IM173)</f>
        <v>7.45</v>
      </c>
      <c r="IN174" s="65"/>
      <c r="IO174" s="60">
        <f>SUM(IO162:IO173)</f>
        <v>34.18</v>
      </c>
      <c r="IP174" s="59">
        <f>SUM(IP162:IP173)</f>
        <v>136.54</v>
      </c>
      <c r="IQ174" s="65"/>
      <c r="IR174" s="60">
        <f>SUM(IR162:IR173)</f>
        <v>0</v>
      </c>
      <c r="IS174" s="59">
        <f>SUM(IS162:IS173)</f>
        <v>0</v>
      </c>
      <c r="IT174" s="65"/>
      <c r="IU174" s="60">
        <f>SUM(IU162:IU173)</f>
        <v>0</v>
      </c>
      <c r="IV174" s="59">
        <f>SUM(IV162:IV173)</f>
        <v>0</v>
      </c>
      <c r="IW174" s="65"/>
      <c r="IX174" s="60">
        <f>SUM(IX162:IX173)</f>
        <v>20.021000000000004</v>
      </c>
      <c r="IY174" s="59">
        <f>SUM(IY162:IY173)</f>
        <v>382.88</v>
      </c>
      <c r="IZ174" s="65"/>
      <c r="JA174" s="60">
        <f>SUM(JA162:JA173)</f>
        <v>3468.7790000000005</v>
      </c>
      <c r="JB174" s="59">
        <f>SUM(JB162:JB173)</f>
        <v>21018.490000000005</v>
      </c>
      <c r="JC174" s="65"/>
      <c r="JD174" s="60">
        <f t="shared" si="958"/>
        <v>56294.804000000011</v>
      </c>
      <c r="JE174" s="61">
        <f t="shared" si="959"/>
        <v>338101.72</v>
      </c>
    </row>
    <row r="175" spans="1:265" x14ac:dyDescent="0.3">
      <c r="A175" s="40">
        <v>2017</v>
      </c>
      <c r="B175" s="35" t="s">
        <v>2</v>
      </c>
      <c r="C175" s="8">
        <v>1792.65</v>
      </c>
      <c r="D175" s="5">
        <v>10909.38</v>
      </c>
      <c r="E175" s="10">
        <f t="shared" ref="E175:E186" si="989">D175/C175*1000</f>
        <v>6085.6162664212188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1.2749999999999999</v>
      </c>
      <c r="P175" s="5">
        <v>31.86</v>
      </c>
      <c r="Q175" s="10">
        <f t="shared" ref="Q175:Q186" si="990">P175/O175*1000</f>
        <v>24988.235294117647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v>0</v>
      </c>
      <c r="X175" s="8">
        <v>0</v>
      </c>
      <c r="Y175" s="5">
        <v>0</v>
      </c>
      <c r="Z175" s="10">
        <v>0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0.80200000000000005</v>
      </c>
      <c r="AK175" s="5">
        <v>13.86</v>
      </c>
      <c r="AL175" s="10">
        <f t="shared" ref="AL175:AL186" si="991">AK175/AJ175*1000</f>
        <v>17281.795511221942</v>
      </c>
      <c r="AM175" s="8">
        <v>0</v>
      </c>
      <c r="AN175" s="5">
        <v>0</v>
      </c>
      <c r="AO175" s="10">
        <v>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4.1000000000000002E-2</v>
      </c>
      <c r="AZ175" s="5">
        <v>1.34</v>
      </c>
      <c r="BA175" s="10">
        <f t="shared" ref="BA175:BA186" si="992">AZ175/AY175*1000</f>
        <v>32682.92682926829</v>
      </c>
      <c r="BB175" s="8">
        <v>0</v>
      </c>
      <c r="BC175" s="5">
        <v>0</v>
      </c>
      <c r="BD175" s="10">
        <v>0</v>
      </c>
      <c r="BE175" s="8">
        <v>0</v>
      </c>
      <c r="BF175" s="5">
        <v>0</v>
      </c>
      <c r="BG175" s="10">
        <v>0</v>
      </c>
      <c r="BH175" s="8">
        <v>0</v>
      </c>
      <c r="BI175" s="5">
        <v>0</v>
      </c>
      <c r="BJ175" s="10">
        <v>0</v>
      </c>
      <c r="BK175" s="8">
        <v>0</v>
      </c>
      <c r="BL175" s="5">
        <v>0</v>
      </c>
      <c r="BM175" s="10">
        <v>0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43.185000000000002</v>
      </c>
      <c r="CY175" s="5">
        <v>298.52999999999997</v>
      </c>
      <c r="CZ175" s="10">
        <f t="shared" ref="CZ175:CZ186" si="993">CY175/CX175*1000</f>
        <v>6912.816950329975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381.13200000000001</v>
      </c>
      <c r="DH175" s="5">
        <v>3435.44</v>
      </c>
      <c r="DI175" s="10">
        <f t="shared" ref="DI175:DI186" si="994">DH175/DG175*1000</f>
        <v>9013.780002728714</v>
      </c>
      <c r="DJ175" s="8">
        <v>0</v>
      </c>
      <c r="DK175" s="5">
        <v>0</v>
      </c>
      <c r="DL175" s="10">
        <v>0</v>
      </c>
      <c r="DM175" s="8">
        <v>0</v>
      </c>
      <c r="DN175" s="5">
        <v>0</v>
      </c>
      <c r="DO175" s="10">
        <f t="shared" ref="DO175:DO186" si="995">IF(DM175=0,0,DN175/DM175*1000)</f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0.5</v>
      </c>
      <c r="EC175" s="5">
        <v>8.58</v>
      </c>
      <c r="ED175" s="10">
        <f t="shared" ref="ED175:ED185" si="996">EC175/EB175*1000</f>
        <v>17160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v>0</v>
      </c>
      <c r="EK175" s="8">
        <v>1522.385</v>
      </c>
      <c r="EL175" s="5">
        <v>10423.120000000001</v>
      </c>
      <c r="EM175" s="10">
        <f t="shared" ref="EM175:EM186" si="997">EL175/EK175*1000</f>
        <v>6846.5729759554915</v>
      </c>
      <c r="EN175" s="8">
        <v>1.54</v>
      </c>
      <c r="EO175" s="5">
        <v>34.659999999999997</v>
      </c>
      <c r="EP175" s="10">
        <f t="shared" ref="EP175:EP186" si="998">EO175/EN175*1000</f>
        <v>22506.493506493502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0</v>
      </c>
      <c r="FA175" s="5">
        <v>0</v>
      </c>
      <c r="FB175" s="10">
        <v>0</v>
      </c>
      <c r="FC175" s="8">
        <v>0</v>
      </c>
      <c r="FD175" s="5">
        <v>0</v>
      </c>
      <c r="FE175" s="10">
        <v>0</v>
      </c>
      <c r="FF175" s="8">
        <v>0</v>
      </c>
      <c r="FG175" s="5">
        <v>0</v>
      </c>
      <c r="FH175" s="10">
        <v>0</v>
      </c>
      <c r="FI175" s="8">
        <v>0</v>
      </c>
      <c r="FJ175" s="5">
        <v>0</v>
      </c>
      <c r="FK175" s="10">
        <v>0</v>
      </c>
      <c r="FL175" s="8">
        <v>0</v>
      </c>
      <c r="FM175" s="5">
        <v>0</v>
      </c>
      <c r="FN175" s="10">
        <v>0</v>
      </c>
      <c r="FO175" s="8">
        <v>0</v>
      </c>
      <c r="FP175" s="5">
        <v>0</v>
      </c>
      <c r="FQ175" s="10">
        <v>0</v>
      </c>
      <c r="FR175" s="8">
        <v>0</v>
      </c>
      <c r="FS175" s="5">
        <v>0</v>
      </c>
      <c r="FT175" s="10">
        <v>0</v>
      </c>
      <c r="FU175" s="8">
        <v>0</v>
      </c>
      <c r="FV175" s="5">
        <v>0</v>
      </c>
      <c r="FW175" s="10">
        <v>0</v>
      </c>
      <c r="FX175" s="8">
        <v>0</v>
      </c>
      <c r="FY175" s="5">
        <v>0</v>
      </c>
      <c r="FZ175" s="10">
        <v>0</v>
      </c>
      <c r="GA175" s="8">
        <v>0</v>
      </c>
      <c r="GB175" s="5">
        <v>0</v>
      </c>
      <c r="GC175" s="10">
        <v>0</v>
      </c>
      <c r="GD175" s="8">
        <v>1.5840000000000001</v>
      </c>
      <c r="GE175" s="5">
        <v>14.57</v>
      </c>
      <c r="GF175" s="10">
        <f t="shared" ref="GF175:GF186" si="999">GE175/GD175*1000</f>
        <v>9198.2323232323233</v>
      </c>
      <c r="GG175" s="8">
        <v>0</v>
      </c>
      <c r="GH175" s="5">
        <v>0</v>
      </c>
      <c r="GI175" s="10">
        <v>0</v>
      </c>
      <c r="GJ175" s="8">
        <v>0.114</v>
      </c>
      <c r="GK175" s="5">
        <v>4.5</v>
      </c>
      <c r="GL175" s="10">
        <f t="shared" ref="GL175:GL183" si="1000">GK175/GJ175*1000</f>
        <v>39473.684210526313</v>
      </c>
      <c r="GM175" s="8">
        <v>0</v>
      </c>
      <c r="GN175" s="5">
        <v>0</v>
      </c>
      <c r="GO175" s="10">
        <v>0</v>
      </c>
      <c r="GP175" s="8">
        <v>0</v>
      </c>
      <c r="GQ175" s="5">
        <v>0</v>
      </c>
      <c r="GR175" s="10">
        <v>0</v>
      </c>
      <c r="GS175" s="8">
        <v>0</v>
      </c>
      <c r="GT175" s="5">
        <v>0</v>
      </c>
      <c r="GU175" s="10">
        <v>0</v>
      </c>
      <c r="GV175" s="8">
        <v>0</v>
      </c>
      <c r="GW175" s="5">
        <v>0</v>
      </c>
      <c r="GX175" s="10">
        <v>0</v>
      </c>
      <c r="GY175" s="8">
        <v>0</v>
      </c>
      <c r="GZ175" s="5">
        <v>0</v>
      </c>
      <c r="HA175" s="10">
        <v>0</v>
      </c>
      <c r="HB175" s="8">
        <v>0</v>
      </c>
      <c r="HC175" s="5">
        <v>0</v>
      </c>
      <c r="HD175" s="10">
        <v>0</v>
      </c>
      <c r="HE175" s="8">
        <v>0</v>
      </c>
      <c r="HF175" s="5">
        <v>0</v>
      </c>
      <c r="HG175" s="10">
        <f t="shared" ref="HG175:HG186" si="1001">IF(HE175=0,0,HF175/HE175*1000)</f>
        <v>0</v>
      </c>
      <c r="HH175" s="8">
        <v>0</v>
      </c>
      <c r="HI175" s="5">
        <v>0</v>
      </c>
      <c r="HJ175" s="10">
        <v>0</v>
      </c>
      <c r="HK175" s="8">
        <v>0</v>
      </c>
      <c r="HL175" s="5">
        <v>0</v>
      </c>
      <c r="HM175" s="10">
        <v>0</v>
      </c>
      <c r="HN175" s="8">
        <v>0</v>
      </c>
      <c r="HO175" s="5">
        <v>0</v>
      </c>
      <c r="HP175" s="10">
        <v>0</v>
      </c>
      <c r="HQ175" s="8">
        <v>0</v>
      </c>
      <c r="HR175" s="5">
        <v>0</v>
      </c>
      <c r="HS175" s="10">
        <v>0</v>
      </c>
      <c r="HT175" s="8">
        <v>0</v>
      </c>
      <c r="HU175" s="5">
        <v>0</v>
      </c>
      <c r="HV175" s="10">
        <v>0</v>
      </c>
      <c r="HW175" s="8">
        <v>0</v>
      </c>
      <c r="HX175" s="5">
        <v>0</v>
      </c>
      <c r="HY175" s="10">
        <v>0</v>
      </c>
      <c r="HZ175" s="8">
        <v>0</v>
      </c>
      <c r="IA175" s="5">
        <v>0</v>
      </c>
      <c r="IB175" s="10">
        <v>0</v>
      </c>
      <c r="IC175" s="8">
        <v>0</v>
      </c>
      <c r="ID175" s="5">
        <v>0</v>
      </c>
      <c r="IE175" s="10">
        <v>0</v>
      </c>
      <c r="IF175" s="8">
        <v>0</v>
      </c>
      <c r="IG175" s="5">
        <v>0</v>
      </c>
      <c r="IH175" s="10">
        <v>0</v>
      </c>
      <c r="II175" s="8">
        <v>0</v>
      </c>
      <c r="IJ175" s="5">
        <v>0</v>
      </c>
      <c r="IK175" s="10">
        <v>0</v>
      </c>
      <c r="IL175" s="8">
        <v>0</v>
      </c>
      <c r="IM175" s="5">
        <v>0</v>
      </c>
      <c r="IN175" s="10">
        <v>0</v>
      </c>
      <c r="IO175" s="8">
        <v>0</v>
      </c>
      <c r="IP175" s="5">
        <v>0</v>
      </c>
      <c r="IQ175" s="10">
        <v>0</v>
      </c>
      <c r="IR175" s="8">
        <v>0</v>
      </c>
      <c r="IS175" s="5">
        <v>0</v>
      </c>
      <c r="IT175" s="10">
        <v>0</v>
      </c>
      <c r="IU175" s="8">
        <v>0</v>
      </c>
      <c r="IV175" s="5">
        <v>0</v>
      </c>
      <c r="IW175" s="10">
        <v>0</v>
      </c>
      <c r="IX175" s="8">
        <v>0.37</v>
      </c>
      <c r="IY175" s="5">
        <v>8.8000000000000007</v>
      </c>
      <c r="IZ175" s="10">
        <f t="shared" ref="IZ175:IZ186" si="1002">IY175/IX175*1000</f>
        <v>23783.783783783787</v>
      </c>
      <c r="JA175" s="8">
        <v>0.21</v>
      </c>
      <c r="JB175" s="5">
        <v>1.33</v>
      </c>
      <c r="JC175" s="10">
        <f t="shared" ref="JC175:JC186" si="1003">JB175/JA175*1000</f>
        <v>6333.3333333333339</v>
      </c>
      <c r="JD175" s="8">
        <f t="shared" ref="JD175:JD187" si="1004">C175+F175+L175+O175+R175+U175+X175+AA175+AD175+AG175+AJ175+AM175+AP175+AV175+BB175+BE175+BH175+BK175+BQ175+BT175+BW175+BZ175+CC175+CF175+CI175+CO175+CR175+CU175+CX175+DA175+DD175+DG175+DJ175+DP175+DS175+DY175+EB175+EE175+EH175+EK175+EN175+EQ175+ET175+EZ175+FC175+FF175+FI175+FL175+FO175+GD175+GG175+GJ175+GM175+GP175+GS175+GV175+GY175+HB175+HH175+AY175+HK175+HN175+HQ175+HT175+HW175+HZ175+IC175+IF175+II175+IL175+IO175+IU175+IX175+JA175+FR175+DV175+AS175+I175+FX175+IR175</f>
        <v>3745.788</v>
      </c>
      <c r="JE175" s="10">
        <f t="shared" ref="JE175:JE187" si="1005">D175+G175+M175+P175+S175+V175+Y175+AB175+AE175+AH175+AK175+AN175+AQ175+AW175+BC175+BF175+BI175+BL175+BR175+BU175+BX175+CA175+CD175+CG175+CJ175+CP175+CS175+CV175+CY175+DB175+DE175+DH175+DK175+DQ175+DT175+DZ175+EC175+EF175+EI175+EL175+EO175+ER175+EU175+FA175+FD175+FG175+FJ175+FM175+FP175+GE175+GH175+GK175+GN175+GQ175+GT175+GW175+GZ175+HC175+HI175+AZ175+HL175+HO175+HR175+HU175+HX175+IA175+ID175+IG175+IJ175+IM175+IP175+IV175+IY175+JB175+FS175+DW175+AT175+J175+FY175+IS175</f>
        <v>25185.970000000005</v>
      </c>
    </row>
    <row r="176" spans="1:265" x14ac:dyDescent="0.3">
      <c r="A176" s="40">
        <v>2017</v>
      </c>
      <c r="B176" s="35" t="s">
        <v>3</v>
      </c>
      <c r="C176" s="8">
        <v>2784.62</v>
      </c>
      <c r="D176" s="5">
        <v>14586.07</v>
      </c>
      <c r="E176" s="10">
        <f t="shared" si="989"/>
        <v>5238.08275455897</v>
      </c>
      <c r="F176" s="8">
        <v>0.01</v>
      </c>
      <c r="G176" s="5">
        <v>0.1</v>
      </c>
      <c r="H176" s="10">
        <f t="shared" ref="H176:H186" si="1006">G176/F176*1000</f>
        <v>10000</v>
      </c>
      <c r="I176" s="8">
        <v>0.19400000000000001</v>
      </c>
      <c r="J176" s="5">
        <v>13.68</v>
      </c>
      <c r="K176" s="10">
        <f t="shared" ref="K176" si="1007">J176/I176*1000</f>
        <v>70515.463917525762</v>
      </c>
      <c r="L176" s="8">
        <v>0</v>
      </c>
      <c r="M176" s="5">
        <v>0</v>
      </c>
      <c r="N176" s="10">
        <v>0</v>
      </c>
      <c r="O176" s="8">
        <v>32.765000000000001</v>
      </c>
      <c r="P176" s="5">
        <v>182.42</v>
      </c>
      <c r="Q176" s="10">
        <f t="shared" si="990"/>
        <v>5567.5263238211501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102</v>
      </c>
      <c r="AK176" s="5">
        <v>613.36</v>
      </c>
      <c r="AL176" s="10">
        <f t="shared" si="991"/>
        <v>6013.3333333333339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0.57399999999999995</v>
      </c>
      <c r="AZ176" s="5">
        <v>17.559999999999999</v>
      </c>
      <c r="BA176" s="10">
        <f t="shared" si="992"/>
        <v>30592.33449477352</v>
      </c>
      <c r="BB176" s="8">
        <v>0</v>
      </c>
      <c r="BC176" s="5">
        <v>0</v>
      </c>
      <c r="BD176" s="10">
        <v>0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0</v>
      </c>
      <c r="BL176" s="5">
        <v>0</v>
      </c>
      <c r="BM176" s="10">
        <v>0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0</v>
      </c>
      <c r="CS176" s="5">
        <v>0</v>
      </c>
      <c r="CT176" s="10">
        <v>0</v>
      </c>
      <c r="CU176" s="8">
        <v>0</v>
      </c>
      <c r="CV176" s="5">
        <v>0</v>
      </c>
      <c r="CW176" s="10">
        <v>0</v>
      </c>
      <c r="CX176" s="8">
        <v>36.380000000000003</v>
      </c>
      <c r="CY176" s="5">
        <v>602.30999999999995</v>
      </c>
      <c r="CZ176" s="10">
        <f t="shared" si="993"/>
        <v>16556.074766355137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831.49900000000002</v>
      </c>
      <c r="DH176" s="5">
        <v>7699.06</v>
      </c>
      <c r="DI176" s="10">
        <f t="shared" si="994"/>
        <v>9259.25346873538</v>
      </c>
      <c r="DJ176" s="8">
        <v>0</v>
      </c>
      <c r="DK176" s="5">
        <v>0</v>
      </c>
      <c r="DL176" s="10">
        <v>0</v>
      </c>
      <c r="DM176" s="8">
        <v>0</v>
      </c>
      <c r="DN176" s="5">
        <v>0</v>
      </c>
      <c r="DO176" s="10">
        <f t="shared" si="995"/>
        <v>0</v>
      </c>
      <c r="DP176" s="8">
        <v>0</v>
      </c>
      <c r="DQ176" s="5">
        <v>0</v>
      </c>
      <c r="DR176" s="10">
        <v>0</v>
      </c>
      <c r="DS176" s="8">
        <v>1.4330000000000001</v>
      </c>
      <c r="DT176" s="5">
        <v>23.34</v>
      </c>
      <c r="DU176" s="10">
        <f t="shared" ref="DU176:DU186" si="1008">DT176/DS176*1000</f>
        <v>16287.508722958826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0.34100000000000003</v>
      </c>
      <c r="EC176" s="5">
        <v>5.6</v>
      </c>
      <c r="ED176" s="10">
        <f t="shared" si="996"/>
        <v>16422.28739002932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v>0</v>
      </c>
      <c r="EK176" s="8">
        <v>1626.9590000000001</v>
      </c>
      <c r="EL176" s="5">
        <v>9875.92</v>
      </c>
      <c r="EM176" s="10">
        <f t="shared" si="997"/>
        <v>6070.1714056715628</v>
      </c>
      <c r="EN176" s="8">
        <v>2.0619999999999998</v>
      </c>
      <c r="EO176" s="5">
        <v>33.49</v>
      </c>
      <c r="EP176" s="10">
        <f t="shared" si="998"/>
        <v>16241.513094083417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0</v>
      </c>
      <c r="FA176" s="5">
        <v>0</v>
      </c>
      <c r="FB176" s="10">
        <v>0</v>
      </c>
      <c r="FC176" s="8">
        <v>0</v>
      </c>
      <c r="FD176" s="5">
        <v>0</v>
      </c>
      <c r="FE176" s="10">
        <v>0</v>
      </c>
      <c r="FF176" s="8">
        <v>0</v>
      </c>
      <c r="FG176" s="5">
        <v>0</v>
      </c>
      <c r="FH176" s="10">
        <v>0</v>
      </c>
      <c r="FI176" s="8">
        <v>0</v>
      </c>
      <c r="FJ176" s="5">
        <v>0</v>
      </c>
      <c r="FK176" s="10">
        <v>0</v>
      </c>
      <c r="FL176" s="8">
        <v>0</v>
      </c>
      <c r="FM176" s="5">
        <v>0</v>
      </c>
      <c r="FN176" s="10">
        <v>0</v>
      </c>
      <c r="FO176" s="8">
        <v>0</v>
      </c>
      <c r="FP176" s="5">
        <v>0</v>
      </c>
      <c r="FQ176" s="10">
        <v>0</v>
      </c>
      <c r="FR176" s="8">
        <v>0</v>
      </c>
      <c r="FS176" s="5">
        <v>0</v>
      </c>
      <c r="FT176" s="10">
        <v>0</v>
      </c>
      <c r="FU176" s="8">
        <v>0</v>
      </c>
      <c r="FV176" s="5">
        <v>0</v>
      </c>
      <c r="FW176" s="10">
        <v>0</v>
      </c>
      <c r="FX176" s="8">
        <v>0</v>
      </c>
      <c r="FY176" s="5">
        <v>0</v>
      </c>
      <c r="FZ176" s="10">
        <v>0</v>
      </c>
      <c r="GA176" s="8">
        <v>0</v>
      </c>
      <c r="GB176" s="5">
        <v>0</v>
      </c>
      <c r="GC176" s="10">
        <v>0</v>
      </c>
      <c r="GD176" s="8">
        <v>0</v>
      </c>
      <c r="GE176" s="5">
        <v>0</v>
      </c>
      <c r="GF176" s="10">
        <v>0</v>
      </c>
      <c r="GG176" s="8">
        <v>0.09</v>
      </c>
      <c r="GH176" s="5">
        <v>1.44</v>
      </c>
      <c r="GI176" s="10">
        <f t="shared" ref="GI176:GI184" si="1009">GH176/GG176*1000</f>
        <v>16000</v>
      </c>
      <c r="GJ176" s="8">
        <v>0</v>
      </c>
      <c r="GK176" s="5">
        <v>0</v>
      </c>
      <c r="GL176" s="10">
        <v>0</v>
      </c>
      <c r="GM176" s="8">
        <v>0</v>
      </c>
      <c r="GN176" s="5">
        <v>0</v>
      </c>
      <c r="GO176" s="10">
        <v>0</v>
      </c>
      <c r="GP176" s="8">
        <v>0</v>
      </c>
      <c r="GQ176" s="5">
        <v>0</v>
      </c>
      <c r="GR176" s="10">
        <v>0</v>
      </c>
      <c r="GS176" s="8">
        <v>0</v>
      </c>
      <c r="GT176" s="5">
        <v>0</v>
      </c>
      <c r="GU176" s="10">
        <v>0</v>
      </c>
      <c r="GV176" s="8">
        <v>0</v>
      </c>
      <c r="GW176" s="5">
        <v>0</v>
      </c>
      <c r="GX176" s="10">
        <v>0</v>
      </c>
      <c r="GY176" s="8">
        <v>0</v>
      </c>
      <c r="GZ176" s="5">
        <v>0</v>
      </c>
      <c r="HA176" s="10">
        <v>0</v>
      </c>
      <c r="HB176" s="8">
        <v>0</v>
      </c>
      <c r="HC176" s="5">
        <v>0</v>
      </c>
      <c r="HD176" s="10">
        <v>0</v>
      </c>
      <c r="HE176" s="8">
        <v>0</v>
      </c>
      <c r="HF176" s="5">
        <v>0</v>
      </c>
      <c r="HG176" s="10">
        <f t="shared" si="1001"/>
        <v>0</v>
      </c>
      <c r="HH176" s="8">
        <v>0</v>
      </c>
      <c r="HI176" s="5">
        <v>0</v>
      </c>
      <c r="HJ176" s="10">
        <v>0</v>
      </c>
      <c r="HK176" s="8">
        <v>0</v>
      </c>
      <c r="HL176" s="5">
        <v>0</v>
      </c>
      <c r="HM176" s="10">
        <v>0</v>
      </c>
      <c r="HN176" s="8">
        <v>0</v>
      </c>
      <c r="HO176" s="5">
        <v>0</v>
      </c>
      <c r="HP176" s="10">
        <v>0</v>
      </c>
      <c r="HQ176" s="8">
        <v>7.4999999999999997E-2</v>
      </c>
      <c r="HR176" s="5">
        <v>2.2200000000000002</v>
      </c>
      <c r="HS176" s="10">
        <f t="shared" ref="HS176:HS181" si="1010">HR176/HQ176*1000</f>
        <v>29600.000000000004</v>
      </c>
      <c r="HT176" s="8">
        <v>0</v>
      </c>
      <c r="HU176" s="5">
        <v>0</v>
      </c>
      <c r="HV176" s="10">
        <v>0</v>
      </c>
      <c r="HW176" s="8">
        <v>0</v>
      </c>
      <c r="HX176" s="5">
        <v>0</v>
      </c>
      <c r="HY176" s="10">
        <v>0</v>
      </c>
      <c r="HZ176" s="8">
        <v>0</v>
      </c>
      <c r="IA176" s="5">
        <v>0</v>
      </c>
      <c r="IB176" s="10">
        <v>0</v>
      </c>
      <c r="IC176" s="8">
        <v>0</v>
      </c>
      <c r="ID176" s="5">
        <v>0</v>
      </c>
      <c r="IE176" s="10">
        <v>0</v>
      </c>
      <c r="IF176" s="8">
        <v>8.5530000000000008</v>
      </c>
      <c r="IG176" s="5">
        <v>116.48</v>
      </c>
      <c r="IH176" s="10">
        <f t="shared" ref="IH176:IH185" si="1011">IG176/IF176*1000</f>
        <v>13618.613352040218</v>
      </c>
      <c r="II176" s="8">
        <v>26.74</v>
      </c>
      <c r="IJ176" s="5">
        <v>196.4</v>
      </c>
      <c r="IK176" s="10">
        <f t="shared" ref="IK176:IK185" si="1012">IJ176/II176*1000</f>
        <v>7344.8017950635758</v>
      </c>
      <c r="IL176" s="8">
        <v>0</v>
      </c>
      <c r="IM176" s="5">
        <v>0</v>
      </c>
      <c r="IN176" s="10">
        <v>0</v>
      </c>
      <c r="IO176" s="8">
        <v>1.1739999999999999</v>
      </c>
      <c r="IP176" s="5">
        <v>3.17</v>
      </c>
      <c r="IQ176" s="10">
        <f t="shared" ref="IQ176:IQ186" si="1013">IP176/IO176*1000</f>
        <v>2700.1703577512781</v>
      </c>
      <c r="IR176" s="8">
        <v>0</v>
      </c>
      <c r="IS176" s="5">
        <v>0</v>
      </c>
      <c r="IT176" s="10">
        <v>0</v>
      </c>
      <c r="IU176" s="8">
        <v>0</v>
      </c>
      <c r="IV176" s="5">
        <v>0</v>
      </c>
      <c r="IW176" s="10">
        <v>0</v>
      </c>
      <c r="IX176" s="8">
        <v>0.25700000000000001</v>
      </c>
      <c r="IY176" s="5">
        <v>11.07</v>
      </c>
      <c r="IZ176" s="10">
        <f t="shared" si="1002"/>
        <v>43073.929961089496</v>
      </c>
      <c r="JA176" s="8">
        <v>32.125</v>
      </c>
      <c r="JB176" s="5">
        <v>161</v>
      </c>
      <c r="JC176" s="10">
        <f t="shared" si="1003"/>
        <v>5011.6731517509725</v>
      </c>
      <c r="JD176" s="8">
        <f t="shared" si="1004"/>
        <v>5487.8509999999997</v>
      </c>
      <c r="JE176" s="10">
        <f t="shared" si="1005"/>
        <v>34144.69</v>
      </c>
    </row>
    <row r="177" spans="1:265" x14ac:dyDescent="0.3">
      <c r="A177" s="40">
        <v>2017</v>
      </c>
      <c r="B177" s="35" t="s">
        <v>4</v>
      </c>
      <c r="C177" s="8">
        <v>3363.35</v>
      </c>
      <c r="D177" s="5">
        <v>18728.54</v>
      </c>
      <c r="E177" s="10">
        <f t="shared" si="989"/>
        <v>5568.4183923766486</v>
      </c>
      <c r="F177" s="8">
        <v>17.93</v>
      </c>
      <c r="G177" s="5">
        <v>84.83</v>
      </c>
      <c r="H177" s="10">
        <f t="shared" si="1006"/>
        <v>4731.1767986614614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2.7959999999999998</v>
      </c>
      <c r="P177" s="5">
        <v>84.68</v>
      </c>
      <c r="Q177" s="10">
        <f t="shared" si="990"/>
        <v>30286.123032904154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134</v>
      </c>
      <c r="AH177" s="5">
        <v>583.1</v>
      </c>
      <c r="AI177" s="10">
        <f t="shared" ref="AI177:AI180" si="1014">AH177/AG177*1000</f>
        <v>4351.4925373134329</v>
      </c>
      <c r="AJ177" s="8">
        <v>222.44</v>
      </c>
      <c r="AK177" s="5">
        <v>697.72</v>
      </c>
      <c r="AL177" s="10">
        <f t="shared" si="991"/>
        <v>3136.6660672540911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0</v>
      </c>
      <c r="AW177" s="5">
        <v>0</v>
      </c>
      <c r="AX177" s="10">
        <v>0</v>
      </c>
      <c r="AY177" s="8">
        <v>2.9000000000000001E-2</v>
      </c>
      <c r="AZ177" s="5">
        <v>0.56999999999999995</v>
      </c>
      <c r="BA177" s="10">
        <f t="shared" si="992"/>
        <v>19655.172413793101</v>
      </c>
      <c r="BB177" s="8">
        <v>1.2999999999999999E-2</v>
      </c>
      <c r="BC177" s="5">
        <v>0.16</v>
      </c>
      <c r="BD177" s="10">
        <f t="shared" ref="BD177:BD181" si="1015">BC177/BB177*1000</f>
        <v>12307.692307692309</v>
      </c>
      <c r="BE177" s="8">
        <v>0</v>
      </c>
      <c r="BF177" s="5">
        <v>0</v>
      </c>
      <c r="BG177" s="10">
        <v>0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172.745</v>
      </c>
      <c r="CY177" s="5">
        <v>1203.72</v>
      </c>
      <c r="CZ177" s="10">
        <f t="shared" si="993"/>
        <v>6968.1901068048282</v>
      </c>
      <c r="DA177" s="8">
        <v>0</v>
      </c>
      <c r="DB177" s="5">
        <v>0</v>
      </c>
      <c r="DC177" s="10">
        <v>0</v>
      </c>
      <c r="DD177" s="8">
        <v>0</v>
      </c>
      <c r="DE177" s="5">
        <v>0</v>
      </c>
      <c r="DF177" s="10">
        <v>0</v>
      </c>
      <c r="DG177" s="8">
        <v>858.56</v>
      </c>
      <c r="DH177" s="5">
        <v>7670.02</v>
      </c>
      <c r="DI177" s="10">
        <f t="shared" si="994"/>
        <v>8933.5864703689913</v>
      </c>
      <c r="DJ177" s="8">
        <v>0</v>
      </c>
      <c r="DK177" s="5">
        <v>0</v>
      </c>
      <c r="DL177" s="10">
        <v>0</v>
      </c>
      <c r="DM177" s="8">
        <v>0</v>
      </c>
      <c r="DN177" s="5">
        <v>0</v>
      </c>
      <c r="DO177" s="10">
        <f t="shared" si="995"/>
        <v>0</v>
      </c>
      <c r="DP177" s="8">
        <v>0</v>
      </c>
      <c r="DQ177" s="5">
        <v>0</v>
      </c>
      <c r="DR177" s="10">
        <v>0</v>
      </c>
      <c r="DS177" s="8">
        <v>0.2</v>
      </c>
      <c r="DT177" s="5">
        <v>3.53</v>
      </c>
      <c r="DU177" s="10">
        <f t="shared" si="1008"/>
        <v>17650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0.6</v>
      </c>
      <c r="EC177" s="5">
        <v>9.75</v>
      </c>
      <c r="ED177" s="10">
        <f t="shared" si="996"/>
        <v>16250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v>0</v>
      </c>
      <c r="EK177" s="8">
        <v>1694.079</v>
      </c>
      <c r="EL177" s="5">
        <v>9509.73</v>
      </c>
      <c r="EM177" s="10">
        <f t="shared" si="997"/>
        <v>5613.5103498715225</v>
      </c>
      <c r="EN177" s="8">
        <v>3.3010000000000002</v>
      </c>
      <c r="EO177" s="5">
        <v>43.12</v>
      </c>
      <c r="EP177" s="10">
        <f t="shared" si="998"/>
        <v>13062.708270221145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</v>
      </c>
      <c r="EX177" s="5">
        <v>0</v>
      </c>
      <c r="EY177" s="10">
        <v>0</v>
      </c>
      <c r="EZ177" s="8">
        <v>0</v>
      </c>
      <c r="FA177" s="5">
        <v>0</v>
      </c>
      <c r="FB177" s="10">
        <v>0</v>
      </c>
      <c r="FC177" s="8">
        <v>0</v>
      </c>
      <c r="FD177" s="5">
        <v>0</v>
      </c>
      <c r="FE177" s="10">
        <v>0</v>
      </c>
      <c r="FF177" s="8">
        <v>0</v>
      </c>
      <c r="FG177" s="5">
        <v>0</v>
      </c>
      <c r="FH177" s="10">
        <v>0</v>
      </c>
      <c r="FI177" s="8">
        <v>0</v>
      </c>
      <c r="FJ177" s="5">
        <v>0</v>
      </c>
      <c r="FK177" s="10">
        <v>0</v>
      </c>
      <c r="FL177" s="8">
        <v>0</v>
      </c>
      <c r="FM177" s="5">
        <v>0</v>
      </c>
      <c r="FN177" s="10">
        <v>0</v>
      </c>
      <c r="FO177" s="8">
        <v>0</v>
      </c>
      <c r="FP177" s="5">
        <v>0</v>
      </c>
      <c r="FQ177" s="10">
        <v>0</v>
      </c>
      <c r="FR177" s="8">
        <v>0</v>
      </c>
      <c r="FS177" s="5">
        <v>0</v>
      </c>
      <c r="FT177" s="10">
        <v>0</v>
      </c>
      <c r="FU177" s="8">
        <v>0</v>
      </c>
      <c r="FV177" s="5">
        <v>0</v>
      </c>
      <c r="FW177" s="10">
        <v>0</v>
      </c>
      <c r="FX177" s="8">
        <v>0</v>
      </c>
      <c r="FY177" s="5">
        <v>0</v>
      </c>
      <c r="FZ177" s="10">
        <v>0</v>
      </c>
      <c r="GA177" s="8">
        <v>0</v>
      </c>
      <c r="GB177" s="5">
        <v>0</v>
      </c>
      <c r="GC177" s="10">
        <v>0</v>
      </c>
      <c r="GD177" s="8">
        <v>1.3069999999999999</v>
      </c>
      <c r="GE177" s="5">
        <v>12.66</v>
      </c>
      <c r="GF177" s="10">
        <f t="shared" si="999"/>
        <v>9686.3045141545535</v>
      </c>
      <c r="GG177" s="8">
        <v>0</v>
      </c>
      <c r="GH177" s="5">
        <v>0</v>
      </c>
      <c r="GI177" s="10">
        <v>0</v>
      </c>
      <c r="GJ177" s="8">
        <v>0.27</v>
      </c>
      <c r="GK177" s="5">
        <v>2.5499999999999998</v>
      </c>
      <c r="GL177" s="10">
        <f t="shared" si="1000"/>
        <v>9444.4444444444434</v>
      </c>
      <c r="GM177" s="8">
        <v>0</v>
      </c>
      <c r="GN177" s="5">
        <v>0</v>
      </c>
      <c r="GO177" s="10">
        <v>0</v>
      </c>
      <c r="GP177" s="8">
        <v>0</v>
      </c>
      <c r="GQ177" s="5">
        <v>0</v>
      </c>
      <c r="GR177" s="10">
        <v>0</v>
      </c>
      <c r="GS177" s="8">
        <v>0</v>
      </c>
      <c r="GT177" s="5">
        <v>0</v>
      </c>
      <c r="GU177" s="10">
        <v>0</v>
      </c>
      <c r="GV177" s="8">
        <v>0</v>
      </c>
      <c r="GW177" s="5">
        <v>0</v>
      </c>
      <c r="GX177" s="10">
        <v>0</v>
      </c>
      <c r="GY177" s="8">
        <v>0</v>
      </c>
      <c r="GZ177" s="5">
        <v>0</v>
      </c>
      <c r="HA177" s="10">
        <v>0</v>
      </c>
      <c r="HB177" s="8">
        <v>0</v>
      </c>
      <c r="HC177" s="5">
        <v>0</v>
      </c>
      <c r="HD177" s="10">
        <v>0</v>
      </c>
      <c r="HE177" s="8">
        <v>0</v>
      </c>
      <c r="HF177" s="5">
        <v>0</v>
      </c>
      <c r="HG177" s="10">
        <f t="shared" si="1001"/>
        <v>0</v>
      </c>
      <c r="HH177" s="8">
        <v>0</v>
      </c>
      <c r="HI177" s="5">
        <v>0</v>
      </c>
      <c r="HJ177" s="10">
        <v>0</v>
      </c>
      <c r="HK177" s="8">
        <v>0</v>
      </c>
      <c r="HL177" s="5">
        <v>0</v>
      </c>
      <c r="HM177" s="10">
        <v>0</v>
      </c>
      <c r="HN177" s="8">
        <v>0</v>
      </c>
      <c r="HO177" s="5">
        <v>0</v>
      </c>
      <c r="HP177" s="10">
        <v>0</v>
      </c>
      <c r="HQ177" s="8">
        <v>0</v>
      </c>
      <c r="HR177" s="5">
        <v>0</v>
      </c>
      <c r="HS177" s="10">
        <v>0</v>
      </c>
      <c r="HT177" s="8">
        <v>0</v>
      </c>
      <c r="HU177" s="5">
        <v>0</v>
      </c>
      <c r="HV177" s="10">
        <v>0</v>
      </c>
      <c r="HW177" s="8">
        <v>0</v>
      </c>
      <c r="HX177" s="5">
        <v>0</v>
      </c>
      <c r="HY177" s="10">
        <v>0</v>
      </c>
      <c r="HZ177" s="8">
        <v>0</v>
      </c>
      <c r="IA177" s="5">
        <v>0</v>
      </c>
      <c r="IB177" s="10">
        <v>0</v>
      </c>
      <c r="IC177" s="8">
        <v>0</v>
      </c>
      <c r="ID177" s="5">
        <v>0</v>
      </c>
      <c r="IE177" s="10">
        <v>0</v>
      </c>
      <c r="IF177" s="8">
        <v>3.36</v>
      </c>
      <c r="IG177" s="5">
        <v>42.97</v>
      </c>
      <c r="IH177" s="10">
        <f t="shared" si="1011"/>
        <v>12788.690476190477</v>
      </c>
      <c r="II177" s="8">
        <v>44</v>
      </c>
      <c r="IJ177" s="5">
        <v>301</v>
      </c>
      <c r="IK177" s="10">
        <f t="shared" si="1012"/>
        <v>6840.909090909091</v>
      </c>
      <c r="IL177" s="8">
        <v>0</v>
      </c>
      <c r="IM177" s="5">
        <v>0</v>
      </c>
      <c r="IN177" s="10">
        <v>0</v>
      </c>
      <c r="IO177" s="8">
        <v>0</v>
      </c>
      <c r="IP177" s="5">
        <v>0</v>
      </c>
      <c r="IQ177" s="10">
        <v>0</v>
      </c>
      <c r="IR177" s="8">
        <v>0</v>
      </c>
      <c r="IS177" s="5">
        <v>0</v>
      </c>
      <c r="IT177" s="10">
        <v>0</v>
      </c>
      <c r="IU177" s="8">
        <v>0</v>
      </c>
      <c r="IV177" s="5">
        <v>0</v>
      </c>
      <c r="IW177" s="10">
        <v>0</v>
      </c>
      <c r="IX177" s="8">
        <v>4.1929999999999996</v>
      </c>
      <c r="IY177" s="5">
        <v>42.91</v>
      </c>
      <c r="IZ177" s="10">
        <f t="shared" si="1002"/>
        <v>10233.722871452421</v>
      </c>
      <c r="JA177" s="8">
        <v>34.008000000000003</v>
      </c>
      <c r="JB177" s="5">
        <v>175.06</v>
      </c>
      <c r="JC177" s="10">
        <f t="shared" si="1003"/>
        <v>5147.6123265114084</v>
      </c>
      <c r="JD177" s="8">
        <f t="shared" si="1004"/>
        <v>6557.1809999999996</v>
      </c>
      <c r="JE177" s="10">
        <f t="shared" si="1005"/>
        <v>39196.62000000001</v>
      </c>
    </row>
    <row r="178" spans="1:265" x14ac:dyDescent="0.3">
      <c r="A178" s="40">
        <v>2017</v>
      </c>
      <c r="B178" s="35" t="s">
        <v>5</v>
      </c>
      <c r="C178" s="8">
        <v>1362.1</v>
      </c>
      <c r="D178" s="5">
        <v>8031.97</v>
      </c>
      <c r="E178" s="10">
        <f t="shared" si="989"/>
        <v>5896.7550106453282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41.948999999999998</v>
      </c>
      <c r="P178" s="5">
        <v>662.38</v>
      </c>
      <c r="Q178" s="10">
        <f t="shared" si="990"/>
        <v>15790.126105509071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v>0</v>
      </c>
      <c r="X178" s="8">
        <v>0</v>
      </c>
      <c r="Y178" s="5">
        <v>0</v>
      </c>
      <c r="Z178" s="10">
        <v>0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321</v>
      </c>
      <c r="AH178" s="5">
        <v>1767.41</v>
      </c>
      <c r="AI178" s="10">
        <f t="shared" si="1014"/>
        <v>5505.9501557632402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0</v>
      </c>
      <c r="AW178" s="5">
        <v>0</v>
      </c>
      <c r="AX178" s="10">
        <v>0</v>
      </c>
      <c r="AY178" s="8">
        <v>5.2999999999999999E-2</v>
      </c>
      <c r="AZ178" s="5">
        <v>1.41</v>
      </c>
      <c r="BA178" s="10">
        <f t="shared" si="992"/>
        <v>26603.773584905659</v>
      </c>
      <c r="BB178" s="8">
        <v>0</v>
      </c>
      <c r="BC178" s="5">
        <v>0</v>
      </c>
      <c r="BD178" s="10">
        <v>0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0</v>
      </c>
      <c r="BL178" s="5">
        <v>0</v>
      </c>
      <c r="BM178" s="10">
        <v>0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452.93799999999999</v>
      </c>
      <c r="DH178" s="5">
        <v>5618.91</v>
      </c>
      <c r="DI178" s="10">
        <f t="shared" si="994"/>
        <v>12405.472713704745</v>
      </c>
      <c r="DJ178" s="8">
        <v>0</v>
      </c>
      <c r="DK178" s="5">
        <v>0</v>
      </c>
      <c r="DL178" s="10">
        <v>0</v>
      </c>
      <c r="DM178" s="8">
        <v>0</v>
      </c>
      <c r="DN178" s="5">
        <v>0</v>
      </c>
      <c r="DO178" s="10">
        <f t="shared" si="995"/>
        <v>0</v>
      </c>
      <c r="DP178" s="8">
        <v>0</v>
      </c>
      <c r="DQ178" s="5">
        <v>0</v>
      </c>
      <c r="DR178" s="10">
        <v>0</v>
      </c>
      <c r="DS178" s="8">
        <v>1.39</v>
      </c>
      <c r="DT178" s="5">
        <v>29.21</v>
      </c>
      <c r="DU178" s="10">
        <f t="shared" si="1008"/>
        <v>21014.388489208635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1.44</v>
      </c>
      <c r="EC178" s="5">
        <v>33.909999999999997</v>
      </c>
      <c r="ED178" s="10">
        <f t="shared" si="996"/>
        <v>23548.611111111109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v>0</v>
      </c>
      <c r="EK178" s="8">
        <v>780.56100000000004</v>
      </c>
      <c r="EL178" s="5">
        <v>5101.6899999999996</v>
      </c>
      <c r="EM178" s="10">
        <f t="shared" si="997"/>
        <v>6535.9273650617943</v>
      </c>
      <c r="EN178" s="8">
        <v>106.599</v>
      </c>
      <c r="EO178" s="5">
        <v>602.30999999999995</v>
      </c>
      <c r="EP178" s="10">
        <f t="shared" si="998"/>
        <v>5650.2406213941958</v>
      </c>
      <c r="EQ178" s="8">
        <v>5.0000000000000001E-3</v>
      </c>
      <c r="ER178" s="5">
        <v>0.08</v>
      </c>
      <c r="ES178" s="10">
        <f t="shared" ref="ES178:ES181" si="1016">ER178/EQ178*1000</f>
        <v>16000</v>
      </c>
      <c r="ET178" s="8">
        <v>9.0999999999999998E-2</v>
      </c>
      <c r="EU178" s="5">
        <v>1.1200000000000001</v>
      </c>
      <c r="EV178" s="10">
        <f t="shared" ref="EV178" si="1017">EU178/ET178*1000</f>
        <v>12307.692307692309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</v>
      </c>
      <c r="FD178" s="5">
        <v>0</v>
      </c>
      <c r="FE178" s="10">
        <v>0</v>
      </c>
      <c r="FF178" s="8">
        <v>0</v>
      </c>
      <c r="FG178" s="5">
        <v>0</v>
      </c>
      <c r="FH178" s="10">
        <v>0</v>
      </c>
      <c r="FI178" s="8">
        <v>0</v>
      </c>
      <c r="FJ178" s="5">
        <v>0</v>
      </c>
      <c r="FK178" s="10">
        <v>0</v>
      </c>
      <c r="FL178" s="8">
        <v>0</v>
      </c>
      <c r="FM178" s="5">
        <v>0</v>
      </c>
      <c r="FN178" s="10">
        <v>0</v>
      </c>
      <c r="FO178" s="8">
        <v>0</v>
      </c>
      <c r="FP178" s="5">
        <v>0</v>
      </c>
      <c r="FQ178" s="10">
        <v>0</v>
      </c>
      <c r="FR178" s="8">
        <v>0</v>
      </c>
      <c r="FS178" s="5">
        <v>0</v>
      </c>
      <c r="FT178" s="10">
        <v>0</v>
      </c>
      <c r="FU178" s="8">
        <v>0</v>
      </c>
      <c r="FV178" s="5">
        <v>0</v>
      </c>
      <c r="FW178" s="10">
        <v>0</v>
      </c>
      <c r="FX178" s="8">
        <v>0</v>
      </c>
      <c r="FY178" s="5">
        <v>0</v>
      </c>
      <c r="FZ178" s="10">
        <v>0</v>
      </c>
      <c r="GA178" s="8">
        <v>0</v>
      </c>
      <c r="GB178" s="5">
        <v>0</v>
      </c>
      <c r="GC178" s="10">
        <v>0</v>
      </c>
      <c r="GD178" s="8">
        <v>1.042</v>
      </c>
      <c r="GE178" s="5">
        <v>9</v>
      </c>
      <c r="GF178" s="10">
        <f t="shared" si="999"/>
        <v>8637.236084452974</v>
      </c>
      <c r="GG178" s="8">
        <v>0</v>
      </c>
      <c r="GH178" s="5">
        <v>0</v>
      </c>
      <c r="GI178" s="10">
        <v>0</v>
      </c>
      <c r="GJ178" s="8">
        <v>0</v>
      </c>
      <c r="GK178" s="5">
        <v>0</v>
      </c>
      <c r="GL178" s="10">
        <v>0</v>
      </c>
      <c r="GM178" s="8">
        <v>0</v>
      </c>
      <c r="GN178" s="5">
        <v>0</v>
      </c>
      <c r="GO178" s="10">
        <v>0</v>
      </c>
      <c r="GP178" s="8">
        <v>0</v>
      </c>
      <c r="GQ178" s="5">
        <v>0</v>
      </c>
      <c r="GR178" s="10">
        <v>0</v>
      </c>
      <c r="GS178" s="8">
        <v>0</v>
      </c>
      <c r="GT178" s="5">
        <v>0</v>
      </c>
      <c r="GU178" s="10">
        <v>0</v>
      </c>
      <c r="GV178" s="8">
        <v>0</v>
      </c>
      <c r="GW178" s="5">
        <v>0</v>
      </c>
      <c r="GX178" s="10">
        <v>0</v>
      </c>
      <c r="GY178" s="8">
        <v>0</v>
      </c>
      <c r="GZ178" s="5">
        <v>0</v>
      </c>
      <c r="HA178" s="10">
        <v>0</v>
      </c>
      <c r="HB178" s="8">
        <v>0</v>
      </c>
      <c r="HC178" s="5">
        <v>0</v>
      </c>
      <c r="HD178" s="10">
        <v>0</v>
      </c>
      <c r="HE178" s="8">
        <v>0</v>
      </c>
      <c r="HF178" s="5">
        <v>0</v>
      </c>
      <c r="HG178" s="10">
        <f t="shared" si="1001"/>
        <v>0</v>
      </c>
      <c r="HH178" s="8">
        <v>0</v>
      </c>
      <c r="HI178" s="5">
        <v>0</v>
      </c>
      <c r="HJ178" s="10">
        <v>0</v>
      </c>
      <c r="HK178" s="8">
        <v>0</v>
      </c>
      <c r="HL178" s="5">
        <v>0</v>
      </c>
      <c r="HM178" s="10">
        <v>0</v>
      </c>
      <c r="HN178" s="8">
        <v>0</v>
      </c>
      <c r="HO178" s="5">
        <v>0</v>
      </c>
      <c r="HP178" s="10">
        <v>0</v>
      </c>
      <c r="HQ178" s="8">
        <v>0.79100000000000004</v>
      </c>
      <c r="HR178" s="5">
        <v>102.4</v>
      </c>
      <c r="HS178" s="10">
        <f t="shared" si="1010"/>
        <v>129456.38432364097</v>
      </c>
      <c r="HT178" s="8">
        <v>0</v>
      </c>
      <c r="HU178" s="5">
        <v>0</v>
      </c>
      <c r="HV178" s="10">
        <v>0</v>
      </c>
      <c r="HW178" s="8">
        <v>0</v>
      </c>
      <c r="HX178" s="5">
        <v>0</v>
      </c>
      <c r="HY178" s="10">
        <v>0</v>
      </c>
      <c r="HZ178" s="8">
        <v>0</v>
      </c>
      <c r="IA178" s="5">
        <v>0</v>
      </c>
      <c r="IB178" s="10">
        <v>0</v>
      </c>
      <c r="IC178" s="8">
        <v>0</v>
      </c>
      <c r="ID178" s="5">
        <v>0</v>
      </c>
      <c r="IE178" s="10">
        <v>0</v>
      </c>
      <c r="IF178" s="8">
        <v>4.8949999999999996</v>
      </c>
      <c r="IG178" s="5">
        <v>62.54</v>
      </c>
      <c r="IH178" s="10">
        <f t="shared" si="1011"/>
        <v>12776.302349336058</v>
      </c>
      <c r="II178" s="8">
        <v>26.02</v>
      </c>
      <c r="IJ178" s="5">
        <v>165.34</v>
      </c>
      <c r="IK178" s="10">
        <f t="shared" si="1012"/>
        <v>6354.3428132206</v>
      </c>
      <c r="IL178" s="8">
        <v>0</v>
      </c>
      <c r="IM178" s="5">
        <v>0</v>
      </c>
      <c r="IN178" s="10">
        <v>0</v>
      </c>
      <c r="IO178" s="8">
        <v>0</v>
      </c>
      <c r="IP178" s="5">
        <v>0</v>
      </c>
      <c r="IQ178" s="10">
        <v>0</v>
      </c>
      <c r="IR178" s="8">
        <v>0</v>
      </c>
      <c r="IS178" s="5">
        <v>0</v>
      </c>
      <c r="IT178" s="10">
        <v>0</v>
      </c>
      <c r="IU178" s="8">
        <v>0</v>
      </c>
      <c r="IV178" s="5">
        <v>0</v>
      </c>
      <c r="IW178" s="10">
        <v>0</v>
      </c>
      <c r="IX178" s="8">
        <v>0.33100000000000002</v>
      </c>
      <c r="IY178" s="5">
        <v>12</v>
      </c>
      <c r="IZ178" s="10">
        <f t="shared" si="1002"/>
        <v>36253.776435045314</v>
      </c>
      <c r="JA178" s="8">
        <v>2.1999999999999999E-2</v>
      </c>
      <c r="JB178" s="5">
        <v>0.55000000000000004</v>
      </c>
      <c r="JC178" s="10">
        <f t="shared" si="1003"/>
        <v>25000.000000000004</v>
      </c>
      <c r="JD178" s="8">
        <f t="shared" si="1004"/>
        <v>3101.2270000000003</v>
      </c>
      <c r="JE178" s="10">
        <f t="shared" si="1005"/>
        <v>22202.230000000003</v>
      </c>
    </row>
    <row r="179" spans="1:265" x14ac:dyDescent="0.3">
      <c r="A179" s="40">
        <v>2017</v>
      </c>
      <c r="B179" s="35" t="s">
        <v>6</v>
      </c>
      <c r="C179" s="8">
        <v>730.77</v>
      </c>
      <c r="D179" s="5">
        <v>3701.48</v>
      </c>
      <c r="E179" s="10">
        <f t="shared" si="989"/>
        <v>5065.1778261286036</v>
      </c>
      <c r="F179" s="8">
        <v>0</v>
      </c>
      <c r="G179" s="5">
        <v>0</v>
      </c>
      <c r="H179" s="10">
        <v>0</v>
      </c>
      <c r="I179" s="8">
        <v>0</v>
      </c>
      <c r="J179" s="5">
        <v>0</v>
      </c>
      <c r="K179" s="10">
        <v>0</v>
      </c>
      <c r="L179" s="8">
        <v>0</v>
      </c>
      <c r="M179" s="5">
        <v>0</v>
      </c>
      <c r="N179" s="10">
        <v>0</v>
      </c>
      <c r="O179" s="8">
        <v>5.9690000000000003</v>
      </c>
      <c r="P179" s="5">
        <v>62.46</v>
      </c>
      <c r="Q179" s="10">
        <f t="shared" si="990"/>
        <v>10464.064332383983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250</v>
      </c>
      <c r="AH179" s="5">
        <v>1414.56</v>
      </c>
      <c r="AI179" s="10">
        <f t="shared" si="1014"/>
        <v>5658.24</v>
      </c>
      <c r="AJ179" s="8">
        <v>35.875</v>
      </c>
      <c r="AK179" s="5">
        <v>115.35</v>
      </c>
      <c r="AL179" s="10">
        <f t="shared" si="991"/>
        <v>3215.3310104529614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0.16800000000000001</v>
      </c>
      <c r="AZ179" s="5">
        <v>2.46</v>
      </c>
      <c r="BA179" s="10">
        <f t="shared" si="992"/>
        <v>14642.857142857143</v>
      </c>
      <c r="BB179" s="8">
        <v>0</v>
      </c>
      <c r="BC179" s="5">
        <v>0</v>
      </c>
      <c r="BD179" s="10">
        <v>0</v>
      </c>
      <c r="BE179" s="8">
        <v>0</v>
      </c>
      <c r="BF179" s="5">
        <v>0</v>
      </c>
      <c r="BG179" s="10">
        <v>0</v>
      </c>
      <c r="BH179" s="8">
        <v>0</v>
      </c>
      <c r="BI179" s="5">
        <v>0</v>
      </c>
      <c r="BJ179" s="10">
        <v>0</v>
      </c>
      <c r="BK179" s="8">
        <v>0</v>
      </c>
      <c r="BL179" s="5">
        <v>0</v>
      </c>
      <c r="BM179" s="10">
        <v>0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151.13999999999999</v>
      </c>
      <c r="CY179" s="5">
        <v>989.34</v>
      </c>
      <c r="CZ179" s="10">
        <f t="shared" si="993"/>
        <v>6545.8515283842798</v>
      </c>
      <c r="DA179" s="8">
        <v>0</v>
      </c>
      <c r="DB179" s="5">
        <v>0</v>
      </c>
      <c r="DC179" s="10">
        <v>0</v>
      </c>
      <c r="DD179" s="8">
        <v>0</v>
      </c>
      <c r="DE179" s="5">
        <v>0</v>
      </c>
      <c r="DF179" s="10">
        <v>0</v>
      </c>
      <c r="DG179" s="8">
        <v>1233.854</v>
      </c>
      <c r="DH179" s="5">
        <v>9251.56</v>
      </c>
      <c r="DI179" s="10">
        <f t="shared" si="994"/>
        <v>7498.0994509885286</v>
      </c>
      <c r="DJ179" s="8">
        <v>0</v>
      </c>
      <c r="DK179" s="5">
        <v>0</v>
      </c>
      <c r="DL179" s="10">
        <v>0</v>
      </c>
      <c r="DM179" s="8">
        <v>0</v>
      </c>
      <c r="DN179" s="5">
        <v>0</v>
      </c>
      <c r="DO179" s="10">
        <f t="shared" si="995"/>
        <v>0</v>
      </c>
      <c r="DP179" s="8">
        <v>0</v>
      </c>
      <c r="DQ179" s="5">
        <v>0</v>
      </c>
      <c r="DR179" s="10">
        <v>0</v>
      </c>
      <c r="DS179" s="8">
        <v>2.67</v>
      </c>
      <c r="DT179" s="5">
        <v>33.380000000000003</v>
      </c>
      <c r="DU179" s="10">
        <f t="shared" si="1008"/>
        <v>12501.872659176031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v>0</v>
      </c>
      <c r="EK179" s="8">
        <v>762.255</v>
      </c>
      <c r="EL179" s="5">
        <v>4115.8599999999997</v>
      </c>
      <c r="EM179" s="10">
        <f t="shared" si="997"/>
        <v>5399.584128670851</v>
      </c>
      <c r="EN179" s="8">
        <v>2.67</v>
      </c>
      <c r="EO179" s="5">
        <v>56.79</v>
      </c>
      <c r="EP179" s="10">
        <f t="shared" si="998"/>
        <v>21269.662921348314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</v>
      </c>
      <c r="EX179" s="5">
        <v>0</v>
      </c>
      <c r="EY179" s="10">
        <v>0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8">
        <v>0</v>
      </c>
      <c r="FJ179" s="5">
        <v>0</v>
      </c>
      <c r="FK179" s="10">
        <v>0</v>
      </c>
      <c r="FL179" s="8">
        <v>0</v>
      </c>
      <c r="FM179" s="5">
        <v>0</v>
      </c>
      <c r="FN179" s="10">
        <v>0</v>
      </c>
      <c r="FO179" s="8">
        <v>0</v>
      </c>
      <c r="FP179" s="5">
        <v>0</v>
      </c>
      <c r="FQ179" s="10">
        <v>0</v>
      </c>
      <c r="FR179" s="8">
        <v>0</v>
      </c>
      <c r="FS179" s="5">
        <v>0</v>
      </c>
      <c r="FT179" s="10">
        <v>0</v>
      </c>
      <c r="FU179" s="8">
        <v>0</v>
      </c>
      <c r="FV179" s="5">
        <v>0</v>
      </c>
      <c r="FW179" s="10">
        <v>0</v>
      </c>
      <c r="FX179" s="8">
        <v>0</v>
      </c>
      <c r="FY179" s="5">
        <v>0</v>
      </c>
      <c r="FZ179" s="10">
        <v>0</v>
      </c>
      <c r="GA179" s="8">
        <v>0</v>
      </c>
      <c r="GB179" s="5">
        <v>0</v>
      </c>
      <c r="GC179" s="10">
        <v>0</v>
      </c>
      <c r="GD179" s="8">
        <v>2.121</v>
      </c>
      <c r="GE179" s="5">
        <v>23.19</v>
      </c>
      <c r="GF179" s="10">
        <f t="shared" si="999"/>
        <v>10933.521923620934</v>
      </c>
      <c r="GG179" s="8">
        <v>0</v>
      </c>
      <c r="GH179" s="5">
        <v>0</v>
      </c>
      <c r="GI179" s="10">
        <v>0</v>
      </c>
      <c r="GJ179" s="8">
        <v>0.71099999999999997</v>
      </c>
      <c r="GK179" s="5">
        <v>18.75</v>
      </c>
      <c r="GL179" s="10">
        <f t="shared" si="1000"/>
        <v>26371.30801687764</v>
      </c>
      <c r="GM179" s="8">
        <v>0</v>
      </c>
      <c r="GN179" s="5">
        <v>0</v>
      </c>
      <c r="GO179" s="10">
        <v>0</v>
      </c>
      <c r="GP179" s="8">
        <v>0</v>
      </c>
      <c r="GQ179" s="5">
        <v>0</v>
      </c>
      <c r="GR179" s="10">
        <v>0</v>
      </c>
      <c r="GS179" s="8">
        <v>0</v>
      </c>
      <c r="GT179" s="5">
        <v>0</v>
      </c>
      <c r="GU179" s="10">
        <v>0</v>
      </c>
      <c r="GV179" s="8">
        <v>0</v>
      </c>
      <c r="GW179" s="5">
        <v>0</v>
      </c>
      <c r="GX179" s="10">
        <v>0</v>
      </c>
      <c r="GY179" s="8">
        <v>0</v>
      </c>
      <c r="GZ179" s="5">
        <v>0</v>
      </c>
      <c r="HA179" s="10">
        <v>0</v>
      </c>
      <c r="HB179" s="8">
        <v>0</v>
      </c>
      <c r="HC179" s="5">
        <v>0</v>
      </c>
      <c r="HD179" s="10">
        <v>0</v>
      </c>
      <c r="HE179" s="8">
        <v>0</v>
      </c>
      <c r="HF179" s="5">
        <v>0</v>
      </c>
      <c r="HG179" s="10">
        <f t="shared" si="1001"/>
        <v>0</v>
      </c>
      <c r="HH179" s="8">
        <v>0</v>
      </c>
      <c r="HI179" s="5">
        <v>0</v>
      </c>
      <c r="HJ179" s="10">
        <v>0</v>
      </c>
      <c r="HK179" s="8">
        <v>0</v>
      </c>
      <c r="HL179" s="5">
        <v>0</v>
      </c>
      <c r="HM179" s="10">
        <v>0</v>
      </c>
      <c r="HN179" s="8">
        <v>0</v>
      </c>
      <c r="HO179" s="5">
        <v>0</v>
      </c>
      <c r="HP179" s="10">
        <v>0</v>
      </c>
      <c r="HQ179" s="8">
        <v>0</v>
      </c>
      <c r="HR179" s="5">
        <v>0</v>
      </c>
      <c r="HS179" s="10">
        <v>0</v>
      </c>
      <c r="HT179" s="8">
        <v>0</v>
      </c>
      <c r="HU179" s="5">
        <v>0</v>
      </c>
      <c r="HV179" s="10">
        <v>0</v>
      </c>
      <c r="HW179" s="8">
        <v>0</v>
      </c>
      <c r="HX179" s="5">
        <v>0</v>
      </c>
      <c r="HY179" s="10">
        <v>0</v>
      </c>
      <c r="HZ179" s="8">
        <v>0</v>
      </c>
      <c r="IA179" s="5">
        <v>0</v>
      </c>
      <c r="IB179" s="10">
        <v>0</v>
      </c>
      <c r="IC179" s="8">
        <v>0</v>
      </c>
      <c r="ID179" s="5">
        <v>0</v>
      </c>
      <c r="IE179" s="10">
        <v>0</v>
      </c>
      <c r="IF179" s="8">
        <v>0</v>
      </c>
      <c r="IG179" s="5">
        <v>0</v>
      </c>
      <c r="IH179" s="10">
        <v>0</v>
      </c>
      <c r="II179" s="8">
        <v>0.95499999999999996</v>
      </c>
      <c r="IJ179" s="5">
        <v>13.76</v>
      </c>
      <c r="IK179" s="10">
        <f t="shared" si="1012"/>
        <v>14408.376963350785</v>
      </c>
      <c r="IL179" s="8">
        <v>0</v>
      </c>
      <c r="IM179" s="5">
        <v>0</v>
      </c>
      <c r="IN179" s="10">
        <v>0</v>
      </c>
      <c r="IO179" s="8">
        <v>0</v>
      </c>
      <c r="IP179" s="5">
        <v>0</v>
      </c>
      <c r="IQ179" s="10">
        <v>0</v>
      </c>
      <c r="IR179" s="8">
        <v>0</v>
      </c>
      <c r="IS179" s="5">
        <v>0</v>
      </c>
      <c r="IT179" s="10">
        <v>0</v>
      </c>
      <c r="IU179" s="8">
        <v>0</v>
      </c>
      <c r="IV179" s="5">
        <v>0</v>
      </c>
      <c r="IW179" s="10">
        <v>0</v>
      </c>
      <c r="IX179" s="8">
        <v>0.36399999999999999</v>
      </c>
      <c r="IY179" s="5">
        <v>36.47</v>
      </c>
      <c r="IZ179" s="10">
        <f t="shared" si="1002"/>
        <v>100192.30769230769</v>
      </c>
      <c r="JA179" s="8">
        <v>660</v>
      </c>
      <c r="JB179" s="5">
        <v>3530.14</v>
      </c>
      <c r="JC179" s="10">
        <f t="shared" si="1003"/>
        <v>5348.6969696969691</v>
      </c>
      <c r="JD179" s="8">
        <f t="shared" si="1004"/>
        <v>3839.5220000000004</v>
      </c>
      <c r="JE179" s="10">
        <f t="shared" si="1005"/>
        <v>23365.549999999996</v>
      </c>
    </row>
    <row r="180" spans="1:265" x14ac:dyDescent="0.3">
      <c r="A180" s="40">
        <v>2017</v>
      </c>
      <c r="B180" s="35" t="s">
        <v>7</v>
      </c>
      <c r="C180" s="8">
        <v>2503.1439999999998</v>
      </c>
      <c r="D180" s="5">
        <v>11535.74</v>
      </c>
      <c r="E180" s="10">
        <f t="shared" si="989"/>
        <v>4608.5003499598906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37.204000000000001</v>
      </c>
      <c r="P180" s="5">
        <v>477.12</v>
      </c>
      <c r="Q180" s="10">
        <f t="shared" si="990"/>
        <v>12824.427480916031</v>
      </c>
      <c r="R180" s="8">
        <v>0</v>
      </c>
      <c r="S180" s="5">
        <v>0</v>
      </c>
      <c r="T180" s="10">
        <v>0</v>
      </c>
      <c r="U180" s="8">
        <v>0.25</v>
      </c>
      <c r="V180" s="5">
        <v>1.02</v>
      </c>
      <c r="W180" s="10">
        <f t="shared" ref="W180" si="1018">V180/U180*1000</f>
        <v>4080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150</v>
      </c>
      <c r="AH180" s="5">
        <v>825.72</v>
      </c>
      <c r="AI180" s="10">
        <f t="shared" si="1014"/>
        <v>5504.8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0</v>
      </c>
      <c r="AW180" s="5">
        <v>0</v>
      </c>
      <c r="AX180" s="10">
        <v>0</v>
      </c>
      <c r="AY180" s="8">
        <v>7.3999999999999996E-2</v>
      </c>
      <c r="AZ180" s="5">
        <v>2</v>
      </c>
      <c r="BA180" s="10">
        <f t="shared" si="992"/>
        <v>27027.027027027027</v>
      </c>
      <c r="BB180" s="8">
        <v>0</v>
      </c>
      <c r="BC180" s="5">
        <v>0</v>
      </c>
      <c r="BD180" s="10">
        <v>0</v>
      </c>
      <c r="BE180" s="8">
        <v>0</v>
      </c>
      <c r="BF180" s="5">
        <v>0</v>
      </c>
      <c r="BG180" s="10">
        <v>0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21.6</v>
      </c>
      <c r="CY180" s="5">
        <v>133.96</v>
      </c>
      <c r="CZ180" s="10">
        <f t="shared" si="993"/>
        <v>6201.8518518518513</v>
      </c>
      <c r="DA180" s="8">
        <v>0</v>
      </c>
      <c r="DB180" s="5">
        <v>0</v>
      </c>
      <c r="DC180" s="10">
        <v>0</v>
      </c>
      <c r="DD180" s="8">
        <v>0</v>
      </c>
      <c r="DE180" s="5">
        <v>0</v>
      </c>
      <c r="DF180" s="10">
        <v>0</v>
      </c>
      <c r="DG180" s="8">
        <v>810.68100000000004</v>
      </c>
      <c r="DH180" s="5">
        <v>5711.95</v>
      </c>
      <c r="DI180" s="10">
        <f t="shared" si="994"/>
        <v>7045.8663765402171</v>
      </c>
      <c r="DJ180" s="8">
        <v>0</v>
      </c>
      <c r="DK180" s="5">
        <v>0</v>
      </c>
      <c r="DL180" s="10">
        <v>0</v>
      </c>
      <c r="DM180" s="8">
        <v>0</v>
      </c>
      <c r="DN180" s="5">
        <v>0</v>
      </c>
      <c r="DO180" s="10">
        <f t="shared" si="995"/>
        <v>0</v>
      </c>
      <c r="DP180" s="8">
        <v>0</v>
      </c>
      <c r="DQ180" s="5">
        <v>0</v>
      </c>
      <c r="DR180" s="10">
        <v>0</v>
      </c>
      <c r="DS180" s="8">
        <v>0.47</v>
      </c>
      <c r="DT180" s="5">
        <v>5.7</v>
      </c>
      <c r="DU180" s="10">
        <f t="shared" si="1008"/>
        <v>12127.659574468087</v>
      </c>
      <c r="DV180" s="8">
        <v>0</v>
      </c>
      <c r="DW180" s="5">
        <v>0</v>
      </c>
      <c r="DX180" s="10">
        <v>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v>0</v>
      </c>
      <c r="EK180" s="8">
        <v>1067.655</v>
      </c>
      <c r="EL180" s="5">
        <v>5906.29</v>
      </c>
      <c r="EM180" s="10">
        <f t="shared" si="997"/>
        <v>5532.0211116887012</v>
      </c>
      <c r="EN180" s="8">
        <v>1.823</v>
      </c>
      <c r="EO180" s="5">
        <v>42.16</v>
      </c>
      <c r="EP180" s="10">
        <f t="shared" si="998"/>
        <v>23126.71420735052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</v>
      </c>
      <c r="FD180" s="5">
        <v>0</v>
      </c>
      <c r="FE180" s="10">
        <v>0</v>
      </c>
      <c r="FF180" s="8">
        <v>0</v>
      </c>
      <c r="FG180" s="5">
        <v>0</v>
      </c>
      <c r="FH180" s="10">
        <v>0</v>
      </c>
      <c r="FI180" s="8">
        <v>0</v>
      </c>
      <c r="FJ180" s="5">
        <v>0</v>
      </c>
      <c r="FK180" s="10">
        <v>0</v>
      </c>
      <c r="FL180" s="8">
        <v>0</v>
      </c>
      <c r="FM180" s="5">
        <v>0</v>
      </c>
      <c r="FN180" s="10">
        <v>0</v>
      </c>
      <c r="FO180" s="8">
        <v>0</v>
      </c>
      <c r="FP180" s="5">
        <v>0</v>
      </c>
      <c r="FQ180" s="10">
        <v>0</v>
      </c>
      <c r="FR180" s="8">
        <v>0</v>
      </c>
      <c r="FS180" s="5">
        <v>0</v>
      </c>
      <c r="FT180" s="10">
        <v>0</v>
      </c>
      <c r="FU180" s="8">
        <v>0</v>
      </c>
      <c r="FV180" s="5">
        <v>0</v>
      </c>
      <c r="FW180" s="10">
        <v>0</v>
      </c>
      <c r="FX180" s="8">
        <v>0.12</v>
      </c>
      <c r="FY180" s="5">
        <v>4.09</v>
      </c>
      <c r="FZ180" s="10">
        <f t="shared" ref="FZ180" si="1019">FY180/FX180*1000</f>
        <v>34083.333333333336</v>
      </c>
      <c r="GA180" s="8">
        <v>0</v>
      </c>
      <c r="GB180" s="5">
        <v>0</v>
      </c>
      <c r="GC180" s="10">
        <v>0</v>
      </c>
      <c r="GD180" s="8">
        <v>1.4319999999999999</v>
      </c>
      <c r="GE180" s="5">
        <v>12.6</v>
      </c>
      <c r="GF180" s="10">
        <f t="shared" si="999"/>
        <v>8798.882681564246</v>
      </c>
      <c r="GG180" s="8">
        <v>0</v>
      </c>
      <c r="GH180" s="5">
        <v>0</v>
      </c>
      <c r="GI180" s="10">
        <v>0</v>
      </c>
      <c r="GJ180" s="8">
        <v>0.10199999999999999</v>
      </c>
      <c r="GK180" s="5">
        <v>1.48</v>
      </c>
      <c r="GL180" s="10">
        <f t="shared" si="1000"/>
        <v>14509.803921568628</v>
      </c>
      <c r="GM180" s="8">
        <v>0</v>
      </c>
      <c r="GN180" s="5">
        <v>0</v>
      </c>
      <c r="GO180" s="10">
        <v>0</v>
      </c>
      <c r="GP180" s="8">
        <v>0</v>
      </c>
      <c r="GQ180" s="5">
        <v>0</v>
      </c>
      <c r="GR180" s="10">
        <v>0</v>
      </c>
      <c r="GS180" s="8">
        <v>0</v>
      </c>
      <c r="GT180" s="5">
        <v>0</v>
      </c>
      <c r="GU180" s="10">
        <v>0</v>
      </c>
      <c r="GV180" s="8">
        <v>43.2</v>
      </c>
      <c r="GW180" s="5">
        <v>267.93</v>
      </c>
      <c r="GX180" s="10">
        <f t="shared" ref="GX180" si="1020">GW180/GV180*1000</f>
        <v>6202.083333333333</v>
      </c>
      <c r="GY180" s="8">
        <v>0</v>
      </c>
      <c r="GZ180" s="5">
        <v>0</v>
      </c>
      <c r="HA180" s="10">
        <v>0</v>
      </c>
      <c r="HB180" s="8">
        <v>0</v>
      </c>
      <c r="HC180" s="5">
        <v>0</v>
      </c>
      <c r="HD180" s="10">
        <v>0</v>
      </c>
      <c r="HE180" s="8">
        <v>0</v>
      </c>
      <c r="HF180" s="5">
        <v>0</v>
      </c>
      <c r="HG180" s="10">
        <f t="shared" si="1001"/>
        <v>0</v>
      </c>
      <c r="HH180" s="8">
        <v>0</v>
      </c>
      <c r="HI180" s="5">
        <v>0</v>
      </c>
      <c r="HJ180" s="10">
        <v>0</v>
      </c>
      <c r="HK180" s="8">
        <v>1.7999999999999999E-2</v>
      </c>
      <c r="HL180" s="5">
        <v>0.01</v>
      </c>
      <c r="HM180" s="10">
        <f t="shared" ref="HM180" si="1021">HL180/HK180*1000</f>
        <v>555.55555555555554</v>
      </c>
      <c r="HN180" s="8">
        <v>0</v>
      </c>
      <c r="HO180" s="5">
        <v>0</v>
      </c>
      <c r="HP180" s="10">
        <v>0</v>
      </c>
      <c r="HQ180" s="8">
        <v>8.5000000000000006E-2</v>
      </c>
      <c r="HR180" s="5">
        <v>4.17</v>
      </c>
      <c r="HS180" s="10">
        <f t="shared" si="1010"/>
        <v>49058.823529411762</v>
      </c>
      <c r="HT180" s="8">
        <v>0</v>
      </c>
      <c r="HU180" s="5">
        <v>0</v>
      </c>
      <c r="HV180" s="10">
        <v>0</v>
      </c>
      <c r="HW180" s="8">
        <v>0</v>
      </c>
      <c r="HX180" s="5">
        <v>0</v>
      </c>
      <c r="HY180" s="10">
        <v>0</v>
      </c>
      <c r="HZ180" s="8">
        <v>0</v>
      </c>
      <c r="IA180" s="5">
        <v>0</v>
      </c>
      <c r="IB180" s="10">
        <v>0</v>
      </c>
      <c r="IC180" s="8">
        <v>0</v>
      </c>
      <c r="ID180" s="5">
        <v>0</v>
      </c>
      <c r="IE180" s="10">
        <v>0</v>
      </c>
      <c r="IF180" s="8">
        <v>8.16</v>
      </c>
      <c r="IG180" s="5">
        <v>104.35</v>
      </c>
      <c r="IH180" s="10">
        <f t="shared" si="1011"/>
        <v>12787.99019607843</v>
      </c>
      <c r="II180" s="8">
        <v>23.018000000000001</v>
      </c>
      <c r="IJ180" s="5">
        <v>125.65</v>
      </c>
      <c r="IK180" s="10">
        <f t="shared" si="1012"/>
        <v>5458.771396298549</v>
      </c>
      <c r="IL180" s="8">
        <v>0</v>
      </c>
      <c r="IM180" s="5">
        <v>0</v>
      </c>
      <c r="IN180" s="10">
        <v>0</v>
      </c>
      <c r="IO180" s="8">
        <v>0</v>
      </c>
      <c r="IP180" s="5">
        <v>0</v>
      </c>
      <c r="IQ180" s="10">
        <v>0</v>
      </c>
      <c r="IR180" s="8">
        <v>0</v>
      </c>
      <c r="IS180" s="5">
        <v>0</v>
      </c>
      <c r="IT180" s="10">
        <v>0</v>
      </c>
      <c r="IU180" s="8">
        <v>0</v>
      </c>
      <c r="IV180" s="5">
        <v>0</v>
      </c>
      <c r="IW180" s="10">
        <v>0</v>
      </c>
      <c r="IX180" s="8">
        <v>19.097999999999999</v>
      </c>
      <c r="IY180" s="5">
        <v>180.25</v>
      </c>
      <c r="IZ180" s="10">
        <f t="shared" si="1002"/>
        <v>9438.1610639857572</v>
      </c>
      <c r="JA180" s="8">
        <v>6.3E-2</v>
      </c>
      <c r="JB180" s="5">
        <v>0.37</v>
      </c>
      <c r="JC180" s="10">
        <f t="shared" si="1003"/>
        <v>5873.0158730158728</v>
      </c>
      <c r="JD180" s="8">
        <f t="shared" si="1004"/>
        <v>4688.1969999999992</v>
      </c>
      <c r="JE180" s="10">
        <f t="shared" si="1005"/>
        <v>25342.559999999994</v>
      </c>
    </row>
    <row r="181" spans="1:265" x14ac:dyDescent="0.3">
      <c r="A181" s="40">
        <v>2017</v>
      </c>
      <c r="B181" s="35" t="s">
        <v>8</v>
      </c>
      <c r="C181" s="8">
        <v>1416</v>
      </c>
      <c r="D181" s="5">
        <v>6257.87</v>
      </c>
      <c r="E181" s="10">
        <f t="shared" si="989"/>
        <v>4419.3997175141239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38.488999999999997</v>
      </c>
      <c r="P181" s="5">
        <v>188.23</v>
      </c>
      <c r="Q181" s="10">
        <f t="shared" si="990"/>
        <v>4890.4881914313182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12.916</v>
      </c>
      <c r="AK181" s="5">
        <v>324.69</v>
      </c>
      <c r="AL181" s="10">
        <f t="shared" si="991"/>
        <v>25138.587798079901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0.47399999999999998</v>
      </c>
      <c r="AZ181" s="5">
        <v>5.52</v>
      </c>
      <c r="BA181" s="10">
        <f t="shared" si="992"/>
        <v>11645.569620253165</v>
      </c>
      <c r="BB181" s="8">
        <v>0.38700000000000001</v>
      </c>
      <c r="BC181" s="5">
        <v>11.41</v>
      </c>
      <c r="BD181" s="10">
        <f t="shared" si="1015"/>
        <v>29483.204134366926</v>
      </c>
      <c r="BE181" s="8">
        <v>0</v>
      </c>
      <c r="BF181" s="5">
        <v>0</v>
      </c>
      <c r="BG181" s="10">
        <v>0</v>
      </c>
      <c r="BH181" s="8">
        <v>0</v>
      </c>
      <c r="BI181" s="5">
        <v>0</v>
      </c>
      <c r="BJ181" s="10">
        <v>0</v>
      </c>
      <c r="BK181" s="8">
        <v>0</v>
      </c>
      <c r="BL181" s="5">
        <v>0</v>
      </c>
      <c r="BM181" s="10">
        <v>0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0</v>
      </c>
      <c r="CS181" s="5">
        <v>0</v>
      </c>
      <c r="CT181" s="10">
        <v>0</v>
      </c>
      <c r="CU181" s="8">
        <v>0</v>
      </c>
      <c r="CV181" s="5">
        <v>0</v>
      </c>
      <c r="CW181" s="10">
        <v>0</v>
      </c>
      <c r="CX181" s="8">
        <v>8.0000000000000002E-3</v>
      </c>
      <c r="CY181" s="5">
        <v>0.14000000000000001</v>
      </c>
      <c r="CZ181" s="10">
        <f t="shared" si="993"/>
        <v>17500</v>
      </c>
      <c r="DA181" s="8">
        <v>0</v>
      </c>
      <c r="DB181" s="5">
        <v>0</v>
      </c>
      <c r="DC181" s="10">
        <v>0</v>
      </c>
      <c r="DD181" s="8">
        <v>0</v>
      </c>
      <c r="DE181" s="5">
        <v>0</v>
      </c>
      <c r="DF181" s="10">
        <v>0</v>
      </c>
      <c r="DG181" s="8">
        <v>696.44200000000001</v>
      </c>
      <c r="DH181" s="5">
        <v>4729.3500000000004</v>
      </c>
      <c r="DI181" s="10">
        <f t="shared" si="994"/>
        <v>6790.7305992458814</v>
      </c>
      <c r="DJ181" s="8">
        <v>0</v>
      </c>
      <c r="DK181" s="5">
        <v>0</v>
      </c>
      <c r="DL181" s="10">
        <v>0</v>
      </c>
      <c r="DM181" s="8">
        <v>0</v>
      </c>
      <c r="DN181" s="5">
        <v>0</v>
      </c>
      <c r="DO181" s="10">
        <f t="shared" si="995"/>
        <v>0</v>
      </c>
      <c r="DP181" s="8">
        <v>0</v>
      </c>
      <c r="DQ181" s="5">
        <v>0</v>
      </c>
      <c r="DR181" s="10">
        <v>0</v>
      </c>
      <c r="DS181" s="8">
        <v>1.397</v>
      </c>
      <c r="DT181" s="5">
        <v>26.9</v>
      </c>
      <c r="DU181" s="10">
        <f t="shared" si="1008"/>
        <v>19255.547602004295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0.9</v>
      </c>
      <c r="EC181" s="5">
        <v>19.3</v>
      </c>
      <c r="ED181" s="10">
        <f t="shared" si="996"/>
        <v>21444.444444444445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v>0</v>
      </c>
      <c r="EK181" s="8">
        <v>912.13699999999994</v>
      </c>
      <c r="EL181" s="5">
        <v>5305.57</v>
      </c>
      <c r="EM181" s="10">
        <f t="shared" si="997"/>
        <v>5816.6371937548856</v>
      </c>
      <c r="EN181" s="8">
        <v>2.1019999999999999</v>
      </c>
      <c r="EO181" s="5">
        <v>39.97</v>
      </c>
      <c r="EP181" s="10">
        <f t="shared" si="998"/>
        <v>19015.223596574691</v>
      </c>
      <c r="EQ181" s="8">
        <v>2.1000000000000001E-2</v>
      </c>
      <c r="ER181" s="5">
        <v>0.22</v>
      </c>
      <c r="ES181" s="10">
        <f t="shared" si="1016"/>
        <v>10476.190476190477</v>
      </c>
      <c r="ET181" s="8">
        <v>0</v>
      </c>
      <c r="EU181" s="5">
        <v>0</v>
      </c>
      <c r="EV181" s="10">
        <v>0</v>
      </c>
      <c r="EW181" s="8">
        <v>0</v>
      </c>
      <c r="EX181" s="5">
        <v>0</v>
      </c>
      <c r="EY181" s="10">
        <v>0</v>
      </c>
      <c r="EZ181" s="8">
        <v>0</v>
      </c>
      <c r="FA181" s="5">
        <v>0</v>
      </c>
      <c r="FB181" s="10">
        <v>0</v>
      </c>
      <c r="FC181" s="8">
        <v>0</v>
      </c>
      <c r="FD181" s="5">
        <v>0</v>
      </c>
      <c r="FE181" s="10">
        <v>0</v>
      </c>
      <c r="FF181" s="8">
        <v>0</v>
      </c>
      <c r="FG181" s="5">
        <v>0</v>
      </c>
      <c r="FH181" s="10">
        <v>0</v>
      </c>
      <c r="FI181" s="8">
        <v>0</v>
      </c>
      <c r="FJ181" s="5">
        <v>0</v>
      </c>
      <c r="FK181" s="10">
        <v>0</v>
      </c>
      <c r="FL181" s="8">
        <v>0</v>
      </c>
      <c r="FM181" s="5">
        <v>0</v>
      </c>
      <c r="FN181" s="10">
        <v>0</v>
      </c>
      <c r="FO181" s="8">
        <v>0</v>
      </c>
      <c r="FP181" s="5">
        <v>0</v>
      </c>
      <c r="FQ181" s="10">
        <v>0</v>
      </c>
      <c r="FR181" s="8">
        <v>0</v>
      </c>
      <c r="FS181" s="5">
        <v>0</v>
      </c>
      <c r="FT181" s="10">
        <v>0</v>
      </c>
      <c r="FU181" s="8">
        <v>0</v>
      </c>
      <c r="FV181" s="5">
        <v>0</v>
      </c>
      <c r="FW181" s="10">
        <v>0</v>
      </c>
      <c r="FX181" s="8">
        <v>0</v>
      </c>
      <c r="FY181" s="5">
        <v>0</v>
      </c>
      <c r="FZ181" s="10">
        <v>0</v>
      </c>
      <c r="GA181" s="8">
        <v>0</v>
      </c>
      <c r="GB181" s="5">
        <v>0</v>
      </c>
      <c r="GC181" s="10">
        <v>0</v>
      </c>
      <c r="GD181" s="8">
        <v>2.202</v>
      </c>
      <c r="GE181" s="5">
        <v>18.59</v>
      </c>
      <c r="GF181" s="10">
        <f t="shared" si="999"/>
        <v>8442.3251589464126</v>
      </c>
      <c r="GG181" s="8">
        <v>0</v>
      </c>
      <c r="GH181" s="5">
        <v>0</v>
      </c>
      <c r="GI181" s="10">
        <v>0</v>
      </c>
      <c r="GJ181" s="8">
        <v>0.26500000000000001</v>
      </c>
      <c r="GK181" s="5">
        <v>2.5499999999999998</v>
      </c>
      <c r="GL181" s="10">
        <f t="shared" si="1000"/>
        <v>9622.6415094339609</v>
      </c>
      <c r="GM181" s="8">
        <v>0</v>
      </c>
      <c r="GN181" s="5">
        <v>0</v>
      </c>
      <c r="GO181" s="10">
        <v>0</v>
      </c>
      <c r="GP181" s="8">
        <v>0</v>
      </c>
      <c r="GQ181" s="5">
        <v>0</v>
      </c>
      <c r="GR181" s="10">
        <v>0</v>
      </c>
      <c r="GS181" s="8">
        <v>0</v>
      </c>
      <c r="GT181" s="5">
        <v>0</v>
      </c>
      <c r="GU181" s="10">
        <v>0</v>
      </c>
      <c r="GV181" s="8">
        <v>0</v>
      </c>
      <c r="GW181" s="5">
        <v>0</v>
      </c>
      <c r="GX181" s="10">
        <v>0</v>
      </c>
      <c r="GY181" s="8">
        <v>0</v>
      </c>
      <c r="GZ181" s="5">
        <v>0</v>
      </c>
      <c r="HA181" s="10">
        <v>0</v>
      </c>
      <c r="HB181" s="8">
        <v>0</v>
      </c>
      <c r="HC181" s="5">
        <v>0</v>
      </c>
      <c r="HD181" s="10">
        <v>0</v>
      </c>
      <c r="HE181" s="8">
        <v>0</v>
      </c>
      <c r="HF181" s="5">
        <v>0</v>
      </c>
      <c r="HG181" s="10">
        <f t="shared" si="1001"/>
        <v>0</v>
      </c>
      <c r="HH181" s="8">
        <v>0</v>
      </c>
      <c r="HI181" s="5">
        <v>0</v>
      </c>
      <c r="HJ181" s="10">
        <v>0</v>
      </c>
      <c r="HK181" s="8">
        <v>0</v>
      </c>
      <c r="HL181" s="5">
        <v>0</v>
      </c>
      <c r="HM181" s="10">
        <v>0</v>
      </c>
      <c r="HN181" s="8">
        <v>0</v>
      </c>
      <c r="HO181" s="5">
        <v>0</v>
      </c>
      <c r="HP181" s="10">
        <v>0</v>
      </c>
      <c r="HQ181" s="8">
        <v>0.11</v>
      </c>
      <c r="HR181" s="5">
        <v>2.69</v>
      </c>
      <c r="HS181" s="10">
        <f t="shared" si="1010"/>
        <v>24454.545454545452</v>
      </c>
      <c r="HT181" s="8">
        <v>0</v>
      </c>
      <c r="HU181" s="5">
        <v>0</v>
      </c>
      <c r="HV181" s="10">
        <v>0</v>
      </c>
      <c r="HW181" s="8">
        <v>0</v>
      </c>
      <c r="HX181" s="5">
        <v>0</v>
      </c>
      <c r="HY181" s="10">
        <v>0</v>
      </c>
      <c r="HZ181" s="8">
        <v>0</v>
      </c>
      <c r="IA181" s="5">
        <v>0</v>
      </c>
      <c r="IB181" s="10">
        <v>0</v>
      </c>
      <c r="IC181" s="8">
        <v>0</v>
      </c>
      <c r="ID181" s="5">
        <v>0</v>
      </c>
      <c r="IE181" s="10">
        <v>0</v>
      </c>
      <c r="IF181" s="8">
        <v>0</v>
      </c>
      <c r="IG181" s="5">
        <v>0</v>
      </c>
      <c r="IH181" s="10">
        <v>0</v>
      </c>
      <c r="II181" s="8">
        <v>68.349999999999994</v>
      </c>
      <c r="IJ181" s="5">
        <v>394.83</v>
      </c>
      <c r="IK181" s="10">
        <f t="shared" si="1012"/>
        <v>5776.5910753474764</v>
      </c>
      <c r="IL181" s="8">
        <v>0</v>
      </c>
      <c r="IM181" s="5">
        <v>0</v>
      </c>
      <c r="IN181" s="10">
        <v>0</v>
      </c>
      <c r="IO181" s="8">
        <v>0</v>
      </c>
      <c r="IP181" s="5">
        <v>0</v>
      </c>
      <c r="IQ181" s="10">
        <v>0</v>
      </c>
      <c r="IR181" s="8">
        <v>0.8</v>
      </c>
      <c r="IS181" s="5">
        <v>17.190000000000001</v>
      </c>
      <c r="IT181" s="10">
        <f t="shared" ref="IT181" si="1022">IS181/IR181*1000</f>
        <v>21487.5</v>
      </c>
      <c r="IU181" s="8">
        <v>0</v>
      </c>
      <c r="IV181" s="5">
        <v>0</v>
      </c>
      <c r="IW181" s="10">
        <v>0</v>
      </c>
      <c r="IX181" s="8">
        <v>3.0739999999999998</v>
      </c>
      <c r="IY181" s="5">
        <v>64.64</v>
      </c>
      <c r="IZ181" s="10">
        <f t="shared" si="1002"/>
        <v>21027.976577748861</v>
      </c>
      <c r="JA181" s="8">
        <v>0.3</v>
      </c>
      <c r="JB181" s="5">
        <v>3.95</v>
      </c>
      <c r="JC181" s="10">
        <f t="shared" si="1003"/>
        <v>13166.666666666668</v>
      </c>
      <c r="JD181" s="8">
        <f t="shared" si="1004"/>
        <v>3156.3740000000012</v>
      </c>
      <c r="JE181" s="10">
        <f t="shared" si="1005"/>
        <v>17413.61</v>
      </c>
    </row>
    <row r="182" spans="1:265" x14ac:dyDescent="0.3">
      <c r="A182" s="40">
        <v>2017</v>
      </c>
      <c r="B182" s="35" t="s">
        <v>9</v>
      </c>
      <c r="C182" s="8">
        <v>3532.04</v>
      </c>
      <c r="D182" s="5">
        <v>13145.05</v>
      </c>
      <c r="E182" s="10">
        <f t="shared" si="989"/>
        <v>3721.6594376054627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7.3010000000000002</v>
      </c>
      <c r="P182" s="5">
        <v>78.7</v>
      </c>
      <c r="Q182" s="10">
        <f t="shared" si="990"/>
        <v>10779.345295165045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13.029</v>
      </c>
      <c r="AK182" s="5">
        <v>287.89999999999998</v>
      </c>
      <c r="AL182" s="10">
        <f t="shared" si="991"/>
        <v>22096.860848875582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455.06799999999998</v>
      </c>
      <c r="AZ182" s="5">
        <v>1608.96</v>
      </c>
      <c r="BA182" s="10">
        <f t="shared" si="992"/>
        <v>3535.6474197262833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0</v>
      </c>
      <c r="BL182" s="5">
        <v>0</v>
      </c>
      <c r="BM182" s="10">
        <v>0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0</v>
      </c>
      <c r="CS182" s="5">
        <v>0</v>
      </c>
      <c r="CT182" s="10">
        <v>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</v>
      </c>
      <c r="DB182" s="5">
        <v>0</v>
      </c>
      <c r="DC182" s="10">
        <v>0</v>
      </c>
      <c r="DD182" s="8">
        <v>0</v>
      </c>
      <c r="DE182" s="5">
        <v>0</v>
      </c>
      <c r="DF182" s="10">
        <v>0</v>
      </c>
      <c r="DG182" s="8">
        <v>998.68600000000004</v>
      </c>
      <c r="DH182" s="5">
        <v>4544.88</v>
      </c>
      <c r="DI182" s="10">
        <f t="shared" si="994"/>
        <v>4550.8598298163779</v>
      </c>
      <c r="DJ182" s="8">
        <v>0</v>
      </c>
      <c r="DK182" s="5">
        <v>0</v>
      </c>
      <c r="DL182" s="10">
        <v>0</v>
      </c>
      <c r="DM182" s="8">
        <v>0</v>
      </c>
      <c r="DN182" s="5">
        <v>0</v>
      </c>
      <c r="DO182" s="10">
        <f t="shared" si="995"/>
        <v>0</v>
      </c>
      <c r="DP182" s="8">
        <v>0</v>
      </c>
      <c r="DQ182" s="5">
        <v>0</v>
      </c>
      <c r="DR182" s="10">
        <v>0</v>
      </c>
      <c r="DS182" s="8">
        <v>0.67800000000000005</v>
      </c>
      <c r="DT182" s="5">
        <v>20.420000000000002</v>
      </c>
      <c r="DU182" s="10">
        <f t="shared" si="1008"/>
        <v>30117.994100294985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v>0</v>
      </c>
      <c r="EK182" s="8">
        <v>1339.471</v>
      </c>
      <c r="EL182" s="5">
        <v>5840.39</v>
      </c>
      <c r="EM182" s="10">
        <f t="shared" si="997"/>
        <v>4360.2213112489926</v>
      </c>
      <c r="EN182" s="8">
        <v>3.851</v>
      </c>
      <c r="EO182" s="5">
        <v>101.1</v>
      </c>
      <c r="EP182" s="10">
        <f t="shared" si="998"/>
        <v>26252.921319137888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0</v>
      </c>
      <c r="FA182" s="5">
        <v>0</v>
      </c>
      <c r="FB182" s="10">
        <v>0</v>
      </c>
      <c r="FC182" s="8">
        <v>0</v>
      </c>
      <c r="FD182" s="5">
        <v>0</v>
      </c>
      <c r="FE182" s="10">
        <v>0</v>
      </c>
      <c r="FF182" s="8">
        <v>0</v>
      </c>
      <c r="FG182" s="5">
        <v>0</v>
      </c>
      <c r="FH182" s="10">
        <v>0</v>
      </c>
      <c r="FI182" s="8">
        <v>80</v>
      </c>
      <c r="FJ182" s="5">
        <v>304.89</v>
      </c>
      <c r="FK182" s="10">
        <f t="shared" ref="FK182" si="1023">FJ182/FI182*1000</f>
        <v>3811.1249999999995</v>
      </c>
      <c r="FL182" s="8">
        <v>0</v>
      </c>
      <c r="FM182" s="5">
        <v>0</v>
      </c>
      <c r="FN182" s="10">
        <v>0</v>
      </c>
      <c r="FO182" s="8">
        <v>0</v>
      </c>
      <c r="FP182" s="5">
        <v>0</v>
      </c>
      <c r="FQ182" s="10">
        <v>0</v>
      </c>
      <c r="FR182" s="8">
        <v>0</v>
      </c>
      <c r="FS182" s="5">
        <v>0</v>
      </c>
      <c r="FT182" s="10">
        <v>0</v>
      </c>
      <c r="FU182" s="8">
        <v>0</v>
      </c>
      <c r="FV182" s="5">
        <v>0</v>
      </c>
      <c r="FW182" s="10">
        <v>0</v>
      </c>
      <c r="FX182" s="8">
        <v>0</v>
      </c>
      <c r="FY182" s="5">
        <v>0</v>
      </c>
      <c r="FZ182" s="10">
        <v>0</v>
      </c>
      <c r="GA182" s="8">
        <v>0</v>
      </c>
      <c r="GB182" s="5">
        <v>0</v>
      </c>
      <c r="GC182" s="10">
        <v>0</v>
      </c>
      <c r="GD182" s="8">
        <v>4.2999999999999997E-2</v>
      </c>
      <c r="GE182" s="5">
        <v>3.06</v>
      </c>
      <c r="GF182" s="10">
        <f t="shared" si="999"/>
        <v>71162.790697674427</v>
      </c>
      <c r="GG182" s="8">
        <v>0</v>
      </c>
      <c r="GH182" s="5">
        <v>0</v>
      </c>
      <c r="GI182" s="10">
        <v>0</v>
      </c>
      <c r="GJ182" s="8">
        <v>0</v>
      </c>
      <c r="GK182" s="5">
        <v>0</v>
      </c>
      <c r="GL182" s="10">
        <v>0</v>
      </c>
      <c r="GM182" s="8">
        <v>0</v>
      </c>
      <c r="GN182" s="5">
        <v>0</v>
      </c>
      <c r="GO182" s="10">
        <v>0</v>
      </c>
      <c r="GP182" s="8">
        <v>0</v>
      </c>
      <c r="GQ182" s="5">
        <v>0</v>
      </c>
      <c r="GR182" s="10">
        <v>0</v>
      </c>
      <c r="GS182" s="8">
        <v>0</v>
      </c>
      <c r="GT182" s="5">
        <v>0</v>
      </c>
      <c r="GU182" s="10">
        <v>0</v>
      </c>
      <c r="GV182" s="8">
        <v>86.5</v>
      </c>
      <c r="GW182" s="5">
        <v>488.33</v>
      </c>
      <c r="GX182" s="10">
        <f t="shared" ref="GX182:GX186" si="1024">GW182/GV182*1000</f>
        <v>5645.4335260115604</v>
      </c>
      <c r="GY182" s="8">
        <v>0</v>
      </c>
      <c r="GZ182" s="5">
        <v>0</v>
      </c>
      <c r="HA182" s="10">
        <v>0</v>
      </c>
      <c r="HB182" s="8">
        <v>0</v>
      </c>
      <c r="HC182" s="5">
        <v>0</v>
      </c>
      <c r="HD182" s="10">
        <v>0</v>
      </c>
      <c r="HE182" s="8">
        <v>0</v>
      </c>
      <c r="HF182" s="5">
        <v>0</v>
      </c>
      <c r="HG182" s="10">
        <f t="shared" si="1001"/>
        <v>0</v>
      </c>
      <c r="HH182" s="8">
        <v>0</v>
      </c>
      <c r="HI182" s="5">
        <v>0</v>
      </c>
      <c r="HJ182" s="10">
        <v>0</v>
      </c>
      <c r="HK182" s="8">
        <v>0</v>
      </c>
      <c r="HL182" s="5">
        <v>0</v>
      </c>
      <c r="HM182" s="10">
        <v>0</v>
      </c>
      <c r="HN182" s="8">
        <v>40</v>
      </c>
      <c r="HO182" s="5">
        <v>172.49</v>
      </c>
      <c r="HP182" s="10">
        <f t="shared" ref="HP182" si="1025">HO182/HN182*1000</f>
        <v>4312.2500000000009</v>
      </c>
      <c r="HQ182" s="8">
        <v>0</v>
      </c>
      <c r="HR182" s="5">
        <v>0</v>
      </c>
      <c r="HS182" s="10">
        <v>0</v>
      </c>
      <c r="HT182" s="8">
        <v>0</v>
      </c>
      <c r="HU182" s="5">
        <v>0</v>
      </c>
      <c r="HV182" s="10">
        <v>0</v>
      </c>
      <c r="HW182" s="8">
        <v>0</v>
      </c>
      <c r="HX182" s="5">
        <v>0</v>
      </c>
      <c r="HY182" s="10">
        <v>0</v>
      </c>
      <c r="HZ182" s="8">
        <v>7.5659999999999998</v>
      </c>
      <c r="IA182" s="5">
        <v>34.5</v>
      </c>
      <c r="IB182" s="10">
        <f t="shared" ref="IB182" si="1026">IA182/HZ182*1000</f>
        <v>4559.8731165741474</v>
      </c>
      <c r="IC182" s="8">
        <v>0</v>
      </c>
      <c r="ID182" s="5">
        <v>0</v>
      </c>
      <c r="IE182" s="10">
        <v>0</v>
      </c>
      <c r="IF182" s="8">
        <v>3.89</v>
      </c>
      <c r="IG182" s="5">
        <v>33.89</v>
      </c>
      <c r="IH182" s="10">
        <f t="shared" si="1011"/>
        <v>8712.0822622107971</v>
      </c>
      <c r="II182" s="8">
        <v>0</v>
      </c>
      <c r="IJ182" s="5">
        <v>0</v>
      </c>
      <c r="IK182" s="10">
        <v>0</v>
      </c>
      <c r="IL182" s="8">
        <v>0</v>
      </c>
      <c r="IM182" s="5">
        <v>0</v>
      </c>
      <c r="IN182" s="10">
        <v>0</v>
      </c>
      <c r="IO182" s="8">
        <v>0.1</v>
      </c>
      <c r="IP182" s="5">
        <v>0.87</v>
      </c>
      <c r="IQ182" s="10">
        <f t="shared" si="1013"/>
        <v>8700</v>
      </c>
      <c r="IR182" s="8">
        <v>0</v>
      </c>
      <c r="IS182" s="5">
        <v>0</v>
      </c>
      <c r="IT182" s="10">
        <v>0</v>
      </c>
      <c r="IU182" s="8">
        <v>0</v>
      </c>
      <c r="IV182" s="5">
        <v>0</v>
      </c>
      <c r="IW182" s="10">
        <v>0</v>
      </c>
      <c r="IX182" s="8">
        <v>1.544</v>
      </c>
      <c r="IY182" s="5">
        <v>32.479999999999997</v>
      </c>
      <c r="IZ182" s="10">
        <f t="shared" si="1002"/>
        <v>21036.269430051809</v>
      </c>
      <c r="JA182" s="8">
        <v>0.5</v>
      </c>
      <c r="JB182" s="5">
        <v>5.94</v>
      </c>
      <c r="JC182" s="10">
        <f t="shared" si="1003"/>
        <v>11880</v>
      </c>
      <c r="JD182" s="8">
        <f t="shared" si="1004"/>
        <v>6570.2669999999998</v>
      </c>
      <c r="JE182" s="10">
        <f t="shared" si="1005"/>
        <v>26703.849999999995</v>
      </c>
    </row>
    <row r="183" spans="1:265" x14ac:dyDescent="0.3">
      <c r="A183" s="40">
        <v>2017</v>
      </c>
      <c r="B183" s="35" t="s">
        <v>10</v>
      </c>
      <c r="C183" s="8">
        <v>400</v>
      </c>
      <c r="D183" s="5">
        <v>1847.69</v>
      </c>
      <c r="E183" s="10">
        <f t="shared" si="989"/>
        <v>4619.2250000000004</v>
      </c>
      <c r="F183" s="8">
        <v>0.4</v>
      </c>
      <c r="G183" s="5">
        <v>3.35</v>
      </c>
      <c r="H183" s="10">
        <f t="shared" si="1006"/>
        <v>8375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1.0549999999999999</v>
      </c>
      <c r="P183" s="5">
        <v>12.54</v>
      </c>
      <c r="Q183" s="10">
        <f t="shared" si="990"/>
        <v>11886.255924170617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36.167999999999999</v>
      </c>
      <c r="AK183" s="5">
        <v>215.25</v>
      </c>
      <c r="AL183" s="10">
        <f t="shared" si="991"/>
        <v>5951.3934970139353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45.24</v>
      </c>
      <c r="AZ183" s="5">
        <v>334.78</v>
      </c>
      <c r="BA183" s="10">
        <f t="shared" si="992"/>
        <v>7400.0884173297954</v>
      </c>
      <c r="BB183" s="8">
        <v>0</v>
      </c>
      <c r="BC183" s="5">
        <v>0</v>
      </c>
      <c r="BD183" s="10">
        <v>0</v>
      </c>
      <c r="BE183" s="8">
        <v>0</v>
      </c>
      <c r="BF183" s="5">
        <v>0</v>
      </c>
      <c r="BG183" s="10">
        <v>0</v>
      </c>
      <c r="BH183" s="8">
        <v>0</v>
      </c>
      <c r="BI183" s="5">
        <v>0</v>
      </c>
      <c r="BJ183" s="10">
        <v>0</v>
      </c>
      <c r="BK183" s="8">
        <v>0</v>
      </c>
      <c r="BL183" s="5">
        <v>0</v>
      </c>
      <c r="BM183" s="10">
        <v>0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0</v>
      </c>
      <c r="CJ183" s="5">
        <v>0</v>
      </c>
      <c r="CK183" s="10">
        <v>0</v>
      </c>
      <c r="CL183" s="8">
        <v>0</v>
      </c>
      <c r="CM183" s="5">
        <v>0</v>
      </c>
      <c r="CN183" s="10">
        <v>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</v>
      </c>
      <c r="DB183" s="5">
        <v>0</v>
      </c>
      <c r="DC183" s="10">
        <v>0</v>
      </c>
      <c r="DD183" s="8">
        <v>0</v>
      </c>
      <c r="DE183" s="5">
        <v>0</v>
      </c>
      <c r="DF183" s="10">
        <v>0</v>
      </c>
      <c r="DG183" s="8">
        <v>684.66300000000001</v>
      </c>
      <c r="DH183" s="5">
        <v>3476.09</v>
      </c>
      <c r="DI183" s="10">
        <f t="shared" si="994"/>
        <v>5077.0817175749235</v>
      </c>
      <c r="DJ183" s="8">
        <v>0</v>
      </c>
      <c r="DK183" s="5">
        <v>0</v>
      </c>
      <c r="DL183" s="10">
        <v>0</v>
      </c>
      <c r="DM183" s="8">
        <v>0</v>
      </c>
      <c r="DN183" s="5">
        <v>0</v>
      </c>
      <c r="DO183" s="10">
        <f t="shared" si="995"/>
        <v>0</v>
      </c>
      <c r="DP183" s="8">
        <v>0</v>
      </c>
      <c r="DQ183" s="5">
        <v>0</v>
      </c>
      <c r="DR183" s="10">
        <v>0</v>
      </c>
      <c r="DS183" s="8">
        <v>1.4319999999999999</v>
      </c>
      <c r="DT183" s="5">
        <v>23.11</v>
      </c>
      <c r="DU183" s="10">
        <f t="shared" si="1008"/>
        <v>16138.26815642458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v>0</v>
      </c>
      <c r="EK183" s="8">
        <v>1820.865</v>
      </c>
      <c r="EL183" s="5">
        <v>7987.28</v>
      </c>
      <c r="EM183" s="10">
        <f t="shared" si="997"/>
        <v>4386.5305775002535</v>
      </c>
      <c r="EN183" s="8">
        <v>2.569</v>
      </c>
      <c r="EO183" s="5">
        <v>56.42</v>
      </c>
      <c r="EP183" s="10">
        <f t="shared" si="998"/>
        <v>21961.852861035426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787.5</v>
      </c>
      <c r="FA183" s="5">
        <v>4706.42</v>
      </c>
      <c r="FB183" s="10">
        <f t="shared" ref="FB183" si="1027">FA183/EZ183*1000</f>
        <v>5976.4063492063488</v>
      </c>
      <c r="FC183" s="8">
        <v>0</v>
      </c>
      <c r="FD183" s="5">
        <v>0</v>
      </c>
      <c r="FE183" s="10">
        <v>0</v>
      </c>
      <c r="FF183" s="8">
        <v>0</v>
      </c>
      <c r="FG183" s="5">
        <v>0</v>
      </c>
      <c r="FH183" s="10">
        <v>0</v>
      </c>
      <c r="FI183" s="8">
        <v>0</v>
      </c>
      <c r="FJ183" s="5">
        <v>0</v>
      </c>
      <c r="FK183" s="10">
        <v>0</v>
      </c>
      <c r="FL183" s="8">
        <v>0</v>
      </c>
      <c r="FM183" s="5">
        <v>0</v>
      </c>
      <c r="FN183" s="10">
        <v>0</v>
      </c>
      <c r="FO183" s="8">
        <v>0</v>
      </c>
      <c r="FP183" s="5">
        <v>0</v>
      </c>
      <c r="FQ183" s="10">
        <v>0</v>
      </c>
      <c r="FR183" s="8">
        <v>0</v>
      </c>
      <c r="FS183" s="5">
        <v>0</v>
      </c>
      <c r="FT183" s="10">
        <v>0</v>
      </c>
      <c r="FU183" s="8">
        <v>0</v>
      </c>
      <c r="FV183" s="5">
        <v>0</v>
      </c>
      <c r="FW183" s="10">
        <v>0</v>
      </c>
      <c r="FX183" s="8">
        <v>0</v>
      </c>
      <c r="FY183" s="5">
        <v>0</v>
      </c>
      <c r="FZ183" s="10">
        <v>0</v>
      </c>
      <c r="GA183" s="8">
        <v>0</v>
      </c>
      <c r="GB183" s="5">
        <v>0</v>
      </c>
      <c r="GC183" s="10">
        <v>0</v>
      </c>
      <c r="GD183" s="8">
        <v>0</v>
      </c>
      <c r="GE183" s="5">
        <v>0</v>
      </c>
      <c r="GF183" s="10">
        <v>0</v>
      </c>
      <c r="GG183" s="8">
        <v>0</v>
      </c>
      <c r="GH183" s="5">
        <v>0</v>
      </c>
      <c r="GI183" s="10">
        <v>0</v>
      </c>
      <c r="GJ183" s="8">
        <v>1.506</v>
      </c>
      <c r="GK183" s="5">
        <v>19.809999999999999</v>
      </c>
      <c r="GL183" s="10">
        <f t="shared" si="1000"/>
        <v>13154.050464807437</v>
      </c>
      <c r="GM183" s="8">
        <v>0</v>
      </c>
      <c r="GN183" s="5">
        <v>0</v>
      </c>
      <c r="GO183" s="10">
        <v>0</v>
      </c>
      <c r="GP183" s="8">
        <v>0</v>
      </c>
      <c r="GQ183" s="5">
        <v>0</v>
      </c>
      <c r="GR183" s="10">
        <v>0</v>
      </c>
      <c r="GS183" s="8">
        <v>0</v>
      </c>
      <c r="GT183" s="5">
        <v>0</v>
      </c>
      <c r="GU183" s="10">
        <v>0</v>
      </c>
      <c r="GV183" s="8">
        <v>86.37</v>
      </c>
      <c r="GW183" s="5">
        <v>488.16</v>
      </c>
      <c r="GX183" s="10">
        <f t="shared" si="1024"/>
        <v>5651.962486974644</v>
      </c>
      <c r="GY183" s="8">
        <v>0</v>
      </c>
      <c r="GZ183" s="5">
        <v>0</v>
      </c>
      <c r="HA183" s="10">
        <v>0</v>
      </c>
      <c r="HB183" s="8">
        <v>0</v>
      </c>
      <c r="HC183" s="5">
        <v>0</v>
      </c>
      <c r="HD183" s="10">
        <v>0</v>
      </c>
      <c r="HE183" s="8">
        <v>0</v>
      </c>
      <c r="HF183" s="5">
        <v>0</v>
      </c>
      <c r="HG183" s="10">
        <f t="shared" si="1001"/>
        <v>0</v>
      </c>
      <c r="HH183" s="8">
        <v>0</v>
      </c>
      <c r="HI183" s="5">
        <v>0</v>
      </c>
      <c r="HJ183" s="10">
        <v>0</v>
      </c>
      <c r="HK183" s="8">
        <v>0</v>
      </c>
      <c r="HL183" s="5">
        <v>0</v>
      </c>
      <c r="HM183" s="10">
        <v>0</v>
      </c>
      <c r="HN183" s="8">
        <v>0</v>
      </c>
      <c r="HO183" s="5">
        <v>0</v>
      </c>
      <c r="HP183" s="10">
        <v>0</v>
      </c>
      <c r="HQ183" s="8">
        <v>0</v>
      </c>
      <c r="HR183" s="5">
        <v>0</v>
      </c>
      <c r="HS183" s="10">
        <v>0</v>
      </c>
      <c r="HT183" s="8">
        <v>0</v>
      </c>
      <c r="HU183" s="5">
        <v>0</v>
      </c>
      <c r="HV183" s="10">
        <v>0</v>
      </c>
      <c r="HW183" s="8">
        <v>0</v>
      </c>
      <c r="HX183" s="5">
        <v>0</v>
      </c>
      <c r="HY183" s="10">
        <v>0</v>
      </c>
      <c r="HZ183" s="8">
        <v>0</v>
      </c>
      <c r="IA183" s="5">
        <v>0</v>
      </c>
      <c r="IB183" s="10">
        <v>0</v>
      </c>
      <c r="IC183" s="8">
        <v>0</v>
      </c>
      <c r="ID183" s="5">
        <v>0</v>
      </c>
      <c r="IE183" s="10">
        <v>0</v>
      </c>
      <c r="IF183" s="8">
        <v>6.46</v>
      </c>
      <c r="IG183" s="5">
        <v>58.86</v>
      </c>
      <c r="IH183" s="10">
        <f t="shared" si="1011"/>
        <v>9111.4551083591323</v>
      </c>
      <c r="II183" s="8">
        <v>0</v>
      </c>
      <c r="IJ183" s="5">
        <v>0</v>
      </c>
      <c r="IK183" s="10">
        <v>0</v>
      </c>
      <c r="IL183" s="8">
        <v>0</v>
      </c>
      <c r="IM183" s="5">
        <v>0</v>
      </c>
      <c r="IN183" s="10">
        <v>0</v>
      </c>
      <c r="IO183" s="8">
        <v>0</v>
      </c>
      <c r="IP183" s="5">
        <v>0</v>
      </c>
      <c r="IQ183" s="10">
        <v>0</v>
      </c>
      <c r="IR183" s="8">
        <v>0</v>
      </c>
      <c r="IS183" s="5">
        <v>0</v>
      </c>
      <c r="IT183" s="10">
        <v>0</v>
      </c>
      <c r="IU183" s="8">
        <v>0</v>
      </c>
      <c r="IV183" s="5">
        <v>0</v>
      </c>
      <c r="IW183" s="10">
        <v>0</v>
      </c>
      <c r="IX183" s="8">
        <v>2.242</v>
      </c>
      <c r="IY183" s="5">
        <v>51.62</v>
      </c>
      <c r="IZ183" s="10">
        <f t="shared" si="1002"/>
        <v>23024.085637823373</v>
      </c>
      <c r="JA183" s="8">
        <v>0</v>
      </c>
      <c r="JB183" s="5">
        <v>0</v>
      </c>
      <c r="JC183" s="10">
        <v>0</v>
      </c>
      <c r="JD183" s="8">
        <f t="shared" si="1004"/>
        <v>3876.47</v>
      </c>
      <c r="JE183" s="10">
        <f t="shared" si="1005"/>
        <v>19281.38</v>
      </c>
    </row>
    <row r="184" spans="1:265" x14ac:dyDescent="0.3">
      <c r="A184" s="40">
        <v>2017</v>
      </c>
      <c r="B184" s="35" t="s">
        <v>11</v>
      </c>
      <c r="C184" s="8">
        <v>1365.8019999999999</v>
      </c>
      <c r="D184" s="5">
        <v>4754.6499999999996</v>
      </c>
      <c r="E184" s="10">
        <f t="shared" si="989"/>
        <v>3481.2147002274119</v>
      </c>
      <c r="F184" s="8">
        <v>0.19500000000000001</v>
      </c>
      <c r="G184" s="5">
        <v>2.57</v>
      </c>
      <c r="H184" s="10">
        <f t="shared" si="1006"/>
        <v>13179.48717948718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248.22399999999999</v>
      </c>
      <c r="P184" s="5">
        <v>993.99</v>
      </c>
      <c r="Q184" s="10">
        <f t="shared" si="990"/>
        <v>4004.4073095268791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192.26900000000001</v>
      </c>
      <c r="AK184" s="5">
        <v>991.49</v>
      </c>
      <c r="AL184" s="10">
        <f t="shared" si="991"/>
        <v>5156.7855452517042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0.80100000000000005</v>
      </c>
      <c r="AZ184" s="5">
        <v>47.59</v>
      </c>
      <c r="BA184" s="10">
        <f t="shared" si="992"/>
        <v>59413.233458177281</v>
      </c>
      <c r="BB184" s="8">
        <v>0</v>
      </c>
      <c r="BC184" s="5">
        <v>0</v>
      </c>
      <c r="BD184" s="10">
        <v>0</v>
      </c>
      <c r="BE184" s="8">
        <v>0</v>
      </c>
      <c r="BF184" s="5">
        <v>0</v>
      </c>
      <c r="BG184" s="10">
        <v>0</v>
      </c>
      <c r="BH184" s="8">
        <v>0</v>
      </c>
      <c r="BI184" s="5">
        <v>0</v>
      </c>
      <c r="BJ184" s="10">
        <v>0</v>
      </c>
      <c r="BK184" s="8">
        <v>0</v>
      </c>
      <c r="BL184" s="5">
        <v>0</v>
      </c>
      <c r="BM184" s="10">
        <v>0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678.32299999999998</v>
      </c>
      <c r="DH184" s="5">
        <v>3736.7</v>
      </c>
      <c r="DI184" s="10">
        <f t="shared" si="994"/>
        <v>5508.7325654592278</v>
      </c>
      <c r="DJ184" s="8">
        <v>0</v>
      </c>
      <c r="DK184" s="5">
        <v>0</v>
      </c>
      <c r="DL184" s="10">
        <v>0</v>
      </c>
      <c r="DM184" s="8">
        <v>0</v>
      </c>
      <c r="DN184" s="5">
        <v>0</v>
      </c>
      <c r="DO184" s="10">
        <f t="shared" si="995"/>
        <v>0</v>
      </c>
      <c r="DP184" s="8">
        <v>0</v>
      </c>
      <c r="DQ184" s="5">
        <v>0</v>
      </c>
      <c r="DR184" s="10">
        <v>0</v>
      </c>
      <c r="DS184" s="8">
        <v>1.2350000000000001</v>
      </c>
      <c r="DT184" s="5">
        <v>15.01</v>
      </c>
      <c r="DU184" s="10">
        <f t="shared" si="1008"/>
        <v>12153.846153846152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v>0</v>
      </c>
      <c r="EK184" s="8">
        <v>1888.9590000000001</v>
      </c>
      <c r="EL184" s="5">
        <v>7183.05</v>
      </c>
      <c r="EM184" s="10">
        <f t="shared" si="997"/>
        <v>3802.6500310488473</v>
      </c>
      <c r="EN184" s="8">
        <v>1.099</v>
      </c>
      <c r="EO184" s="5">
        <v>20.93</v>
      </c>
      <c r="EP184" s="10">
        <f t="shared" si="998"/>
        <v>19044.585987261147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8">
        <v>0</v>
      </c>
      <c r="FJ184" s="5">
        <v>0</v>
      </c>
      <c r="FK184" s="10">
        <v>0</v>
      </c>
      <c r="FL184" s="8">
        <v>0</v>
      </c>
      <c r="FM184" s="5">
        <v>0</v>
      </c>
      <c r="FN184" s="10">
        <v>0</v>
      </c>
      <c r="FO184" s="8">
        <v>0</v>
      </c>
      <c r="FP184" s="5">
        <v>0</v>
      </c>
      <c r="FQ184" s="10">
        <v>0</v>
      </c>
      <c r="FR184" s="8">
        <v>0</v>
      </c>
      <c r="FS184" s="5">
        <v>0</v>
      </c>
      <c r="FT184" s="10">
        <v>0</v>
      </c>
      <c r="FU184" s="8">
        <v>0</v>
      </c>
      <c r="FV184" s="5">
        <v>0</v>
      </c>
      <c r="FW184" s="10">
        <v>0</v>
      </c>
      <c r="FX184" s="8">
        <v>0</v>
      </c>
      <c r="FY184" s="5">
        <v>0</v>
      </c>
      <c r="FZ184" s="10">
        <v>0</v>
      </c>
      <c r="GA184" s="8">
        <v>0</v>
      </c>
      <c r="GB184" s="5">
        <v>0</v>
      </c>
      <c r="GC184" s="10">
        <v>0</v>
      </c>
      <c r="GD184" s="8">
        <v>0</v>
      </c>
      <c r="GE184" s="5">
        <v>0</v>
      </c>
      <c r="GF184" s="10">
        <v>0</v>
      </c>
      <c r="GG184" s="8">
        <v>5.0000000000000001E-3</v>
      </c>
      <c r="GH184" s="5">
        <v>0.19</v>
      </c>
      <c r="GI184" s="10">
        <f t="shared" si="1009"/>
        <v>38000</v>
      </c>
      <c r="GJ184" s="8">
        <v>0</v>
      </c>
      <c r="GK184" s="5">
        <v>0</v>
      </c>
      <c r="GL184" s="10">
        <v>0</v>
      </c>
      <c r="GM184" s="8">
        <v>0</v>
      </c>
      <c r="GN184" s="5">
        <v>0</v>
      </c>
      <c r="GO184" s="10">
        <v>0</v>
      </c>
      <c r="GP184" s="8">
        <v>0</v>
      </c>
      <c r="GQ184" s="5">
        <v>0</v>
      </c>
      <c r="GR184" s="10">
        <v>0</v>
      </c>
      <c r="GS184" s="8">
        <v>0</v>
      </c>
      <c r="GT184" s="5">
        <v>0</v>
      </c>
      <c r="GU184" s="10">
        <v>0</v>
      </c>
      <c r="GV184" s="8">
        <v>0</v>
      </c>
      <c r="GW184" s="5">
        <v>0</v>
      </c>
      <c r="GX184" s="10">
        <v>0</v>
      </c>
      <c r="GY184" s="8">
        <v>0</v>
      </c>
      <c r="GZ184" s="5">
        <v>0</v>
      </c>
      <c r="HA184" s="10">
        <v>0</v>
      </c>
      <c r="HB184" s="8">
        <v>0</v>
      </c>
      <c r="HC184" s="5">
        <v>0</v>
      </c>
      <c r="HD184" s="10">
        <v>0</v>
      </c>
      <c r="HE184" s="8">
        <v>0</v>
      </c>
      <c r="HF184" s="5">
        <v>0</v>
      </c>
      <c r="HG184" s="10">
        <f t="shared" si="1001"/>
        <v>0</v>
      </c>
      <c r="HH184" s="8">
        <v>0</v>
      </c>
      <c r="HI184" s="5">
        <v>0</v>
      </c>
      <c r="HJ184" s="10">
        <v>0</v>
      </c>
      <c r="HK184" s="8">
        <v>0</v>
      </c>
      <c r="HL184" s="5">
        <v>0</v>
      </c>
      <c r="HM184" s="10">
        <v>0</v>
      </c>
      <c r="HN184" s="8">
        <v>0</v>
      </c>
      <c r="HO184" s="5">
        <v>0</v>
      </c>
      <c r="HP184" s="10">
        <v>0</v>
      </c>
      <c r="HQ184" s="8">
        <v>0</v>
      </c>
      <c r="HR184" s="5">
        <v>0</v>
      </c>
      <c r="HS184" s="10">
        <v>0</v>
      </c>
      <c r="HT184" s="8">
        <v>0</v>
      </c>
      <c r="HU184" s="5">
        <v>0</v>
      </c>
      <c r="HV184" s="10">
        <v>0</v>
      </c>
      <c r="HW184" s="8">
        <v>0</v>
      </c>
      <c r="HX184" s="5">
        <v>0</v>
      </c>
      <c r="HY184" s="10">
        <v>0</v>
      </c>
      <c r="HZ184" s="8">
        <v>0</v>
      </c>
      <c r="IA184" s="5">
        <v>0</v>
      </c>
      <c r="IB184" s="10">
        <v>0</v>
      </c>
      <c r="IC184" s="8">
        <v>0</v>
      </c>
      <c r="ID184" s="5">
        <v>0</v>
      </c>
      <c r="IE184" s="10">
        <v>0</v>
      </c>
      <c r="IF184" s="8">
        <v>0</v>
      </c>
      <c r="IG184" s="5">
        <v>0</v>
      </c>
      <c r="IH184" s="10">
        <v>0</v>
      </c>
      <c r="II184" s="8">
        <v>1.175</v>
      </c>
      <c r="IJ184" s="5">
        <v>15.81</v>
      </c>
      <c r="IK184" s="10">
        <f t="shared" si="1012"/>
        <v>13455.319148936169</v>
      </c>
      <c r="IL184" s="8">
        <v>0</v>
      </c>
      <c r="IM184" s="5">
        <v>0</v>
      </c>
      <c r="IN184" s="10">
        <v>0</v>
      </c>
      <c r="IO184" s="8">
        <v>0</v>
      </c>
      <c r="IP184" s="5">
        <v>0</v>
      </c>
      <c r="IQ184" s="10">
        <v>0</v>
      </c>
      <c r="IR184" s="8">
        <v>0</v>
      </c>
      <c r="IS184" s="5">
        <v>0</v>
      </c>
      <c r="IT184" s="10">
        <v>0</v>
      </c>
      <c r="IU184" s="8">
        <v>0</v>
      </c>
      <c r="IV184" s="5">
        <v>0</v>
      </c>
      <c r="IW184" s="10">
        <v>0</v>
      </c>
      <c r="IX184" s="8">
        <v>0.72099999999999997</v>
      </c>
      <c r="IY184" s="5">
        <v>18.89</v>
      </c>
      <c r="IZ184" s="10">
        <f t="shared" si="1002"/>
        <v>26199.722607489603</v>
      </c>
      <c r="JA184" s="8">
        <v>0.27100000000000002</v>
      </c>
      <c r="JB184" s="5">
        <v>5.56</v>
      </c>
      <c r="JC184" s="10">
        <f t="shared" si="1003"/>
        <v>20516.605166051657</v>
      </c>
      <c r="JD184" s="8">
        <f t="shared" si="1004"/>
        <v>4379.0789999999997</v>
      </c>
      <c r="JE184" s="10">
        <f t="shared" si="1005"/>
        <v>17786.43</v>
      </c>
    </row>
    <row r="185" spans="1:265" x14ac:dyDescent="0.3">
      <c r="A185" s="40">
        <v>2017</v>
      </c>
      <c r="B185" s="35" t="s">
        <v>12</v>
      </c>
      <c r="C185" s="8">
        <v>5220.375</v>
      </c>
      <c r="D185" s="5">
        <v>19286.509999999998</v>
      </c>
      <c r="E185" s="10">
        <f t="shared" si="989"/>
        <v>3694.4683092689697</v>
      </c>
      <c r="F185" s="8">
        <v>9.8000000000000004E-2</v>
      </c>
      <c r="G185" s="5">
        <v>2.57</v>
      </c>
      <c r="H185" s="10">
        <f t="shared" si="1006"/>
        <v>26224.489795918365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188.77199999999999</v>
      </c>
      <c r="P185" s="5">
        <v>874.32</v>
      </c>
      <c r="Q185" s="10">
        <f t="shared" si="990"/>
        <v>4631.6190960523809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8.9499999999999993</v>
      </c>
      <c r="AK185" s="5">
        <v>182.53</v>
      </c>
      <c r="AL185" s="10">
        <f t="shared" si="991"/>
        <v>20394.41340782123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32.055999999999997</v>
      </c>
      <c r="AZ185" s="5">
        <v>303.89999999999998</v>
      </c>
      <c r="BA185" s="10">
        <f t="shared" si="992"/>
        <v>9480.284502121287</v>
      </c>
      <c r="BB185" s="8">
        <v>0</v>
      </c>
      <c r="BC185" s="5">
        <v>0</v>
      </c>
      <c r="BD185" s="10">
        <v>0</v>
      </c>
      <c r="BE185" s="8">
        <v>0</v>
      </c>
      <c r="BF185" s="5">
        <v>0</v>
      </c>
      <c r="BG185" s="10">
        <v>0</v>
      </c>
      <c r="BH185" s="8">
        <v>0</v>
      </c>
      <c r="BI185" s="5">
        <v>0</v>
      </c>
      <c r="BJ185" s="10">
        <v>0</v>
      </c>
      <c r="BK185" s="8">
        <v>0</v>
      </c>
      <c r="BL185" s="5">
        <v>0</v>
      </c>
      <c r="BM185" s="10">
        <v>0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v>0</v>
      </c>
      <c r="BZ185" s="8">
        <v>0</v>
      </c>
      <c r="CA185" s="5">
        <v>0</v>
      </c>
      <c r="CB185" s="10">
        <v>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43.2</v>
      </c>
      <c r="CY185" s="5">
        <v>244.17</v>
      </c>
      <c r="CZ185" s="10">
        <f t="shared" si="993"/>
        <v>5652.083333333333</v>
      </c>
      <c r="DA185" s="8">
        <v>0</v>
      </c>
      <c r="DB185" s="5">
        <v>0</v>
      </c>
      <c r="DC185" s="10">
        <v>0</v>
      </c>
      <c r="DD185" s="8">
        <v>0</v>
      </c>
      <c r="DE185" s="5">
        <v>0</v>
      </c>
      <c r="DF185" s="10">
        <v>0</v>
      </c>
      <c r="DG185" s="8">
        <v>500.791</v>
      </c>
      <c r="DH185" s="5">
        <v>3928.84</v>
      </c>
      <c r="DI185" s="10">
        <f t="shared" si="994"/>
        <v>7845.2687847824745</v>
      </c>
      <c r="DJ185" s="8">
        <v>0</v>
      </c>
      <c r="DK185" s="5">
        <v>0</v>
      </c>
      <c r="DL185" s="10">
        <v>0</v>
      </c>
      <c r="DM185" s="8">
        <v>0</v>
      </c>
      <c r="DN185" s="5">
        <v>0</v>
      </c>
      <c r="DO185" s="10">
        <f t="shared" si="995"/>
        <v>0</v>
      </c>
      <c r="DP185" s="8">
        <v>0</v>
      </c>
      <c r="DQ185" s="5">
        <v>0</v>
      </c>
      <c r="DR185" s="10">
        <v>0</v>
      </c>
      <c r="DS185" s="8">
        <v>0.79</v>
      </c>
      <c r="DT185" s="5">
        <v>8.11</v>
      </c>
      <c r="DU185" s="10">
        <f t="shared" si="1008"/>
        <v>10265.822784810127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1</v>
      </c>
      <c r="EC185" s="5">
        <v>23.64</v>
      </c>
      <c r="ED185" s="10">
        <f t="shared" si="996"/>
        <v>23640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v>0</v>
      </c>
      <c r="EK185" s="8">
        <v>1955.5940000000001</v>
      </c>
      <c r="EL185" s="5">
        <v>7948.92</v>
      </c>
      <c r="EM185" s="10">
        <f t="shared" si="997"/>
        <v>4064.7087278852359</v>
      </c>
      <c r="EN185" s="8">
        <v>3.2909999999999999</v>
      </c>
      <c r="EO185" s="5">
        <v>105.24</v>
      </c>
      <c r="EP185" s="10">
        <f t="shared" si="998"/>
        <v>31978.122151321786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0</v>
      </c>
      <c r="EX185" s="5">
        <v>0</v>
      </c>
      <c r="EY185" s="10">
        <v>0</v>
      </c>
      <c r="EZ185" s="8">
        <v>0</v>
      </c>
      <c r="FA185" s="5">
        <v>0</v>
      </c>
      <c r="FB185" s="10">
        <v>0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8">
        <v>0</v>
      </c>
      <c r="FJ185" s="5">
        <v>0</v>
      </c>
      <c r="FK185" s="10">
        <v>0</v>
      </c>
      <c r="FL185" s="8">
        <v>0</v>
      </c>
      <c r="FM185" s="5">
        <v>0</v>
      </c>
      <c r="FN185" s="10">
        <v>0</v>
      </c>
      <c r="FO185" s="8">
        <v>0</v>
      </c>
      <c r="FP185" s="5">
        <v>0</v>
      </c>
      <c r="FQ185" s="10">
        <v>0</v>
      </c>
      <c r="FR185" s="8">
        <v>0</v>
      </c>
      <c r="FS185" s="5">
        <v>0</v>
      </c>
      <c r="FT185" s="10">
        <v>0</v>
      </c>
      <c r="FU185" s="8">
        <v>0</v>
      </c>
      <c r="FV185" s="5">
        <v>0</v>
      </c>
      <c r="FW185" s="10">
        <v>0</v>
      </c>
      <c r="FX185" s="8">
        <v>0</v>
      </c>
      <c r="FY185" s="5">
        <v>0</v>
      </c>
      <c r="FZ185" s="10">
        <v>0</v>
      </c>
      <c r="GA185" s="8">
        <v>0</v>
      </c>
      <c r="GB185" s="5">
        <v>0</v>
      </c>
      <c r="GC185" s="10">
        <v>0</v>
      </c>
      <c r="GD185" s="8">
        <v>0.15</v>
      </c>
      <c r="GE185" s="5">
        <v>1.64</v>
      </c>
      <c r="GF185" s="10">
        <f t="shared" si="999"/>
        <v>10933.333333333334</v>
      </c>
      <c r="GG185" s="8">
        <v>0</v>
      </c>
      <c r="GH185" s="5">
        <v>0</v>
      </c>
      <c r="GI185" s="10">
        <v>0</v>
      </c>
      <c r="GJ185" s="8">
        <v>0</v>
      </c>
      <c r="GK185" s="5">
        <v>0</v>
      </c>
      <c r="GL185" s="10">
        <v>0</v>
      </c>
      <c r="GM185" s="8">
        <v>0</v>
      </c>
      <c r="GN185" s="5">
        <v>0</v>
      </c>
      <c r="GO185" s="10">
        <v>0</v>
      </c>
      <c r="GP185" s="8">
        <v>0</v>
      </c>
      <c r="GQ185" s="5">
        <v>0</v>
      </c>
      <c r="GR185" s="10">
        <v>0</v>
      </c>
      <c r="GS185" s="8">
        <v>0</v>
      </c>
      <c r="GT185" s="5">
        <v>0</v>
      </c>
      <c r="GU185" s="10">
        <v>0</v>
      </c>
      <c r="GV185" s="8">
        <v>107.93</v>
      </c>
      <c r="GW185" s="5">
        <v>610.02</v>
      </c>
      <c r="GX185" s="10">
        <f t="shared" si="1024"/>
        <v>5651.9966645047707</v>
      </c>
      <c r="GY185" s="8">
        <v>0</v>
      </c>
      <c r="GZ185" s="5">
        <v>0</v>
      </c>
      <c r="HA185" s="10">
        <v>0</v>
      </c>
      <c r="HB185" s="8">
        <v>0</v>
      </c>
      <c r="HC185" s="5">
        <v>0</v>
      </c>
      <c r="HD185" s="10">
        <v>0</v>
      </c>
      <c r="HE185" s="8">
        <v>0</v>
      </c>
      <c r="HF185" s="5">
        <v>0</v>
      </c>
      <c r="HG185" s="10">
        <f t="shared" si="1001"/>
        <v>0</v>
      </c>
      <c r="HH185" s="8">
        <v>0</v>
      </c>
      <c r="HI185" s="5">
        <v>0</v>
      </c>
      <c r="HJ185" s="10">
        <v>0</v>
      </c>
      <c r="HK185" s="8">
        <v>0</v>
      </c>
      <c r="HL185" s="5">
        <v>0</v>
      </c>
      <c r="HM185" s="10">
        <v>0</v>
      </c>
      <c r="HN185" s="8">
        <v>0</v>
      </c>
      <c r="HO185" s="5">
        <v>0</v>
      </c>
      <c r="HP185" s="10">
        <v>0</v>
      </c>
      <c r="HQ185" s="8">
        <v>0</v>
      </c>
      <c r="HR185" s="5">
        <v>0</v>
      </c>
      <c r="HS185" s="10">
        <v>0</v>
      </c>
      <c r="HT185" s="8">
        <v>0</v>
      </c>
      <c r="HU185" s="5">
        <v>0</v>
      </c>
      <c r="HV185" s="10">
        <v>0</v>
      </c>
      <c r="HW185" s="8">
        <v>0</v>
      </c>
      <c r="HX185" s="5">
        <v>0</v>
      </c>
      <c r="HY185" s="10">
        <v>0</v>
      </c>
      <c r="HZ185" s="8">
        <v>0</v>
      </c>
      <c r="IA185" s="5">
        <v>0</v>
      </c>
      <c r="IB185" s="10">
        <v>0</v>
      </c>
      <c r="IC185" s="8">
        <v>0</v>
      </c>
      <c r="ID185" s="5">
        <v>0</v>
      </c>
      <c r="IE185" s="10">
        <v>0</v>
      </c>
      <c r="IF185" s="8">
        <v>6.54</v>
      </c>
      <c r="IG185" s="5">
        <v>59.93</v>
      </c>
      <c r="IH185" s="10">
        <f t="shared" si="1011"/>
        <v>9163.6085626911317</v>
      </c>
      <c r="II185" s="8">
        <v>27</v>
      </c>
      <c r="IJ185" s="5">
        <v>137.34</v>
      </c>
      <c r="IK185" s="10">
        <f t="shared" si="1012"/>
        <v>5086.666666666667</v>
      </c>
      <c r="IL185" s="8">
        <v>0</v>
      </c>
      <c r="IM185" s="5">
        <v>0</v>
      </c>
      <c r="IN185" s="10">
        <v>0</v>
      </c>
      <c r="IO185" s="8">
        <v>0</v>
      </c>
      <c r="IP185" s="5">
        <v>0</v>
      </c>
      <c r="IQ185" s="10">
        <v>0</v>
      </c>
      <c r="IR185" s="8">
        <v>0</v>
      </c>
      <c r="IS185" s="5">
        <v>0</v>
      </c>
      <c r="IT185" s="10">
        <v>0</v>
      </c>
      <c r="IU185" s="8">
        <v>0</v>
      </c>
      <c r="IV185" s="5">
        <v>0</v>
      </c>
      <c r="IW185" s="10">
        <v>0</v>
      </c>
      <c r="IX185" s="8">
        <v>0.54500000000000004</v>
      </c>
      <c r="IY185" s="5">
        <v>20.37</v>
      </c>
      <c r="IZ185" s="10">
        <f t="shared" si="1002"/>
        <v>37376.146788990824</v>
      </c>
      <c r="JA185" s="8">
        <v>0</v>
      </c>
      <c r="JB185" s="5">
        <v>0</v>
      </c>
      <c r="JC185" s="10">
        <v>0</v>
      </c>
      <c r="JD185" s="8">
        <f t="shared" si="1004"/>
        <v>8097.0819999999994</v>
      </c>
      <c r="JE185" s="10">
        <f t="shared" si="1005"/>
        <v>33738.049999999996</v>
      </c>
    </row>
    <row r="186" spans="1:265" x14ac:dyDescent="0.3">
      <c r="A186" s="40">
        <v>2017</v>
      </c>
      <c r="B186" s="35" t="s">
        <v>13</v>
      </c>
      <c r="C186" s="8">
        <v>5683.5360000000001</v>
      </c>
      <c r="D186" s="5">
        <v>16269.01</v>
      </c>
      <c r="E186" s="10">
        <f t="shared" si="989"/>
        <v>2862.4803291472072</v>
      </c>
      <c r="F186" s="8">
        <v>19.744</v>
      </c>
      <c r="G186" s="5">
        <v>146.26</v>
      </c>
      <c r="H186" s="10">
        <f t="shared" si="1006"/>
        <v>7407.8200972447321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388.892</v>
      </c>
      <c r="P186" s="5">
        <v>3652.27</v>
      </c>
      <c r="Q186" s="10">
        <f t="shared" si="990"/>
        <v>9391.4762967610532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1.6</v>
      </c>
      <c r="AK186" s="5">
        <v>40.98</v>
      </c>
      <c r="AL186" s="10">
        <f t="shared" si="991"/>
        <v>25612.499999999996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1.4999999999999999E-2</v>
      </c>
      <c r="AZ186" s="5">
        <v>0.38</v>
      </c>
      <c r="BA186" s="10">
        <f t="shared" si="992"/>
        <v>25333.333333333336</v>
      </c>
      <c r="BB186" s="8">
        <v>0</v>
      </c>
      <c r="BC186" s="5">
        <v>0</v>
      </c>
      <c r="BD186" s="10">
        <v>0</v>
      </c>
      <c r="BE186" s="8">
        <v>0</v>
      </c>
      <c r="BF186" s="5">
        <v>0</v>
      </c>
      <c r="BG186" s="10">
        <v>0</v>
      </c>
      <c r="BH186" s="8">
        <v>0</v>
      </c>
      <c r="BI186" s="5">
        <v>0</v>
      </c>
      <c r="BJ186" s="10">
        <v>0</v>
      </c>
      <c r="BK186" s="8">
        <v>0</v>
      </c>
      <c r="BL186" s="5">
        <v>0</v>
      </c>
      <c r="BM186" s="10">
        <v>0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8">
        <v>43.2</v>
      </c>
      <c r="CY186" s="5">
        <v>244.17</v>
      </c>
      <c r="CZ186" s="10">
        <f t="shared" si="993"/>
        <v>5652.083333333333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518.37599999999998</v>
      </c>
      <c r="DH186" s="5">
        <v>5063.67</v>
      </c>
      <c r="DI186" s="10">
        <f t="shared" si="994"/>
        <v>9768.3341821380618</v>
      </c>
      <c r="DJ186" s="8">
        <v>0</v>
      </c>
      <c r="DK186" s="5">
        <v>0</v>
      </c>
      <c r="DL186" s="10">
        <v>0</v>
      </c>
      <c r="DM186" s="8">
        <v>0</v>
      </c>
      <c r="DN186" s="5">
        <v>0</v>
      </c>
      <c r="DO186" s="10">
        <f t="shared" si="995"/>
        <v>0</v>
      </c>
      <c r="DP186" s="8">
        <v>0</v>
      </c>
      <c r="DQ186" s="5">
        <v>0</v>
      </c>
      <c r="DR186" s="10">
        <v>0</v>
      </c>
      <c r="DS186" s="8">
        <v>1.448</v>
      </c>
      <c r="DT186" s="5">
        <v>32.32</v>
      </c>
      <c r="DU186" s="10">
        <f t="shared" si="1008"/>
        <v>22320.441988950279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v>0</v>
      </c>
      <c r="EK186" s="8">
        <v>1877.8109999999999</v>
      </c>
      <c r="EL186" s="5">
        <v>7462.09</v>
      </c>
      <c r="EM186" s="10">
        <f t="shared" si="997"/>
        <v>3973.823776727264</v>
      </c>
      <c r="EN186" s="8">
        <v>1.9510000000000001</v>
      </c>
      <c r="EO186" s="5">
        <v>47.4</v>
      </c>
      <c r="EP186" s="10">
        <f t="shared" si="998"/>
        <v>24295.233213736545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0</v>
      </c>
      <c r="EX186" s="5">
        <v>0</v>
      </c>
      <c r="EY186" s="10">
        <v>0</v>
      </c>
      <c r="EZ186" s="8">
        <v>0</v>
      </c>
      <c r="FA186" s="5">
        <v>0</v>
      </c>
      <c r="FB186" s="10">
        <v>0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8">
        <v>0</v>
      </c>
      <c r="FJ186" s="5">
        <v>0</v>
      </c>
      <c r="FK186" s="10">
        <v>0</v>
      </c>
      <c r="FL186" s="8">
        <v>0</v>
      </c>
      <c r="FM186" s="5">
        <v>0</v>
      </c>
      <c r="FN186" s="10">
        <v>0</v>
      </c>
      <c r="FO186" s="8">
        <v>0</v>
      </c>
      <c r="FP186" s="5">
        <v>0</v>
      </c>
      <c r="FQ186" s="10">
        <v>0</v>
      </c>
      <c r="FR186" s="8">
        <v>0</v>
      </c>
      <c r="FS186" s="5">
        <v>0</v>
      </c>
      <c r="FT186" s="10">
        <v>0</v>
      </c>
      <c r="FU186" s="8">
        <v>0</v>
      </c>
      <c r="FV186" s="5">
        <v>0</v>
      </c>
      <c r="FW186" s="10">
        <v>0</v>
      </c>
      <c r="FX186" s="8">
        <v>0</v>
      </c>
      <c r="FY186" s="5">
        <v>0</v>
      </c>
      <c r="FZ186" s="10">
        <v>0</v>
      </c>
      <c r="GA186" s="8">
        <v>0</v>
      </c>
      <c r="GB186" s="5">
        <v>0</v>
      </c>
      <c r="GC186" s="10">
        <v>0</v>
      </c>
      <c r="GD186" s="8">
        <v>0.25</v>
      </c>
      <c r="GE186" s="5">
        <v>3.04</v>
      </c>
      <c r="GF186" s="10">
        <f t="shared" si="999"/>
        <v>12160</v>
      </c>
      <c r="GG186" s="8">
        <v>0</v>
      </c>
      <c r="GH186" s="5">
        <v>0</v>
      </c>
      <c r="GI186" s="10">
        <v>0</v>
      </c>
      <c r="GJ186" s="8">
        <v>0</v>
      </c>
      <c r="GK186" s="5">
        <v>0</v>
      </c>
      <c r="GL186" s="10">
        <v>0</v>
      </c>
      <c r="GM186" s="8">
        <v>0</v>
      </c>
      <c r="GN186" s="5">
        <v>0</v>
      </c>
      <c r="GO186" s="10">
        <v>0</v>
      </c>
      <c r="GP186" s="8">
        <v>0</v>
      </c>
      <c r="GQ186" s="5">
        <v>0</v>
      </c>
      <c r="GR186" s="10">
        <v>0</v>
      </c>
      <c r="GS186" s="8">
        <v>0</v>
      </c>
      <c r="GT186" s="5">
        <v>0</v>
      </c>
      <c r="GU186" s="10">
        <v>0</v>
      </c>
      <c r="GV186" s="8">
        <v>43.2</v>
      </c>
      <c r="GW186" s="5">
        <v>244.17</v>
      </c>
      <c r="GX186" s="10">
        <f t="shared" si="1024"/>
        <v>5652.083333333333</v>
      </c>
      <c r="GY186" s="8">
        <v>0</v>
      </c>
      <c r="GZ186" s="5">
        <v>0</v>
      </c>
      <c r="HA186" s="10">
        <v>0</v>
      </c>
      <c r="HB186" s="8">
        <v>0</v>
      </c>
      <c r="HC186" s="5">
        <v>0</v>
      </c>
      <c r="HD186" s="10">
        <v>0</v>
      </c>
      <c r="HE186" s="8">
        <v>0</v>
      </c>
      <c r="HF186" s="5">
        <v>0</v>
      </c>
      <c r="HG186" s="10">
        <f t="shared" si="1001"/>
        <v>0</v>
      </c>
      <c r="HH186" s="8">
        <v>0</v>
      </c>
      <c r="HI186" s="5">
        <v>0</v>
      </c>
      <c r="HJ186" s="10">
        <v>0</v>
      </c>
      <c r="HK186" s="8">
        <v>0</v>
      </c>
      <c r="HL186" s="5">
        <v>0</v>
      </c>
      <c r="HM186" s="10">
        <v>0</v>
      </c>
      <c r="HN186" s="8">
        <v>0</v>
      </c>
      <c r="HO186" s="5">
        <v>0</v>
      </c>
      <c r="HP186" s="10">
        <v>0</v>
      </c>
      <c r="HQ186" s="8">
        <v>0</v>
      </c>
      <c r="HR186" s="5">
        <v>0</v>
      </c>
      <c r="HS186" s="10">
        <v>0</v>
      </c>
      <c r="HT186" s="8">
        <v>0</v>
      </c>
      <c r="HU186" s="5">
        <v>0</v>
      </c>
      <c r="HV186" s="10">
        <v>0</v>
      </c>
      <c r="HW186" s="8">
        <v>0</v>
      </c>
      <c r="HX186" s="5">
        <v>0</v>
      </c>
      <c r="HY186" s="10">
        <v>0</v>
      </c>
      <c r="HZ186" s="8">
        <v>0</v>
      </c>
      <c r="IA186" s="5">
        <v>0</v>
      </c>
      <c r="IB186" s="10">
        <v>0</v>
      </c>
      <c r="IC186" s="8">
        <v>0</v>
      </c>
      <c r="ID186" s="5">
        <v>0</v>
      </c>
      <c r="IE186" s="10">
        <v>0</v>
      </c>
      <c r="IF186" s="8">
        <v>0</v>
      </c>
      <c r="IG186" s="5">
        <v>0</v>
      </c>
      <c r="IH186" s="10">
        <v>0</v>
      </c>
      <c r="II186" s="8">
        <v>0</v>
      </c>
      <c r="IJ186" s="5">
        <v>0</v>
      </c>
      <c r="IK186" s="10">
        <v>0</v>
      </c>
      <c r="IL186" s="8">
        <v>0</v>
      </c>
      <c r="IM186" s="5">
        <v>0</v>
      </c>
      <c r="IN186" s="10">
        <v>0</v>
      </c>
      <c r="IO186" s="8">
        <v>264.30799999999999</v>
      </c>
      <c r="IP186" s="5">
        <v>546.59</v>
      </c>
      <c r="IQ186" s="10">
        <f t="shared" si="1013"/>
        <v>2068.0039953387713</v>
      </c>
      <c r="IR186" s="8">
        <v>0</v>
      </c>
      <c r="IS186" s="5">
        <v>0</v>
      </c>
      <c r="IT186" s="10">
        <v>0</v>
      </c>
      <c r="IU186" s="8">
        <v>0</v>
      </c>
      <c r="IV186" s="5">
        <v>0</v>
      </c>
      <c r="IW186" s="10">
        <v>0</v>
      </c>
      <c r="IX186" s="8">
        <v>2.15</v>
      </c>
      <c r="IY186" s="5">
        <v>93.01</v>
      </c>
      <c r="IZ186" s="10">
        <f t="shared" si="1002"/>
        <v>43260.465116279069</v>
      </c>
      <c r="JA186" s="8">
        <v>1.0609999999999999</v>
      </c>
      <c r="JB186" s="5">
        <v>47.23</v>
      </c>
      <c r="JC186" s="10">
        <f t="shared" si="1003"/>
        <v>44514.608859566441</v>
      </c>
      <c r="JD186" s="8">
        <f t="shared" si="1004"/>
        <v>8847.5419999999976</v>
      </c>
      <c r="JE186" s="10">
        <f t="shared" si="1005"/>
        <v>33892.590000000004</v>
      </c>
    </row>
    <row r="187" spans="1:265" ht="15" thickBot="1" x14ac:dyDescent="0.35">
      <c r="A187" s="63"/>
      <c r="B187" s="64" t="s">
        <v>14</v>
      </c>
      <c r="C187" s="60">
        <f>SUM(C175:C186)</f>
        <v>30154.387000000002</v>
      </c>
      <c r="D187" s="59">
        <f>SUM(D175:D186)</f>
        <v>129053.95999999999</v>
      </c>
      <c r="E187" s="65"/>
      <c r="F187" s="60">
        <f>SUM(F175:F186)</f>
        <v>38.376999999999995</v>
      </c>
      <c r="G187" s="59">
        <f>SUM(G175:G186)</f>
        <v>239.67999999999995</v>
      </c>
      <c r="H187" s="65"/>
      <c r="I187" s="60">
        <f>SUM(I175:I186)</f>
        <v>0.19400000000000001</v>
      </c>
      <c r="J187" s="59">
        <f>SUM(J175:J186)</f>
        <v>13.68</v>
      </c>
      <c r="K187" s="65"/>
      <c r="L187" s="60">
        <f>SUM(L175:L186)</f>
        <v>0</v>
      </c>
      <c r="M187" s="59">
        <f>SUM(M175:M186)</f>
        <v>0</v>
      </c>
      <c r="N187" s="65"/>
      <c r="O187" s="60">
        <f>SUM(O175:O186)</f>
        <v>994.69100000000003</v>
      </c>
      <c r="P187" s="59">
        <f>SUM(P175:P186)</f>
        <v>7300.97</v>
      </c>
      <c r="Q187" s="65"/>
      <c r="R187" s="60">
        <f>SUM(R175:R186)</f>
        <v>0</v>
      </c>
      <c r="S187" s="59">
        <f>SUM(S175:S186)</f>
        <v>0</v>
      </c>
      <c r="T187" s="65"/>
      <c r="U187" s="60">
        <f>SUM(U175:U186)</f>
        <v>0.25</v>
      </c>
      <c r="V187" s="59">
        <f>SUM(V175:V186)</f>
        <v>1.02</v>
      </c>
      <c r="W187" s="65"/>
      <c r="X187" s="60">
        <f>SUM(X175:X186)</f>
        <v>0</v>
      </c>
      <c r="Y187" s="59">
        <f>SUM(Y175:Y186)</f>
        <v>0</v>
      </c>
      <c r="Z187" s="65"/>
      <c r="AA187" s="60">
        <f>SUM(AA175:AA186)</f>
        <v>0</v>
      </c>
      <c r="AB187" s="59">
        <f>SUM(AB175:AB186)</f>
        <v>0</v>
      </c>
      <c r="AC187" s="65"/>
      <c r="AD187" s="60">
        <f>SUM(AD175:AD186)</f>
        <v>0</v>
      </c>
      <c r="AE187" s="59">
        <f>SUM(AE175:AE186)</f>
        <v>0</v>
      </c>
      <c r="AF187" s="65"/>
      <c r="AG187" s="60">
        <f>SUM(AG175:AG186)</f>
        <v>855</v>
      </c>
      <c r="AH187" s="59">
        <f>SUM(AH175:AH186)</f>
        <v>4590.79</v>
      </c>
      <c r="AI187" s="65"/>
      <c r="AJ187" s="60">
        <f>SUM(AJ175:AJ186)</f>
        <v>626.04900000000009</v>
      </c>
      <c r="AK187" s="59">
        <f>SUM(AK175:AK186)</f>
        <v>3483.13</v>
      </c>
      <c r="AL187" s="65"/>
      <c r="AM187" s="60">
        <f>SUM(AM175:AM186)</f>
        <v>0</v>
      </c>
      <c r="AN187" s="59">
        <f>SUM(AN175:AN186)</f>
        <v>0</v>
      </c>
      <c r="AO187" s="65"/>
      <c r="AP187" s="60">
        <f>SUM(AP175:AP186)</f>
        <v>0</v>
      </c>
      <c r="AQ187" s="59">
        <f>SUM(AQ175:AQ186)</f>
        <v>0</v>
      </c>
      <c r="AR187" s="65"/>
      <c r="AS187" s="60">
        <f>SUM(AS175:AS186)</f>
        <v>0</v>
      </c>
      <c r="AT187" s="59">
        <f>SUM(AT175:AT186)</f>
        <v>0</v>
      </c>
      <c r="AU187" s="65"/>
      <c r="AV187" s="60">
        <f>SUM(AV175:AV186)</f>
        <v>0</v>
      </c>
      <c r="AW187" s="59">
        <f>SUM(AW175:AW186)</f>
        <v>0</v>
      </c>
      <c r="AX187" s="65"/>
      <c r="AY187" s="60">
        <f>SUM(AY175:AY186)</f>
        <v>534.59299999999996</v>
      </c>
      <c r="AZ187" s="59">
        <f>SUM(AZ175:AZ186)</f>
        <v>2326.4699999999998</v>
      </c>
      <c r="BA187" s="65"/>
      <c r="BB187" s="60">
        <f>SUM(BB175:BB186)</f>
        <v>0.4</v>
      </c>
      <c r="BC187" s="59">
        <f>SUM(BC175:BC186)</f>
        <v>11.57</v>
      </c>
      <c r="BD187" s="65"/>
      <c r="BE187" s="60">
        <f>SUM(BE175:BE186)</f>
        <v>0</v>
      </c>
      <c r="BF187" s="59">
        <f>SUM(BF175:BF186)</f>
        <v>0</v>
      </c>
      <c r="BG187" s="65"/>
      <c r="BH187" s="60">
        <f>SUM(BH175:BH186)</f>
        <v>0</v>
      </c>
      <c r="BI187" s="59">
        <f>SUM(BI175:BI186)</f>
        <v>0</v>
      </c>
      <c r="BJ187" s="65"/>
      <c r="BK187" s="60">
        <f>SUM(BK175:BK186)</f>
        <v>0</v>
      </c>
      <c r="BL187" s="59">
        <f>SUM(BL175:BL186)</f>
        <v>0</v>
      </c>
      <c r="BM187" s="65"/>
      <c r="BN187" s="60">
        <f>SUM(BN175:BN186)</f>
        <v>0</v>
      </c>
      <c r="BO187" s="59">
        <f>SUM(BO175:BO186)</f>
        <v>0</v>
      </c>
      <c r="BP187" s="65"/>
      <c r="BQ187" s="60">
        <f>SUM(BQ175:BQ186)</f>
        <v>0</v>
      </c>
      <c r="BR187" s="59">
        <f>SUM(BR175:BR186)</f>
        <v>0</v>
      </c>
      <c r="BS187" s="65"/>
      <c r="BT187" s="60">
        <f>SUM(BT175:BT186)</f>
        <v>0</v>
      </c>
      <c r="BU187" s="59">
        <f>SUM(BU175:BU186)</f>
        <v>0</v>
      </c>
      <c r="BV187" s="65"/>
      <c r="BW187" s="60">
        <f>SUM(BW175:BW186)</f>
        <v>0</v>
      </c>
      <c r="BX187" s="59">
        <f>SUM(BX175:BX186)</f>
        <v>0</v>
      </c>
      <c r="BY187" s="65"/>
      <c r="BZ187" s="60">
        <f>SUM(BZ175:BZ186)</f>
        <v>0</v>
      </c>
      <c r="CA187" s="59">
        <f>SUM(CA175:CA186)</f>
        <v>0</v>
      </c>
      <c r="CB187" s="65"/>
      <c r="CC187" s="60">
        <f>SUM(CC175:CC186)</f>
        <v>0</v>
      </c>
      <c r="CD187" s="59">
        <f>SUM(CD175:CD186)</f>
        <v>0</v>
      </c>
      <c r="CE187" s="65"/>
      <c r="CF187" s="60">
        <f>SUM(CF175:CF186)</f>
        <v>0</v>
      </c>
      <c r="CG187" s="59">
        <f>SUM(CG175:CG186)</f>
        <v>0</v>
      </c>
      <c r="CH187" s="65"/>
      <c r="CI187" s="60">
        <f>SUM(CI175:CI186)</f>
        <v>0</v>
      </c>
      <c r="CJ187" s="59">
        <f>SUM(CJ175:CJ186)</f>
        <v>0</v>
      </c>
      <c r="CK187" s="65"/>
      <c r="CL187" s="60">
        <f>SUM(CL175:CL186)</f>
        <v>0</v>
      </c>
      <c r="CM187" s="59">
        <f>SUM(CM175:CM186)</f>
        <v>0</v>
      </c>
      <c r="CN187" s="65"/>
      <c r="CO187" s="60">
        <f>SUM(CO175:CO186)</f>
        <v>0</v>
      </c>
      <c r="CP187" s="59">
        <f>SUM(CP175:CP186)</f>
        <v>0</v>
      </c>
      <c r="CQ187" s="65"/>
      <c r="CR187" s="60">
        <f>SUM(CR175:CR186)</f>
        <v>0</v>
      </c>
      <c r="CS187" s="59">
        <f>SUM(CS175:CS186)</f>
        <v>0</v>
      </c>
      <c r="CT187" s="65"/>
      <c r="CU187" s="60">
        <f>SUM(CU175:CU186)</f>
        <v>0</v>
      </c>
      <c r="CV187" s="59">
        <f>SUM(CV175:CV186)</f>
        <v>0</v>
      </c>
      <c r="CW187" s="65"/>
      <c r="CX187" s="60">
        <f>SUM(CX175:CX186)</f>
        <v>511.45799999999997</v>
      </c>
      <c r="CY187" s="59">
        <f>SUM(CY175:CY186)</f>
        <v>3716.34</v>
      </c>
      <c r="CZ187" s="65"/>
      <c r="DA187" s="60">
        <f>SUM(DA175:DA186)</f>
        <v>0</v>
      </c>
      <c r="DB187" s="59">
        <f>SUM(DB175:DB186)</f>
        <v>0</v>
      </c>
      <c r="DC187" s="65"/>
      <c r="DD187" s="60">
        <f>SUM(DD175:DD186)</f>
        <v>0</v>
      </c>
      <c r="DE187" s="59">
        <f>SUM(DE175:DE186)</f>
        <v>0</v>
      </c>
      <c r="DF187" s="65"/>
      <c r="DG187" s="60">
        <f>SUM(DG175:DG186)</f>
        <v>8645.9449999999997</v>
      </c>
      <c r="DH187" s="59">
        <f>SUM(DH175:DH186)</f>
        <v>64866.469999999987</v>
      </c>
      <c r="DI187" s="65"/>
      <c r="DJ187" s="60">
        <f>SUM(DJ175:DJ186)</f>
        <v>0</v>
      </c>
      <c r="DK187" s="59">
        <f>SUM(DK175:DK186)</f>
        <v>0</v>
      </c>
      <c r="DL187" s="65"/>
      <c r="DM187" s="60">
        <f t="shared" ref="DM187:DN187" si="1028">SUM(DM175:DM186)</f>
        <v>0</v>
      </c>
      <c r="DN187" s="59">
        <f t="shared" si="1028"/>
        <v>0</v>
      </c>
      <c r="DO187" s="65"/>
      <c r="DP187" s="60">
        <f>SUM(DP175:DP186)</f>
        <v>0</v>
      </c>
      <c r="DQ187" s="59">
        <f>SUM(DQ175:DQ186)</f>
        <v>0</v>
      </c>
      <c r="DR187" s="65"/>
      <c r="DS187" s="60">
        <f>SUM(DS175:DS186)</f>
        <v>13.143000000000001</v>
      </c>
      <c r="DT187" s="59">
        <f>SUM(DT175:DT186)</f>
        <v>221.03000000000003</v>
      </c>
      <c r="DU187" s="65"/>
      <c r="DV187" s="60">
        <f>SUM(DV175:DV186)</f>
        <v>0</v>
      </c>
      <c r="DW187" s="59">
        <f>SUM(DW175:DW186)</f>
        <v>0</v>
      </c>
      <c r="DX187" s="65"/>
      <c r="DY187" s="60">
        <f>SUM(DY175:DY186)</f>
        <v>0</v>
      </c>
      <c r="DZ187" s="59">
        <f>SUM(DZ175:DZ186)</f>
        <v>0</v>
      </c>
      <c r="EA187" s="65"/>
      <c r="EB187" s="60">
        <f>SUM(EB175:EB186)</f>
        <v>4.7809999999999997</v>
      </c>
      <c r="EC187" s="59">
        <f>SUM(EC175:EC186)</f>
        <v>100.78</v>
      </c>
      <c r="ED187" s="65"/>
      <c r="EE187" s="60">
        <f>SUM(EE175:EE186)</f>
        <v>0</v>
      </c>
      <c r="EF187" s="59">
        <f>SUM(EF175:EF186)</f>
        <v>0</v>
      </c>
      <c r="EG187" s="65"/>
      <c r="EH187" s="60">
        <f>SUM(EH175:EH186)</f>
        <v>0</v>
      </c>
      <c r="EI187" s="59">
        <f>SUM(EI175:EI186)</f>
        <v>0</v>
      </c>
      <c r="EJ187" s="65"/>
      <c r="EK187" s="60">
        <f>SUM(EK175:EK186)</f>
        <v>17248.731</v>
      </c>
      <c r="EL187" s="59">
        <f>SUM(EL175:EL186)</f>
        <v>86659.909999999989</v>
      </c>
      <c r="EM187" s="65"/>
      <c r="EN187" s="60">
        <f>SUM(EN175:EN186)</f>
        <v>132.858</v>
      </c>
      <c r="EO187" s="59">
        <f>SUM(EO175:EO186)</f>
        <v>1183.5899999999999</v>
      </c>
      <c r="EP187" s="65"/>
      <c r="EQ187" s="60">
        <f>SUM(EQ175:EQ186)</f>
        <v>2.6000000000000002E-2</v>
      </c>
      <c r="ER187" s="59">
        <f>SUM(ER175:ER186)</f>
        <v>0.3</v>
      </c>
      <c r="ES187" s="65"/>
      <c r="ET187" s="60">
        <f>SUM(ET175:ET186)</f>
        <v>9.0999999999999998E-2</v>
      </c>
      <c r="EU187" s="59">
        <f>SUM(EU175:EU186)</f>
        <v>1.1200000000000001</v>
      </c>
      <c r="EV187" s="65"/>
      <c r="EW187" s="60">
        <f>SUM(EW175:EW186)</f>
        <v>0</v>
      </c>
      <c r="EX187" s="59">
        <f>SUM(EX175:EX186)</f>
        <v>0</v>
      </c>
      <c r="EY187" s="65"/>
      <c r="EZ187" s="60">
        <f>SUM(EZ175:EZ186)</f>
        <v>787.5</v>
      </c>
      <c r="FA187" s="59">
        <f>SUM(FA175:FA186)</f>
        <v>4706.42</v>
      </c>
      <c r="FB187" s="65"/>
      <c r="FC187" s="60">
        <f>SUM(FC175:FC186)</f>
        <v>0</v>
      </c>
      <c r="FD187" s="59">
        <f>SUM(FD175:FD186)</f>
        <v>0</v>
      </c>
      <c r="FE187" s="65"/>
      <c r="FF187" s="60">
        <f>SUM(FF175:FF186)</f>
        <v>0</v>
      </c>
      <c r="FG187" s="59">
        <f>SUM(FG175:FG186)</f>
        <v>0</v>
      </c>
      <c r="FH187" s="65"/>
      <c r="FI187" s="60">
        <f>SUM(FI175:FI186)</f>
        <v>80</v>
      </c>
      <c r="FJ187" s="59">
        <f>SUM(FJ175:FJ186)</f>
        <v>304.89</v>
      </c>
      <c r="FK187" s="65"/>
      <c r="FL187" s="60">
        <f>SUM(FL175:FL186)</f>
        <v>0</v>
      </c>
      <c r="FM187" s="59">
        <f>SUM(FM175:FM186)</f>
        <v>0</v>
      </c>
      <c r="FN187" s="65"/>
      <c r="FO187" s="60">
        <f>SUM(FO175:FO186)</f>
        <v>0</v>
      </c>
      <c r="FP187" s="59">
        <f>SUM(FP175:FP186)</f>
        <v>0</v>
      </c>
      <c r="FQ187" s="65"/>
      <c r="FR187" s="60">
        <f>SUM(FR175:FR186)</f>
        <v>0</v>
      </c>
      <c r="FS187" s="59">
        <f>SUM(FS175:FS186)</f>
        <v>0</v>
      </c>
      <c r="FT187" s="65"/>
      <c r="FU187" s="60">
        <f>SUM(FU175:FU186)</f>
        <v>0</v>
      </c>
      <c r="FV187" s="59">
        <f>SUM(FV175:FV186)</f>
        <v>0</v>
      </c>
      <c r="FW187" s="65"/>
      <c r="FX187" s="60">
        <f>SUM(FX175:FX186)</f>
        <v>0.12</v>
      </c>
      <c r="FY187" s="59">
        <f>SUM(FY175:FY186)</f>
        <v>4.09</v>
      </c>
      <c r="FZ187" s="65"/>
      <c r="GA187" s="60">
        <f>SUM(GA175:GA186)</f>
        <v>0</v>
      </c>
      <c r="GB187" s="59">
        <f>SUM(GB175:GB186)</f>
        <v>0</v>
      </c>
      <c r="GC187" s="65"/>
      <c r="GD187" s="60">
        <f>SUM(GD175:GD186)</f>
        <v>10.131</v>
      </c>
      <c r="GE187" s="59">
        <f>SUM(GE175:GE186)</f>
        <v>98.350000000000009</v>
      </c>
      <c r="GF187" s="65"/>
      <c r="GG187" s="60">
        <f>SUM(GG175:GG186)</f>
        <v>9.5000000000000001E-2</v>
      </c>
      <c r="GH187" s="59">
        <f>SUM(GH175:GH186)</f>
        <v>1.63</v>
      </c>
      <c r="GI187" s="65"/>
      <c r="GJ187" s="60">
        <f>SUM(GJ175:GJ186)</f>
        <v>2.968</v>
      </c>
      <c r="GK187" s="59">
        <f>SUM(GK175:GK186)</f>
        <v>49.64</v>
      </c>
      <c r="GL187" s="65"/>
      <c r="GM187" s="60">
        <f>SUM(GM175:GM186)</f>
        <v>0</v>
      </c>
      <c r="GN187" s="59">
        <f>SUM(GN175:GN186)</f>
        <v>0</v>
      </c>
      <c r="GO187" s="65"/>
      <c r="GP187" s="60">
        <f>SUM(GP175:GP186)</f>
        <v>0</v>
      </c>
      <c r="GQ187" s="59">
        <f>SUM(GQ175:GQ186)</f>
        <v>0</v>
      </c>
      <c r="GR187" s="65"/>
      <c r="GS187" s="60">
        <f>SUM(GS175:GS186)</f>
        <v>0</v>
      </c>
      <c r="GT187" s="59">
        <f>SUM(GT175:GT186)</f>
        <v>0</v>
      </c>
      <c r="GU187" s="65"/>
      <c r="GV187" s="60">
        <f>SUM(GV175:GV186)</f>
        <v>367.2</v>
      </c>
      <c r="GW187" s="59">
        <f>SUM(GW175:GW186)</f>
        <v>2098.61</v>
      </c>
      <c r="GX187" s="65"/>
      <c r="GY187" s="60">
        <f>SUM(GY175:GY186)</f>
        <v>0</v>
      </c>
      <c r="GZ187" s="59">
        <f>SUM(GZ175:GZ186)</f>
        <v>0</v>
      </c>
      <c r="HA187" s="65"/>
      <c r="HB187" s="60">
        <f>SUM(HB175:HB186)</f>
        <v>0</v>
      </c>
      <c r="HC187" s="59">
        <f>SUM(HC175:HC186)</f>
        <v>0</v>
      </c>
      <c r="HD187" s="65"/>
      <c r="HE187" s="60">
        <f t="shared" ref="HE187:HF187" si="1029">SUM(HE175:HE186)</f>
        <v>0</v>
      </c>
      <c r="HF187" s="59">
        <f t="shared" si="1029"/>
        <v>0</v>
      </c>
      <c r="HG187" s="65"/>
      <c r="HH187" s="60">
        <f>SUM(HH175:HH186)</f>
        <v>0</v>
      </c>
      <c r="HI187" s="59">
        <f>SUM(HI175:HI186)</f>
        <v>0</v>
      </c>
      <c r="HJ187" s="65"/>
      <c r="HK187" s="60">
        <f>SUM(HK175:HK186)</f>
        <v>1.7999999999999999E-2</v>
      </c>
      <c r="HL187" s="59">
        <f>SUM(HL175:HL186)</f>
        <v>0.01</v>
      </c>
      <c r="HM187" s="65"/>
      <c r="HN187" s="60">
        <f>SUM(HN175:HN186)</f>
        <v>40</v>
      </c>
      <c r="HO187" s="59">
        <f>SUM(HO175:HO186)</f>
        <v>172.49</v>
      </c>
      <c r="HP187" s="65"/>
      <c r="HQ187" s="60">
        <f>SUM(HQ175:HQ186)</f>
        <v>1.0609999999999999</v>
      </c>
      <c r="HR187" s="59">
        <f>SUM(HR175:HR186)</f>
        <v>111.48</v>
      </c>
      <c r="HS187" s="65"/>
      <c r="HT187" s="60">
        <f>SUM(HT175:HT186)</f>
        <v>0</v>
      </c>
      <c r="HU187" s="59">
        <f>SUM(HU175:HU186)</f>
        <v>0</v>
      </c>
      <c r="HV187" s="65"/>
      <c r="HW187" s="60">
        <f>SUM(HW175:HW186)</f>
        <v>0</v>
      </c>
      <c r="HX187" s="59">
        <f>SUM(HX175:HX186)</f>
        <v>0</v>
      </c>
      <c r="HY187" s="65"/>
      <c r="HZ187" s="60">
        <f>SUM(HZ175:HZ186)</f>
        <v>7.5659999999999998</v>
      </c>
      <c r="IA187" s="59">
        <f>SUM(IA175:IA186)</f>
        <v>34.5</v>
      </c>
      <c r="IB187" s="65"/>
      <c r="IC187" s="60">
        <f>SUM(IC175:IC186)</f>
        <v>0</v>
      </c>
      <c r="ID187" s="59">
        <f>SUM(ID175:ID186)</f>
        <v>0</v>
      </c>
      <c r="IE187" s="65"/>
      <c r="IF187" s="60">
        <f>SUM(IF175:IF186)</f>
        <v>41.857999999999997</v>
      </c>
      <c r="IG187" s="59">
        <f>SUM(IG175:IG186)</f>
        <v>479.02</v>
      </c>
      <c r="IH187" s="65"/>
      <c r="II187" s="60">
        <f>SUM(II175:II186)</f>
        <v>217.25799999999998</v>
      </c>
      <c r="IJ187" s="59">
        <f>SUM(IJ175:IJ186)</f>
        <v>1350.1299999999999</v>
      </c>
      <c r="IK187" s="65"/>
      <c r="IL187" s="60">
        <f>SUM(IL175:IL186)</f>
        <v>0</v>
      </c>
      <c r="IM187" s="59">
        <f>SUM(IM175:IM186)</f>
        <v>0</v>
      </c>
      <c r="IN187" s="65"/>
      <c r="IO187" s="60">
        <f>SUM(IO175:IO186)</f>
        <v>265.58199999999999</v>
      </c>
      <c r="IP187" s="59">
        <f>SUM(IP175:IP186)</f>
        <v>550.63</v>
      </c>
      <c r="IQ187" s="65"/>
      <c r="IR187" s="60">
        <f>SUM(IR175:IR186)</f>
        <v>0.8</v>
      </c>
      <c r="IS187" s="59">
        <f>SUM(IS175:IS186)</f>
        <v>17.190000000000001</v>
      </c>
      <c r="IT187" s="65"/>
      <c r="IU187" s="60">
        <f>SUM(IU175:IU186)</f>
        <v>0</v>
      </c>
      <c r="IV187" s="59">
        <f>SUM(IV175:IV186)</f>
        <v>0</v>
      </c>
      <c r="IW187" s="65"/>
      <c r="IX187" s="60">
        <f>SUM(IX175:IX186)</f>
        <v>34.888999999999996</v>
      </c>
      <c r="IY187" s="59">
        <f>SUM(IY175:IY186)</f>
        <v>572.51</v>
      </c>
      <c r="IZ187" s="65"/>
      <c r="JA187" s="60">
        <f>SUM(JA175:JA186)</f>
        <v>728.56</v>
      </c>
      <c r="JB187" s="59">
        <f>SUM(JB175:JB186)</f>
        <v>3931.1299999999997</v>
      </c>
      <c r="JC187" s="65"/>
      <c r="JD187" s="60">
        <f t="shared" si="1004"/>
        <v>62346.580000000009</v>
      </c>
      <c r="JE187" s="61">
        <f t="shared" si="1005"/>
        <v>318253.52999999997</v>
      </c>
    </row>
    <row r="188" spans="1:265" x14ac:dyDescent="0.3">
      <c r="A188" s="40">
        <v>2018</v>
      </c>
      <c r="B188" s="35" t="s">
        <v>2</v>
      </c>
      <c r="C188" s="8">
        <v>1925</v>
      </c>
      <c r="D188" s="5">
        <v>6425.66</v>
      </c>
      <c r="E188" s="10">
        <f t="shared" ref="E188:E199" si="1030">D188/C188*1000</f>
        <v>3338.0051948051946</v>
      </c>
      <c r="F188" s="8">
        <v>4.0000000000000001E-3</v>
      </c>
      <c r="G188" s="5">
        <v>0.02</v>
      </c>
      <c r="H188" s="10">
        <f t="shared" ref="H188:H197" si="1031">G188/F188*1000</f>
        <v>5000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79.816000000000003</v>
      </c>
      <c r="P188" s="5">
        <v>341.31</v>
      </c>
      <c r="Q188" s="10">
        <f t="shared" ref="Q188:Q199" si="1032">P188/O188*1000</f>
        <v>4276.2102836524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0</v>
      </c>
      <c r="AH188" s="5">
        <v>0</v>
      </c>
      <c r="AI188" s="10">
        <v>0</v>
      </c>
      <c r="AJ188" s="8">
        <v>0</v>
      </c>
      <c r="AK188" s="5">
        <v>0</v>
      </c>
      <c r="AL188" s="10">
        <v>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6.0999999999999999E-2</v>
      </c>
      <c r="AZ188" s="5">
        <v>1.1499999999999999</v>
      </c>
      <c r="BA188" s="10">
        <f t="shared" ref="BA188:BA199" si="1033">AZ188/AY188*1000</f>
        <v>18852.459016393444</v>
      </c>
      <c r="BB188" s="8">
        <v>0.3</v>
      </c>
      <c r="BC188" s="5">
        <v>5.96</v>
      </c>
      <c r="BD188" s="10">
        <f t="shared" ref="BD188:BD197" si="1034">BC188/BB188*1000</f>
        <v>19866.666666666668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0</v>
      </c>
      <c r="BL188" s="5">
        <v>0</v>
      </c>
      <c r="BM188" s="10">
        <v>0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21.6</v>
      </c>
      <c r="CY188" s="5">
        <v>122.08</v>
      </c>
      <c r="CZ188" s="10">
        <f t="shared" ref="CZ188:CZ197" si="1035">CY188/CX188*1000</f>
        <v>5651.8518518518513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522.13699999999994</v>
      </c>
      <c r="DH188" s="5">
        <v>4639.3900000000003</v>
      </c>
      <c r="DI188" s="10">
        <f t="shared" ref="DI188:DI199" si="1036">DH188/DG188*1000</f>
        <v>8885.3883176254512</v>
      </c>
      <c r="DJ188" s="8">
        <v>0</v>
      </c>
      <c r="DK188" s="5">
        <v>0</v>
      </c>
      <c r="DL188" s="10">
        <v>0</v>
      </c>
      <c r="DM188" s="8">
        <v>0</v>
      </c>
      <c r="DN188" s="5">
        <v>0</v>
      </c>
      <c r="DO188" s="10">
        <f t="shared" ref="DO188:DO199" si="1037">IF(DM188=0,0,DN188/DM188*1000)</f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0.72</v>
      </c>
      <c r="EC188" s="5">
        <v>14.24</v>
      </c>
      <c r="ED188" s="10">
        <f t="shared" ref="ED188:ED199" si="1038">EC188/EB188*1000</f>
        <v>19777.777777777777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v>0</v>
      </c>
      <c r="EK188" s="8">
        <v>1886.0029999999999</v>
      </c>
      <c r="EL188" s="5">
        <v>7053.42</v>
      </c>
      <c r="EM188" s="10">
        <f t="shared" ref="EM188:EM199" si="1039">EL188/EK188*1000</f>
        <v>3739.8774021038148</v>
      </c>
      <c r="EN188" s="8">
        <v>1.7170000000000001</v>
      </c>
      <c r="EO188" s="5">
        <v>88.84</v>
      </c>
      <c r="EP188" s="10">
        <f t="shared" ref="EP188:EP199" si="1040">EO188/EN188*1000</f>
        <v>51741.409435061149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8">
        <v>0</v>
      </c>
      <c r="FJ188" s="5">
        <v>0</v>
      </c>
      <c r="FK188" s="10">
        <v>0</v>
      </c>
      <c r="FL188" s="8">
        <v>0</v>
      </c>
      <c r="FM188" s="5">
        <v>0</v>
      </c>
      <c r="FN188" s="10">
        <v>0</v>
      </c>
      <c r="FO188" s="8">
        <v>0</v>
      </c>
      <c r="FP188" s="5">
        <v>0</v>
      </c>
      <c r="FQ188" s="10">
        <v>0</v>
      </c>
      <c r="FR188" s="8">
        <v>0</v>
      </c>
      <c r="FS188" s="5">
        <v>0</v>
      </c>
      <c r="FT188" s="10">
        <v>0</v>
      </c>
      <c r="FU188" s="8">
        <v>0</v>
      </c>
      <c r="FV188" s="5">
        <v>0</v>
      </c>
      <c r="FW188" s="10">
        <v>0</v>
      </c>
      <c r="FX188" s="8">
        <v>0</v>
      </c>
      <c r="FY188" s="5">
        <v>0</v>
      </c>
      <c r="FZ188" s="10">
        <v>0</v>
      </c>
      <c r="GA188" s="8">
        <v>0</v>
      </c>
      <c r="GB188" s="5">
        <v>0</v>
      </c>
      <c r="GC188" s="10">
        <v>0</v>
      </c>
      <c r="GD188" s="8">
        <v>7.0000000000000001E-3</v>
      </c>
      <c r="GE188" s="5">
        <v>0.2</v>
      </c>
      <c r="GF188" s="10">
        <f t="shared" ref="GF188:GF196" si="1041">GE188/GD188*1000</f>
        <v>28571.428571428572</v>
      </c>
      <c r="GG188" s="8">
        <v>0</v>
      </c>
      <c r="GH188" s="5">
        <v>0</v>
      </c>
      <c r="GI188" s="10">
        <v>0</v>
      </c>
      <c r="GJ188" s="8">
        <v>0</v>
      </c>
      <c r="GK188" s="5">
        <v>0</v>
      </c>
      <c r="GL188" s="10">
        <v>0</v>
      </c>
      <c r="GM188" s="8">
        <v>0</v>
      </c>
      <c r="GN188" s="5">
        <v>0</v>
      </c>
      <c r="GO188" s="10">
        <v>0</v>
      </c>
      <c r="GP188" s="8">
        <v>0</v>
      </c>
      <c r="GQ188" s="5">
        <v>0</v>
      </c>
      <c r="GR188" s="10">
        <v>0</v>
      </c>
      <c r="GS188" s="8">
        <v>0</v>
      </c>
      <c r="GT188" s="5">
        <v>0</v>
      </c>
      <c r="GU188" s="10">
        <v>0</v>
      </c>
      <c r="GV188" s="8">
        <v>43.2</v>
      </c>
      <c r="GW188" s="5">
        <v>249.63</v>
      </c>
      <c r="GX188" s="10">
        <f t="shared" ref="GX188:GX198" si="1042">GW188/GV188*1000</f>
        <v>5778.4722222222217</v>
      </c>
      <c r="GY188" s="8">
        <v>0</v>
      </c>
      <c r="GZ188" s="5">
        <v>0</v>
      </c>
      <c r="HA188" s="10">
        <v>0</v>
      </c>
      <c r="HB188" s="8">
        <v>0</v>
      </c>
      <c r="HC188" s="5">
        <v>0</v>
      </c>
      <c r="HD188" s="10">
        <v>0</v>
      </c>
      <c r="HE188" s="8">
        <v>0</v>
      </c>
      <c r="HF188" s="5">
        <v>0</v>
      </c>
      <c r="HG188" s="10">
        <f t="shared" ref="HG188:HG199" si="1043">IF(HE188=0,0,HF188/HE188*1000)</f>
        <v>0</v>
      </c>
      <c r="HH188" s="8">
        <v>0</v>
      </c>
      <c r="HI188" s="5">
        <v>0</v>
      </c>
      <c r="HJ188" s="10">
        <v>0</v>
      </c>
      <c r="HK188" s="8">
        <v>0</v>
      </c>
      <c r="HL188" s="5">
        <v>0</v>
      </c>
      <c r="HM188" s="10">
        <v>0</v>
      </c>
      <c r="HN188" s="8">
        <v>0</v>
      </c>
      <c r="HO188" s="5">
        <v>0</v>
      </c>
      <c r="HP188" s="10">
        <v>0</v>
      </c>
      <c r="HQ188" s="8">
        <v>0</v>
      </c>
      <c r="HR188" s="5">
        <v>0</v>
      </c>
      <c r="HS188" s="10">
        <v>0</v>
      </c>
      <c r="HT188" s="8">
        <v>0</v>
      </c>
      <c r="HU188" s="5">
        <v>0</v>
      </c>
      <c r="HV188" s="10">
        <v>0</v>
      </c>
      <c r="HW188" s="8">
        <v>0</v>
      </c>
      <c r="HX188" s="5">
        <v>0</v>
      </c>
      <c r="HY188" s="10">
        <v>0</v>
      </c>
      <c r="HZ188" s="8">
        <v>0</v>
      </c>
      <c r="IA188" s="5">
        <v>0</v>
      </c>
      <c r="IB188" s="10">
        <v>0</v>
      </c>
      <c r="IC188" s="8">
        <v>0</v>
      </c>
      <c r="ID188" s="5">
        <v>0</v>
      </c>
      <c r="IE188" s="10">
        <v>0</v>
      </c>
      <c r="IF188" s="8">
        <v>0</v>
      </c>
      <c r="IG188" s="5">
        <v>0</v>
      </c>
      <c r="IH188" s="10">
        <v>0</v>
      </c>
      <c r="II188" s="8">
        <v>22.27</v>
      </c>
      <c r="IJ188" s="5">
        <v>132.16</v>
      </c>
      <c r="IK188" s="10">
        <f t="shared" ref="IK188:IK199" si="1044">IJ188/II188*1000</f>
        <v>5934.440951953301</v>
      </c>
      <c r="IL188" s="8">
        <v>0</v>
      </c>
      <c r="IM188" s="5">
        <v>0</v>
      </c>
      <c r="IN188" s="10">
        <v>0</v>
      </c>
      <c r="IO188" s="8">
        <v>0</v>
      </c>
      <c r="IP188" s="5">
        <v>0</v>
      </c>
      <c r="IQ188" s="10">
        <v>0</v>
      </c>
      <c r="IR188" s="8">
        <v>0</v>
      </c>
      <c r="IS188" s="5">
        <v>0</v>
      </c>
      <c r="IT188" s="10">
        <v>0</v>
      </c>
      <c r="IU188" s="8">
        <v>0</v>
      </c>
      <c r="IV188" s="5">
        <v>0</v>
      </c>
      <c r="IW188" s="10">
        <v>0</v>
      </c>
      <c r="IX188" s="8">
        <v>0.66200000000000003</v>
      </c>
      <c r="IY188" s="5">
        <v>16.43</v>
      </c>
      <c r="IZ188" s="10">
        <f t="shared" ref="IZ188:IZ199" si="1045">IY188/IX188*1000</f>
        <v>24818.731117824773</v>
      </c>
      <c r="JA188" s="8">
        <v>1.056</v>
      </c>
      <c r="JB188" s="5">
        <v>19.489999999999998</v>
      </c>
      <c r="JC188" s="10">
        <f t="shared" ref="JC188:JC199" si="1046">JB188/JA188*1000</f>
        <v>18456.439393939392</v>
      </c>
      <c r="JD188" s="8">
        <f t="shared" ref="JD188:JD200" si="1047">C188+F188+L188+O188+R188+U188+X188+AA188+AD188+AG188+AJ188+AM188+AP188+AV188+BB188+BE188+BH188+BK188+BQ188+BT188+BW188+BZ188+CC188+CF188+CI188+CO188+CR188+CU188+CX188+DA188+DD188+DG188+DJ188+DP188+DS188+DY188+EB188+EE188+EH188+EK188+EN188+EQ188+ET188+EZ188+FC188+FF188+FI188+FL188+FO188+GD188+GG188+GJ188+GM188+GP188+GS188+GV188+GY188+HB188+HH188+AY188+HK188+HN188+HQ188+HT188+HW188+HZ188+IC188+IF188+II188+IL188+IO188+IU188+IX188+JA188+FR188+DV188+AS188+I188+FX188+IR188+CL188+FU188</f>
        <v>4504.552999999999</v>
      </c>
      <c r="JE188" s="10">
        <f t="shared" ref="JE188:JE200" si="1048">D188+G188+M188+P188+S188+V188+Y188+AB188+AE188+AH188+AK188+AN188+AQ188+AW188+BC188+BF188+BI188+BL188+BR188+BU188+BX188+CA188+CD188+CG188+CJ188+CP188+CS188+CV188+CY188+DB188+DE188+DH188+DK188+DQ188+DT188+DZ188+EC188+EF188+EI188+EL188+EO188+ER188+EU188+FA188+FD188+FG188+FJ188+FM188+FP188+GE188+GH188+GK188+GN188+GQ188+GT188+GW188+GZ188+HC188+HI188+AZ188+HL188+HO188+HR188+HU188+HX188+IA188+ID188+IG188+IJ188+IM188+IP188+IV188+IY188+JB188+FS188+DW188+AT188+J188+FY188+IS188+CM188+FV188</f>
        <v>19109.980000000007</v>
      </c>
    </row>
    <row r="189" spans="1:265" x14ac:dyDescent="0.3">
      <c r="A189" s="40">
        <v>2018</v>
      </c>
      <c r="B189" s="35" t="s">
        <v>3</v>
      </c>
      <c r="C189" s="8">
        <v>2075</v>
      </c>
      <c r="D189" s="5">
        <v>8217.9</v>
      </c>
      <c r="E189" s="10">
        <f t="shared" si="1030"/>
        <v>3960.4337349397588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217.345</v>
      </c>
      <c r="P189" s="5">
        <v>789.63</v>
      </c>
      <c r="Q189" s="10">
        <f t="shared" si="1032"/>
        <v>3633.0718443028368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2446.5920000000001</v>
      </c>
      <c r="AH189" s="5">
        <v>13156.01</v>
      </c>
      <c r="AI189" s="10">
        <f t="shared" ref="AI189:AI198" si="1049">AH189/AG189*1000</f>
        <v>5377.2799060897769</v>
      </c>
      <c r="AJ189" s="8">
        <v>1.55</v>
      </c>
      <c r="AK189" s="5">
        <v>8.0299999999999994</v>
      </c>
      <c r="AL189" s="10">
        <f t="shared" ref="AL189:AL199" si="1050">AK189/AJ189*1000</f>
        <v>5180.645161290322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4.8000000000000001E-2</v>
      </c>
      <c r="AZ189" s="5">
        <v>1.2</v>
      </c>
      <c r="BA189" s="10">
        <f t="shared" si="1033"/>
        <v>25000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0</v>
      </c>
      <c r="BL189" s="5">
        <v>0</v>
      </c>
      <c r="BM189" s="10">
        <v>0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v>0</v>
      </c>
      <c r="BZ189" s="8">
        <v>0</v>
      </c>
      <c r="CA189" s="5">
        <v>0</v>
      </c>
      <c r="CB189" s="10">
        <v>0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178.803</v>
      </c>
      <c r="DH189" s="5">
        <v>526.03</v>
      </c>
      <c r="DI189" s="10">
        <f t="shared" si="1036"/>
        <v>2941.9528755110373</v>
      </c>
      <c r="DJ189" s="8">
        <v>0</v>
      </c>
      <c r="DK189" s="5">
        <v>0</v>
      </c>
      <c r="DL189" s="10">
        <v>0</v>
      </c>
      <c r="DM189" s="8">
        <v>0</v>
      </c>
      <c r="DN189" s="5">
        <v>0</v>
      </c>
      <c r="DO189" s="10">
        <f t="shared" si="1037"/>
        <v>0</v>
      </c>
      <c r="DP189" s="8">
        <v>0</v>
      </c>
      <c r="DQ189" s="5">
        <v>0</v>
      </c>
      <c r="DR189" s="10">
        <v>0</v>
      </c>
      <c r="DS189" s="8">
        <v>0.21</v>
      </c>
      <c r="DT189" s="5">
        <v>3.94</v>
      </c>
      <c r="DU189" s="10">
        <f t="shared" ref="DU189:DU199" si="1051">DT189/DS189*1000</f>
        <v>18761.904761904763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0.8</v>
      </c>
      <c r="EC189" s="5">
        <v>15.4</v>
      </c>
      <c r="ED189" s="10">
        <f t="shared" si="1038"/>
        <v>19250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v>0</v>
      </c>
      <c r="EK189" s="8">
        <v>2038.0830000000001</v>
      </c>
      <c r="EL189" s="5">
        <v>8437.0499999999993</v>
      </c>
      <c r="EM189" s="10">
        <f t="shared" si="1039"/>
        <v>4139.698922958486</v>
      </c>
      <c r="EN189" s="8">
        <v>76.096000000000004</v>
      </c>
      <c r="EO189" s="5">
        <v>574.05999999999995</v>
      </c>
      <c r="EP189" s="10">
        <f t="shared" si="1040"/>
        <v>7543.8919259882241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</v>
      </c>
      <c r="FA189" s="5">
        <v>0</v>
      </c>
      <c r="FB189" s="10">
        <v>0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8">
        <v>0</v>
      </c>
      <c r="FJ189" s="5">
        <v>0</v>
      </c>
      <c r="FK189" s="10">
        <v>0</v>
      </c>
      <c r="FL189" s="8">
        <v>0</v>
      </c>
      <c r="FM189" s="5">
        <v>0</v>
      </c>
      <c r="FN189" s="10">
        <v>0</v>
      </c>
      <c r="FO189" s="8">
        <v>0</v>
      </c>
      <c r="FP189" s="5">
        <v>0</v>
      </c>
      <c r="FQ189" s="10">
        <v>0</v>
      </c>
      <c r="FR189" s="8">
        <v>0</v>
      </c>
      <c r="FS189" s="5">
        <v>0</v>
      </c>
      <c r="FT189" s="10">
        <v>0</v>
      </c>
      <c r="FU189" s="8">
        <v>0</v>
      </c>
      <c r="FV189" s="5">
        <v>0</v>
      </c>
      <c r="FW189" s="10">
        <v>0</v>
      </c>
      <c r="FX189" s="8">
        <v>0</v>
      </c>
      <c r="FY189" s="5">
        <v>0</v>
      </c>
      <c r="FZ189" s="10">
        <v>0</v>
      </c>
      <c r="GA189" s="8">
        <v>0</v>
      </c>
      <c r="GB189" s="5">
        <v>0</v>
      </c>
      <c r="GC189" s="10">
        <v>0</v>
      </c>
      <c r="GD189" s="8">
        <v>0.15</v>
      </c>
      <c r="GE189" s="5">
        <v>1.64</v>
      </c>
      <c r="GF189" s="10">
        <f t="shared" si="1041"/>
        <v>10933.333333333334</v>
      </c>
      <c r="GG189" s="8">
        <v>0</v>
      </c>
      <c r="GH189" s="5">
        <v>0</v>
      </c>
      <c r="GI189" s="10">
        <v>0</v>
      </c>
      <c r="GJ189" s="8">
        <v>1.5</v>
      </c>
      <c r="GK189" s="5">
        <v>25.9</v>
      </c>
      <c r="GL189" s="10">
        <f t="shared" ref="GL189:GL197" si="1052">GK189/GJ189*1000</f>
        <v>17266.666666666664</v>
      </c>
      <c r="GM189" s="8">
        <v>0</v>
      </c>
      <c r="GN189" s="5">
        <v>0</v>
      </c>
      <c r="GO189" s="10">
        <v>0</v>
      </c>
      <c r="GP189" s="8">
        <v>0</v>
      </c>
      <c r="GQ189" s="5">
        <v>0</v>
      </c>
      <c r="GR189" s="10">
        <v>0</v>
      </c>
      <c r="GS189" s="8">
        <v>0</v>
      </c>
      <c r="GT189" s="5">
        <v>0</v>
      </c>
      <c r="GU189" s="10">
        <v>0</v>
      </c>
      <c r="GV189" s="8">
        <v>64.8</v>
      </c>
      <c r="GW189" s="5">
        <v>567.74</v>
      </c>
      <c r="GX189" s="10">
        <f t="shared" si="1042"/>
        <v>8761.4197530864203</v>
      </c>
      <c r="GY189" s="8">
        <v>0</v>
      </c>
      <c r="GZ189" s="5">
        <v>0</v>
      </c>
      <c r="HA189" s="10">
        <v>0</v>
      </c>
      <c r="HB189" s="8">
        <v>0</v>
      </c>
      <c r="HC189" s="5">
        <v>0</v>
      </c>
      <c r="HD189" s="10">
        <v>0</v>
      </c>
      <c r="HE189" s="8">
        <v>0</v>
      </c>
      <c r="HF189" s="5">
        <v>0</v>
      </c>
      <c r="HG189" s="10">
        <f t="shared" si="1043"/>
        <v>0</v>
      </c>
      <c r="HH189" s="8">
        <v>0</v>
      </c>
      <c r="HI189" s="5">
        <v>0</v>
      </c>
      <c r="HJ189" s="10">
        <v>0</v>
      </c>
      <c r="HK189" s="8">
        <v>0</v>
      </c>
      <c r="HL189" s="5">
        <v>0</v>
      </c>
      <c r="HM189" s="10">
        <v>0</v>
      </c>
      <c r="HN189" s="8">
        <v>0</v>
      </c>
      <c r="HO189" s="5">
        <v>0</v>
      </c>
      <c r="HP189" s="10">
        <v>0</v>
      </c>
      <c r="HQ189" s="8">
        <v>0</v>
      </c>
      <c r="HR189" s="5">
        <v>0</v>
      </c>
      <c r="HS189" s="10">
        <v>0</v>
      </c>
      <c r="HT189" s="8">
        <v>0</v>
      </c>
      <c r="HU189" s="5">
        <v>0</v>
      </c>
      <c r="HV189" s="10">
        <v>0</v>
      </c>
      <c r="HW189" s="8">
        <v>0</v>
      </c>
      <c r="HX189" s="5">
        <v>0</v>
      </c>
      <c r="HY189" s="10">
        <v>0</v>
      </c>
      <c r="HZ189" s="8">
        <v>0</v>
      </c>
      <c r="IA189" s="5">
        <v>0</v>
      </c>
      <c r="IB189" s="10">
        <v>0</v>
      </c>
      <c r="IC189" s="8">
        <v>0</v>
      </c>
      <c r="ID189" s="5">
        <v>0</v>
      </c>
      <c r="IE189" s="10">
        <v>0</v>
      </c>
      <c r="IF189" s="8">
        <v>0</v>
      </c>
      <c r="IG189" s="5">
        <v>0</v>
      </c>
      <c r="IH189" s="10">
        <v>0</v>
      </c>
      <c r="II189" s="8">
        <v>0</v>
      </c>
      <c r="IJ189" s="5">
        <v>0</v>
      </c>
      <c r="IK189" s="10">
        <v>0</v>
      </c>
      <c r="IL189" s="8">
        <v>0</v>
      </c>
      <c r="IM189" s="5">
        <v>0</v>
      </c>
      <c r="IN189" s="10">
        <v>0</v>
      </c>
      <c r="IO189" s="8">
        <v>0</v>
      </c>
      <c r="IP189" s="5">
        <v>0</v>
      </c>
      <c r="IQ189" s="10">
        <v>0</v>
      </c>
      <c r="IR189" s="8">
        <v>0</v>
      </c>
      <c r="IS189" s="5">
        <v>0</v>
      </c>
      <c r="IT189" s="10">
        <v>0</v>
      </c>
      <c r="IU189" s="8">
        <v>0</v>
      </c>
      <c r="IV189" s="5">
        <v>0</v>
      </c>
      <c r="IW189" s="10">
        <v>0</v>
      </c>
      <c r="IX189" s="8">
        <v>0.16900000000000001</v>
      </c>
      <c r="IY189" s="5">
        <v>10.29</v>
      </c>
      <c r="IZ189" s="10">
        <f t="shared" si="1045"/>
        <v>60887.573964497031</v>
      </c>
      <c r="JA189" s="8">
        <v>0.35</v>
      </c>
      <c r="JB189" s="5">
        <v>3.89</v>
      </c>
      <c r="JC189" s="10">
        <f t="shared" si="1046"/>
        <v>11114.285714285716</v>
      </c>
      <c r="JD189" s="8">
        <f t="shared" si="1047"/>
        <v>7101.4959999999992</v>
      </c>
      <c r="JE189" s="10">
        <f t="shared" si="1048"/>
        <v>32338.710000000003</v>
      </c>
    </row>
    <row r="190" spans="1:265" x14ac:dyDescent="0.3">
      <c r="A190" s="40">
        <v>2018</v>
      </c>
      <c r="B190" s="35" t="s">
        <v>4</v>
      </c>
      <c r="C190" s="8">
        <v>375</v>
      </c>
      <c r="D190" s="5">
        <v>1217.99</v>
      </c>
      <c r="E190" s="10">
        <f t="shared" si="1030"/>
        <v>3247.9733333333334</v>
      </c>
      <c r="F190" s="8">
        <v>0.13500000000000001</v>
      </c>
      <c r="G190" s="5">
        <v>2.57</v>
      </c>
      <c r="H190" s="10">
        <f t="shared" si="1031"/>
        <v>19037.037037037033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143.62</v>
      </c>
      <c r="P190" s="5">
        <v>558.02</v>
      </c>
      <c r="Q190" s="10">
        <f t="shared" si="1032"/>
        <v>3885.3920066843057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775.05</v>
      </c>
      <c r="AK190" s="5">
        <v>4605.01</v>
      </c>
      <c r="AL190" s="10">
        <f t="shared" si="1050"/>
        <v>5941.5650603186896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0</v>
      </c>
      <c r="AT190" s="5">
        <v>0</v>
      </c>
      <c r="AU190" s="10">
        <v>0</v>
      </c>
      <c r="AV190" s="8">
        <v>0</v>
      </c>
      <c r="AW190" s="5">
        <v>0</v>
      </c>
      <c r="AX190" s="10">
        <v>0</v>
      </c>
      <c r="AY190" s="8">
        <v>2.5000000000000001E-2</v>
      </c>
      <c r="AZ190" s="5">
        <v>0.5</v>
      </c>
      <c r="BA190" s="10">
        <f t="shared" si="1033"/>
        <v>20000</v>
      </c>
      <c r="BB190" s="8">
        <v>0</v>
      </c>
      <c r="BC190" s="5">
        <v>0</v>
      </c>
      <c r="BD190" s="10">
        <v>0</v>
      </c>
      <c r="BE190" s="8">
        <v>0</v>
      </c>
      <c r="BF190" s="5">
        <v>0</v>
      </c>
      <c r="BG190" s="10">
        <v>0</v>
      </c>
      <c r="BH190" s="8">
        <v>0</v>
      </c>
      <c r="BI190" s="5">
        <v>0</v>
      </c>
      <c r="BJ190" s="10">
        <v>0</v>
      </c>
      <c r="BK190" s="8">
        <v>1.044</v>
      </c>
      <c r="BL190" s="5">
        <v>15.99</v>
      </c>
      <c r="BM190" s="10">
        <f t="shared" ref="BM190" si="1053">BL190/BK190*1000</f>
        <v>15316.091954022988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0</v>
      </c>
      <c r="CG190" s="5">
        <v>0</v>
      </c>
      <c r="CH190" s="10">
        <v>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0</v>
      </c>
      <c r="CS190" s="5">
        <v>0</v>
      </c>
      <c r="CT190" s="10">
        <v>0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136.101</v>
      </c>
      <c r="DH190" s="5">
        <v>634.22</v>
      </c>
      <c r="DI190" s="10">
        <f t="shared" si="1036"/>
        <v>4659.9216758142848</v>
      </c>
      <c r="DJ190" s="8">
        <v>0</v>
      </c>
      <c r="DK190" s="5">
        <v>0</v>
      </c>
      <c r="DL190" s="10">
        <v>0</v>
      </c>
      <c r="DM190" s="8">
        <v>0</v>
      </c>
      <c r="DN190" s="5">
        <v>0</v>
      </c>
      <c r="DO190" s="10">
        <f t="shared" si="1037"/>
        <v>0</v>
      </c>
      <c r="DP190" s="8">
        <v>0</v>
      </c>
      <c r="DQ190" s="5">
        <v>0</v>
      </c>
      <c r="DR190" s="10">
        <v>0</v>
      </c>
      <c r="DS190" s="8">
        <v>1.6060000000000001</v>
      </c>
      <c r="DT190" s="5">
        <v>38.619999999999997</v>
      </c>
      <c r="DU190" s="10">
        <f t="shared" si="1051"/>
        <v>24047.322540473222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v>0</v>
      </c>
      <c r="EK190" s="8">
        <v>3359.9749999999999</v>
      </c>
      <c r="EL190" s="5">
        <v>11107.83</v>
      </c>
      <c r="EM190" s="10">
        <f t="shared" si="1039"/>
        <v>3305.9263833808286</v>
      </c>
      <c r="EN190" s="8">
        <v>0.30499999999999999</v>
      </c>
      <c r="EO190" s="5">
        <v>9</v>
      </c>
      <c r="EP190" s="10">
        <f t="shared" si="1040"/>
        <v>29508.196721311473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215.04</v>
      </c>
      <c r="EX190" s="5">
        <v>1341.1</v>
      </c>
      <c r="EY190" s="10">
        <f t="shared" ref="EY190" si="1054">EX190/EW190*1000</f>
        <v>6236.5141369047615</v>
      </c>
      <c r="EZ190" s="8">
        <v>0</v>
      </c>
      <c r="FA190" s="5">
        <v>0</v>
      </c>
      <c r="FB190" s="10">
        <v>0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8">
        <v>0</v>
      </c>
      <c r="FJ190" s="5">
        <v>0</v>
      </c>
      <c r="FK190" s="10">
        <v>0</v>
      </c>
      <c r="FL190" s="8">
        <v>0</v>
      </c>
      <c r="FM190" s="5">
        <v>0</v>
      </c>
      <c r="FN190" s="10">
        <v>0</v>
      </c>
      <c r="FO190" s="8">
        <v>0</v>
      </c>
      <c r="FP190" s="5">
        <v>0</v>
      </c>
      <c r="FQ190" s="10">
        <v>0</v>
      </c>
      <c r="FR190" s="8">
        <v>0</v>
      </c>
      <c r="FS190" s="5">
        <v>0</v>
      </c>
      <c r="FT190" s="10">
        <v>0</v>
      </c>
      <c r="FU190" s="8">
        <v>0</v>
      </c>
      <c r="FV190" s="5">
        <v>0</v>
      </c>
      <c r="FW190" s="10">
        <v>0</v>
      </c>
      <c r="FX190" s="8">
        <v>0</v>
      </c>
      <c r="FY190" s="5">
        <v>0</v>
      </c>
      <c r="FZ190" s="10">
        <v>0</v>
      </c>
      <c r="GA190" s="8">
        <v>0</v>
      </c>
      <c r="GB190" s="5">
        <v>0</v>
      </c>
      <c r="GC190" s="10">
        <v>0</v>
      </c>
      <c r="GD190" s="8">
        <v>0.2</v>
      </c>
      <c r="GE190" s="5">
        <v>2.19</v>
      </c>
      <c r="GF190" s="10">
        <f t="shared" si="1041"/>
        <v>10950</v>
      </c>
      <c r="GG190" s="8">
        <v>0</v>
      </c>
      <c r="GH190" s="5">
        <v>0</v>
      </c>
      <c r="GI190" s="10">
        <v>0</v>
      </c>
      <c r="GJ190" s="8">
        <v>0</v>
      </c>
      <c r="GK190" s="5">
        <v>0</v>
      </c>
      <c r="GL190" s="10">
        <v>0</v>
      </c>
      <c r="GM190" s="8">
        <v>0</v>
      </c>
      <c r="GN190" s="5">
        <v>0</v>
      </c>
      <c r="GO190" s="10">
        <v>0</v>
      </c>
      <c r="GP190" s="8">
        <v>0</v>
      </c>
      <c r="GQ190" s="5">
        <v>0</v>
      </c>
      <c r="GR190" s="10">
        <v>0</v>
      </c>
      <c r="GS190" s="8">
        <v>0</v>
      </c>
      <c r="GT190" s="5">
        <v>0</v>
      </c>
      <c r="GU190" s="10">
        <v>0</v>
      </c>
      <c r="GV190" s="8">
        <v>151.19999999999999</v>
      </c>
      <c r="GW190" s="5">
        <v>854.58</v>
      </c>
      <c r="GX190" s="10">
        <f t="shared" si="1042"/>
        <v>5651.9841269841281</v>
      </c>
      <c r="GY190" s="8">
        <v>0</v>
      </c>
      <c r="GZ190" s="5">
        <v>0</v>
      </c>
      <c r="HA190" s="10">
        <v>0</v>
      </c>
      <c r="HB190" s="8">
        <v>0</v>
      </c>
      <c r="HC190" s="5">
        <v>0</v>
      </c>
      <c r="HD190" s="10">
        <v>0</v>
      </c>
      <c r="HE190" s="8">
        <v>0</v>
      </c>
      <c r="HF190" s="5">
        <v>0</v>
      </c>
      <c r="HG190" s="10">
        <f t="shared" si="1043"/>
        <v>0</v>
      </c>
      <c r="HH190" s="8">
        <v>0</v>
      </c>
      <c r="HI190" s="5">
        <v>0</v>
      </c>
      <c r="HJ190" s="10">
        <v>0</v>
      </c>
      <c r="HK190" s="8">
        <v>0</v>
      </c>
      <c r="HL190" s="5">
        <v>0</v>
      </c>
      <c r="HM190" s="10">
        <v>0</v>
      </c>
      <c r="HN190" s="8">
        <v>0</v>
      </c>
      <c r="HO190" s="5">
        <v>0</v>
      </c>
      <c r="HP190" s="10">
        <v>0</v>
      </c>
      <c r="HQ190" s="8">
        <v>0</v>
      </c>
      <c r="HR190" s="5">
        <v>0</v>
      </c>
      <c r="HS190" s="10">
        <v>0</v>
      </c>
      <c r="HT190" s="8">
        <v>0</v>
      </c>
      <c r="HU190" s="5">
        <v>0</v>
      </c>
      <c r="HV190" s="10">
        <v>0</v>
      </c>
      <c r="HW190" s="8">
        <v>0</v>
      </c>
      <c r="HX190" s="5">
        <v>0</v>
      </c>
      <c r="HY190" s="10">
        <v>0</v>
      </c>
      <c r="HZ190" s="8">
        <v>0</v>
      </c>
      <c r="IA190" s="5">
        <v>0</v>
      </c>
      <c r="IB190" s="10">
        <v>0</v>
      </c>
      <c r="IC190" s="8">
        <v>0</v>
      </c>
      <c r="ID190" s="5">
        <v>0</v>
      </c>
      <c r="IE190" s="10">
        <v>0</v>
      </c>
      <c r="IF190" s="8">
        <v>0.89</v>
      </c>
      <c r="IG190" s="5">
        <v>8.77</v>
      </c>
      <c r="IH190" s="10">
        <f t="shared" ref="IH190:IH199" si="1055">IG190/IF190*1000</f>
        <v>9853.9325842696617</v>
      </c>
      <c r="II190" s="8">
        <v>0</v>
      </c>
      <c r="IJ190" s="5">
        <v>0</v>
      </c>
      <c r="IK190" s="10">
        <v>0</v>
      </c>
      <c r="IL190" s="8">
        <v>0</v>
      </c>
      <c r="IM190" s="5">
        <v>0</v>
      </c>
      <c r="IN190" s="10">
        <v>0</v>
      </c>
      <c r="IO190" s="8">
        <v>0</v>
      </c>
      <c r="IP190" s="5">
        <v>0</v>
      </c>
      <c r="IQ190" s="10">
        <v>0</v>
      </c>
      <c r="IR190" s="8">
        <v>0</v>
      </c>
      <c r="IS190" s="5">
        <v>0</v>
      </c>
      <c r="IT190" s="10">
        <v>0</v>
      </c>
      <c r="IU190" s="8">
        <v>0</v>
      </c>
      <c r="IV190" s="5">
        <v>0</v>
      </c>
      <c r="IW190" s="10">
        <v>0</v>
      </c>
      <c r="IX190" s="8">
        <v>15.686999999999999</v>
      </c>
      <c r="IY190" s="5">
        <v>436.56</v>
      </c>
      <c r="IZ190" s="10">
        <f t="shared" si="1045"/>
        <v>27829.412889653857</v>
      </c>
      <c r="JA190" s="8">
        <v>10.954000000000001</v>
      </c>
      <c r="JB190" s="5">
        <v>406.62</v>
      </c>
      <c r="JC190" s="10">
        <f t="shared" si="1046"/>
        <v>37120.686507211976</v>
      </c>
      <c r="JD190" s="8">
        <f t="shared" si="1047"/>
        <v>4971.7919999999995</v>
      </c>
      <c r="JE190" s="10">
        <f t="shared" si="1048"/>
        <v>19898.47</v>
      </c>
    </row>
    <row r="191" spans="1:265" x14ac:dyDescent="0.3">
      <c r="A191" s="40">
        <v>2018</v>
      </c>
      <c r="B191" s="35" t="s">
        <v>5</v>
      </c>
      <c r="C191" s="8">
        <v>795</v>
      </c>
      <c r="D191" s="5">
        <v>2988.07</v>
      </c>
      <c r="E191" s="10">
        <f t="shared" si="1030"/>
        <v>3758.5786163522012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135.33000000000001</v>
      </c>
      <c r="P191" s="5">
        <v>547.78</v>
      </c>
      <c r="Q191" s="10">
        <f t="shared" si="1032"/>
        <v>4047.7351658907851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0</v>
      </c>
      <c r="AW191" s="5">
        <v>0</v>
      </c>
      <c r="AX191" s="10">
        <v>0</v>
      </c>
      <c r="AY191" s="8">
        <v>14.016</v>
      </c>
      <c r="AZ191" s="5">
        <v>40.4</v>
      </c>
      <c r="BA191" s="10">
        <f t="shared" si="1033"/>
        <v>2882.4200913242007</v>
      </c>
      <c r="BB191" s="8">
        <v>0</v>
      </c>
      <c r="BC191" s="5">
        <v>0</v>
      </c>
      <c r="BD191" s="10">
        <v>0</v>
      </c>
      <c r="BE191" s="8">
        <v>0</v>
      </c>
      <c r="BF191" s="5">
        <v>0</v>
      </c>
      <c r="BG191" s="10">
        <v>0</v>
      </c>
      <c r="BH191" s="8">
        <v>0</v>
      </c>
      <c r="BI191" s="5">
        <v>0</v>
      </c>
      <c r="BJ191" s="10">
        <v>0</v>
      </c>
      <c r="BK191" s="8">
        <v>0</v>
      </c>
      <c r="BL191" s="5">
        <v>0</v>
      </c>
      <c r="BM191" s="10">
        <v>0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0</v>
      </c>
      <c r="CS191" s="5">
        <v>0</v>
      </c>
      <c r="CT191" s="10">
        <v>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437.89400000000001</v>
      </c>
      <c r="DH191" s="5">
        <v>1477.85</v>
      </c>
      <c r="DI191" s="10">
        <f t="shared" si="1036"/>
        <v>3374.9035154626463</v>
      </c>
      <c r="DJ191" s="8">
        <v>0</v>
      </c>
      <c r="DK191" s="5">
        <v>0</v>
      </c>
      <c r="DL191" s="10">
        <v>0</v>
      </c>
      <c r="DM191" s="8">
        <v>0</v>
      </c>
      <c r="DN191" s="5">
        <v>0</v>
      </c>
      <c r="DO191" s="10">
        <f t="shared" si="1037"/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v>0</v>
      </c>
      <c r="EK191" s="8">
        <v>3485</v>
      </c>
      <c r="EL191" s="5">
        <v>12636.51</v>
      </c>
      <c r="EM191" s="10">
        <f t="shared" si="1039"/>
        <v>3625.9713055954089</v>
      </c>
      <c r="EN191" s="8">
        <v>0.65200000000000002</v>
      </c>
      <c r="EO191" s="5">
        <v>26.29</v>
      </c>
      <c r="EP191" s="10">
        <f t="shared" si="1040"/>
        <v>40322.085889570553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2.5999999999999999E-2</v>
      </c>
      <c r="FA191" s="5">
        <v>1.65</v>
      </c>
      <c r="FB191" s="10">
        <f t="shared" ref="FB191:FB199" si="1056">FA191/EZ191*1000</f>
        <v>63461.538461538461</v>
      </c>
      <c r="FC191" s="8">
        <v>0</v>
      </c>
      <c r="FD191" s="5">
        <v>0</v>
      </c>
      <c r="FE191" s="10">
        <v>0</v>
      </c>
      <c r="FF191" s="8">
        <v>0</v>
      </c>
      <c r="FG191" s="5">
        <v>0</v>
      </c>
      <c r="FH191" s="10">
        <v>0</v>
      </c>
      <c r="FI191" s="8">
        <v>0</v>
      </c>
      <c r="FJ191" s="5">
        <v>0</v>
      </c>
      <c r="FK191" s="10">
        <v>0</v>
      </c>
      <c r="FL191" s="8">
        <v>0</v>
      </c>
      <c r="FM191" s="5">
        <v>0</v>
      </c>
      <c r="FN191" s="10">
        <v>0</v>
      </c>
      <c r="FO191" s="8">
        <v>0</v>
      </c>
      <c r="FP191" s="5">
        <v>0</v>
      </c>
      <c r="FQ191" s="10">
        <v>0</v>
      </c>
      <c r="FR191" s="8">
        <v>0</v>
      </c>
      <c r="FS191" s="5">
        <v>0</v>
      </c>
      <c r="FT191" s="10">
        <v>0</v>
      </c>
      <c r="FU191" s="8">
        <v>0</v>
      </c>
      <c r="FV191" s="5">
        <v>0</v>
      </c>
      <c r="FW191" s="10">
        <v>0</v>
      </c>
      <c r="FX191" s="8">
        <v>0</v>
      </c>
      <c r="FY191" s="5">
        <v>0</v>
      </c>
      <c r="FZ191" s="10">
        <v>0</v>
      </c>
      <c r="GA191" s="8">
        <v>0</v>
      </c>
      <c r="GB191" s="5">
        <v>0</v>
      </c>
      <c r="GC191" s="10">
        <v>0</v>
      </c>
      <c r="GD191" s="8">
        <v>0</v>
      </c>
      <c r="GE191" s="5">
        <v>0</v>
      </c>
      <c r="GF191" s="10">
        <v>0</v>
      </c>
      <c r="GG191" s="8">
        <v>0</v>
      </c>
      <c r="GH191" s="5">
        <v>0</v>
      </c>
      <c r="GI191" s="10">
        <v>0</v>
      </c>
      <c r="GJ191" s="8">
        <v>5.0000000000000001E-3</v>
      </c>
      <c r="GK191" s="5">
        <v>0.19</v>
      </c>
      <c r="GL191" s="10">
        <f t="shared" si="1052"/>
        <v>38000</v>
      </c>
      <c r="GM191" s="8">
        <v>0</v>
      </c>
      <c r="GN191" s="5">
        <v>0</v>
      </c>
      <c r="GO191" s="10">
        <v>0</v>
      </c>
      <c r="GP191" s="8">
        <v>0</v>
      </c>
      <c r="GQ191" s="5">
        <v>0</v>
      </c>
      <c r="GR191" s="10">
        <v>0</v>
      </c>
      <c r="GS191" s="8">
        <v>0</v>
      </c>
      <c r="GT191" s="5">
        <v>0</v>
      </c>
      <c r="GU191" s="10">
        <v>0</v>
      </c>
      <c r="GV191" s="8">
        <v>64.8</v>
      </c>
      <c r="GW191" s="5">
        <v>346.81</v>
      </c>
      <c r="GX191" s="10">
        <f t="shared" si="1042"/>
        <v>5352.0061728395067</v>
      </c>
      <c r="GY191" s="8">
        <v>0</v>
      </c>
      <c r="GZ191" s="5">
        <v>0</v>
      </c>
      <c r="HA191" s="10">
        <v>0</v>
      </c>
      <c r="HB191" s="8">
        <v>0</v>
      </c>
      <c r="HC191" s="5">
        <v>0</v>
      </c>
      <c r="HD191" s="10">
        <v>0</v>
      </c>
      <c r="HE191" s="8">
        <v>0</v>
      </c>
      <c r="HF191" s="5">
        <v>0</v>
      </c>
      <c r="HG191" s="10">
        <f t="shared" si="1043"/>
        <v>0</v>
      </c>
      <c r="HH191" s="8">
        <v>0</v>
      </c>
      <c r="HI191" s="5">
        <v>0</v>
      </c>
      <c r="HJ191" s="10">
        <v>0</v>
      </c>
      <c r="HK191" s="8">
        <v>0</v>
      </c>
      <c r="HL191" s="5">
        <v>0</v>
      </c>
      <c r="HM191" s="10">
        <v>0</v>
      </c>
      <c r="HN191" s="8">
        <v>0</v>
      </c>
      <c r="HO191" s="5">
        <v>0</v>
      </c>
      <c r="HP191" s="10">
        <v>0</v>
      </c>
      <c r="HQ191" s="8">
        <v>0</v>
      </c>
      <c r="HR191" s="5">
        <v>0</v>
      </c>
      <c r="HS191" s="10">
        <v>0</v>
      </c>
      <c r="HT191" s="8">
        <v>0</v>
      </c>
      <c r="HU191" s="5">
        <v>0</v>
      </c>
      <c r="HV191" s="10">
        <v>0</v>
      </c>
      <c r="HW191" s="8">
        <v>0</v>
      </c>
      <c r="HX191" s="5">
        <v>0</v>
      </c>
      <c r="HY191" s="10">
        <v>0</v>
      </c>
      <c r="HZ191" s="8">
        <v>0</v>
      </c>
      <c r="IA191" s="5">
        <v>0</v>
      </c>
      <c r="IB191" s="10">
        <v>0</v>
      </c>
      <c r="IC191" s="8">
        <v>0</v>
      </c>
      <c r="ID191" s="5">
        <v>0</v>
      </c>
      <c r="IE191" s="10">
        <v>0</v>
      </c>
      <c r="IF191" s="8">
        <v>14.32</v>
      </c>
      <c r="IG191" s="5">
        <v>135.24</v>
      </c>
      <c r="IH191" s="10">
        <f t="shared" si="1055"/>
        <v>9444.1340782122916</v>
      </c>
      <c r="II191" s="8">
        <v>0</v>
      </c>
      <c r="IJ191" s="5">
        <v>0</v>
      </c>
      <c r="IK191" s="10">
        <v>0</v>
      </c>
      <c r="IL191" s="8">
        <v>0</v>
      </c>
      <c r="IM191" s="5">
        <v>0</v>
      </c>
      <c r="IN191" s="10">
        <v>0</v>
      </c>
      <c r="IO191" s="8">
        <v>836.87699999999995</v>
      </c>
      <c r="IP191" s="5">
        <v>1678.78</v>
      </c>
      <c r="IQ191" s="10">
        <f t="shared" ref="IQ191:IQ199" si="1057">IP191/IO191*1000</f>
        <v>2006.0056615249314</v>
      </c>
      <c r="IR191" s="8">
        <v>250</v>
      </c>
      <c r="IS191" s="5">
        <v>1007.49</v>
      </c>
      <c r="IT191" s="10">
        <f t="shared" ref="IT191" si="1058">IS191/IR191*1000</f>
        <v>4029.96</v>
      </c>
      <c r="IU191" s="8">
        <v>0</v>
      </c>
      <c r="IV191" s="5">
        <v>0</v>
      </c>
      <c r="IW191" s="10">
        <v>0</v>
      </c>
      <c r="IX191" s="8">
        <v>0.39600000000000002</v>
      </c>
      <c r="IY191" s="5">
        <v>19.34</v>
      </c>
      <c r="IZ191" s="10">
        <f t="shared" si="1045"/>
        <v>48838.38383838383</v>
      </c>
      <c r="JA191" s="8">
        <v>0.04</v>
      </c>
      <c r="JB191" s="5">
        <v>1.4</v>
      </c>
      <c r="JC191" s="10">
        <f t="shared" si="1046"/>
        <v>35000</v>
      </c>
      <c r="JD191" s="8">
        <f t="shared" si="1047"/>
        <v>6034.3559999999998</v>
      </c>
      <c r="JE191" s="10">
        <f t="shared" si="1048"/>
        <v>20907.800000000007</v>
      </c>
    </row>
    <row r="192" spans="1:265" x14ac:dyDescent="0.3">
      <c r="A192" s="40">
        <v>2018</v>
      </c>
      <c r="B192" s="35" t="s">
        <v>6</v>
      </c>
      <c r="C192" s="8">
        <v>1475.12</v>
      </c>
      <c r="D192" s="5">
        <v>4777.75</v>
      </c>
      <c r="E192" s="10">
        <f t="shared" si="1030"/>
        <v>3238.8890395357671</v>
      </c>
      <c r="F192" s="8">
        <v>18</v>
      </c>
      <c r="G192" s="5">
        <v>91.21</v>
      </c>
      <c r="H192" s="10">
        <f t="shared" si="1031"/>
        <v>5067.2222222222217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36.179000000000002</v>
      </c>
      <c r="P192" s="5">
        <v>152.26</v>
      </c>
      <c r="Q192" s="10">
        <f t="shared" si="1032"/>
        <v>4208.5187539732988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0.157</v>
      </c>
      <c r="AK192" s="5">
        <v>2.67</v>
      </c>
      <c r="AL192" s="10">
        <f t="shared" si="1050"/>
        <v>17006.369426751593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6.05</v>
      </c>
      <c r="AZ192" s="5">
        <v>11.85</v>
      </c>
      <c r="BA192" s="10">
        <f t="shared" si="1033"/>
        <v>1958.6776859504132</v>
      </c>
      <c r="BB192" s="8">
        <v>0</v>
      </c>
      <c r="BC192" s="5">
        <v>0</v>
      </c>
      <c r="BD192" s="10">
        <v>0</v>
      </c>
      <c r="BE192" s="8">
        <v>0</v>
      </c>
      <c r="BF192" s="5">
        <v>0</v>
      </c>
      <c r="BG192" s="10">
        <v>0</v>
      </c>
      <c r="BH192" s="8">
        <v>4.0000000000000001E-3</v>
      </c>
      <c r="BI192" s="5">
        <v>0.52</v>
      </c>
      <c r="BJ192" s="10">
        <f t="shared" ref="BJ192:BJ199" si="1059">BI192/BH192*1000</f>
        <v>130000</v>
      </c>
      <c r="BK192" s="8">
        <v>0</v>
      </c>
      <c r="BL192" s="5">
        <v>0</v>
      </c>
      <c r="BM192" s="10">
        <v>0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v>0</v>
      </c>
      <c r="BZ192" s="8">
        <v>0</v>
      </c>
      <c r="CA192" s="5">
        <v>0</v>
      </c>
      <c r="CB192" s="10">
        <v>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129.6</v>
      </c>
      <c r="CY192" s="5">
        <v>693.62</v>
      </c>
      <c r="CZ192" s="10">
        <f t="shared" si="1035"/>
        <v>5352.0061728395067</v>
      </c>
      <c r="DA192" s="8">
        <v>0</v>
      </c>
      <c r="DB192" s="5">
        <v>0</v>
      </c>
      <c r="DC192" s="10">
        <v>0</v>
      </c>
      <c r="DD192" s="8">
        <v>0</v>
      </c>
      <c r="DE192" s="5">
        <v>0</v>
      </c>
      <c r="DF192" s="10">
        <v>0</v>
      </c>
      <c r="DG192" s="8">
        <v>490.21100000000001</v>
      </c>
      <c r="DH192" s="5">
        <v>1753.47</v>
      </c>
      <c r="DI192" s="10">
        <f t="shared" si="1036"/>
        <v>3576.9699170357253</v>
      </c>
      <c r="DJ192" s="8">
        <v>0</v>
      </c>
      <c r="DK192" s="5">
        <v>0</v>
      </c>
      <c r="DL192" s="10">
        <v>0</v>
      </c>
      <c r="DM192" s="8">
        <v>0</v>
      </c>
      <c r="DN192" s="5">
        <v>0</v>
      </c>
      <c r="DO192" s="10">
        <f t="shared" si="1037"/>
        <v>0</v>
      </c>
      <c r="DP192" s="8">
        <v>0</v>
      </c>
      <c r="DQ192" s="5">
        <v>0</v>
      </c>
      <c r="DR192" s="10">
        <v>0</v>
      </c>
      <c r="DS192" s="8">
        <v>0.80600000000000005</v>
      </c>
      <c r="DT192" s="5">
        <v>17.78</v>
      </c>
      <c r="DU192" s="10">
        <f t="shared" si="1051"/>
        <v>22059.553349875929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v>0</v>
      </c>
      <c r="EK192" s="8">
        <v>3677.5569999999998</v>
      </c>
      <c r="EL192" s="5">
        <v>12818.48</v>
      </c>
      <c r="EM192" s="10">
        <f t="shared" si="1039"/>
        <v>3485.5965522764163</v>
      </c>
      <c r="EN192" s="8">
        <v>4.1859999999999999</v>
      </c>
      <c r="EO192" s="5">
        <v>169.9</v>
      </c>
      <c r="EP192" s="10">
        <f t="shared" si="1040"/>
        <v>40587.673196368843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3.7999999999999999E-2</v>
      </c>
      <c r="FA192" s="5">
        <v>0.38</v>
      </c>
      <c r="FB192" s="10">
        <f t="shared" si="1056"/>
        <v>10000</v>
      </c>
      <c r="FC192" s="8">
        <v>0</v>
      </c>
      <c r="FD192" s="5">
        <v>0</v>
      </c>
      <c r="FE192" s="10">
        <v>0</v>
      </c>
      <c r="FF192" s="8">
        <v>0</v>
      </c>
      <c r="FG192" s="5">
        <v>0</v>
      </c>
      <c r="FH192" s="10">
        <v>0</v>
      </c>
      <c r="FI192" s="8">
        <v>0</v>
      </c>
      <c r="FJ192" s="5">
        <v>0</v>
      </c>
      <c r="FK192" s="10">
        <v>0</v>
      </c>
      <c r="FL192" s="8">
        <v>0</v>
      </c>
      <c r="FM192" s="5">
        <v>0</v>
      </c>
      <c r="FN192" s="10">
        <v>0</v>
      </c>
      <c r="FO192" s="8">
        <v>0</v>
      </c>
      <c r="FP192" s="5">
        <v>0</v>
      </c>
      <c r="FQ192" s="10">
        <v>0</v>
      </c>
      <c r="FR192" s="8">
        <v>0</v>
      </c>
      <c r="FS192" s="5">
        <v>0</v>
      </c>
      <c r="FT192" s="10">
        <v>0</v>
      </c>
      <c r="FU192" s="8">
        <v>0</v>
      </c>
      <c r="FV192" s="5">
        <v>0</v>
      </c>
      <c r="FW192" s="10">
        <v>0</v>
      </c>
      <c r="FX192" s="8">
        <v>0</v>
      </c>
      <c r="FY192" s="5">
        <v>0</v>
      </c>
      <c r="FZ192" s="10">
        <v>0</v>
      </c>
      <c r="GA192" s="8">
        <v>0</v>
      </c>
      <c r="GB192" s="5">
        <v>0</v>
      </c>
      <c r="GC192" s="10">
        <v>0</v>
      </c>
      <c r="GD192" s="8">
        <v>0.15</v>
      </c>
      <c r="GE192" s="5">
        <v>1.43</v>
      </c>
      <c r="GF192" s="10">
        <f t="shared" si="1041"/>
        <v>9533.3333333333339</v>
      </c>
      <c r="GG192" s="8">
        <v>0</v>
      </c>
      <c r="GH192" s="5">
        <v>0</v>
      </c>
      <c r="GI192" s="10">
        <v>0</v>
      </c>
      <c r="GJ192" s="8">
        <v>2.081</v>
      </c>
      <c r="GK192" s="5">
        <v>37.94</v>
      </c>
      <c r="GL192" s="10">
        <f t="shared" si="1052"/>
        <v>18231.619413743392</v>
      </c>
      <c r="GM192" s="8">
        <v>0</v>
      </c>
      <c r="GN192" s="5">
        <v>0</v>
      </c>
      <c r="GO192" s="10">
        <v>0</v>
      </c>
      <c r="GP192" s="8">
        <v>0</v>
      </c>
      <c r="GQ192" s="5">
        <v>0</v>
      </c>
      <c r="GR192" s="10">
        <v>0</v>
      </c>
      <c r="GS192" s="8">
        <v>0</v>
      </c>
      <c r="GT192" s="5">
        <v>0</v>
      </c>
      <c r="GU192" s="10">
        <v>0</v>
      </c>
      <c r="GV192" s="8">
        <v>43.2</v>
      </c>
      <c r="GW192" s="5">
        <v>231.21</v>
      </c>
      <c r="GX192" s="10">
        <f t="shared" si="1042"/>
        <v>5352.083333333333</v>
      </c>
      <c r="GY192" s="8">
        <v>0</v>
      </c>
      <c r="GZ192" s="5">
        <v>0</v>
      </c>
      <c r="HA192" s="10">
        <v>0</v>
      </c>
      <c r="HB192" s="8">
        <v>0</v>
      </c>
      <c r="HC192" s="5">
        <v>0</v>
      </c>
      <c r="HD192" s="10">
        <v>0</v>
      </c>
      <c r="HE192" s="8">
        <v>0</v>
      </c>
      <c r="HF192" s="5">
        <v>0</v>
      </c>
      <c r="HG192" s="10">
        <f t="shared" si="1043"/>
        <v>0</v>
      </c>
      <c r="HH192" s="8">
        <v>0</v>
      </c>
      <c r="HI192" s="5">
        <v>0</v>
      </c>
      <c r="HJ192" s="10">
        <v>0</v>
      </c>
      <c r="HK192" s="8">
        <v>0</v>
      </c>
      <c r="HL192" s="5">
        <v>0</v>
      </c>
      <c r="HM192" s="10">
        <v>0</v>
      </c>
      <c r="HN192" s="8">
        <v>0</v>
      </c>
      <c r="HO192" s="5">
        <v>0</v>
      </c>
      <c r="HP192" s="10">
        <v>0</v>
      </c>
      <c r="HQ192" s="8">
        <v>0</v>
      </c>
      <c r="HR192" s="5">
        <v>0</v>
      </c>
      <c r="HS192" s="10">
        <v>0</v>
      </c>
      <c r="HT192" s="8">
        <v>0</v>
      </c>
      <c r="HU192" s="5">
        <v>0</v>
      </c>
      <c r="HV192" s="10">
        <v>0</v>
      </c>
      <c r="HW192" s="8">
        <v>0</v>
      </c>
      <c r="HX192" s="5">
        <v>0</v>
      </c>
      <c r="HY192" s="10">
        <v>0</v>
      </c>
      <c r="HZ192" s="8">
        <v>0</v>
      </c>
      <c r="IA192" s="5">
        <v>0</v>
      </c>
      <c r="IB192" s="10">
        <v>0</v>
      </c>
      <c r="IC192" s="8">
        <v>0</v>
      </c>
      <c r="ID192" s="5">
        <v>0</v>
      </c>
      <c r="IE192" s="10">
        <v>0</v>
      </c>
      <c r="IF192" s="8">
        <v>0</v>
      </c>
      <c r="IG192" s="5">
        <v>0</v>
      </c>
      <c r="IH192" s="10">
        <v>0</v>
      </c>
      <c r="II192" s="8">
        <v>0.21</v>
      </c>
      <c r="IJ192" s="5">
        <v>2.16</v>
      </c>
      <c r="IK192" s="10">
        <f t="shared" si="1044"/>
        <v>10285.714285714286</v>
      </c>
      <c r="IL192" s="8">
        <v>0</v>
      </c>
      <c r="IM192" s="5">
        <v>0</v>
      </c>
      <c r="IN192" s="10">
        <v>0</v>
      </c>
      <c r="IO192" s="8">
        <v>1761.1189999999999</v>
      </c>
      <c r="IP192" s="5">
        <v>3689.62</v>
      </c>
      <c r="IQ192" s="10">
        <f t="shared" si="1057"/>
        <v>2095.0429811954787</v>
      </c>
      <c r="IR192" s="8">
        <v>0</v>
      </c>
      <c r="IS192" s="5">
        <v>0</v>
      </c>
      <c r="IT192" s="10">
        <v>0</v>
      </c>
      <c r="IU192" s="8">
        <v>0</v>
      </c>
      <c r="IV192" s="5">
        <v>0</v>
      </c>
      <c r="IW192" s="10">
        <v>0</v>
      </c>
      <c r="IX192" s="8">
        <v>1.411</v>
      </c>
      <c r="IY192" s="5">
        <v>31.42</v>
      </c>
      <c r="IZ192" s="10">
        <f t="shared" si="1045"/>
        <v>22267.895109851172</v>
      </c>
      <c r="JA192" s="8">
        <v>1.415</v>
      </c>
      <c r="JB192" s="5">
        <v>12.11</v>
      </c>
      <c r="JC192" s="10">
        <f t="shared" si="1046"/>
        <v>8558.3038869257944</v>
      </c>
      <c r="JD192" s="8">
        <f t="shared" si="1047"/>
        <v>7647.4939999999988</v>
      </c>
      <c r="JE192" s="10">
        <f t="shared" si="1048"/>
        <v>24495.78</v>
      </c>
    </row>
    <row r="193" spans="1:265" x14ac:dyDescent="0.3">
      <c r="A193" s="40">
        <v>2018</v>
      </c>
      <c r="B193" s="35" t="s">
        <v>7</v>
      </c>
      <c r="C193" s="8">
        <v>922.77499999999998</v>
      </c>
      <c r="D193" s="5">
        <v>3984.8290000000002</v>
      </c>
      <c r="E193" s="10">
        <f t="shared" si="1030"/>
        <v>4318.3105307360956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49.348910000000004</v>
      </c>
      <c r="P193" s="5">
        <v>391.71699999999998</v>
      </c>
      <c r="Q193" s="10">
        <f t="shared" si="1032"/>
        <v>7937.7031833124574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v>0</v>
      </c>
      <c r="X193" s="8">
        <v>43.008000000000003</v>
      </c>
      <c r="Y193" s="5">
        <v>308.66399999999999</v>
      </c>
      <c r="Z193" s="10">
        <f t="shared" ref="Z193" si="1060">Y193/X193*1000</f>
        <v>7176.8973214285706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0</v>
      </c>
      <c r="AH193" s="5">
        <v>0</v>
      </c>
      <c r="AI193" s="10">
        <v>0</v>
      </c>
      <c r="AJ193" s="8">
        <v>0</v>
      </c>
      <c r="AK193" s="5">
        <v>0</v>
      </c>
      <c r="AL193" s="10">
        <v>0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0</v>
      </c>
      <c r="AW193" s="5">
        <v>0</v>
      </c>
      <c r="AX193" s="10">
        <v>0</v>
      </c>
      <c r="AY193" s="8">
        <v>275.2405</v>
      </c>
      <c r="AZ193" s="5">
        <v>908.36800000000005</v>
      </c>
      <c r="BA193" s="10">
        <f t="shared" si="1033"/>
        <v>3300.2701273976763</v>
      </c>
      <c r="BB193" s="8">
        <v>1995</v>
      </c>
      <c r="BC193" s="5">
        <v>11314.200999999999</v>
      </c>
      <c r="BD193" s="10">
        <f t="shared" ref="BD193" si="1061">BC193/BB193*1000</f>
        <v>5671.2786967418542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v>0</v>
      </c>
      <c r="BZ193" s="8">
        <v>0</v>
      </c>
      <c r="CA193" s="5">
        <v>0</v>
      </c>
      <c r="CB193" s="10">
        <v>0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21.6</v>
      </c>
      <c r="CY193" s="5">
        <v>115.60299999999999</v>
      </c>
      <c r="CZ193" s="10">
        <f t="shared" si="1035"/>
        <v>5351.9907407407409</v>
      </c>
      <c r="DA193" s="8">
        <v>0</v>
      </c>
      <c r="DB193" s="5">
        <v>0</v>
      </c>
      <c r="DC193" s="10">
        <v>0</v>
      </c>
      <c r="DD193" s="8">
        <v>0</v>
      </c>
      <c r="DE193" s="5">
        <v>0</v>
      </c>
      <c r="DF193" s="10">
        <v>0</v>
      </c>
      <c r="DG193" s="8">
        <v>376.43596000000002</v>
      </c>
      <c r="DH193" s="5">
        <v>1535.838</v>
      </c>
      <c r="DI193" s="10">
        <f t="shared" si="1036"/>
        <v>4079.9449659378979</v>
      </c>
      <c r="DJ193" s="8">
        <v>0</v>
      </c>
      <c r="DK193" s="5">
        <v>0</v>
      </c>
      <c r="DL193" s="10">
        <v>0</v>
      </c>
      <c r="DM193" s="8">
        <v>0</v>
      </c>
      <c r="DN193" s="5">
        <v>0</v>
      </c>
      <c r="DO193" s="10">
        <f t="shared" si="1037"/>
        <v>0</v>
      </c>
      <c r="DP193" s="8">
        <v>0</v>
      </c>
      <c r="DQ193" s="5">
        <v>0</v>
      </c>
      <c r="DR193" s="10">
        <v>0</v>
      </c>
      <c r="DS193" s="8">
        <v>0.88</v>
      </c>
      <c r="DT193" s="5">
        <v>15.961</v>
      </c>
      <c r="DU193" s="10">
        <f t="shared" si="1051"/>
        <v>18137.5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0.83</v>
      </c>
      <c r="EC193" s="5">
        <v>11.205</v>
      </c>
      <c r="ED193" s="10">
        <f t="shared" ref="ED193" si="1062">EC193/EB193*1000</f>
        <v>13500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v>0</v>
      </c>
      <c r="EK193" s="8">
        <v>4044.3741199999999</v>
      </c>
      <c r="EL193" s="5">
        <v>14386.946</v>
      </c>
      <c r="EM193" s="10">
        <f t="shared" si="1039"/>
        <v>3557.273776640624</v>
      </c>
      <c r="EN193" s="8">
        <v>35.990180000000002</v>
      </c>
      <c r="EO193" s="5">
        <v>113.38</v>
      </c>
      <c r="EP193" s="10">
        <f t="shared" si="1040"/>
        <v>3150.3037773081433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8">
        <v>0</v>
      </c>
      <c r="FJ193" s="5">
        <v>0</v>
      </c>
      <c r="FK193" s="10">
        <v>0</v>
      </c>
      <c r="FL193" s="8">
        <v>0</v>
      </c>
      <c r="FM193" s="5">
        <v>0</v>
      </c>
      <c r="FN193" s="10">
        <v>0</v>
      </c>
      <c r="FO193" s="8">
        <v>0</v>
      </c>
      <c r="FP193" s="5">
        <v>0</v>
      </c>
      <c r="FQ193" s="10">
        <v>0</v>
      </c>
      <c r="FR193" s="8">
        <v>0</v>
      </c>
      <c r="FS193" s="5">
        <v>0</v>
      </c>
      <c r="FT193" s="10">
        <v>0</v>
      </c>
      <c r="FU193" s="8">
        <v>0</v>
      </c>
      <c r="FV193" s="5">
        <v>0</v>
      </c>
      <c r="FW193" s="10">
        <v>0</v>
      </c>
      <c r="FX193" s="8">
        <v>180</v>
      </c>
      <c r="FY193" s="5">
        <v>1087.7739999999999</v>
      </c>
      <c r="FZ193" s="10">
        <f t="shared" ref="FZ193" si="1063">FY193/FX193*1000</f>
        <v>6043.1888888888889</v>
      </c>
      <c r="GA193" s="8">
        <v>0</v>
      </c>
      <c r="GB193" s="5">
        <v>0</v>
      </c>
      <c r="GC193" s="10">
        <v>0</v>
      </c>
      <c r="GD193" s="8">
        <v>0.12</v>
      </c>
      <c r="GE193" s="5">
        <v>1.0489999999999999</v>
      </c>
      <c r="GF193" s="10">
        <f t="shared" si="1041"/>
        <v>8741.6666666666679</v>
      </c>
      <c r="GG193" s="8">
        <v>0</v>
      </c>
      <c r="GH193" s="5">
        <v>0</v>
      </c>
      <c r="GI193" s="10">
        <v>0</v>
      </c>
      <c r="GJ193" s="8">
        <v>0</v>
      </c>
      <c r="GK193" s="5">
        <v>0</v>
      </c>
      <c r="GL193" s="10">
        <v>0</v>
      </c>
      <c r="GM193" s="8">
        <v>0</v>
      </c>
      <c r="GN193" s="5">
        <v>0</v>
      </c>
      <c r="GO193" s="10">
        <v>0</v>
      </c>
      <c r="GP193" s="8">
        <v>0</v>
      </c>
      <c r="GQ193" s="5">
        <v>0</v>
      </c>
      <c r="GR193" s="10">
        <v>0</v>
      </c>
      <c r="GS193" s="8">
        <v>0</v>
      </c>
      <c r="GT193" s="5">
        <v>0</v>
      </c>
      <c r="GU193" s="10">
        <v>0</v>
      </c>
      <c r="GV193" s="8">
        <v>64.8</v>
      </c>
      <c r="GW193" s="5">
        <v>347.40899999999999</v>
      </c>
      <c r="GX193" s="10">
        <f t="shared" si="1042"/>
        <v>5361.25</v>
      </c>
      <c r="GY193" s="8">
        <v>0</v>
      </c>
      <c r="GZ193" s="5">
        <v>0</v>
      </c>
      <c r="HA193" s="10">
        <v>0</v>
      </c>
      <c r="HB193" s="8">
        <v>0</v>
      </c>
      <c r="HC193" s="5">
        <v>0</v>
      </c>
      <c r="HD193" s="10">
        <v>0</v>
      </c>
      <c r="HE193" s="8">
        <v>0</v>
      </c>
      <c r="HF193" s="5">
        <v>0</v>
      </c>
      <c r="HG193" s="10">
        <f t="shared" si="1043"/>
        <v>0</v>
      </c>
      <c r="HH193" s="8">
        <v>0</v>
      </c>
      <c r="HI193" s="5">
        <v>0</v>
      </c>
      <c r="HJ193" s="10">
        <v>0</v>
      </c>
      <c r="HK193" s="8">
        <v>0</v>
      </c>
      <c r="HL193" s="5">
        <v>0</v>
      </c>
      <c r="HM193" s="10">
        <v>0</v>
      </c>
      <c r="HN193" s="8">
        <v>0</v>
      </c>
      <c r="HO193" s="5">
        <v>0</v>
      </c>
      <c r="HP193" s="10">
        <v>0</v>
      </c>
      <c r="HQ193" s="8">
        <v>0</v>
      </c>
      <c r="HR193" s="5">
        <v>0</v>
      </c>
      <c r="HS193" s="10">
        <v>0</v>
      </c>
      <c r="HT193" s="8">
        <v>0</v>
      </c>
      <c r="HU193" s="5">
        <v>0</v>
      </c>
      <c r="HV193" s="10">
        <v>0</v>
      </c>
      <c r="HW193" s="8">
        <v>0</v>
      </c>
      <c r="HX193" s="5">
        <v>0</v>
      </c>
      <c r="HY193" s="10">
        <v>0</v>
      </c>
      <c r="HZ193" s="8">
        <v>0</v>
      </c>
      <c r="IA193" s="5">
        <v>0</v>
      </c>
      <c r="IB193" s="10">
        <v>0</v>
      </c>
      <c r="IC193" s="8">
        <v>0</v>
      </c>
      <c r="ID193" s="5">
        <v>0</v>
      </c>
      <c r="IE193" s="10">
        <v>0</v>
      </c>
      <c r="IF193" s="8">
        <v>6.8250000000000002</v>
      </c>
      <c r="IG193" s="5">
        <v>67.164000000000001</v>
      </c>
      <c r="IH193" s="10">
        <f t="shared" ref="IH193" si="1064">IG193/IF193*1000</f>
        <v>9840.8791208791208</v>
      </c>
      <c r="II193" s="8">
        <v>0.48962</v>
      </c>
      <c r="IJ193" s="5">
        <v>13.672000000000001</v>
      </c>
      <c r="IK193" s="10">
        <f t="shared" si="1044"/>
        <v>27923.695927453944</v>
      </c>
      <c r="IL193" s="8">
        <v>0</v>
      </c>
      <c r="IM193" s="5">
        <v>0</v>
      </c>
      <c r="IN193" s="10">
        <v>0</v>
      </c>
      <c r="IO193" s="8">
        <v>0</v>
      </c>
      <c r="IP193" s="5">
        <v>0</v>
      </c>
      <c r="IQ193" s="10">
        <v>0</v>
      </c>
      <c r="IR193" s="8">
        <v>0</v>
      </c>
      <c r="IS193" s="5">
        <v>0</v>
      </c>
      <c r="IT193" s="10">
        <v>0</v>
      </c>
      <c r="IU193" s="8">
        <v>0</v>
      </c>
      <c r="IV193" s="5">
        <v>0</v>
      </c>
      <c r="IW193" s="10">
        <v>0</v>
      </c>
      <c r="IX193" s="8">
        <v>0.93852000000000002</v>
      </c>
      <c r="IY193" s="5">
        <v>31.222000000000001</v>
      </c>
      <c r="IZ193" s="10">
        <f t="shared" si="1045"/>
        <v>33267.271874866812</v>
      </c>
      <c r="JA193" s="8">
        <v>5.3</v>
      </c>
      <c r="JB193" s="5">
        <v>102.5</v>
      </c>
      <c r="JC193" s="10">
        <f t="shared" si="1046"/>
        <v>19339.622641509435</v>
      </c>
      <c r="JD193" s="8">
        <f t="shared" si="1047"/>
        <v>8023.9558100000004</v>
      </c>
      <c r="JE193" s="10">
        <f t="shared" si="1048"/>
        <v>34737.501999999993</v>
      </c>
    </row>
    <row r="194" spans="1:265" x14ac:dyDescent="0.3">
      <c r="A194" s="40">
        <v>2018</v>
      </c>
      <c r="B194" s="35" t="s">
        <v>8</v>
      </c>
      <c r="C194" s="8">
        <v>2142.0023799999999</v>
      </c>
      <c r="D194" s="5">
        <v>7695.4170000000004</v>
      </c>
      <c r="E194" s="10">
        <f t="shared" ref="E194:E195" si="1065">D194/C194*1000</f>
        <v>3592.6276608525527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9.8489300000000011</v>
      </c>
      <c r="P194" s="5">
        <v>75.923000000000002</v>
      </c>
      <c r="Q194" s="10">
        <f t="shared" ref="Q194:Q195" si="1066">P194/O194*1000</f>
        <v>7708.756179605296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v>0</v>
      </c>
      <c r="X194" s="8">
        <v>0</v>
      </c>
      <c r="Y194" s="5">
        <v>0</v>
      </c>
      <c r="Z194" s="10">
        <v>0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0.06</v>
      </c>
      <c r="AK194" s="5">
        <v>0.72099999999999997</v>
      </c>
      <c r="AL194" s="10">
        <f t="shared" ref="AL194:AL195" si="1067">AK194/AJ194*1000</f>
        <v>12016.666666666668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2.1000000000000001E-2</v>
      </c>
      <c r="AZ194" s="5">
        <v>1.974</v>
      </c>
      <c r="BA194" s="10">
        <f t="shared" ref="BA194:BA195" si="1068">AZ194/AY194*1000</f>
        <v>94000</v>
      </c>
      <c r="BB194" s="8">
        <v>0</v>
      </c>
      <c r="BC194" s="5">
        <v>0</v>
      </c>
      <c r="BD194" s="10">
        <v>0</v>
      </c>
      <c r="BE194" s="8">
        <v>0</v>
      </c>
      <c r="BF194" s="5">
        <v>0</v>
      </c>
      <c r="BG194" s="10">
        <v>0</v>
      </c>
      <c r="BH194" s="8">
        <v>1E-3</v>
      </c>
      <c r="BI194" s="5">
        <v>0.35</v>
      </c>
      <c r="BJ194" s="10">
        <f t="shared" ref="BJ194:BJ195" si="1069">BI194/BH194*1000</f>
        <v>349999.99999999994</v>
      </c>
      <c r="BK194" s="8">
        <v>0</v>
      </c>
      <c r="BL194" s="5">
        <v>0</v>
      </c>
      <c r="BM194" s="10">
        <v>0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v>0</v>
      </c>
      <c r="BZ194" s="8">
        <v>0</v>
      </c>
      <c r="CA194" s="5">
        <v>0</v>
      </c>
      <c r="CB194" s="10">
        <v>0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632.55050000000006</v>
      </c>
      <c r="DH194" s="5">
        <v>2545.5709999999999</v>
      </c>
      <c r="DI194" s="10">
        <f t="shared" ref="DI194:DI195" si="1070">DH194/DG194*1000</f>
        <v>4024.2968743207061</v>
      </c>
      <c r="DJ194" s="8">
        <v>0</v>
      </c>
      <c r="DK194" s="5">
        <v>0</v>
      </c>
      <c r="DL194" s="10">
        <v>0</v>
      </c>
      <c r="DM194" s="8">
        <v>0</v>
      </c>
      <c r="DN194" s="5">
        <v>0</v>
      </c>
      <c r="DO194" s="10">
        <f t="shared" si="1037"/>
        <v>0</v>
      </c>
      <c r="DP194" s="8">
        <v>0</v>
      </c>
      <c r="DQ194" s="5">
        <v>0</v>
      </c>
      <c r="DR194" s="10">
        <v>0</v>
      </c>
      <c r="DS194" s="8">
        <v>2.262</v>
      </c>
      <c r="DT194" s="5">
        <v>60.439</v>
      </c>
      <c r="DU194" s="10">
        <f t="shared" ref="DU194:DU195" si="1071">DT194/DS194*1000</f>
        <v>26719.274977895668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v>0</v>
      </c>
      <c r="EK194" s="8">
        <v>4629.7007800000001</v>
      </c>
      <c r="EL194" s="5">
        <v>16265.861000000001</v>
      </c>
      <c r="EM194" s="10">
        <f t="shared" ref="EM194:EM195" si="1072">EL194/EK194*1000</f>
        <v>3513.3719808129804</v>
      </c>
      <c r="EN194" s="8">
        <v>3.7599899999999997</v>
      </c>
      <c r="EO194" s="5">
        <v>67.953000000000003</v>
      </c>
      <c r="EP194" s="10">
        <f t="shared" ref="EP194:EP195" si="1073">EO194/EN194*1000</f>
        <v>18072.654448549067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5.0000000000000001E-3</v>
      </c>
      <c r="FA194" s="5">
        <v>20.096</v>
      </c>
      <c r="FB194" s="10">
        <f t="shared" ref="FB194" si="1074">FA194/EZ194*1000</f>
        <v>4019200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8">
        <v>0</v>
      </c>
      <c r="FJ194" s="5">
        <v>0</v>
      </c>
      <c r="FK194" s="10">
        <v>0</v>
      </c>
      <c r="FL194" s="8">
        <v>0</v>
      </c>
      <c r="FM194" s="5">
        <v>0</v>
      </c>
      <c r="FN194" s="10">
        <v>0</v>
      </c>
      <c r="FO194" s="8">
        <v>0</v>
      </c>
      <c r="FP194" s="5">
        <v>0</v>
      </c>
      <c r="FQ194" s="10">
        <v>0</v>
      </c>
      <c r="FR194" s="8">
        <v>0</v>
      </c>
      <c r="FS194" s="5">
        <v>0</v>
      </c>
      <c r="FT194" s="10">
        <v>0</v>
      </c>
      <c r="FU194" s="8">
        <v>0</v>
      </c>
      <c r="FV194" s="5">
        <v>0</v>
      </c>
      <c r="FW194" s="10">
        <v>0</v>
      </c>
      <c r="FX194" s="8">
        <v>0</v>
      </c>
      <c r="FY194" s="5">
        <v>0</v>
      </c>
      <c r="FZ194" s="10">
        <v>0</v>
      </c>
      <c r="GA194" s="8">
        <v>0</v>
      </c>
      <c r="GB194" s="5">
        <v>0</v>
      </c>
      <c r="GC194" s="10">
        <v>0</v>
      </c>
      <c r="GD194" s="8">
        <v>0</v>
      </c>
      <c r="GE194" s="5">
        <v>0</v>
      </c>
      <c r="GF194" s="10">
        <v>0</v>
      </c>
      <c r="GG194" s="8">
        <v>5.0000000000000001E-3</v>
      </c>
      <c r="GH194" s="5">
        <v>11.47</v>
      </c>
      <c r="GI194" s="10">
        <f t="shared" ref="GI194" si="1075">GH194/GG194*1000</f>
        <v>2294000</v>
      </c>
      <c r="GJ194" s="8">
        <v>2.73</v>
      </c>
      <c r="GK194" s="5">
        <v>17.745000000000001</v>
      </c>
      <c r="GL194" s="10">
        <f t="shared" ref="GL194:GL195" si="1076">GK194/GJ194*1000</f>
        <v>6500</v>
      </c>
      <c r="GM194" s="8">
        <v>0</v>
      </c>
      <c r="GN194" s="5">
        <v>0</v>
      </c>
      <c r="GO194" s="10">
        <v>0</v>
      </c>
      <c r="GP194" s="8">
        <v>0</v>
      </c>
      <c r="GQ194" s="5">
        <v>0</v>
      </c>
      <c r="GR194" s="10">
        <v>0</v>
      </c>
      <c r="GS194" s="8">
        <v>0</v>
      </c>
      <c r="GT194" s="5">
        <v>0</v>
      </c>
      <c r="GU194" s="10">
        <v>0</v>
      </c>
      <c r="GV194" s="8">
        <v>108</v>
      </c>
      <c r="GW194" s="5">
        <v>578.01599999999996</v>
      </c>
      <c r="GX194" s="10">
        <f t="shared" ref="GX194:GX195" si="1077">GW194/GV194*1000</f>
        <v>5351.9999999999991</v>
      </c>
      <c r="GY194" s="8">
        <v>0</v>
      </c>
      <c r="GZ194" s="5">
        <v>0</v>
      </c>
      <c r="HA194" s="10">
        <v>0</v>
      </c>
      <c r="HB194" s="8">
        <v>0</v>
      </c>
      <c r="HC194" s="5">
        <v>0</v>
      </c>
      <c r="HD194" s="10">
        <v>0</v>
      </c>
      <c r="HE194" s="8">
        <v>0</v>
      </c>
      <c r="HF194" s="5">
        <v>0</v>
      </c>
      <c r="HG194" s="10">
        <f t="shared" si="1043"/>
        <v>0</v>
      </c>
      <c r="HH194" s="8">
        <v>0</v>
      </c>
      <c r="HI194" s="5">
        <v>0</v>
      </c>
      <c r="HJ194" s="10">
        <v>0</v>
      </c>
      <c r="HK194" s="8">
        <v>0</v>
      </c>
      <c r="HL194" s="5">
        <v>0</v>
      </c>
      <c r="HM194" s="10">
        <v>0</v>
      </c>
      <c r="HN194" s="8">
        <v>54400</v>
      </c>
      <c r="HO194" s="5">
        <v>151855.42800000001</v>
      </c>
      <c r="HP194" s="10">
        <f t="shared" ref="HP194" si="1078">HO194/HN194*1000</f>
        <v>2791.4600735294121</v>
      </c>
      <c r="HQ194" s="8">
        <v>0</v>
      </c>
      <c r="HR194" s="5">
        <v>0</v>
      </c>
      <c r="HS194" s="10">
        <v>0</v>
      </c>
      <c r="HT194" s="8">
        <v>0</v>
      </c>
      <c r="HU194" s="5">
        <v>0</v>
      </c>
      <c r="HV194" s="10">
        <v>0</v>
      </c>
      <c r="HW194" s="8">
        <v>0</v>
      </c>
      <c r="HX194" s="5">
        <v>0</v>
      </c>
      <c r="HY194" s="10">
        <v>0</v>
      </c>
      <c r="HZ194" s="8">
        <v>0</v>
      </c>
      <c r="IA194" s="5">
        <v>0</v>
      </c>
      <c r="IB194" s="10">
        <v>0</v>
      </c>
      <c r="IC194" s="8">
        <v>0</v>
      </c>
      <c r="ID194" s="5">
        <v>0</v>
      </c>
      <c r="IE194" s="10">
        <v>0</v>
      </c>
      <c r="IF194" s="8">
        <v>4.3849999999999998</v>
      </c>
      <c r="IG194" s="5">
        <v>42.595999999999997</v>
      </c>
      <c r="IH194" s="10">
        <f t="shared" ref="IH194" si="1079">IG194/IF194*1000</f>
        <v>9714.0250855188151</v>
      </c>
      <c r="II194" s="8">
        <v>0.45</v>
      </c>
      <c r="IJ194" s="5">
        <v>4.6319999999999997</v>
      </c>
      <c r="IK194" s="10">
        <f t="shared" ref="IK194" si="1080">IJ194/II194*1000</f>
        <v>10293.333333333332</v>
      </c>
      <c r="IL194" s="8">
        <v>0</v>
      </c>
      <c r="IM194" s="5">
        <v>0</v>
      </c>
      <c r="IN194" s="10">
        <v>0</v>
      </c>
      <c r="IO194" s="8">
        <v>0</v>
      </c>
      <c r="IP194" s="5">
        <v>0</v>
      </c>
      <c r="IQ194" s="10">
        <v>0</v>
      </c>
      <c r="IR194" s="8">
        <v>0</v>
      </c>
      <c r="IS194" s="5">
        <v>0</v>
      </c>
      <c r="IT194" s="10">
        <v>0</v>
      </c>
      <c r="IU194" s="8">
        <v>0</v>
      </c>
      <c r="IV194" s="5">
        <v>0</v>
      </c>
      <c r="IW194" s="10">
        <v>0</v>
      </c>
      <c r="IX194" s="8">
        <v>2.2850799999999998</v>
      </c>
      <c r="IY194" s="5">
        <v>34.551000000000002</v>
      </c>
      <c r="IZ194" s="10">
        <f t="shared" ref="IZ194:IZ195" si="1081">IY194/IX194*1000</f>
        <v>15120.25837169815</v>
      </c>
      <c r="JA194" s="8">
        <v>0.22</v>
      </c>
      <c r="JB194" s="5">
        <v>4.0350000000000001</v>
      </c>
      <c r="JC194" s="10">
        <f t="shared" ref="JC194:JC195" si="1082">JB194/JA194*1000</f>
        <v>18340.909090909088</v>
      </c>
      <c r="JD194" s="8">
        <f t="shared" si="1047"/>
        <v>61938.286660000005</v>
      </c>
      <c r="JE194" s="71">
        <f t="shared" si="1048"/>
        <v>179282.77800000002</v>
      </c>
    </row>
    <row r="195" spans="1:265" x14ac:dyDescent="0.3">
      <c r="A195" s="40">
        <v>2018</v>
      </c>
      <c r="B195" s="35" t="s">
        <v>9</v>
      </c>
      <c r="C195" s="8">
        <v>3014</v>
      </c>
      <c r="D195" s="5">
        <v>10334.269</v>
      </c>
      <c r="E195" s="10">
        <f t="shared" si="1065"/>
        <v>3428.7554744525546</v>
      </c>
      <c r="F195" s="8">
        <v>19.31035</v>
      </c>
      <c r="G195" s="5">
        <v>134.40600000000001</v>
      </c>
      <c r="H195" s="10">
        <f t="shared" ref="H195" si="1083">G195/F195*1000</f>
        <v>6960.3088499172727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5.0118999999999998</v>
      </c>
      <c r="P195" s="5">
        <v>36.387999999999998</v>
      </c>
      <c r="Q195" s="10">
        <f t="shared" si="1066"/>
        <v>7260.3204373590852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v>0</v>
      </c>
      <c r="X195" s="8">
        <v>0</v>
      </c>
      <c r="Y195" s="5">
        <v>0</v>
      </c>
      <c r="Z195" s="10">
        <v>0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1.6516</v>
      </c>
      <c r="AK195" s="5">
        <v>42.581000000000003</v>
      </c>
      <c r="AL195" s="10">
        <f t="shared" si="1067"/>
        <v>25781.666263017683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0.38</v>
      </c>
      <c r="AZ195" s="5">
        <v>7.98</v>
      </c>
      <c r="BA195" s="10">
        <f t="shared" si="1068"/>
        <v>21000</v>
      </c>
      <c r="BB195" s="8">
        <v>0</v>
      </c>
      <c r="BC195" s="5">
        <v>0</v>
      </c>
      <c r="BD195" s="10">
        <v>0</v>
      </c>
      <c r="BE195" s="8">
        <v>0</v>
      </c>
      <c r="BF195" s="5">
        <v>0</v>
      </c>
      <c r="BG195" s="10">
        <v>0</v>
      </c>
      <c r="BH195" s="8">
        <v>1.8020000000000001E-2</v>
      </c>
      <c r="BI195" s="5">
        <v>0.68600000000000005</v>
      </c>
      <c r="BJ195" s="10">
        <f t="shared" si="1069"/>
        <v>38068.812430632635</v>
      </c>
      <c r="BK195" s="8">
        <v>0</v>
      </c>
      <c r="BL195" s="5">
        <v>0</v>
      </c>
      <c r="BM195" s="10">
        <v>0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6.0000000000000001E-3</v>
      </c>
      <c r="CM195" s="5">
        <v>1</v>
      </c>
      <c r="CN195" s="10">
        <f t="shared" ref="CN195" si="1084">CM195/CL195*1000</f>
        <v>166666.66666666666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236.30319</v>
      </c>
      <c r="DH195" s="5">
        <v>848.22</v>
      </c>
      <c r="DI195" s="10">
        <f t="shared" si="1070"/>
        <v>3589.5410468220934</v>
      </c>
      <c r="DJ195" s="8">
        <v>0</v>
      </c>
      <c r="DK195" s="5">
        <v>0</v>
      </c>
      <c r="DL195" s="10">
        <v>0</v>
      </c>
      <c r="DM195" s="8">
        <v>0</v>
      </c>
      <c r="DN195" s="5">
        <v>0</v>
      </c>
      <c r="DO195" s="10">
        <f t="shared" si="1037"/>
        <v>0</v>
      </c>
      <c r="DP195" s="8">
        <v>0</v>
      </c>
      <c r="DQ195" s="5">
        <v>0</v>
      </c>
      <c r="DR195" s="10">
        <v>0</v>
      </c>
      <c r="DS195" s="8">
        <v>1.893</v>
      </c>
      <c r="DT195" s="5">
        <v>43.246000000000002</v>
      </c>
      <c r="DU195" s="10">
        <f t="shared" si="1071"/>
        <v>22845.219228737456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1.84</v>
      </c>
      <c r="EC195" s="5">
        <v>24.84</v>
      </c>
      <c r="ED195" s="10">
        <f t="shared" ref="ED195" si="1085">EC195/EB195*1000</f>
        <v>13500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v>0</v>
      </c>
      <c r="EK195" s="8">
        <v>4828.9565300000004</v>
      </c>
      <c r="EL195" s="5">
        <v>17517.723999999998</v>
      </c>
      <c r="EM195" s="10">
        <f t="shared" si="1072"/>
        <v>3627.6416843205661</v>
      </c>
      <c r="EN195" s="8">
        <v>72.917380000000009</v>
      </c>
      <c r="EO195" s="5">
        <v>292.94799999999998</v>
      </c>
      <c r="EP195" s="10">
        <f t="shared" si="1073"/>
        <v>4017.533268474539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</v>
      </c>
      <c r="FD195" s="5">
        <v>0</v>
      </c>
      <c r="FE195" s="10">
        <v>0</v>
      </c>
      <c r="FF195" s="8">
        <v>34</v>
      </c>
      <c r="FG195" s="5">
        <v>103.69199999999999</v>
      </c>
      <c r="FH195" s="10">
        <f t="shared" ref="FH195" si="1086">FG195/FF195*1000</f>
        <v>3049.7647058823527</v>
      </c>
      <c r="FI195" s="8">
        <v>0</v>
      </c>
      <c r="FJ195" s="5">
        <v>0</v>
      </c>
      <c r="FK195" s="10">
        <v>0</v>
      </c>
      <c r="FL195" s="8">
        <v>0</v>
      </c>
      <c r="FM195" s="5">
        <v>0</v>
      </c>
      <c r="FN195" s="10">
        <v>0</v>
      </c>
      <c r="FO195" s="8">
        <v>0</v>
      </c>
      <c r="FP195" s="5">
        <v>0</v>
      </c>
      <c r="FQ195" s="10">
        <v>0</v>
      </c>
      <c r="FR195" s="8">
        <v>0</v>
      </c>
      <c r="FS195" s="5">
        <v>0</v>
      </c>
      <c r="FT195" s="10">
        <v>0</v>
      </c>
      <c r="FU195" s="8">
        <v>0</v>
      </c>
      <c r="FV195" s="5">
        <v>0</v>
      </c>
      <c r="FW195" s="10">
        <v>0</v>
      </c>
      <c r="FX195" s="8">
        <v>0</v>
      </c>
      <c r="FY195" s="5">
        <v>0</v>
      </c>
      <c r="FZ195" s="10">
        <v>0</v>
      </c>
      <c r="GA195" s="8">
        <v>0</v>
      </c>
      <c r="GB195" s="5">
        <v>0</v>
      </c>
      <c r="GC195" s="10">
        <v>0</v>
      </c>
      <c r="GD195" s="8">
        <v>0</v>
      </c>
      <c r="GE195" s="5">
        <v>0</v>
      </c>
      <c r="GF195" s="10">
        <v>0</v>
      </c>
      <c r="GG195" s="8">
        <v>0</v>
      </c>
      <c r="GH195" s="5">
        <v>0</v>
      </c>
      <c r="GI195" s="10">
        <v>0</v>
      </c>
      <c r="GJ195" s="8">
        <v>0.66952999999999996</v>
      </c>
      <c r="GK195" s="5">
        <v>23.635999999999999</v>
      </c>
      <c r="GL195" s="10">
        <f t="shared" si="1076"/>
        <v>35302.376293818052</v>
      </c>
      <c r="GM195" s="8">
        <v>0</v>
      </c>
      <c r="GN195" s="5">
        <v>0</v>
      </c>
      <c r="GO195" s="10">
        <v>0</v>
      </c>
      <c r="GP195" s="8">
        <v>0</v>
      </c>
      <c r="GQ195" s="5">
        <v>0</v>
      </c>
      <c r="GR195" s="10">
        <v>0</v>
      </c>
      <c r="GS195" s="8">
        <v>0</v>
      </c>
      <c r="GT195" s="5">
        <v>0</v>
      </c>
      <c r="GU195" s="10">
        <v>0</v>
      </c>
      <c r="GV195" s="8">
        <v>86.4</v>
      </c>
      <c r="GW195" s="5">
        <v>475.2</v>
      </c>
      <c r="GX195" s="10">
        <f t="shared" si="1077"/>
        <v>5499.9999999999991</v>
      </c>
      <c r="GY195" s="8">
        <v>0</v>
      </c>
      <c r="GZ195" s="5">
        <v>0</v>
      </c>
      <c r="HA195" s="10">
        <v>0</v>
      </c>
      <c r="HB195" s="8">
        <v>0</v>
      </c>
      <c r="HC195" s="5">
        <v>0</v>
      </c>
      <c r="HD195" s="10">
        <v>0</v>
      </c>
      <c r="HE195" s="8">
        <v>0</v>
      </c>
      <c r="HF195" s="5">
        <v>0</v>
      </c>
      <c r="HG195" s="10">
        <f t="shared" si="1043"/>
        <v>0</v>
      </c>
      <c r="HH195" s="8">
        <v>0</v>
      </c>
      <c r="HI195" s="5">
        <v>0</v>
      </c>
      <c r="HJ195" s="10">
        <v>0</v>
      </c>
      <c r="HK195" s="8">
        <v>0</v>
      </c>
      <c r="HL195" s="5">
        <v>0</v>
      </c>
      <c r="HM195" s="10">
        <v>0</v>
      </c>
      <c r="HN195" s="8">
        <v>0</v>
      </c>
      <c r="HO195" s="5">
        <v>0</v>
      </c>
      <c r="HP195" s="10">
        <v>0</v>
      </c>
      <c r="HQ195" s="8">
        <v>0</v>
      </c>
      <c r="HR195" s="5">
        <v>0</v>
      </c>
      <c r="HS195" s="10">
        <v>0</v>
      </c>
      <c r="HT195" s="8">
        <v>0</v>
      </c>
      <c r="HU195" s="5">
        <v>0</v>
      </c>
      <c r="HV195" s="10">
        <v>0</v>
      </c>
      <c r="HW195" s="8">
        <v>0</v>
      </c>
      <c r="HX195" s="5">
        <v>0</v>
      </c>
      <c r="HY195" s="10">
        <v>0</v>
      </c>
      <c r="HZ195" s="8">
        <v>0</v>
      </c>
      <c r="IA195" s="5">
        <v>0</v>
      </c>
      <c r="IB195" s="10">
        <v>0</v>
      </c>
      <c r="IC195" s="8">
        <v>0</v>
      </c>
      <c r="ID195" s="5">
        <v>0</v>
      </c>
      <c r="IE195" s="10">
        <v>0</v>
      </c>
      <c r="IF195" s="8">
        <v>0</v>
      </c>
      <c r="IG195" s="5">
        <v>0</v>
      </c>
      <c r="IH195" s="10">
        <v>0</v>
      </c>
      <c r="II195" s="8">
        <v>0</v>
      </c>
      <c r="IJ195" s="5">
        <v>0</v>
      </c>
      <c r="IK195" s="10">
        <v>0</v>
      </c>
      <c r="IL195" s="8">
        <v>0</v>
      </c>
      <c r="IM195" s="5">
        <v>0</v>
      </c>
      <c r="IN195" s="10">
        <v>0</v>
      </c>
      <c r="IO195" s="8">
        <v>0</v>
      </c>
      <c r="IP195" s="5">
        <v>0</v>
      </c>
      <c r="IQ195" s="10">
        <v>0</v>
      </c>
      <c r="IR195" s="8">
        <v>0</v>
      </c>
      <c r="IS195" s="5">
        <v>0</v>
      </c>
      <c r="IT195" s="10">
        <v>0</v>
      </c>
      <c r="IU195" s="8">
        <v>0</v>
      </c>
      <c r="IV195" s="5">
        <v>0</v>
      </c>
      <c r="IW195" s="10">
        <v>0</v>
      </c>
      <c r="IX195" s="8">
        <v>2.4063600000000003</v>
      </c>
      <c r="IY195" s="5">
        <v>37.935000000000002</v>
      </c>
      <c r="IZ195" s="10">
        <f t="shared" si="1081"/>
        <v>15764.474143519672</v>
      </c>
      <c r="JA195" s="8">
        <v>0.15</v>
      </c>
      <c r="JB195" s="5">
        <v>3.4</v>
      </c>
      <c r="JC195" s="10">
        <f t="shared" si="1082"/>
        <v>22666.666666666668</v>
      </c>
      <c r="JD195" s="8">
        <f t="shared" si="1047"/>
        <v>8305.9138599999987</v>
      </c>
      <c r="JE195" s="10">
        <f t="shared" si="1048"/>
        <v>29928.151000000002</v>
      </c>
    </row>
    <row r="196" spans="1:265" x14ac:dyDescent="0.3">
      <c r="A196" s="40">
        <v>2018</v>
      </c>
      <c r="B196" s="35" t="s">
        <v>10</v>
      </c>
      <c r="C196" s="8">
        <v>1445</v>
      </c>
      <c r="D196" s="5">
        <v>6578.0659999999998</v>
      </c>
      <c r="E196" s="10">
        <f t="shared" si="1030"/>
        <v>4552.2948096885812</v>
      </c>
      <c r="F196" s="8">
        <v>1.39517</v>
      </c>
      <c r="G196" s="5">
        <v>29.827999999999999</v>
      </c>
      <c r="H196" s="10">
        <f t="shared" si="1031"/>
        <v>21379.473469182965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37.305</v>
      </c>
      <c r="P196" s="5">
        <v>557.32899999999995</v>
      </c>
      <c r="Q196" s="10">
        <f t="shared" si="1032"/>
        <v>14939.793593352097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v>0</v>
      </c>
      <c r="X196" s="8">
        <v>0</v>
      </c>
      <c r="Y196" s="5">
        <v>0</v>
      </c>
      <c r="Z196" s="10">
        <v>0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1035</v>
      </c>
      <c r="AH196" s="5">
        <v>7201.7380000000003</v>
      </c>
      <c r="AI196" s="10">
        <f t="shared" si="1049"/>
        <v>6958.2009661835755</v>
      </c>
      <c r="AJ196" s="8">
        <v>2.5000000000000001E-2</v>
      </c>
      <c r="AK196" s="5">
        <v>0.122</v>
      </c>
      <c r="AL196" s="10">
        <f t="shared" si="1050"/>
        <v>4880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997.5</v>
      </c>
      <c r="BC196" s="5">
        <v>6052.5079999999998</v>
      </c>
      <c r="BD196" s="10">
        <f t="shared" si="1034"/>
        <v>6067.6771929824554</v>
      </c>
      <c r="BE196" s="8">
        <v>0</v>
      </c>
      <c r="BF196" s="5">
        <v>0</v>
      </c>
      <c r="BG196" s="10">
        <v>0</v>
      </c>
      <c r="BH196" s="8">
        <v>1E-3</v>
      </c>
      <c r="BI196" s="5">
        <v>0.05</v>
      </c>
      <c r="BJ196" s="10">
        <f t="shared" si="1059"/>
        <v>50000</v>
      </c>
      <c r="BK196" s="8">
        <v>0</v>
      </c>
      <c r="BL196" s="5">
        <v>0</v>
      </c>
      <c r="BM196" s="10">
        <v>0</v>
      </c>
      <c r="BN196" s="8">
        <v>0</v>
      </c>
      <c r="BO196" s="5">
        <v>0</v>
      </c>
      <c r="BP196" s="10">
        <v>0</v>
      </c>
      <c r="BQ196" s="8">
        <v>2.0899999999999998E-3</v>
      </c>
      <c r="BR196" s="5">
        <v>0.3</v>
      </c>
      <c r="BS196" s="74">
        <f t="shared" ref="BS196" si="1087">BR196/BQ196*1000</f>
        <v>143540.66985645934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v>0</v>
      </c>
      <c r="BZ196" s="8">
        <v>0</v>
      </c>
      <c r="CA196" s="5">
        <v>0</v>
      </c>
      <c r="CB196" s="10">
        <v>0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43.28</v>
      </c>
      <c r="CY196" s="5">
        <v>247.50899999999999</v>
      </c>
      <c r="CZ196" s="10">
        <f t="shared" si="1035"/>
        <v>5718.7846580406649</v>
      </c>
      <c r="DA196" s="8">
        <v>0</v>
      </c>
      <c r="DB196" s="5">
        <v>0</v>
      </c>
      <c r="DC196" s="10">
        <v>0</v>
      </c>
      <c r="DD196" s="8">
        <v>0</v>
      </c>
      <c r="DE196" s="5">
        <v>0</v>
      </c>
      <c r="DF196" s="10">
        <v>0</v>
      </c>
      <c r="DG196" s="8">
        <v>162.63807999999997</v>
      </c>
      <c r="DH196" s="5">
        <v>633.37699999999995</v>
      </c>
      <c r="DI196" s="10">
        <f t="shared" si="1036"/>
        <v>3894.3954576935489</v>
      </c>
      <c r="DJ196" s="8">
        <v>0</v>
      </c>
      <c r="DK196" s="5">
        <v>0</v>
      </c>
      <c r="DL196" s="10">
        <v>0</v>
      </c>
      <c r="DM196" s="8">
        <v>0</v>
      </c>
      <c r="DN196" s="5">
        <v>0</v>
      </c>
      <c r="DO196" s="10">
        <f t="shared" si="1037"/>
        <v>0</v>
      </c>
      <c r="DP196" s="8">
        <v>22</v>
      </c>
      <c r="DQ196" s="5">
        <v>153.32</v>
      </c>
      <c r="DR196" s="10">
        <f t="shared" ref="DR196:DR199" si="1088">DQ196/DP196*1000</f>
        <v>6969.090909090909</v>
      </c>
      <c r="DS196" s="8">
        <v>0.88700000000000001</v>
      </c>
      <c r="DT196" s="5">
        <v>20.782</v>
      </c>
      <c r="DU196" s="10">
        <f t="shared" si="1051"/>
        <v>23429.537767756483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1.04</v>
      </c>
      <c r="EC196" s="5">
        <v>14.04</v>
      </c>
      <c r="ED196" s="10">
        <f t="shared" si="1038"/>
        <v>13499.999999999998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v>0</v>
      </c>
      <c r="EK196" s="8">
        <v>4011.1206299999999</v>
      </c>
      <c r="EL196" s="5">
        <v>13962.815000000001</v>
      </c>
      <c r="EM196" s="10">
        <f t="shared" si="1039"/>
        <v>3481.0259495985292</v>
      </c>
      <c r="EN196" s="8">
        <v>1.1544700000000001</v>
      </c>
      <c r="EO196" s="5">
        <v>28.995000000000001</v>
      </c>
      <c r="EP196" s="10">
        <f t="shared" si="1040"/>
        <v>25115.420929084339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0</v>
      </c>
      <c r="FA196" s="5">
        <v>0</v>
      </c>
      <c r="FB196" s="10">
        <v>0</v>
      </c>
      <c r="FC196" s="8">
        <v>0</v>
      </c>
      <c r="FD196" s="5">
        <v>0</v>
      </c>
      <c r="FE196" s="10">
        <v>0</v>
      </c>
      <c r="FF196" s="8">
        <v>0</v>
      </c>
      <c r="FG196" s="5">
        <v>0</v>
      </c>
      <c r="FH196" s="10">
        <v>0</v>
      </c>
      <c r="FI196" s="8">
        <v>0</v>
      </c>
      <c r="FJ196" s="5">
        <v>0</v>
      </c>
      <c r="FK196" s="10">
        <v>0</v>
      </c>
      <c r="FL196" s="8">
        <v>0</v>
      </c>
      <c r="FM196" s="5">
        <v>0</v>
      </c>
      <c r="FN196" s="10">
        <v>0</v>
      </c>
      <c r="FO196" s="8">
        <v>0</v>
      </c>
      <c r="FP196" s="5">
        <v>0</v>
      </c>
      <c r="FQ196" s="10">
        <v>0</v>
      </c>
      <c r="FR196" s="8">
        <v>0</v>
      </c>
      <c r="FS196" s="5">
        <v>0</v>
      </c>
      <c r="FT196" s="10">
        <v>0</v>
      </c>
      <c r="FU196" s="8">
        <v>0</v>
      </c>
      <c r="FV196" s="5">
        <v>0</v>
      </c>
      <c r="FW196" s="10">
        <v>0</v>
      </c>
      <c r="FX196" s="8">
        <v>0</v>
      </c>
      <c r="FY196" s="5">
        <v>0</v>
      </c>
      <c r="FZ196" s="10">
        <v>0</v>
      </c>
      <c r="GA196" s="8">
        <v>0</v>
      </c>
      <c r="GB196" s="5">
        <v>0</v>
      </c>
      <c r="GC196" s="10">
        <v>0</v>
      </c>
      <c r="GD196" s="8">
        <v>0.16</v>
      </c>
      <c r="GE196" s="5">
        <v>1.88</v>
      </c>
      <c r="GF196" s="10">
        <f t="shared" si="1041"/>
        <v>11749.999999999998</v>
      </c>
      <c r="GG196" s="8">
        <v>0</v>
      </c>
      <c r="GH196" s="5">
        <v>0</v>
      </c>
      <c r="GI196" s="10">
        <v>0</v>
      </c>
      <c r="GJ196" s="8">
        <v>0</v>
      </c>
      <c r="GK196" s="5">
        <v>0</v>
      </c>
      <c r="GL196" s="10">
        <v>0</v>
      </c>
      <c r="GM196" s="8">
        <v>0</v>
      </c>
      <c r="GN196" s="5">
        <v>0</v>
      </c>
      <c r="GO196" s="10">
        <v>0</v>
      </c>
      <c r="GP196" s="8">
        <v>0</v>
      </c>
      <c r="GQ196" s="5">
        <v>0</v>
      </c>
      <c r="GR196" s="10">
        <v>0</v>
      </c>
      <c r="GS196" s="8">
        <v>0</v>
      </c>
      <c r="GT196" s="5">
        <v>0</v>
      </c>
      <c r="GU196" s="10">
        <v>0</v>
      </c>
      <c r="GV196" s="8">
        <v>21.6</v>
      </c>
      <c r="GW196" s="5">
        <v>123.12</v>
      </c>
      <c r="GX196" s="10">
        <f t="shared" si="1042"/>
        <v>5700</v>
      </c>
      <c r="GY196" s="8">
        <v>0</v>
      </c>
      <c r="GZ196" s="5">
        <v>0</v>
      </c>
      <c r="HA196" s="10">
        <v>0</v>
      </c>
      <c r="HB196" s="8">
        <v>0</v>
      </c>
      <c r="HC196" s="5">
        <v>0</v>
      </c>
      <c r="HD196" s="10">
        <v>0</v>
      </c>
      <c r="HE196" s="8">
        <v>0</v>
      </c>
      <c r="HF196" s="5">
        <v>0</v>
      </c>
      <c r="HG196" s="10">
        <f t="shared" si="1043"/>
        <v>0</v>
      </c>
      <c r="HH196" s="8">
        <v>0</v>
      </c>
      <c r="HI196" s="5">
        <v>0</v>
      </c>
      <c r="HJ196" s="10">
        <v>0</v>
      </c>
      <c r="HK196" s="8">
        <v>0</v>
      </c>
      <c r="HL196" s="5">
        <v>0</v>
      </c>
      <c r="HM196" s="10">
        <v>0</v>
      </c>
      <c r="HN196" s="8">
        <v>0</v>
      </c>
      <c r="HO196" s="5">
        <v>0</v>
      </c>
      <c r="HP196" s="10">
        <v>0</v>
      </c>
      <c r="HQ196" s="8">
        <v>0</v>
      </c>
      <c r="HR196" s="5">
        <v>0</v>
      </c>
      <c r="HS196" s="10">
        <v>0</v>
      </c>
      <c r="HT196" s="8">
        <v>0</v>
      </c>
      <c r="HU196" s="5">
        <v>0</v>
      </c>
      <c r="HV196" s="10">
        <v>0</v>
      </c>
      <c r="HW196" s="8">
        <v>2025</v>
      </c>
      <c r="HX196" s="5">
        <v>13846.289000000001</v>
      </c>
      <c r="HY196" s="10">
        <f t="shared" ref="HY196" si="1089">HX196/HW196*1000</f>
        <v>6837.6735802469138</v>
      </c>
      <c r="HZ196" s="8">
        <v>0</v>
      </c>
      <c r="IA196" s="5">
        <v>0</v>
      </c>
      <c r="IB196" s="10">
        <v>0</v>
      </c>
      <c r="IC196" s="8">
        <v>0</v>
      </c>
      <c r="ID196" s="5">
        <v>0</v>
      </c>
      <c r="IE196" s="10">
        <v>0</v>
      </c>
      <c r="IF196" s="8">
        <v>7.875</v>
      </c>
      <c r="IG196" s="5">
        <v>74.846000000000004</v>
      </c>
      <c r="IH196" s="10">
        <f t="shared" si="1055"/>
        <v>9504.2539682539682</v>
      </c>
      <c r="II196" s="8">
        <v>0.47460000000000002</v>
      </c>
      <c r="IJ196" s="5">
        <v>29.527000000000001</v>
      </c>
      <c r="IK196" s="10">
        <f t="shared" si="1044"/>
        <v>62214.496418036244</v>
      </c>
      <c r="IL196" s="8">
        <v>0</v>
      </c>
      <c r="IM196" s="5">
        <v>0</v>
      </c>
      <c r="IN196" s="10">
        <v>0</v>
      </c>
      <c r="IO196" s="8">
        <v>0</v>
      </c>
      <c r="IP196" s="5">
        <v>0</v>
      </c>
      <c r="IQ196" s="10">
        <v>0</v>
      </c>
      <c r="IR196" s="8">
        <v>0</v>
      </c>
      <c r="IS196" s="5">
        <v>0</v>
      </c>
      <c r="IT196" s="10">
        <v>0</v>
      </c>
      <c r="IU196" s="8">
        <v>0</v>
      </c>
      <c r="IV196" s="5">
        <v>0</v>
      </c>
      <c r="IW196" s="10">
        <v>0</v>
      </c>
      <c r="IX196" s="8">
        <v>28.051599999999997</v>
      </c>
      <c r="IY196" s="5">
        <v>297.17500000000001</v>
      </c>
      <c r="IZ196" s="10">
        <f t="shared" si="1045"/>
        <v>10593.869868385405</v>
      </c>
      <c r="JA196" s="8">
        <v>1.2</v>
      </c>
      <c r="JB196" s="5">
        <v>8.5429999999999993</v>
      </c>
      <c r="JC196" s="10">
        <f t="shared" si="1046"/>
        <v>7119.166666666667</v>
      </c>
      <c r="JD196" s="8">
        <f t="shared" si="1047"/>
        <v>9842.7096400000009</v>
      </c>
      <c r="JE196" s="10">
        <f t="shared" si="1048"/>
        <v>49862.159</v>
      </c>
    </row>
    <row r="197" spans="1:265" x14ac:dyDescent="0.3">
      <c r="A197" s="40">
        <v>2018</v>
      </c>
      <c r="B197" s="35" t="s">
        <v>11</v>
      </c>
      <c r="C197" s="8">
        <v>961.5</v>
      </c>
      <c r="D197" s="5">
        <v>5584.3680000000004</v>
      </c>
      <c r="E197" s="10">
        <f t="shared" si="1030"/>
        <v>5807.9750390015597</v>
      </c>
      <c r="F197" s="8">
        <v>1.8755200000000001</v>
      </c>
      <c r="G197" s="5">
        <v>42.451999999999998</v>
      </c>
      <c r="H197" s="10">
        <f t="shared" si="1031"/>
        <v>22634.789285104929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28.59524</v>
      </c>
      <c r="P197" s="5">
        <v>196.39599999999999</v>
      </c>
      <c r="Q197" s="10">
        <f t="shared" si="1032"/>
        <v>6868.1360953781113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0.49923000000000001</v>
      </c>
      <c r="AK197" s="5">
        <v>14.182</v>
      </c>
      <c r="AL197" s="10">
        <f t="shared" si="1050"/>
        <v>28407.747931814996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68.006410000000002</v>
      </c>
      <c r="AZ197" s="5">
        <v>216.483</v>
      </c>
      <c r="BA197" s="10">
        <f t="shared" si="1033"/>
        <v>3183.2734590754021</v>
      </c>
      <c r="BB197" s="8">
        <v>1032.5</v>
      </c>
      <c r="BC197" s="5">
        <v>6344.9229999999998</v>
      </c>
      <c r="BD197" s="10">
        <f t="shared" si="1034"/>
        <v>6145.2038740920098</v>
      </c>
      <c r="BE197" s="8">
        <v>0</v>
      </c>
      <c r="BF197" s="5">
        <v>0</v>
      </c>
      <c r="BG197" s="10">
        <v>0</v>
      </c>
      <c r="BH197" s="8">
        <v>5.9800000000000001E-3</v>
      </c>
      <c r="BI197" s="5">
        <v>0.215</v>
      </c>
      <c r="BJ197" s="10">
        <f t="shared" si="1059"/>
        <v>35953.177257525087</v>
      </c>
      <c r="BK197" s="8">
        <v>0</v>
      </c>
      <c r="BL197" s="5">
        <v>0</v>
      </c>
      <c r="BM197" s="10">
        <v>0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0.84035000000000004</v>
      </c>
      <c r="BU197" s="5">
        <v>38.950000000000003</v>
      </c>
      <c r="BV197" s="10">
        <f t="shared" ref="BV197" si="1090">BU197/BT197*1000</f>
        <v>46349.735229368722</v>
      </c>
      <c r="BW197" s="8">
        <v>0</v>
      </c>
      <c r="BX197" s="5">
        <v>0</v>
      </c>
      <c r="BY197" s="10">
        <v>0</v>
      </c>
      <c r="BZ197" s="8">
        <v>0</v>
      </c>
      <c r="CA197" s="5">
        <v>0</v>
      </c>
      <c r="CB197" s="10">
        <v>0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136</v>
      </c>
      <c r="CJ197" s="5">
        <v>448.8</v>
      </c>
      <c r="CK197" s="10">
        <f t="shared" ref="CK197" si="1091">CJ197/CI197*1000</f>
        <v>3300.0000000000005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0</v>
      </c>
      <c r="CS197" s="5">
        <v>0</v>
      </c>
      <c r="CT197" s="10">
        <v>0</v>
      </c>
      <c r="CU197" s="8">
        <v>0</v>
      </c>
      <c r="CV197" s="5">
        <v>0</v>
      </c>
      <c r="CW197" s="10">
        <v>0</v>
      </c>
      <c r="CX197" s="8">
        <v>21.6</v>
      </c>
      <c r="CY197" s="5">
        <v>121.581</v>
      </c>
      <c r="CZ197" s="10">
        <f t="shared" si="1035"/>
        <v>5628.75</v>
      </c>
      <c r="DA197" s="8">
        <v>0</v>
      </c>
      <c r="DB197" s="5">
        <v>0</v>
      </c>
      <c r="DC197" s="10">
        <v>0</v>
      </c>
      <c r="DD197" s="8">
        <v>0</v>
      </c>
      <c r="DE197" s="5">
        <v>0</v>
      </c>
      <c r="DF197" s="10">
        <v>0</v>
      </c>
      <c r="DG197" s="8">
        <v>225.52776</v>
      </c>
      <c r="DH197" s="5">
        <v>949.00199999999995</v>
      </c>
      <c r="DI197" s="10">
        <f t="shared" si="1036"/>
        <v>4207.9165775423826</v>
      </c>
      <c r="DJ197" s="8">
        <v>0</v>
      </c>
      <c r="DK197" s="5">
        <v>0</v>
      </c>
      <c r="DL197" s="10">
        <v>0</v>
      </c>
      <c r="DM197" s="8">
        <v>0</v>
      </c>
      <c r="DN197" s="5">
        <v>0</v>
      </c>
      <c r="DO197" s="10">
        <f t="shared" si="1037"/>
        <v>0</v>
      </c>
      <c r="DP197" s="8">
        <v>0</v>
      </c>
      <c r="DQ197" s="5">
        <v>0</v>
      </c>
      <c r="DR197" s="10">
        <v>0</v>
      </c>
      <c r="DS197" s="8">
        <v>10.105</v>
      </c>
      <c r="DT197" s="5">
        <v>69.293000000000006</v>
      </c>
      <c r="DU197" s="10">
        <f t="shared" si="1051"/>
        <v>6857.2983671449774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1.44</v>
      </c>
      <c r="EC197" s="5">
        <v>19.440000000000001</v>
      </c>
      <c r="ED197" s="10">
        <f t="shared" si="1038"/>
        <v>13500.000000000002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v>0</v>
      </c>
      <c r="EK197" s="8">
        <v>3119.80251</v>
      </c>
      <c r="EL197" s="5">
        <v>10703.701999999999</v>
      </c>
      <c r="EM197" s="10">
        <f t="shared" si="1039"/>
        <v>3430.8908867439814</v>
      </c>
      <c r="EN197" s="8">
        <v>0.56167</v>
      </c>
      <c r="EO197" s="5">
        <v>15.788</v>
      </c>
      <c r="EP197" s="10">
        <f t="shared" si="1040"/>
        <v>28109.031993875407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</v>
      </c>
      <c r="FD197" s="5">
        <v>0</v>
      </c>
      <c r="FE197" s="10">
        <v>0</v>
      </c>
      <c r="FF197" s="8">
        <v>0</v>
      </c>
      <c r="FG197" s="5">
        <v>0</v>
      </c>
      <c r="FH197" s="10">
        <v>0</v>
      </c>
      <c r="FI197" s="8">
        <v>0</v>
      </c>
      <c r="FJ197" s="5">
        <v>0</v>
      </c>
      <c r="FK197" s="10">
        <v>0</v>
      </c>
      <c r="FL197" s="8">
        <v>0</v>
      </c>
      <c r="FM197" s="5">
        <v>0</v>
      </c>
      <c r="FN197" s="10">
        <v>0</v>
      </c>
      <c r="FO197" s="8">
        <v>0</v>
      </c>
      <c r="FP197" s="5">
        <v>0</v>
      </c>
      <c r="FQ197" s="10">
        <v>0</v>
      </c>
      <c r="FR197" s="8">
        <v>0</v>
      </c>
      <c r="FS197" s="5">
        <v>0</v>
      </c>
      <c r="FT197" s="10">
        <v>0</v>
      </c>
      <c r="FU197" s="8">
        <v>0</v>
      </c>
      <c r="FV197" s="5">
        <v>0</v>
      </c>
      <c r="FW197" s="10">
        <v>0</v>
      </c>
      <c r="FX197" s="8">
        <v>0</v>
      </c>
      <c r="FY197" s="5">
        <v>0</v>
      </c>
      <c r="FZ197" s="10">
        <v>0</v>
      </c>
      <c r="GA197" s="8">
        <v>0</v>
      </c>
      <c r="GB197" s="5">
        <v>0</v>
      </c>
      <c r="GC197" s="10">
        <v>0</v>
      </c>
      <c r="GD197" s="8">
        <v>0</v>
      </c>
      <c r="GE197" s="5">
        <v>0</v>
      </c>
      <c r="GF197" s="10">
        <v>0</v>
      </c>
      <c r="GG197" s="8">
        <v>0</v>
      </c>
      <c r="GH197" s="5">
        <v>0</v>
      </c>
      <c r="GI197" s="10">
        <v>0</v>
      </c>
      <c r="GJ197" s="8">
        <v>0.75</v>
      </c>
      <c r="GK197" s="5">
        <v>5.7240000000000002</v>
      </c>
      <c r="GL197" s="10">
        <f t="shared" si="1052"/>
        <v>7632.0000000000009</v>
      </c>
      <c r="GM197" s="8">
        <v>22.5</v>
      </c>
      <c r="GN197" s="5">
        <v>210.245</v>
      </c>
      <c r="GO197" s="10">
        <f t="shared" ref="GO197" si="1092">GN197/GM197*1000</f>
        <v>9344.2222222222226</v>
      </c>
      <c r="GP197" s="8">
        <v>0</v>
      </c>
      <c r="GQ197" s="5">
        <v>0</v>
      </c>
      <c r="GR197" s="10">
        <v>0</v>
      </c>
      <c r="GS197" s="8">
        <v>0</v>
      </c>
      <c r="GT197" s="5">
        <v>0</v>
      </c>
      <c r="GU197" s="10">
        <v>0</v>
      </c>
      <c r="GV197" s="8">
        <v>43.2</v>
      </c>
      <c r="GW197" s="5">
        <v>246.24</v>
      </c>
      <c r="GX197" s="10">
        <f t="shared" si="1042"/>
        <v>5700</v>
      </c>
      <c r="GY197" s="8">
        <v>0</v>
      </c>
      <c r="GZ197" s="5">
        <v>0</v>
      </c>
      <c r="HA197" s="10">
        <v>0</v>
      </c>
      <c r="HB197" s="8">
        <v>0</v>
      </c>
      <c r="HC197" s="5">
        <v>0</v>
      </c>
      <c r="HD197" s="10">
        <v>0</v>
      </c>
      <c r="HE197" s="8">
        <v>0</v>
      </c>
      <c r="HF197" s="5">
        <v>0</v>
      </c>
      <c r="HG197" s="10">
        <f t="shared" si="1043"/>
        <v>0</v>
      </c>
      <c r="HH197" s="8">
        <v>0</v>
      </c>
      <c r="HI197" s="5">
        <v>0</v>
      </c>
      <c r="HJ197" s="10">
        <v>0</v>
      </c>
      <c r="HK197" s="8">
        <v>0</v>
      </c>
      <c r="HL197" s="5">
        <v>0</v>
      </c>
      <c r="HM197" s="10">
        <v>0</v>
      </c>
      <c r="HN197" s="8">
        <v>0</v>
      </c>
      <c r="HO197" s="5">
        <v>0</v>
      </c>
      <c r="HP197" s="10">
        <v>0</v>
      </c>
      <c r="HQ197" s="8">
        <v>0</v>
      </c>
      <c r="HR197" s="5">
        <v>0</v>
      </c>
      <c r="HS197" s="10">
        <v>0</v>
      </c>
      <c r="HT197" s="8">
        <v>0</v>
      </c>
      <c r="HU197" s="5">
        <v>0</v>
      </c>
      <c r="HV197" s="10">
        <v>0</v>
      </c>
      <c r="HW197" s="8">
        <v>0</v>
      </c>
      <c r="HX197" s="5">
        <v>0</v>
      </c>
      <c r="HY197" s="10">
        <v>0</v>
      </c>
      <c r="HZ197" s="8">
        <v>0</v>
      </c>
      <c r="IA197" s="5">
        <v>0</v>
      </c>
      <c r="IB197" s="10">
        <v>0</v>
      </c>
      <c r="IC197" s="8">
        <v>0</v>
      </c>
      <c r="ID197" s="5">
        <v>0</v>
      </c>
      <c r="IE197" s="10">
        <v>0</v>
      </c>
      <c r="IF197" s="8">
        <v>92</v>
      </c>
      <c r="IG197" s="5">
        <v>443.77499999999998</v>
      </c>
      <c r="IH197" s="10">
        <f t="shared" si="1055"/>
        <v>4823.6413043478251</v>
      </c>
      <c r="II197" s="8">
        <v>65.5</v>
      </c>
      <c r="IJ197" s="5">
        <v>284.18599999999998</v>
      </c>
      <c r="IK197" s="10">
        <f t="shared" si="1044"/>
        <v>4338.7175572519072</v>
      </c>
      <c r="IL197" s="8">
        <v>0</v>
      </c>
      <c r="IM197" s="5">
        <v>0</v>
      </c>
      <c r="IN197" s="10">
        <v>0</v>
      </c>
      <c r="IO197" s="8">
        <v>0</v>
      </c>
      <c r="IP197" s="5">
        <v>0</v>
      </c>
      <c r="IQ197" s="10">
        <v>0</v>
      </c>
      <c r="IR197" s="8">
        <v>0</v>
      </c>
      <c r="IS197" s="5">
        <v>0</v>
      </c>
      <c r="IT197" s="10">
        <v>0</v>
      </c>
      <c r="IU197" s="8">
        <v>0</v>
      </c>
      <c r="IV197" s="5">
        <v>0</v>
      </c>
      <c r="IW197" s="10">
        <v>0</v>
      </c>
      <c r="IX197" s="8">
        <v>0.14718000000000001</v>
      </c>
      <c r="IY197" s="5">
        <v>4.0990000000000002</v>
      </c>
      <c r="IZ197" s="10">
        <f t="shared" si="1045"/>
        <v>27850.251392852289</v>
      </c>
      <c r="JA197" s="8">
        <v>0.75</v>
      </c>
      <c r="JB197" s="5">
        <v>10.26</v>
      </c>
      <c r="JC197" s="10">
        <f t="shared" si="1046"/>
        <v>13680</v>
      </c>
      <c r="JD197" s="8">
        <f t="shared" si="1047"/>
        <v>5833.7068499999996</v>
      </c>
      <c r="JE197" s="10">
        <f t="shared" si="1048"/>
        <v>25970.103999999999</v>
      </c>
    </row>
    <row r="198" spans="1:265" x14ac:dyDescent="0.3">
      <c r="A198" s="40">
        <v>2018</v>
      </c>
      <c r="B198" s="35" t="s">
        <v>12</v>
      </c>
      <c r="C198" s="8">
        <v>966.27</v>
      </c>
      <c r="D198" s="5">
        <v>3867.0619999999999</v>
      </c>
      <c r="E198" s="10">
        <f t="shared" si="1030"/>
        <v>4002.0511865213653</v>
      </c>
      <c r="F198" s="8">
        <v>22.65</v>
      </c>
      <c r="G198" s="5">
        <v>141.97399999999999</v>
      </c>
      <c r="H198" s="10">
        <f>G198/F198*1000</f>
        <v>6268.1677704194262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6.56663</v>
      </c>
      <c r="P198" s="5">
        <v>135.18600000000001</v>
      </c>
      <c r="Q198" s="10">
        <f t="shared" si="1032"/>
        <v>20586.815459375663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v>0</v>
      </c>
      <c r="X198" s="8">
        <v>0</v>
      </c>
      <c r="Y198" s="5">
        <v>0</v>
      </c>
      <c r="Z198" s="10">
        <v>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43.2</v>
      </c>
      <c r="AH198" s="5">
        <v>246.24</v>
      </c>
      <c r="AI198" s="10">
        <f t="shared" si="1049"/>
        <v>5700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0</v>
      </c>
      <c r="AW198" s="5">
        <v>0</v>
      </c>
      <c r="AX198" s="10">
        <v>0</v>
      </c>
      <c r="AY198" s="8">
        <v>34.015039999999999</v>
      </c>
      <c r="AZ198" s="5">
        <v>116.532</v>
      </c>
      <c r="BA198" s="10">
        <f t="shared" si="1033"/>
        <v>3425.8963093972548</v>
      </c>
      <c r="BB198" s="8">
        <v>0</v>
      </c>
      <c r="BC198" s="5">
        <v>0</v>
      </c>
      <c r="BD198" s="10">
        <v>0</v>
      </c>
      <c r="BE198" s="8">
        <v>0</v>
      </c>
      <c r="BF198" s="5">
        <v>0</v>
      </c>
      <c r="BG198" s="10">
        <v>0</v>
      </c>
      <c r="BH198" s="8">
        <v>1E-3</v>
      </c>
      <c r="BI198" s="5">
        <v>1.724</v>
      </c>
      <c r="BJ198" s="10">
        <f t="shared" si="1059"/>
        <v>1724000</v>
      </c>
      <c r="BK198" s="8">
        <v>0</v>
      </c>
      <c r="BL198" s="5">
        <v>0</v>
      </c>
      <c r="BM198" s="10">
        <v>0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251.68935999999999</v>
      </c>
      <c r="DH198" s="5">
        <v>1183.7439999999999</v>
      </c>
      <c r="DI198" s="10">
        <f t="shared" si="1036"/>
        <v>4703.1944457246818</v>
      </c>
      <c r="DJ198" s="8">
        <v>0</v>
      </c>
      <c r="DK198" s="5">
        <v>0</v>
      </c>
      <c r="DL198" s="10">
        <v>0</v>
      </c>
      <c r="DM198" s="8">
        <v>0</v>
      </c>
      <c r="DN198" s="5">
        <v>0</v>
      </c>
      <c r="DO198" s="10">
        <f t="shared" si="1037"/>
        <v>0</v>
      </c>
      <c r="DP198" s="8">
        <v>0</v>
      </c>
      <c r="DQ198" s="5">
        <v>0</v>
      </c>
      <c r="DR198" s="10">
        <v>0</v>
      </c>
      <c r="DS198" s="8">
        <v>9.9000000000000005E-2</v>
      </c>
      <c r="DT198" s="5">
        <v>2.6480000000000001</v>
      </c>
      <c r="DU198" s="10">
        <f t="shared" si="1051"/>
        <v>26747.474747474749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0.24</v>
      </c>
      <c r="EC198" s="5">
        <v>3.24</v>
      </c>
      <c r="ED198" s="10">
        <f t="shared" si="1038"/>
        <v>13500.000000000002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v>0</v>
      </c>
      <c r="EK198" s="8">
        <v>467.11260999999996</v>
      </c>
      <c r="EL198" s="5">
        <v>2130.2330000000002</v>
      </c>
      <c r="EM198" s="10">
        <f t="shared" si="1039"/>
        <v>4560.4270884487587</v>
      </c>
      <c r="EN198" s="8">
        <v>1.44577</v>
      </c>
      <c r="EO198" s="5">
        <v>39.070999999999998</v>
      </c>
      <c r="EP198" s="10">
        <f t="shared" si="1040"/>
        <v>27024.35380454706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0</v>
      </c>
      <c r="FD198" s="5">
        <v>0</v>
      </c>
      <c r="FE198" s="10">
        <v>0</v>
      </c>
      <c r="FF198" s="8">
        <v>0</v>
      </c>
      <c r="FG198" s="5">
        <v>0</v>
      </c>
      <c r="FH198" s="10">
        <v>0</v>
      </c>
      <c r="FI198" s="8">
        <v>0</v>
      </c>
      <c r="FJ198" s="5">
        <v>0</v>
      </c>
      <c r="FK198" s="10">
        <v>0</v>
      </c>
      <c r="FL198" s="8">
        <v>0</v>
      </c>
      <c r="FM198" s="5">
        <v>0</v>
      </c>
      <c r="FN198" s="10">
        <v>0</v>
      </c>
      <c r="FO198" s="8">
        <v>0</v>
      </c>
      <c r="FP198" s="5">
        <v>0</v>
      </c>
      <c r="FQ198" s="10">
        <v>0</v>
      </c>
      <c r="FR198" s="8">
        <v>0</v>
      </c>
      <c r="FS198" s="5">
        <v>0</v>
      </c>
      <c r="FT198" s="10">
        <v>0</v>
      </c>
      <c r="FU198" s="8">
        <v>0</v>
      </c>
      <c r="FV198" s="5">
        <v>0</v>
      </c>
      <c r="FW198" s="10">
        <v>0</v>
      </c>
      <c r="FX198" s="8">
        <v>0</v>
      </c>
      <c r="FY198" s="5">
        <v>0</v>
      </c>
      <c r="FZ198" s="10">
        <v>0</v>
      </c>
      <c r="GA198" s="8">
        <v>0</v>
      </c>
      <c r="GB198" s="5">
        <v>0</v>
      </c>
      <c r="GC198" s="10">
        <v>0</v>
      </c>
      <c r="GD198" s="8">
        <v>0</v>
      </c>
      <c r="GE198" s="5">
        <v>0</v>
      </c>
      <c r="GF198" s="10">
        <v>0</v>
      </c>
      <c r="GG198" s="8">
        <v>0</v>
      </c>
      <c r="GH198" s="5">
        <v>0</v>
      </c>
      <c r="GI198" s="10">
        <v>0</v>
      </c>
      <c r="GJ198" s="8">
        <v>0</v>
      </c>
      <c r="GK198" s="5">
        <v>0</v>
      </c>
      <c r="GL198" s="10">
        <v>0</v>
      </c>
      <c r="GM198" s="8">
        <v>0</v>
      </c>
      <c r="GN198" s="5">
        <v>0</v>
      </c>
      <c r="GO198" s="10">
        <v>0</v>
      </c>
      <c r="GP198" s="8">
        <v>0</v>
      </c>
      <c r="GQ198" s="5">
        <v>0</v>
      </c>
      <c r="GR198" s="10">
        <v>0</v>
      </c>
      <c r="GS198" s="8">
        <v>0</v>
      </c>
      <c r="GT198" s="5">
        <v>0</v>
      </c>
      <c r="GU198" s="10">
        <v>0</v>
      </c>
      <c r="GV198" s="8">
        <v>43.2</v>
      </c>
      <c r="GW198" s="5">
        <v>246.24</v>
      </c>
      <c r="GX198" s="10">
        <f t="shared" si="1042"/>
        <v>5700</v>
      </c>
      <c r="GY198" s="8">
        <v>0</v>
      </c>
      <c r="GZ198" s="5">
        <v>0</v>
      </c>
      <c r="HA198" s="10">
        <v>0</v>
      </c>
      <c r="HB198" s="8">
        <v>0</v>
      </c>
      <c r="HC198" s="5">
        <v>0</v>
      </c>
      <c r="HD198" s="10">
        <v>0</v>
      </c>
      <c r="HE198" s="8">
        <v>0</v>
      </c>
      <c r="HF198" s="5">
        <v>0</v>
      </c>
      <c r="HG198" s="10">
        <f t="shared" si="1043"/>
        <v>0</v>
      </c>
      <c r="HH198" s="8">
        <v>0</v>
      </c>
      <c r="HI198" s="5">
        <v>0</v>
      </c>
      <c r="HJ198" s="10">
        <v>0</v>
      </c>
      <c r="HK198" s="8">
        <v>0</v>
      </c>
      <c r="HL198" s="5">
        <v>0</v>
      </c>
      <c r="HM198" s="10">
        <v>0</v>
      </c>
      <c r="HN198" s="8">
        <v>0</v>
      </c>
      <c r="HO198" s="5">
        <v>0</v>
      </c>
      <c r="HP198" s="10">
        <v>0</v>
      </c>
      <c r="HQ198" s="8">
        <v>0</v>
      </c>
      <c r="HR198" s="5">
        <v>0</v>
      </c>
      <c r="HS198" s="10">
        <v>0</v>
      </c>
      <c r="HT198" s="8">
        <v>0</v>
      </c>
      <c r="HU198" s="5">
        <v>0</v>
      </c>
      <c r="HV198" s="10">
        <v>0</v>
      </c>
      <c r="HW198" s="8">
        <v>0</v>
      </c>
      <c r="HX198" s="5">
        <v>0</v>
      </c>
      <c r="HY198" s="10">
        <v>0</v>
      </c>
      <c r="HZ198" s="8">
        <v>0.02</v>
      </c>
      <c r="IA198" s="5">
        <v>1.1639999999999999</v>
      </c>
      <c r="IB198" s="10">
        <f t="shared" ref="IB198" si="1093">IA198/HZ198*1000</f>
        <v>58199.999999999993</v>
      </c>
      <c r="IC198" s="8">
        <v>0</v>
      </c>
      <c r="ID198" s="5">
        <v>0</v>
      </c>
      <c r="IE198" s="10">
        <v>0</v>
      </c>
      <c r="IF198" s="8">
        <v>4.22</v>
      </c>
      <c r="IG198" s="5">
        <v>37.203000000000003</v>
      </c>
      <c r="IH198" s="10">
        <f t="shared" si="1055"/>
        <v>8815.8767772511856</v>
      </c>
      <c r="II198" s="8">
        <v>0.77400000000000002</v>
      </c>
      <c r="IJ198" s="5">
        <v>7.5110000000000001</v>
      </c>
      <c r="IK198" s="10">
        <f t="shared" si="1044"/>
        <v>9704.1343669250637</v>
      </c>
      <c r="IL198" s="8">
        <v>0</v>
      </c>
      <c r="IM198" s="5">
        <v>0</v>
      </c>
      <c r="IN198" s="10">
        <v>0</v>
      </c>
      <c r="IO198" s="8">
        <v>3524</v>
      </c>
      <c r="IP198" s="5">
        <v>8040.6229999999996</v>
      </c>
      <c r="IQ198" s="10">
        <f t="shared" ref="IQ198" si="1094">IP198/IO198*1000</f>
        <v>2281.6750851305333</v>
      </c>
      <c r="IR198" s="8">
        <v>0</v>
      </c>
      <c r="IS198" s="5">
        <v>0</v>
      </c>
      <c r="IT198" s="10">
        <v>0</v>
      </c>
      <c r="IU198" s="8">
        <v>0</v>
      </c>
      <c r="IV198" s="5">
        <v>0</v>
      </c>
      <c r="IW198" s="10">
        <v>0</v>
      </c>
      <c r="IX198" s="8">
        <v>4.9520000000000002E-2</v>
      </c>
      <c r="IY198" s="5">
        <v>1.0640000000000001</v>
      </c>
      <c r="IZ198" s="10">
        <f t="shared" si="1045"/>
        <v>21486.268174474961</v>
      </c>
      <c r="JA198" s="8">
        <v>1.5871099999999998</v>
      </c>
      <c r="JB198" s="5">
        <v>23.975999999999999</v>
      </c>
      <c r="JC198" s="10">
        <f t="shared" si="1046"/>
        <v>15106.703379097858</v>
      </c>
      <c r="JD198" s="8">
        <f t="shared" si="1047"/>
        <v>5367.1400399999993</v>
      </c>
      <c r="JE198" s="10">
        <f t="shared" si="1048"/>
        <v>16225.435000000001</v>
      </c>
    </row>
    <row r="199" spans="1:265" x14ac:dyDescent="0.3">
      <c r="A199" s="40">
        <v>2018</v>
      </c>
      <c r="B199" s="35" t="s">
        <v>13</v>
      </c>
      <c r="C199" s="8">
        <v>118.51497000000001</v>
      </c>
      <c r="D199" s="5">
        <v>403.02800000000002</v>
      </c>
      <c r="E199" s="10">
        <f t="shared" si="1030"/>
        <v>3400.6505676034003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0.94002999999999992</v>
      </c>
      <c r="P199" s="5">
        <v>13.093999999999999</v>
      </c>
      <c r="Q199" s="10">
        <f t="shared" si="1032"/>
        <v>13929.342680552749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v>0</v>
      </c>
      <c r="X199" s="8">
        <v>0</v>
      </c>
      <c r="Y199" s="5">
        <v>0</v>
      </c>
      <c r="Z199" s="10">
        <v>0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28.056799999999999</v>
      </c>
      <c r="AK199" s="5">
        <v>145.018</v>
      </c>
      <c r="AL199" s="10">
        <f t="shared" si="1050"/>
        <v>5168.7291494397086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0.18887000000000001</v>
      </c>
      <c r="AZ199" s="5">
        <v>1.26</v>
      </c>
      <c r="BA199" s="10">
        <f t="shared" si="1033"/>
        <v>6671.2553608302005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2E-3</v>
      </c>
      <c r="BI199" s="5">
        <v>0.44600000000000001</v>
      </c>
      <c r="BJ199" s="10">
        <f t="shared" si="1059"/>
        <v>223000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0</v>
      </c>
      <c r="CS199" s="5">
        <v>0</v>
      </c>
      <c r="CT199" s="10">
        <v>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</v>
      </c>
      <c r="DB199" s="5">
        <v>0</v>
      </c>
      <c r="DC199" s="10">
        <v>0</v>
      </c>
      <c r="DD199" s="8">
        <v>0</v>
      </c>
      <c r="DE199" s="5">
        <v>0</v>
      </c>
      <c r="DF199" s="10">
        <v>0</v>
      </c>
      <c r="DG199" s="8">
        <v>284.40436</v>
      </c>
      <c r="DH199" s="5">
        <v>1091.548</v>
      </c>
      <c r="DI199" s="10">
        <f t="shared" si="1036"/>
        <v>3838.0142976711045</v>
      </c>
      <c r="DJ199" s="8">
        <v>0</v>
      </c>
      <c r="DK199" s="5">
        <v>0</v>
      </c>
      <c r="DL199" s="10">
        <v>0</v>
      </c>
      <c r="DM199" s="8">
        <v>0</v>
      </c>
      <c r="DN199" s="5">
        <v>0</v>
      </c>
      <c r="DO199" s="10">
        <f t="shared" si="1037"/>
        <v>0</v>
      </c>
      <c r="DP199" s="8">
        <v>368</v>
      </c>
      <c r="DQ199" s="5">
        <v>1884.384</v>
      </c>
      <c r="DR199" s="10">
        <f t="shared" si="1088"/>
        <v>5120.608695652174</v>
      </c>
      <c r="DS199" s="8">
        <v>8.0000000000000002E-3</v>
      </c>
      <c r="DT199" s="5">
        <v>0.14199999999999999</v>
      </c>
      <c r="DU199" s="10">
        <f t="shared" si="1051"/>
        <v>17749.999999999996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0.24</v>
      </c>
      <c r="EC199" s="5">
        <v>3.72</v>
      </c>
      <c r="ED199" s="10">
        <f t="shared" si="1038"/>
        <v>15500.000000000002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v>0</v>
      </c>
      <c r="EK199" s="8">
        <v>395.88976000000002</v>
      </c>
      <c r="EL199" s="5">
        <v>1875.1279999999999</v>
      </c>
      <c r="EM199" s="10">
        <f t="shared" si="1039"/>
        <v>4736.4902795161961</v>
      </c>
      <c r="EN199" s="8">
        <v>1.40259</v>
      </c>
      <c r="EO199" s="5">
        <v>29.216999999999999</v>
      </c>
      <c r="EP199" s="10">
        <f t="shared" si="1040"/>
        <v>20830.748828952153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86.4</v>
      </c>
      <c r="FA199" s="5">
        <v>492.48</v>
      </c>
      <c r="FB199" s="10">
        <f t="shared" si="1056"/>
        <v>5700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8">
        <v>0</v>
      </c>
      <c r="FJ199" s="5">
        <v>0</v>
      </c>
      <c r="FK199" s="10">
        <v>0</v>
      </c>
      <c r="FL199" s="8">
        <v>0.27700000000000002</v>
      </c>
      <c r="FM199" s="5">
        <v>2.2850000000000001</v>
      </c>
      <c r="FN199" s="10">
        <f t="shared" ref="FN199" si="1095">FM199/FL199*1000</f>
        <v>8249.097472924188</v>
      </c>
      <c r="FO199" s="8">
        <v>0</v>
      </c>
      <c r="FP199" s="5">
        <v>0</v>
      </c>
      <c r="FQ199" s="10">
        <v>0</v>
      </c>
      <c r="FR199" s="8">
        <v>0</v>
      </c>
      <c r="FS199" s="5">
        <v>0</v>
      </c>
      <c r="FT199" s="10">
        <v>0</v>
      </c>
      <c r="FU199" s="8">
        <v>1E-3</v>
      </c>
      <c r="FV199" s="5">
        <v>0.04</v>
      </c>
      <c r="FW199" s="10">
        <f t="shared" ref="FW199" si="1096">FV199/FU199*1000</f>
        <v>40000</v>
      </c>
      <c r="FX199" s="8">
        <v>0</v>
      </c>
      <c r="FY199" s="5">
        <v>0</v>
      </c>
      <c r="FZ199" s="10">
        <v>0</v>
      </c>
      <c r="GA199" s="8">
        <v>0</v>
      </c>
      <c r="GB199" s="5">
        <v>0</v>
      </c>
      <c r="GC199" s="10">
        <v>0</v>
      </c>
      <c r="GD199" s="8">
        <v>0</v>
      </c>
      <c r="GE199" s="5">
        <v>0</v>
      </c>
      <c r="GF199" s="10">
        <v>0</v>
      </c>
      <c r="GG199" s="8">
        <v>0</v>
      </c>
      <c r="GH199" s="5">
        <v>0</v>
      </c>
      <c r="GI199" s="10">
        <v>0</v>
      </c>
      <c r="GJ199" s="8">
        <v>0</v>
      </c>
      <c r="GK199" s="5">
        <v>0</v>
      </c>
      <c r="GL199" s="10">
        <v>0</v>
      </c>
      <c r="GM199" s="8">
        <v>0</v>
      </c>
      <c r="GN199" s="5">
        <v>0</v>
      </c>
      <c r="GO199" s="10">
        <v>0</v>
      </c>
      <c r="GP199" s="8">
        <v>0</v>
      </c>
      <c r="GQ199" s="5">
        <v>0</v>
      </c>
      <c r="GR199" s="10">
        <v>0</v>
      </c>
      <c r="GS199" s="8">
        <v>0</v>
      </c>
      <c r="GT199" s="5">
        <v>0</v>
      </c>
      <c r="GU199" s="10">
        <v>0</v>
      </c>
      <c r="GV199" s="8">
        <v>0</v>
      </c>
      <c r="GW199" s="5">
        <v>0</v>
      </c>
      <c r="GX199" s="10">
        <v>0</v>
      </c>
      <c r="GY199" s="8">
        <v>0</v>
      </c>
      <c r="GZ199" s="5">
        <v>0</v>
      </c>
      <c r="HA199" s="10">
        <v>0</v>
      </c>
      <c r="HB199" s="8">
        <v>0</v>
      </c>
      <c r="HC199" s="5">
        <v>0</v>
      </c>
      <c r="HD199" s="10">
        <v>0</v>
      </c>
      <c r="HE199" s="8">
        <v>0</v>
      </c>
      <c r="HF199" s="5">
        <v>0</v>
      </c>
      <c r="HG199" s="10">
        <f t="shared" si="1043"/>
        <v>0</v>
      </c>
      <c r="HH199" s="8">
        <v>0</v>
      </c>
      <c r="HI199" s="5">
        <v>0</v>
      </c>
      <c r="HJ199" s="10">
        <v>0</v>
      </c>
      <c r="HK199" s="8">
        <v>0</v>
      </c>
      <c r="HL199" s="5">
        <v>0</v>
      </c>
      <c r="HM199" s="10">
        <v>0</v>
      </c>
      <c r="HN199" s="8">
        <v>0</v>
      </c>
      <c r="HO199" s="5">
        <v>0</v>
      </c>
      <c r="HP199" s="10">
        <v>0</v>
      </c>
      <c r="HQ199" s="8">
        <v>0</v>
      </c>
      <c r="HR199" s="5">
        <v>0</v>
      </c>
      <c r="HS199" s="10">
        <v>0</v>
      </c>
      <c r="HT199" s="8">
        <v>0</v>
      </c>
      <c r="HU199" s="5">
        <v>0</v>
      </c>
      <c r="HV199" s="10">
        <v>0</v>
      </c>
      <c r="HW199" s="8">
        <v>0</v>
      </c>
      <c r="HX199" s="5">
        <v>0</v>
      </c>
      <c r="HY199" s="10">
        <v>0</v>
      </c>
      <c r="HZ199" s="8">
        <v>0</v>
      </c>
      <c r="IA199" s="5">
        <v>0</v>
      </c>
      <c r="IB199" s="10">
        <v>0</v>
      </c>
      <c r="IC199" s="8">
        <v>0</v>
      </c>
      <c r="ID199" s="5">
        <v>0</v>
      </c>
      <c r="IE199" s="10">
        <v>0</v>
      </c>
      <c r="IF199" s="8">
        <v>4.0549999999999997</v>
      </c>
      <c r="IG199" s="5">
        <v>37.871000000000002</v>
      </c>
      <c r="IH199" s="10">
        <f t="shared" si="1055"/>
        <v>9339.3341553637492</v>
      </c>
      <c r="II199" s="8">
        <v>65.5792</v>
      </c>
      <c r="IJ199" s="5">
        <v>284.38299999999998</v>
      </c>
      <c r="IK199" s="10">
        <f t="shared" si="1044"/>
        <v>4336.4816893161242</v>
      </c>
      <c r="IL199" s="8">
        <v>0</v>
      </c>
      <c r="IM199" s="5">
        <v>0</v>
      </c>
      <c r="IN199" s="10">
        <v>0</v>
      </c>
      <c r="IO199" s="8">
        <v>2420</v>
      </c>
      <c r="IP199" s="5">
        <v>8079.08</v>
      </c>
      <c r="IQ199" s="10">
        <f t="shared" si="1057"/>
        <v>3338.4628099173551</v>
      </c>
      <c r="IR199" s="8">
        <v>0</v>
      </c>
      <c r="IS199" s="5">
        <v>0</v>
      </c>
      <c r="IT199" s="10">
        <v>0</v>
      </c>
      <c r="IU199" s="8">
        <v>0</v>
      </c>
      <c r="IV199" s="5">
        <v>0</v>
      </c>
      <c r="IW199" s="10">
        <v>0</v>
      </c>
      <c r="IX199" s="8">
        <v>9.9559999999999996E-2</v>
      </c>
      <c r="IY199" s="5">
        <v>2.3170000000000002</v>
      </c>
      <c r="IZ199" s="10">
        <f t="shared" si="1045"/>
        <v>23272.398553636001</v>
      </c>
      <c r="JA199" s="8">
        <v>6.0010600000000007</v>
      </c>
      <c r="JB199" s="5">
        <v>56.706000000000003</v>
      </c>
      <c r="JC199" s="10">
        <f t="shared" si="1046"/>
        <v>9449.3306182574397</v>
      </c>
      <c r="JD199" s="8">
        <f t="shared" si="1047"/>
        <v>3780.0602000000003</v>
      </c>
      <c r="JE199" s="8">
        <f t="shared" si="1048"/>
        <v>14402.146999999999</v>
      </c>
    </row>
    <row r="200" spans="1:265" ht="15" thickBot="1" x14ac:dyDescent="0.35">
      <c r="A200" s="63"/>
      <c r="B200" s="64" t="s">
        <v>14</v>
      </c>
      <c r="C200" s="60">
        <f>SUM(C188:C199)</f>
        <v>16215.182349999999</v>
      </c>
      <c r="D200" s="59">
        <f>SUM(D188:D199)</f>
        <v>62074.409</v>
      </c>
      <c r="E200" s="65"/>
      <c r="F200" s="60">
        <f>SUM(F188:F199)</f>
        <v>63.370039999999996</v>
      </c>
      <c r="G200" s="59">
        <f>SUM(G188:G199)</f>
        <v>442.46</v>
      </c>
      <c r="H200" s="65"/>
      <c r="I200" s="60">
        <f>SUM(I188:I199)</f>
        <v>0</v>
      </c>
      <c r="J200" s="59">
        <f>SUM(J188:J199)</f>
        <v>0</v>
      </c>
      <c r="K200" s="65"/>
      <c r="L200" s="60">
        <f>SUM(L188:L199)</f>
        <v>0</v>
      </c>
      <c r="M200" s="59">
        <f>SUM(M188:M199)</f>
        <v>0</v>
      </c>
      <c r="N200" s="65"/>
      <c r="O200" s="60">
        <f>SUM(O188:O199)</f>
        <v>749.90663999999992</v>
      </c>
      <c r="P200" s="59">
        <f>SUM(P188:P199)</f>
        <v>3795.0330000000004</v>
      </c>
      <c r="Q200" s="65"/>
      <c r="R200" s="60">
        <f>SUM(R188:R199)</f>
        <v>0</v>
      </c>
      <c r="S200" s="59">
        <f>SUM(S188:S199)</f>
        <v>0</v>
      </c>
      <c r="T200" s="65"/>
      <c r="U200" s="60">
        <f>SUM(U188:U199)</f>
        <v>0</v>
      </c>
      <c r="V200" s="59">
        <f>SUM(V188:V199)</f>
        <v>0</v>
      </c>
      <c r="W200" s="65"/>
      <c r="X200" s="60">
        <f>SUM(X188:X199)</f>
        <v>43.008000000000003</v>
      </c>
      <c r="Y200" s="59">
        <f>SUM(Y188:Y199)</f>
        <v>308.66399999999999</v>
      </c>
      <c r="Z200" s="65"/>
      <c r="AA200" s="60">
        <f>SUM(AA188:AA199)</f>
        <v>0</v>
      </c>
      <c r="AB200" s="59">
        <f>SUM(AB188:AB199)</f>
        <v>0</v>
      </c>
      <c r="AC200" s="65"/>
      <c r="AD200" s="60">
        <f>SUM(AD188:AD199)</f>
        <v>0</v>
      </c>
      <c r="AE200" s="59">
        <f>SUM(AE188:AE199)</f>
        <v>0</v>
      </c>
      <c r="AF200" s="65"/>
      <c r="AG200" s="60">
        <f>SUM(AG188:AG199)</f>
        <v>3524.7919999999999</v>
      </c>
      <c r="AH200" s="59">
        <f>SUM(AH188:AH199)</f>
        <v>20603.988000000001</v>
      </c>
      <c r="AI200" s="65"/>
      <c r="AJ200" s="60">
        <f>SUM(AJ188:AJ199)</f>
        <v>807.04962999999987</v>
      </c>
      <c r="AK200" s="59">
        <f>SUM(AK188:AK199)</f>
        <v>4818.3339999999998</v>
      </c>
      <c r="AL200" s="65"/>
      <c r="AM200" s="60">
        <f>SUM(AM188:AM199)</f>
        <v>0</v>
      </c>
      <c r="AN200" s="59">
        <f>SUM(AN188:AN199)</f>
        <v>0</v>
      </c>
      <c r="AO200" s="65"/>
      <c r="AP200" s="60">
        <f>SUM(AP188:AP199)</f>
        <v>0</v>
      </c>
      <c r="AQ200" s="59">
        <f>SUM(AQ188:AQ199)</f>
        <v>0</v>
      </c>
      <c r="AR200" s="65"/>
      <c r="AS200" s="60">
        <f>SUM(AS188:AS199)</f>
        <v>0</v>
      </c>
      <c r="AT200" s="59">
        <f>SUM(AT188:AT199)</f>
        <v>0</v>
      </c>
      <c r="AU200" s="65"/>
      <c r="AV200" s="60">
        <f>SUM(AV188:AV199)</f>
        <v>0</v>
      </c>
      <c r="AW200" s="59">
        <f>SUM(AW188:AW199)</f>
        <v>0</v>
      </c>
      <c r="AX200" s="65"/>
      <c r="AY200" s="60">
        <f>SUM(AY188:AY199)</f>
        <v>398.05182000000002</v>
      </c>
      <c r="AZ200" s="59">
        <f>SUM(AZ188:AZ199)</f>
        <v>1307.6970000000001</v>
      </c>
      <c r="BA200" s="65"/>
      <c r="BB200" s="60">
        <f>SUM(BB188:BB199)</f>
        <v>4025.3</v>
      </c>
      <c r="BC200" s="59">
        <f>SUM(BC188:BC199)</f>
        <v>23717.591999999997</v>
      </c>
      <c r="BD200" s="65"/>
      <c r="BE200" s="60">
        <f>SUM(BE188:BE199)</f>
        <v>0</v>
      </c>
      <c r="BF200" s="59">
        <f>SUM(BF188:BF199)</f>
        <v>0</v>
      </c>
      <c r="BG200" s="65"/>
      <c r="BH200" s="60">
        <f>SUM(BH188:BH199)</f>
        <v>3.3000000000000002E-2</v>
      </c>
      <c r="BI200" s="59">
        <f>SUM(BI188:BI199)</f>
        <v>3.9910000000000001</v>
      </c>
      <c r="BJ200" s="65"/>
      <c r="BK200" s="60">
        <f>SUM(BK188:BK199)</f>
        <v>1.044</v>
      </c>
      <c r="BL200" s="59">
        <f>SUM(BL188:BL199)</f>
        <v>15.99</v>
      </c>
      <c r="BM200" s="65"/>
      <c r="BN200" s="60">
        <f>SUM(BN188:BN199)</f>
        <v>0</v>
      </c>
      <c r="BO200" s="59">
        <f>SUM(BO188:BO199)</f>
        <v>0</v>
      </c>
      <c r="BP200" s="65"/>
      <c r="BQ200" s="60">
        <f>SUM(BQ188:BQ199)</f>
        <v>2.0899999999999998E-3</v>
      </c>
      <c r="BR200" s="59">
        <f>SUM(BR188:BR199)</f>
        <v>0.3</v>
      </c>
      <c r="BS200" s="65"/>
      <c r="BT200" s="60">
        <f>SUM(BT188:BT199)</f>
        <v>0.84035000000000004</v>
      </c>
      <c r="BU200" s="59">
        <f>SUM(BU188:BU199)</f>
        <v>38.950000000000003</v>
      </c>
      <c r="BV200" s="65"/>
      <c r="BW200" s="60">
        <f>SUM(BW188:BW199)</f>
        <v>0</v>
      </c>
      <c r="BX200" s="59">
        <f>SUM(BX188:BX199)</f>
        <v>0</v>
      </c>
      <c r="BY200" s="65"/>
      <c r="BZ200" s="60">
        <f>SUM(BZ188:BZ199)</f>
        <v>0</v>
      </c>
      <c r="CA200" s="59">
        <f>SUM(CA188:CA199)</f>
        <v>0</v>
      </c>
      <c r="CB200" s="65"/>
      <c r="CC200" s="60">
        <f>SUM(CC188:CC199)</f>
        <v>0</v>
      </c>
      <c r="CD200" s="59">
        <f>SUM(CD188:CD199)</f>
        <v>0</v>
      </c>
      <c r="CE200" s="65"/>
      <c r="CF200" s="60">
        <f>SUM(CF188:CF199)</f>
        <v>0</v>
      </c>
      <c r="CG200" s="59">
        <f>SUM(CG188:CG199)</f>
        <v>0</v>
      </c>
      <c r="CH200" s="65"/>
      <c r="CI200" s="60">
        <f>SUM(CI188:CI199)</f>
        <v>136</v>
      </c>
      <c r="CJ200" s="59">
        <f>SUM(CJ188:CJ199)</f>
        <v>448.8</v>
      </c>
      <c r="CK200" s="65"/>
      <c r="CL200" s="60">
        <f>SUM(CL188:CL199)</f>
        <v>6.0000000000000001E-3</v>
      </c>
      <c r="CM200" s="59">
        <f>SUM(CM188:CM199)</f>
        <v>1</v>
      </c>
      <c r="CN200" s="65"/>
      <c r="CO200" s="60">
        <f>SUM(CO188:CO199)</f>
        <v>0</v>
      </c>
      <c r="CP200" s="59">
        <f>SUM(CP188:CP199)</f>
        <v>0</v>
      </c>
      <c r="CQ200" s="65"/>
      <c r="CR200" s="60">
        <f>SUM(CR188:CR199)</f>
        <v>0</v>
      </c>
      <c r="CS200" s="59">
        <f>SUM(CS188:CS199)</f>
        <v>0</v>
      </c>
      <c r="CT200" s="65"/>
      <c r="CU200" s="60">
        <f>SUM(CU188:CU199)</f>
        <v>0</v>
      </c>
      <c r="CV200" s="59">
        <f>SUM(CV188:CV199)</f>
        <v>0</v>
      </c>
      <c r="CW200" s="65"/>
      <c r="CX200" s="60">
        <f>SUM(CX188:CX199)</f>
        <v>237.67999999999998</v>
      </c>
      <c r="CY200" s="59">
        <f>SUM(CY188:CY199)</f>
        <v>1300.3929999999998</v>
      </c>
      <c r="CZ200" s="65"/>
      <c r="DA200" s="60">
        <f>SUM(DA188:DA199)</f>
        <v>0</v>
      </c>
      <c r="DB200" s="59">
        <f>SUM(DB188:DB199)</f>
        <v>0</v>
      </c>
      <c r="DC200" s="65"/>
      <c r="DD200" s="60">
        <f>SUM(DD188:DD199)</f>
        <v>0</v>
      </c>
      <c r="DE200" s="59">
        <f>SUM(DE188:DE199)</f>
        <v>0</v>
      </c>
      <c r="DF200" s="65"/>
      <c r="DG200" s="60">
        <f>SUM(DG188:DG199)</f>
        <v>3934.6952099999999</v>
      </c>
      <c r="DH200" s="59">
        <f>SUM(DH188:DH199)</f>
        <v>17818.259999999998</v>
      </c>
      <c r="DI200" s="65"/>
      <c r="DJ200" s="60">
        <f>SUM(DJ188:DJ199)</f>
        <v>0</v>
      </c>
      <c r="DK200" s="59">
        <f>SUM(DK188:DK199)</f>
        <v>0</v>
      </c>
      <c r="DL200" s="65"/>
      <c r="DM200" s="60">
        <f t="shared" ref="DM200:DN200" si="1097">SUM(DM188:DM199)</f>
        <v>0</v>
      </c>
      <c r="DN200" s="59">
        <f t="shared" si="1097"/>
        <v>0</v>
      </c>
      <c r="DO200" s="65"/>
      <c r="DP200" s="60">
        <f>SUM(DP188:DP199)</f>
        <v>390</v>
      </c>
      <c r="DQ200" s="59">
        <f>SUM(DQ188:DQ199)</f>
        <v>2037.704</v>
      </c>
      <c r="DR200" s="65"/>
      <c r="DS200" s="60">
        <f>SUM(DS188:DS199)</f>
        <v>18.756</v>
      </c>
      <c r="DT200" s="59">
        <f>SUM(DT188:DT199)</f>
        <v>272.85100000000006</v>
      </c>
      <c r="DU200" s="65"/>
      <c r="DV200" s="60">
        <f>SUM(DV188:DV199)</f>
        <v>0</v>
      </c>
      <c r="DW200" s="59">
        <f>SUM(DW188:DW199)</f>
        <v>0</v>
      </c>
      <c r="DX200" s="65"/>
      <c r="DY200" s="60">
        <f>SUM(DY188:DY199)</f>
        <v>0</v>
      </c>
      <c r="DZ200" s="59">
        <f>SUM(DZ188:DZ199)</f>
        <v>0</v>
      </c>
      <c r="EA200" s="65"/>
      <c r="EB200" s="60">
        <f>SUM(EB188:EB199)</f>
        <v>7.15</v>
      </c>
      <c r="EC200" s="59">
        <f>SUM(EC188:EC199)</f>
        <v>106.12499999999999</v>
      </c>
      <c r="ED200" s="65"/>
      <c r="EE200" s="60">
        <f>SUM(EE188:EE199)</f>
        <v>0</v>
      </c>
      <c r="EF200" s="59">
        <f>SUM(EF188:EF199)</f>
        <v>0</v>
      </c>
      <c r="EG200" s="65"/>
      <c r="EH200" s="60">
        <f>SUM(EH188:EH199)</f>
        <v>0</v>
      </c>
      <c r="EI200" s="59">
        <f>SUM(EI188:EI199)</f>
        <v>0</v>
      </c>
      <c r="EJ200" s="65"/>
      <c r="EK200" s="60">
        <f>SUM(EK188:EK199)</f>
        <v>35943.574939999991</v>
      </c>
      <c r="EL200" s="59">
        <f>SUM(EL188:EL199)</f>
        <v>128895.69899999999</v>
      </c>
      <c r="EM200" s="65"/>
      <c r="EN200" s="60">
        <f>SUM(EN188:EN199)</f>
        <v>200.18805000000003</v>
      </c>
      <c r="EO200" s="59">
        <f>SUM(EO188:EO199)</f>
        <v>1455.442</v>
      </c>
      <c r="EP200" s="65"/>
      <c r="EQ200" s="60">
        <f>SUM(EQ188:EQ199)</f>
        <v>0</v>
      </c>
      <c r="ER200" s="59">
        <f>SUM(ER188:ER199)</f>
        <v>0</v>
      </c>
      <c r="ES200" s="65"/>
      <c r="ET200" s="60">
        <f>SUM(ET188:ET199)</f>
        <v>0</v>
      </c>
      <c r="EU200" s="59">
        <f>SUM(EU188:EU199)</f>
        <v>0</v>
      </c>
      <c r="EV200" s="65"/>
      <c r="EW200" s="60">
        <f>SUM(EW188:EW199)</f>
        <v>215.04</v>
      </c>
      <c r="EX200" s="59">
        <f>SUM(EX188:EX199)</f>
        <v>1341.1</v>
      </c>
      <c r="EY200" s="65"/>
      <c r="EZ200" s="60">
        <f>SUM(EZ188:EZ199)</f>
        <v>86.469000000000008</v>
      </c>
      <c r="FA200" s="59">
        <f>SUM(FA188:FA199)</f>
        <v>514.60599999999999</v>
      </c>
      <c r="FB200" s="65"/>
      <c r="FC200" s="60">
        <f>SUM(FC188:FC199)</f>
        <v>0</v>
      </c>
      <c r="FD200" s="59">
        <f>SUM(FD188:FD199)</f>
        <v>0</v>
      </c>
      <c r="FE200" s="65"/>
      <c r="FF200" s="60">
        <f>SUM(FF188:FF199)</f>
        <v>34</v>
      </c>
      <c r="FG200" s="59">
        <f>SUM(FG188:FG199)</f>
        <v>103.69199999999999</v>
      </c>
      <c r="FH200" s="65"/>
      <c r="FI200" s="60">
        <f>SUM(FI188:FI199)</f>
        <v>0</v>
      </c>
      <c r="FJ200" s="59">
        <f>SUM(FJ188:FJ199)</f>
        <v>0</v>
      </c>
      <c r="FK200" s="65"/>
      <c r="FL200" s="60">
        <f>SUM(FL188:FL199)</f>
        <v>0.27700000000000002</v>
      </c>
      <c r="FM200" s="59">
        <f>SUM(FM188:FM199)</f>
        <v>2.2850000000000001</v>
      </c>
      <c r="FN200" s="65"/>
      <c r="FO200" s="60">
        <f>SUM(FO188:FO199)</f>
        <v>0</v>
      </c>
      <c r="FP200" s="59">
        <f>SUM(FP188:FP199)</f>
        <v>0</v>
      </c>
      <c r="FQ200" s="65"/>
      <c r="FR200" s="60">
        <f>SUM(FR188:FR199)</f>
        <v>0</v>
      </c>
      <c r="FS200" s="59">
        <f>SUM(FS188:FS199)</f>
        <v>0</v>
      </c>
      <c r="FT200" s="65"/>
      <c r="FU200" s="60">
        <f>SUM(FU188:FU199)</f>
        <v>1E-3</v>
      </c>
      <c r="FV200" s="59">
        <f>SUM(FV188:FV199)</f>
        <v>0.04</v>
      </c>
      <c r="FW200" s="65"/>
      <c r="FX200" s="60">
        <f>SUM(FX188:FX199)</f>
        <v>180</v>
      </c>
      <c r="FY200" s="59">
        <f>SUM(FY188:FY199)</f>
        <v>1087.7739999999999</v>
      </c>
      <c r="FZ200" s="65"/>
      <c r="GA200" s="60">
        <f>SUM(GA188:GA199)</f>
        <v>0</v>
      </c>
      <c r="GB200" s="59">
        <f>SUM(GB188:GB199)</f>
        <v>0</v>
      </c>
      <c r="GC200" s="65"/>
      <c r="GD200" s="60">
        <f>SUM(GD188:GD199)</f>
        <v>0.78700000000000003</v>
      </c>
      <c r="GE200" s="59">
        <f>SUM(GE188:GE199)</f>
        <v>8.3889999999999993</v>
      </c>
      <c r="GF200" s="65"/>
      <c r="GG200" s="60">
        <f>SUM(GG188:GG199)</f>
        <v>5.0000000000000001E-3</v>
      </c>
      <c r="GH200" s="59">
        <f>SUM(GH188:GH199)</f>
        <v>11.47</v>
      </c>
      <c r="GI200" s="65"/>
      <c r="GJ200" s="60">
        <f>SUM(GJ188:GJ199)</f>
        <v>7.7355299999999998</v>
      </c>
      <c r="GK200" s="59">
        <f>SUM(GK188:GK199)</f>
        <v>111.13500000000001</v>
      </c>
      <c r="GL200" s="65"/>
      <c r="GM200" s="60">
        <f>SUM(GM188:GM199)</f>
        <v>22.5</v>
      </c>
      <c r="GN200" s="59">
        <f>SUM(GN188:GN199)</f>
        <v>210.245</v>
      </c>
      <c r="GO200" s="65"/>
      <c r="GP200" s="60">
        <f>SUM(GP188:GP199)</f>
        <v>0</v>
      </c>
      <c r="GQ200" s="59">
        <f>SUM(GQ188:GQ199)</f>
        <v>0</v>
      </c>
      <c r="GR200" s="65"/>
      <c r="GS200" s="60">
        <f>SUM(GS188:GS199)</f>
        <v>0</v>
      </c>
      <c r="GT200" s="59">
        <f>SUM(GT188:GT199)</f>
        <v>0</v>
      </c>
      <c r="GU200" s="65"/>
      <c r="GV200" s="60">
        <f>SUM(GV188:GV199)</f>
        <v>734.40000000000009</v>
      </c>
      <c r="GW200" s="59">
        <f>SUM(GW188:GW199)</f>
        <v>4266.1949999999997</v>
      </c>
      <c r="GX200" s="65"/>
      <c r="GY200" s="60">
        <f>SUM(GY188:GY199)</f>
        <v>0</v>
      </c>
      <c r="GZ200" s="59">
        <f>SUM(GZ188:GZ199)</f>
        <v>0</v>
      </c>
      <c r="HA200" s="65"/>
      <c r="HB200" s="60">
        <f>SUM(HB188:HB199)</f>
        <v>0</v>
      </c>
      <c r="HC200" s="59">
        <f>SUM(HC188:HC199)</f>
        <v>0</v>
      </c>
      <c r="HD200" s="65"/>
      <c r="HE200" s="60">
        <f t="shared" ref="HE200:HF200" si="1098">SUM(HE188:HE199)</f>
        <v>0</v>
      </c>
      <c r="HF200" s="59">
        <f t="shared" si="1098"/>
        <v>0</v>
      </c>
      <c r="HG200" s="65"/>
      <c r="HH200" s="60">
        <f>SUM(HH188:HH199)</f>
        <v>0</v>
      </c>
      <c r="HI200" s="59">
        <f>SUM(HI188:HI199)</f>
        <v>0</v>
      </c>
      <c r="HJ200" s="65"/>
      <c r="HK200" s="60">
        <f>SUM(HK188:HK199)</f>
        <v>0</v>
      </c>
      <c r="HL200" s="59">
        <f>SUM(HL188:HL199)</f>
        <v>0</v>
      </c>
      <c r="HM200" s="65"/>
      <c r="HN200" s="75">
        <f>SUM(HN188:HN199)</f>
        <v>54400</v>
      </c>
      <c r="HO200" s="59">
        <f>SUM(HO188:HO199)</f>
        <v>151855.42800000001</v>
      </c>
      <c r="HP200" s="65"/>
      <c r="HQ200" s="60">
        <f>SUM(HQ188:HQ199)</f>
        <v>0</v>
      </c>
      <c r="HR200" s="59">
        <f>SUM(HR188:HR199)</f>
        <v>0</v>
      </c>
      <c r="HS200" s="65"/>
      <c r="HT200" s="60">
        <f>SUM(HT188:HT199)</f>
        <v>0</v>
      </c>
      <c r="HU200" s="59">
        <f>SUM(HU188:HU199)</f>
        <v>0</v>
      </c>
      <c r="HV200" s="65"/>
      <c r="HW200" s="60">
        <f>SUM(HW188:HW199)</f>
        <v>2025</v>
      </c>
      <c r="HX200" s="59">
        <f>SUM(HX188:HX199)</f>
        <v>13846.289000000001</v>
      </c>
      <c r="HY200" s="65"/>
      <c r="HZ200" s="60">
        <f>SUM(HZ188:HZ199)</f>
        <v>0.02</v>
      </c>
      <c r="IA200" s="59">
        <f>SUM(IA188:IA199)</f>
        <v>1.1639999999999999</v>
      </c>
      <c r="IB200" s="65"/>
      <c r="IC200" s="60">
        <f>SUM(IC188:IC199)</f>
        <v>0</v>
      </c>
      <c r="ID200" s="59">
        <f>SUM(ID188:ID199)</f>
        <v>0</v>
      </c>
      <c r="IE200" s="65"/>
      <c r="IF200" s="60">
        <f>SUM(IF188:IF199)</f>
        <v>134.57000000000002</v>
      </c>
      <c r="IG200" s="59">
        <f>SUM(IG188:IG199)</f>
        <v>847.46500000000003</v>
      </c>
      <c r="IH200" s="65"/>
      <c r="II200" s="60">
        <f>SUM(II188:II199)</f>
        <v>155.74741999999998</v>
      </c>
      <c r="IJ200" s="59">
        <f>SUM(IJ188:IJ199)</f>
        <v>758.23099999999999</v>
      </c>
      <c r="IK200" s="65"/>
      <c r="IL200" s="60">
        <f>SUM(IL188:IL199)</f>
        <v>0</v>
      </c>
      <c r="IM200" s="59">
        <f>SUM(IM188:IM199)</f>
        <v>0</v>
      </c>
      <c r="IN200" s="65"/>
      <c r="IO200" s="60">
        <f>SUM(IO188:IO199)</f>
        <v>8541.9959999999992</v>
      </c>
      <c r="IP200" s="59">
        <f>SUM(IP188:IP199)</f>
        <v>21488.102999999999</v>
      </c>
      <c r="IQ200" s="65"/>
      <c r="IR200" s="60">
        <f>SUM(IR188:IR199)</f>
        <v>250</v>
      </c>
      <c r="IS200" s="59">
        <f>SUM(IS188:IS199)</f>
        <v>1007.49</v>
      </c>
      <c r="IT200" s="65"/>
      <c r="IU200" s="60">
        <f>SUM(IU188:IU199)</f>
        <v>0</v>
      </c>
      <c r="IV200" s="59">
        <f>SUM(IV188:IV199)</f>
        <v>0</v>
      </c>
      <c r="IW200" s="65"/>
      <c r="IX200" s="60">
        <f>SUM(IX188:IX199)</f>
        <v>52.302819999999997</v>
      </c>
      <c r="IY200" s="59">
        <f>SUM(IY188:IY199)</f>
        <v>922.40300000000002</v>
      </c>
      <c r="IZ200" s="65"/>
      <c r="JA200" s="60">
        <f>SUM(JA188:JA199)</f>
        <v>29.02317</v>
      </c>
      <c r="JB200" s="59">
        <f>SUM(JB188:JB199)</f>
        <v>652.92999999999995</v>
      </c>
      <c r="JC200" s="65"/>
      <c r="JD200" s="60">
        <f t="shared" si="1047"/>
        <v>133351.46406</v>
      </c>
      <c r="JE200" s="61">
        <f t="shared" si="1048"/>
        <v>467159.01599999995</v>
      </c>
    </row>
    <row r="201" spans="1:265" x14ac:dyDescent="0.3">
      <c r="A201" s="40">
        <v>2019</v>
      </c>
      <c r="B201" s="35" t="s">
        <v>2</v>
      </c>
      <c r="C201" s="8">
        <v>629</v>
      </c>
      <c r="D201" s="5">
        <v>3330.4760000000001</v>
      </c>
      <c r="E201" s="10">
        <f t="shared" ref="E201:E211" si="1099">D201/C201*1000</f>
        <v>5294.8744038155801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4.8128799999999998</v>
      </c>
      <c r="P201" s="5">
        <v>37.597000000000001</v>
      </c>
      <c r="Q201" s="10">
        <f t="shared" ref="Q201:Q212" si="1100">P201/O201*1000</f>
        <v>7811.7468127192042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v>0</v>
      </c>
      <c r="X201" s="8">
        <v>0</v>
      </c>
      <c r="Y201" s="5">
        <v>0</v>
      </c>
      <c r="Z201" s="10">
        <v>0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43.2</v>
      </c>
      <c r="AH201" s="5">
        <v>250.56</v>
      </c>
      <c r="AI201" s="10">
        <f t="shared" ref="AI201:AI211" si="1101">AH201/AG201*1000</f>
        <v>5800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1.106E-2</v>
      </c>
      <c r="AZ201" s="5">
        <v>0.35599999999999998</v>
      </c>
      <c r="BA201" s="10">
        <f t="shared" ref="BA201:BA212" si="1102">AZ201/AY201*1000</f>
        <v>32188.065099457504</v>
      </c>
      <c r="BB201" s="8">
        <v>39285.4</v>
      </c>
      <c r="BC201" s="5">
        <v>149775.62599999999</v>
      </c>
      <c r="BD201" s="10">
        <f t="shared" ref="BD201" si="1103">BC201/BB201*1000</f>
        <v>3812.5009800078396</v>
      </c>
      <c r="BE201" s="8">
        <v>0</v>
      </c>
      <c r="BF201" s="5">
        <v>0</v>
      </c>
      <c r="BG201" s="10">
        <v>0</v>
      </c>
      <c r="BH201" s="8">
        <v>1E-3</v>
      </c>
      <c r="BI201" s="5">
        <v>0.373</v>
      </c>
      <c r="BJ201" s="10">
        <f t="shared" ref="BJ201:BJ210" si="1104">BI201/BH201*1000</f>
        <v>373000</v>
      </c>
      <c r="BK201" s="8">
        <v>0</v>
      </c>
      <c r="BL201" s="5">
        <v>0</v>
      </c>
      <c r="BM201" s="10">
        <v>0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0</v>
      </c>
      <c r="CM201" s="5">
        <v>0</v>
      </c>
      <c r="CN201" s="10">
        <v>0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262.62464</v>
      </c>
      <c r="DH201" s="5">
        <v>1344.44</v>
      </c>
      <c r="DI201" s="10">
        <f t="shared" ref="DI201:DI212" si="1105">DH201/DG201*1000</f>
        <v>5119.2454752151207</v>
      </c>
      <c r="DJ201" s="8">
        <v>0</v>
      </c>
      <c r="DK201" s="5">
        <v>0</v>
      </c>
      <c r="DL201" s="10">
        <v>0</v>
      </c>
      <c r="DM201" s="8">
        <v>0</v>
      </c>
      <c r="DN201" s="5">
        <v>0</v>
      </c>
      <c r="DO201" s="10">
        <f t="shared" ref="DO201:DO212" si="1106">IF(DM201=0,0,DN201/DM201*1000)</f>
        <v>0</v>
      </c>
      <c r="DP201" s="8">
        <v>0</v>
      </c>
      <c r="DQ201" s="5">
        <v>0</v>
      </c>
      <c r="DR201" s="10">
        <v>0</v>
      </c>
      <c r="DS201" s="8">
        <v>0.52200000000000002</v>
      </c>
      <c r="DT201" s="5">
        <v>11.407</v>
      </c>
      <c r="DU201" s="10">
        <f t="shared" ref="DU201:DU212" si="1107">DT201/DS201*1000</f>
        <v>21852.490421455936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0.96</v>
      </c>
      <c r="EC201" s="5">
        <v>14.88</v>
      </c>
      <c r="ED201" s="10">
        <f t="shared" ref="ED201:ED212" si="1108">EC201/EB201*1000</f>
        <v>15500.000000000002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v>0</v>
      </c>
      <c r="EK201" s="8">
        <v>567.53127000000006</v>
      </c>
      <c r="EL201" s="5">
        <v>2819.451</v>
      </c>
      <c r="EM201" s="10">
        <f t="shared" ref="EM201:EM212" si="1109">EL201/EK201*1000</f>
        <v>4967.9218556538735</v>
      </c>
      <c r="EN201" s="8">
        <v>2.4467500000000002</v>
      </c>
      <c r="EO201" s="5">
        <v>321.916</v>
      </c>
      <c r="EP201" s="10">
        <f t="shared" ref="EP201:EP212" si="1110">EO201/EN201*1000</f>
        <v>131568.81577602943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0</v>
      </c>
      <c r="FA201" s="5">
        <v>0</v>
      </c>
      <c r="FB201" s="10">
        <v>0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8">
        <v>0</v>
      </c>
      <c r="FJ201" s="5">
        <v>0</v>
      </c>
      <c r="FK201" s="10">
        <v>0</v>
      </c>
      <c r="FL201" s="8">
        <v>0</v>
      </c>
      <c r="FM201" s="5">
        <v>0</v>
      </c>
      <c r="FN201" s="10">
        <v>0</v>
      </c>
      <c r="FO201" s="8">
        <v>0</v>
      </c>
      <c r="FP201" s="5">
        <v>0</v>
      </c>
      <c r="FQ201" s="10">
        <v>0</v>
      </c>
      <c r="FR201" s="8">
        <v>0</v>
      </c>
      <c r="FS201" s="5">
        <v>0</v>
      </c>
      <c r="FT201" s="10">
        <v>0</v>
      </c>
      <c r="FU201" s="8">
        <v>0</v>
      </c>
      <c r="FV201" s="5">
        <v>0</v>
      </c>
      <c r="FW201" s="10">
        <v>0</v>
      </c>
      <c r="FX201" s="8">
        <v>0</v>
      </c>
      <c r="FY201" s="5">
        <v>0</v>
      </c>
      <c r="FZ201" s="10">
        <v>0</v>
      </c>
      <c r="GA201" s="8">
        <v>0</v>
      </c>
      <c r="GB201" s="5">
        <v>0</v>
      </c>
      <c r="GC201" s="10">
        <v>0</v>
      </c>
      <c r="GD201" s="8">
        <v>3.0000000000000001E-3</v>
      </c>
      <c r="GE201" s="5">
        <v>1.2929999999999999</v>
      </c>
      <c r="GF201" s="10">
        <f t="shared" ref="GF201:GF205" si="1111">GE201/GD201*1000</f>
        <v>430999.99999999994</v>
      </c>
      <c r="GG201" s="8">
        <v>0</v>
      </c>
      <c r="GH201" s="5">
        <v>0</v>
      </c>
      <c r="GI201" s="10">
        <v>0</v>
      </c>
      <c r="GJ201" s="8">
        <v>0</v>
      </c>
      <c r="GK201" s="5">
        <v>0</v>
      </c>
      <c r="GL201" s="10">
        <v>0</v>
      </c>
      <c r="GM201" s="8">
        <v>0</v>
      </c>
      <c r="GN201" s="5">
        <v>0</v>
      </c>
      <c r="GO201" s="10">
        <v>0</v>
      </c>
      <c r="GP201" s="8">
        <v>0</v>
      </c>
      <c r="GQ201" s="5">
        <v>0</v>
      </c>
      <c r="GR201" s="10">
        <v>0</v>
      </c>
      <c r="GS201" s="8">
        <v>0</v>
      </c>
      <c r="GT201" s="5">
        <v>0</v>
      </c>
      <c r="GU201" s="10">
        <v>0</v>
      </c>
      <c r="GV201" s="8">
        <v>0</v>
      </c>
      <c r="GW201" s="5">
        <v>0</v>
      </c>
      <c r="GX201" s="10">
        <v>0</v>
      </c>
      <c r="GY201" s="8">
        <v>0</v>
      </c>
      <c r="GZ201" s="5">
        <v>0</v>
      </c>
      <c r="HA201" s="10">
        <v>0</v>
      </c>
      <c r="HB201" s="8">
        <v>0</v>
      </c>
      <c r="HC201" s="5">
        <v>0</v>
      </c>
      <c r="HD201" s="10">
        <v>0</v>
      </c>
      <c r="HE201" s="8">
        <v>0</v>
      </c>
      <c r="HF201" s="5">
        <v>0</v>
      </c>
      <c r="HG201" s="10">
        <f t="shared" ref="HG201:HG212" si="1112">IF(HE201=0,0,HF201/HE201*1000)</f>
        <v>0</v>
      </c>
      <c r="HH201" s="8">
        <v>0</v>
      </c>
      <c r="HI201" s="5">
        <v>0</v>
      </c>
      <c r="HJ201" s="10">
        <v>0</v>
      </c>
      <c r="HK201" s="8">
        <v>0</v>
      </c>
      <c r="HL201" s="5">
        <v>0</v>
      </c>
      <c r="HM201" s="10">
        <v>0</v>
      </c>
      <c r="HN201" s="8">
        <v>0</v>
      </c>
      <c r="HO201" s="5">
        <v>0</v>
      </c>
      <c r="HP201" s="10">
        <v>0</v>
      </c>
      <c r="HQ201" s="8">
        <v>0</v>
      </c>
      <c r="HR201" s="5">
        <v>0</v>
      </c>
      <c r="HS201" s="10">
        <v>0</v>
      </c>
      <c r="HT201" s="8">
        <v>0</v>
      </c>
      <c r="HU201" s="5">
        <v>0</v>
      </c>
      <c r="HV201" s="10">
        <v>0</v>
      </c>
      <c r="HW201" s="8">
        <v>0</v>
      </c>
      <c r="HX201" s="5">
        <v>0</v>
      </c>
      <c r="HY201" s="10">
        <v>0</v>
      </c>
      <c r="HZ201" s="8">
        <v>0</v>
      </c>
      <c r="IA201" s="5">
        <v>0</v>
      </c>
      <c r="IB201" s="10">
        <v>0</v>
      </c>
      <c r="IC201" s="8">
        <v>0</v>
      </c>
      <c r="ID201" s="5">
        <v>0</v>
      </c>
      <c r="IE201" s="10">
        <v>0</v>
      </c>
      <c r="IF201" s="8">
        <v>5.82</v>
      </c>
      <c r="IG201" s="5">
        <v>51.308999999999997</v>
      </c>
      <c r="IH201" s="10">
        <f t="shared" ref="IH201:IH211" si="1113">IG201/IF201*1000</f>
        <v>8815.9793814432996</v>
      </c>
      <c r="II201" s="8">
        <v>88</v>
      </c>
      <c r="IJ201" s="5">
        <v>310.142</v>
      </c>
      <c r="IK201" s="10">
        <f t="shared" ref="IK201:IK211" si="1114">IJ201/II201*1000</f>
        <v>3524.3409090909095</v>
      </c>
      <c r="IL201" s="8">
        <v>0</v>
      </c>
      <c r="IM201" s="5">
        <v>0</v>
      </c>
      <c r="IN201" s="10">
        <v>0</v>
      </c>
      <c r="IO201" s="8">
        <v>4938.7529999999997</v>
      </c>
      <c r="IP201" s="5">
        <v>17793.495999999999</v>
      </c>
      <c r="IQ201" s="10">
        <f t="shared" ref="IQ201:IQ211" si="1115">IP201/IO201*1000</f>
        <v>3602.8317269561771</v>
      </c>
      <c r="IR201" s="8">
        <v>0</v>
      </c>
      <c r="IS201" s="5">
        <v>0</v>
      </c>
      <c r="IT201" s="10">
        <v>0</v>
      </c>
      <c r="IU201" s="8">
        <v>0</v>
      </c>
      <c r="IV201" s="5">
        <v>0</v>
      </c>
      <c r="IW201" s="10">
        <v>0</v>
      </c>
      <c r="IX201" s="8">
        <v>0.24124000000000001</v>
      </c>
      <c r="IY201" s="5">
        <v>10.377000000000001</v>
      </c>
      <c r="IZ201" s="10">
        <f t="shared" ref="IZ201:IZ212" si="1116">IY201/IX201*1000</f>
        <v>43015.254518322006</v>
      </c>
      <c r="JA201" s="8">
        <v>0.65</v>
      </c>
      <c r="JB201" s="5">
        <v>7.1150000000000002</v>
      </c>
      <c r="JC201" s="10">
        <f t="shared" ref="JC201:JC212" si="1117">JB201/JA201*1000</f>
        <v>10946.153846153846</v>
      </c>
      <c r="JD201" s="8">
        <f t="shared" ref="JD201:JD213" si="1118">C201+F201+L201+O201+R201+U201+X201+AA201+AD201+AG201+AJ201+AM201+AP201+AV201+BB201+BE201+BH201+BK201+BQ201+BT201+BW201+BZ201+CC201+CF201+CI201+CO201+CR201+CU201+CX201+DA201+DD201+DG201+DJ201+DP201+DS201+DY201+EB201+EE201+EH201+EK201+EN201+EQ201+ET201+EZ201+FC201+FF201+FI201+FL201+FO201+GD201+GG201+GJ201+GM201+GP201+GS201+GV201+GY201+HB201+HH201+AY201+HK201+HN201+HQ201+HT201+HW201+HZ201+IC201+IF201+II201+IL201+IO201+IU201+IX201+JA201+FR201+DV201+AS201+I201+FX201+IR201+CL201+FU201+GA201</f>
        <v>45829.976839999996</v>
      </c>
      <c r="JE201" s="10">
        <f t="shared" ref="JE201:JE213" si="1119">D201+G201+M201+P201+S201+V201+Y201+AB201+AE201+AH201+AK201+AN201+AQ201+AW201+BC201+BF201+BI201+BL201+BR201+BU201+BX201+CA201+CD201+CG201+CJ201+CP201+CS201+CV201+CY201+DB201+DE201+DH201+DK201+DQ201+DT201+DZ201+EC201+EF201+EI201+EL201+EO201+ER201+EU201+FA201+FD201+FG201+FJ201+FM201+FP201+GE201+GH201+GK201+GN201+GQ201+GT201+GW201+GZ201+HC201+HI201+AZ201+HL201+HO201+HR201+HU201+HX201+IA201+ID201+IG201+IJ201+IM201+IP201+IV201+IY201+JB201+FS201+DW201+AT201+J201+FY201+IS201+CM201+FV201+GB201</f>
        <v>176080.81399999998</v>
      </c>
    </row>
    <row r="202" spans="1:265" x14ac:dyDescent="0.3">
      <c r="A202" s="40">
        <v>2019</v>
      </c>
      <c r="B202" s="35" t="s">
        <v>3</v>
      </c>
      <c r="C202" s="8">
        <v>194</v>
      </c>
      <c r="D202" s="5">
        <v>2072.1210000000001</v>
      </c>
      <c r="E202" s="10">
        <f t="shared" si="1099"/>
        <v>10681.036082474227</v>
      </c>
      <c r="F202" s="8">
        <v>0.1</v>
      </c>
      <c r="G202" s="5">
        <v>1.1200000000000001</v>
      </c>
      <c r="H202" s="10">
        <f t="shared" ref="H202:H211" si="1120">G202/F202*1000</f>
        <v>11200.000000000002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17.28125</v>
      </c>
      <c r="P202" s="5">
        <v>176.24600000000001</v>
      </c>
      <c r="Q202" s="10">
        <f t="shared" si="1100"/>
        <v>10198.683544303798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v>0</v>
      </c>
      <c r="X202" s="8">
        <v>0</v>
      </c>
      <c r="Y202" s="5">
        <v>0</v>
      </c>
      <c r="Z202" s="10">
        <v>0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34</v>
      </c>
      <c r="AH202" s="5">
        <v>98.6</v>
      </c>
      <c r="AI202" s="10">
        <f t="shared" si="1101"/>
        <v>2900</v>
      </c>
      <c r="AJ202" s="8">
        <v>0.5</v>
      </c>
      <c r="AK202" s="5">
        <v>5.7969999999999997</v>
      </c>
      <c r="AL202" s="10">
        <f t="shared" ref="AL202:AL212" si="1121">AK202/AJ202*1000</f>
        <v>11594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0</v>
      </c>
      <c r="AW202" s="5">
        <v>0</v>
      </c>
      <c r="AX202" s="10">
        <v>0</v>
      </c>
      <c r="AY202" s="8">
        <v>8.6400000000000001E-3</v>
      </c>
      <c r="AZ202" s="5">
        <v>0.438</v>
      </c>
      <c r="BA202" s="10">
        <f t="shared" si="1102"/>
        <v>50694.444444444445</v>
      </c>
      <c r="BB202" s="8">
        <v>0</v>
      </c>
      <c r="BC202" s="5">
        <v>0</v>
      </c>
      <c r="BD202" s="10">
        <v>0</v>
      </c>
      <c r="BE202" s="8">
        <v>0</v>
      </c>
      <c r="BF202" s="5">
        <v>0</v>
      </c>
      <c r="BG202" s="10">
        <v>0</v>
      </c>
      <c r="BH202" s="8">
        <v>5.3E-3</v>
      </c>
      <c r="BI202" s="5">
        <v>0.61099999999999999</v>
      </c>
      <c r="BJ202" s="10">
        <f t="shared" si="1104"/>
        <v>115283.01886792452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v>0</v>
      </c>
      <c r="BZ202" s="8">
        <v>0</v>
      </c>
      <c r="CA202" s="5">
        <v>0</v>
      </c>
      <c r="CB202" s="10">
        <v>0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0</v>
      </c>
      <c r="CV202" s="5">
        <v>0</v>
      </c>
      <c r="CW202" s="10">
        <v>0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219.97954000000001</v>
      </c>
      <c r="DH202" s="5">
        <v>1110.962</v>
      </c>
      <c r="DI202" s="10">
        <f t="shared" si="1105"/>
        <v>5050.2969503436543</v>
      </c>
      <c r="DJ202" s="8">
        <v>0</v>
      </c>
      <c r="DK202" s="5">
        <v>0</v>
      </c>
      <c r="DL202" s="10">
        <v>0</v>
      </c>
      <c r="DM202" s="8">
        <v>0</v>
      </c>
      <c r="DN202" s="5">
        <v>0</v>
      </c>
      <c r="DO202" s="10">
        <f t="shared" si="1106"/>
        <v>0</v>
      </c>
      <c r="DP202" s="8">
        <v>2001</v>
      </c>
      <c r="DQ202" s="5">
        <v>7404.3630000000003</v>
      </c>
      <c r="DR202" s="10">
        <f t="shared" ref="DR202" si="1122">DQ202/DP202*1000</f>
        <v>3700.3313343328336</v>
      </c>
      <c r="DS202" s="8">
        <v>0.79600000000000004</v>
      </c>
      <c r="DT202" s="5">
        <v>11.613</v>
      </c>
      <c r="DU202" s="10">
        <f t="shared" si="1107"/>
        <v>14589.195979899498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v>0</v>
      </c>
      <c r="EK202" s="8">
        <v>357.22386</v>
      </c>
      <c r="EL202" s="5">
        <v>1765.7360000000001</v>
      </c>
      <c r="EM202" s="10">
        <f t="shared" si="1109"/>
        <v>4942.9397017321298</v>
      </c>
      <c r="EN202" s="8">
        <v>15.22949</v>
      </c>
      <c r="EO202" s="5">
        <v>72.921999999999997</v>
      </c>
      <c r="EP202" s="10">
        <f t="shared" si="1110"/>
        <v>4788.2102421026575</v>
      </c>
      <c r="EQ202" s="8">
        <v>0</v>
      </c>
      <c r="ER202" s="5">
        <v>0</v>
      </c>
      <c r="ES202" s="10">
        <v>0</v>
      </c>
      <c r="ET202" s="8">
        <v>9.6389999999999993</v>
      </c>
      <c r="EU202" s="5">
        <v>90.093000000000004</v>
      </c>
      <c r="EV202" s="10">
        <f t="shared" ref="EV202:EV206" si="1123">EU202/ET202*1000</f>
        <v>9346.7164643635242</v>
      </c>
      <c r="EW202" s="8">
        <v>0</v>
      </c>
      <c r="EX202" s="5">
        <v>0</v>
      </c>
      <c r="EY202" s="10">
        <v>0</v>
      </c>
      <c r="EZ202" s="8">
        <v>0</v>
      </c>
      <c r="FA202" s="5">
        <v>0</v>
      </c>
      <c r="FB202" s="10">
        <v>0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8">
        <v>0</v>
      </c>
      <c r="FJ202" s="5">
        <v>0</v>
      </c>
      <c r="FK202" s="10">
        <v>0</v>
      </c>
      <c r="FL202" s="8">
        <v>0</v>
      </c>
      <c r="FM202" s="5">
        <v>0</v>
      </c>
      <c r="FN202" s="10">
        <v>0</v>
      </c>
      <c r="FO202" s="8">
        <v>0</v>
      </c>
      <c r="FP202" s="5">
        <v>0</v>
      </c>
      <c r="FQ202" s="10">
        <v>0</v>
      </c>
      <c r="FR202" s="8">
        <v>0</v>
      </c>
      <c r="FS202" s="5">
        <v>0</v>
      </c>
      <c r="FT202" s="10">
        <v>0</v>
      </c>
      <c r="FU202" s="8">
        <v>0</v>
      </c>
      <c r="FV202" s="5">
        <v>0</v>
      </c>
      <c r="FW202" s="10">
        <v>0</v>
      </c>
      <c r="FX202" s="8">
        <v>0</v>
      </c>
      <c r="FY202" s="5">
        <v>0</v>
      </c>
      <c r="FZ202" s="10">
        <v>0</v>
      </c>
      <c r="GA202" s="8">
        <v>0</v>
      </c>
      <c r="GB202" s="5">
        <v>0</v>
      </c>
      <c r="GC202" s="10">
        <v>0</v>
      </c>
      <c r="GD202" s="8">
        <v>0</v>
      </c>
      <c r="GE202" s="5">
        <v>0</v>
      </c>
      <c r="GF202" s="10">
        <v>0</v>
      </c>
      <c r="GG202" s="8">
        <v>0</v>
      </c>
      <c r="GH202" s="5">
        <v>0</v>
      </c>
      <c r="GI202" s="10">
        <v>0</v>
      </c>
      <c r="GJ202" s="8">
        <v>0</v>
      </c>
      <c r="GK202" s="5">
        <v>0</v>
      </c>
      <c r="GL202" s="10">
        <v>0</v>
      </c>
      <c r="GM202" s="8">
        <v>0</v>
      </c>
      <c r="GN202" s="5">
        <v>0</v>
      </c>
      <c r="GO202" s="10">
        <v>0</v>
      </c>
      <c r="GP202" s="8">
        <v>0</v>
      </c>
      <c r="GQ202" s="5">
        <v>0</v>
      </c>
      <c r="GR202" s="10">
        <v>0</v>
      </c>
      <c r="GS202" s="8">
        <v>0</v>
      </c>
      <c r="GT202" s="5">
        <v>0</v>
      </c>
      <c r="GU202" s="10">
        <v>0</v>
      </c>
      <c r="GV202" s="8">
        <v>0</v>
      </c>
      <c r="GW202" s="5">
        <v>0</v>
      </c>
      <c r="GX202" s="10">
        <v>0</v>
      </c>
      <c r="GY202" s="8">
        <v>0</v>
      </c>
      <c r="GZ202" s="5">
        <v>0</v>
      </c>
      <c r="HA202" s="10">
        <v>0</v>
      </c>
      <c r="HB202" s="8">
        <v>0</v>
      </c>
      <c r="HC202" s="5">
        <v>0</v>
      </c>
      <c r="HD202" s="10">
        <v>0</v>
      </c>
      <c r="HE202" s="8">
        <v>0</v>
      </c>
      <c r="HF202" s="5">
        <v>0</v>
      </c>
      <c r="HG202" s="10">
        <f t="shared" si="1112"/>
        <v>0</v>
      </c>
      <c r="HH202" s="8">
        <v>0</v>
      </c>
      <c r="HI202" s="5">
        <v>0</v>
      </c>
      <c r="HJ202" s="10">
        <v>0</v>
      </c>
      <c r="HK202" s="8">
        <v>0</v>
      </c>
      <c r="HL202" s="5">
        <v>0</v>
      </c>
      <c r="HM202" s="10">
        <v>0</v>
      </c>
      <c r="HN202" s="8">
        <v>0</v>
      </c>
      <c r="HO202" s="5">
        <v>0</v>
      </c>
      <c r="HP202" s="10">
        <v>0</v>
      </c>
      <c r="HQ202" s="8">
        <v>0</v>
      </c>
      <c r="HR202" s="5">
        <v>0</v>
      </c>
      <c r="HS202" s="10">
        <v>0</v>
      </c>
      <c r="HT202" s="8">
        <v>0</v>
      </c>
      <c r="HU202" s="5">
        <v>0</v>
      </c>
      <c r="HV202" s="10">
        <v>0</v>
      </c>
      <c r="HW202" s="8">
        <v>0</v>
      </c>
      <c r="HX202" s="5">
        <v>0</v>
      </c>
      <c r="HY202" s="10">
        <v>0</v>
      </c>
      <c r="HZ202" s="8">
        <v>0</v>
      </c>
      <c r="IA202" s="5">
        <v>0</v>
      </c>
      <c r="IB202" s="10">
        <v>0</v>
      </c>
      <c r="IC202" s="8">
        <v>0</v>
      </c>
      <c r="ID202" s="5">
        <v>0</v>
      </c>
      <c r="IE202" s="10">
        <v>0</v>
      </c>
      <c r="IF202" s="8">
        <v>0</v>
      </c>
      <c r="IG202" s="5">
        <v>0</v>
      </c>
      <c r="IH202" s="10">
        <v>0</v>
      </c>
      <c r="II202" s="8">
        <v>0</v>
      </c>
      <c r="IJ202" s="5">
        <v>0</v>
      </c>
      <c r="IK202" s="10">
        <v>0</v>
      </c>
      <c r="IL202" s="8">
        <v>0</v>
      </c>
      <c r="IM202" s="5">
        <v>0</v>
      </c>
      <c r="IN202" s="10">
        <v>0</v>
      </c>
      <c r="IO202" s="8">
        <v>3699.47</v>
      </c>
      <c r="IP202" s="5">
        <v>12098.304</v>
      </c>
      <c r="IQ202" s="10">
        <f t="shared" si="1115"/>
        <v>3270.2803374537439</v>
      </c>
      <c r="IR202" s="8">
        <v>0</v>
      </c>
      <c r="IS202" s="5">
        <v>0</v>
      </c>
      <c r="IT202" s="10">
        <v>0</v>
      </c>
      <c r="IU202" s="8">
        <v>0</v>
      </c>
      <c r="IV202" s="5">
        <v>0</v>
      </c>
      <c r="IW202" s="10">
        <v>0</v>
      </c>
      <c r="IX202" s="8">
        <v>10.652959999999998</v>
      </c>
      <c r="IY202" s="5">
        <v>56.991999999999997</v>
      </c>
      <c r="IZ202" s="10">
        <f t="shared" si="1116"/>
        <v>5349.8745888466683</v>
      </c>
      <c r="JA202" s="8">
        <v>3.02</v>
      </c>
      <c r="JB202" s="5">
        <v>29.01</v>
      </c>
      <c r="JC202" s="10">
        <f t="shared" si="1117"/>
        <v>9605.9602649006629</v>
      </c>
      <c r="JD202" s="8">
        <f t="shared" si="1118"/>
        <v>6562.9060400000008</v>
      </c>
      <c r="JE202" s="10">
        <f t="shared" si="1119"/>
        <v>24994.927999999996</v>
      </c>
    </row>
    <row r="203" spans="1:265" x14ac:dyDescent="0.3">
      <c r="A203" s="40">
        <v>2019</v>
      </c>
      <c r="B203" s="35" t="s">
        <v>4</v>
      </c>
      <c r="C203" s="8">
        <v>1985.0269099999998</v>
      </c>
      <c r="D203" s="5">
        <v>9264.8619999999992</v>
      </c>
      <c r="E203" s="10">
        <f t="shared" si="1099"/>
        <v>4667.3735017526787</v>
      </c>
      <c r="F203" s="8">
        <v>2.41</v>
      </c>
      <c r="G203" s="5">
        <v>24.588999999999999</v>
      </c>
      <c r="H203" s="10">
        <f t="shared" si="1120"/>
        <v>10202.904564315351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16.75075</v>
      </c>
      <c r="P203" s="5">
        <v>131.57300000000001</v>
      </c>
      <c r="Q203" s="10">
        <f t="shared" si="1100"/>
        <v>7854.7527722639288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17.058499999999999</v>
      </c>
      <c r="AZ203" s="5">
        <v>57.707000000000001</v>
      </c>
      <c r="BA203" s="10">
        <f t="shared" si="1102"/>
        <v>3382.8882961573413</v>
      </c>
      <c r="BB203" s="8">
        <v>0</v>
      </c>
      <c r="BC203" s="5">
        <v>0</v>
      </c>
      <c r="BD203" s="10">
        <v>0</v>
      </c>
      <c r="BE203" s="8">
        <v>0</v>
      </c>
      <c r="BF203" s="5">
        <v>0</v>
      </c>
      <c r="BG203" s="10">
        <v>0</v>
      </c>
      <c r="BH203" s="8">
        <v>2E-3</v>
      </c>
      <c r="BI203" s="5">
        <v>0.59299999999999997</v>
      </c>
      <c r="BJ203" s="10">
        <f t="shared" si="1104"/>
        <v>296500</v>
      </c>
      <c r="BK203" s="8">
        <v>0</v>
      </c>
      <c r="BL203" s="5">
        <v>0</v>
      </c>
      <c r="BM203" s="10">
        <v>0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v>0</v>
      </c>
      <c r="BZ203" s="8">
        <v>0</v>
      </c>
      <c r="CA203" s="5">
        <v>0</v>
      </c>
      <c r="CB203" s="10">
        <v>0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0</v>
      </c>
      <c r="CV203" s="5">
        <v>0</v>
      </c>
      <c r="CW203" s="10">
        <v>0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395.22028</v>
      </c>
      <c r="DH203" s="5">
        <v>2143.5749999999998</v>
      </c>
      <c r="DI203" s="10">
        <f t="shared" si="1105"/>
        <v>5423.7474858324576</v>
      </c>
      <c r="DJ203" s="8">
        <v>0</v>
      </c>
      <c r="DK203" s="5">
        <v>0</v>
      </c>
      <c r="DL203" s="10">
        <v>0</v>
      </c>
      <c r="DM203" s="8">
        <v>0</v>
      </c>
      <c r="DN203" s="5">
        <v>0</v>
      </c>
      <c r="DO203" s="10">
        <f t="shared" si="1106"/>
        <v>0</v>
      </c>
      <c r="DP203" s="8">
        <v>0</v>
      </c>
      <c r="DQ203" s="5">
        <v>0</v>
      </c>
      <c r="DR203" s="10">
        <v>0</v>
      </c>
      <c r="DS203" s="8">
        <v>4.5449999999999999</v>
      </c>
      <c r="DT203" s="5">
        <v>87.459000000000003</v>
      </c>
      <c r="DU203" s="10">
        <f t="shared" si="1107"/>
        <v>19242.904290429047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0.24</v>
      </c>
      <c r="EC203" s="5">
        <v>3.72</v>
      </c>
      <c r="ED203" s="10">
        <f t="shared" si="1108"/>
        <v>15500.000000000002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v>0</v>
      </c>
      <c r="EK203" s="8">
        <v>352.22368</v>
      </c>
      <c r="EL203" s="5">
        <v>1970.875</v>
      </c>
      <c r="EM203" s="10">
        <f t="shared" si="1109"/>
        <v>5595.5210052884577</v>
      </c>
      <c r="EN203" s="8">
        <v>1.98404</v>
      </c>
      <c r="EO203" s="5">
        <v>26.984000000000002</v>
      </c>
      <c r="EP203" s="10">
        <f t="shared" si="1110"/>
        <v>13600.532247333724</v>
      </c>
      <c r="EQ203" s="8">
        <v>0</v>
      </c>
      <c r="ER203" s="5">
        <v>0</v>
      </c>
      <c r="ES203" s="10">
        <v>0</v>
      </c>
      <c r="ET203" s="8">
        <v>9.6000000000000002E-2</v>
      </c>
      <c r="EU203" s="5">
        <v>1.9510000000000001</v>
      </c>
      <c r="EV203" s="10">
        <f t="shared" si="1123"/>
        <v>20322.916666666668</v>
      </c>
      <c r="EW203" s="8">
        <v>0</v>
      </c>
      <c r="EX203" s="5">
        <v>0</v>
      </c>
      <c r="EY203" s="10">
        <v>0</v>
      </c>
      <c r="EZ203" s="8">
        <v>0</v>
      </c>
      <c r="FA203" s="5">
        <v>0</v>
      </c>
      <c r="FB203" s="10">
        <v>0</v>
      </c>
      <c r="FC203" s="8">
        <v>0</v>
      </c>
      <c r="FD203" s="5">
        <v>0</v>
      </c>
      <c r="FE203" s="10">
        <v>0</v>
      </c>
      <c r="FF203" s="8">
        <v>0</v>
      </c>
      <c r="FG203" s="5">
        <v>0</v>
      </c>
      <c r="FH203" s="10">
        <v>0</v>
      </c>
      <c r="FI203" s="8">
        <v>0</v>
      </c>
      <c r="FJ203" s="5">
        <v>0</v>
      </c>
      <c r="FK203" s="10">
        <v>0</v>
      </c>
      <c r="FL203" s="8">
        <v>0</v>
      </c>
      <c r="FM203" s="5">
        <v>0</v>
      </c>
      <c r="FN203" s="10">
        <v>0</v>
      </c>
      <c r="FO203" s="8">
        <v>0</v>
      </c>
      <c r="FP203" s="5">
        <v>0</v>
      </c>
      <c r="FQ203" s="10">
        <v>0</v>
      </c>
      <c r="FR203" s="8">
        <v>0</v>
      </c>
      <c r="FS203" s="5">
        <v>0</v>
      </c>
      <c r="FT203" s="10">
        <v>0</v>
      </c>
      <c r="FU203" s="8">
        <v>0</v>
      </c>
      <c r="FV203" s="5">
        <v>0</v>
      </c>
      <c r="FW203" s="10">
        <v>0</v>
      </c>
      <c r="FX203" s="8">
        <v>0</v>
      </c>
      <c r="FY203" s="5">
        <v>0</v>
      </c>
      <c r="FZ203" s="10">
        <v>0</v>
      </c>
      <c r="GA203" s="8">
        <v>0</v>
      </c>
      <c r="GB203" s="5">
        <v>0</v>
      </c>
      <c r="GC203" s="10">
        <v>0</v>
      </c>
      <c r="GD203" s="8">
        <v>3.3989999999999999E-2</v>
      </c>
      <c r="GE203" s="5">
        <v>1.68</v>
      </c>
      <c r="GF203" s="10">
        <f t="shared" si="1111"/>
        <v>49426.301853486322</v>
      </c>
      <c r="GG203" s="8">
        <v>0</v>
      </c>
      <c r="GH203" s="5">
        <v>0</v>
      </c>
      <c r="GI203" s="10">
        <v>0</v>
      </c>
      <c r="GJ203" s="8">
        <v>0</v>
      </c>
      <c r="GK203" s="5">
        <v>0</v>
      </c>
      <c r="GL203" s="10">
        <v>0</v>
      </c>
      <c r="GM203" s="8">
        <v>0</v>
      </c>
      <c r="GN203" s="5">
        <v>0</v>
      </c>
      <c r="GO203" s="10">
        <v>0</v>
      </c>
      <c r="GP203" s="8">
        <v>0</v>
      </c>
      <c r="GQ203" s="5">
        <v>0</v>
      </c>
      <c r="GR203" s="10">
        <v>0</v>
      </c>
      <c r="GS203" s="8">
        <v>0</v>
      </c>
      <c r="GT203" s="5">
        <v>0</v>
      </c>
      <c r="GU203" s="10">
        <v>0</v>
      </c>
      <c r="GV203" s="8">
        <v>0</v>
      </c>
      <c r="GW203" s="5">
        <v>0</v>
      </c>
      <c r="GX203" s="10">
        <v>0</v>
      </c>
      <c r="GY203" s="8">
        <v>0</v>
      </c>
      <c r="GZ203" s="5">
        <v>0</v>
      </c>
      <c r="HA203" s="10">
        <v>0</v>
      </c>
      <c r="HB203" s="8">
        <v>0</v>
      </c>
      <c r="HC203" s="5">
        <v>0</v>
      </c>
      <c r="HD203" s="10">
        <v>0</v>
      </c>
      <c r="HE203" s="8">
        <v>0</v>
      </c>
      <c r="HF203" s="5">
        <v>0</v>
      </c>
      <c r="HG203" s="10">
        <f t="shared" si="1112"/>
        <v>0</v>
      </c>
      <c r="HH203" s="8">
        <v>0</v>
      </c>
      <c r="HI203" s="5">
        <v>0</v>
      </c>
      <c r="HJ203" s="10">
        <v>0</v>
      </c>
      <c r="HK203" s="8">
        <v>0</v>
      </c>
      <c r="HL203" s="5">
        <v>0</v>
      </c>
      <c r="HM203" s="10">
        <v>0</v>
      </c>
      <c r="HN203" s="8">
        <v>0</v>
      </c>
      <c r="HO203" s="5">
        <v>0</v>
      </c>
      <c r="HP203" s="10">
        <v>0</v>
      </c>
      <c r="HQ203" s="8">
        <v>0</v>
      </c>
      <c r="HR203" s="5">
        <v>0</v>
      </c>
      <c r="HS203" s="10">
        <v>0</v>
      </c>
      <c r="HT203" s="8">
        <v>0</v>
      </c>
      <c r="HU203" s="5">
        <v>0</v>
      </c>
      <c r="HV203" s="10">
        <v>0</v>
      </c>
      <c r="HW203" s="8">
        <v>0</v>
      </c>
      <c r="HX203" s="5">
        <v>0</v>
      </c>
      <c r="HY203" s="10">
        <v>0</v>
      </c>
      <c r="HZ203" s="8">
        <v>0</v>
      </c>
      <c r="IA203" s="5">
        <v>0</v>
      </c>
      <c r="IB203" s="10">
        <v>0</v>
      </c>
      <c r="IC203" s="8">
        <v>0</v>
      </c>
      <c r="ID203" s="5">
        <v>0</v>
      </c>
      <c r="IE203" s="10">
        <v>0</v>
      </c>
      <c r="IF203" s="8">
        <v>5.32</v>
      </c>
      <c r="IG203" s="5">
        <v>46.901000000000003</v>
      </c>
      <c r="IH203" s="10">
        <f t="shared" si="1113"/>
        <v>8815.9774436090229</v>
      </c>
      <c r="II203" s="8">
        <v>65.88</v>
      </c>
      <c r="IJ203" s="5">
        <v>182.17</v>
      </c>
      <c r="IK203" s="10">
        <f t="shared" si="1114"/>
        <v>2765.1791135397693</v>
      </c>
      <c r="IL203" s="8">
        <v>0</v>
      </c>
      <c r="IM203" s="5">
        <v>0</v>
      </c>
      <c r="IN203" s="10">
        <v>0</v>
      </c>
      <c r="IO203" s="8">
        <v>0</v>
      </c>
      <c r="IP203" s="5">
        <v>0</v>
      </c>
      <c r="IQ203" s="10">
        <v>0</v>
      </c>
      <c r="IR203" s="8">
        <v>0</v>
      </c>
      <c r="IS203" s="5">
        <v>0</v>
      </c>
      <c r="IT203" s="10">
        <v>0</v>
      </c>
      <c r="IU203" s="8">
        <v>0</v>
      </c>
      <c r="IV203" s="5">
        <v>0</v>
      </c>
      <c r="IW203" s="10">
        <v>0</v>
      </c>
      <c r="IX203" s="8">
        <v>0.55041999999999991</v>
      </c>
      <c r="IY203" s="5">
        <v>7.7569999999999997</v>
      </c>
      <c r="IZ203" s="10">
        <f t="shared" si="1116"/>
        <v>14092.87453217543</v>
      </c>
      <c r="JA203" s="8">
        <v>6.1520000000000001</v>
      </c>
      <c r="JB203" s="5">
        <v>60.3</v>
      </c>
      <c r="JC203" s="10">
        <f t="shared" si="1117"/>
        <v>9801.6905071521451</v>
      </c>
      <c r="JD203" s="8">
        <f t="shared" si="1118"/>
        <v>2853.4935699999996</v>
      </c>
      <c r="JE203" s="10">
        <f t="shared" si="1119"/>
        <v>14012.695999999998</v>
      </c>
    </row>
    <row r="204" spans="1:265" x14ac:dyDescent="0.3">
      <c r="A204" s="40">
        <v>2019</v>
      </c>
      <c r="B204" s="35" t="s">
        <v>5</v>
      </c>
      <c r="C204" s="8">
        <v>118</v>
      </c>
      <c r="D204" s="5">
        <v>427.23</v>
      </c>
      <c r="E204" s="10">
        <f t="shared" si="1099"/>
        <v>3620.593220338983</v>
      </c>
      <c r="F204" s="8">
        <v>7.6631999999999998</v>
      </c>
      <c r="G204" s="5">
        <v>75.671999999999997</v>
      </c>
      <c r="H204" s="10">
        <f t="shared" si="1120"/>
        <v>9874.7259630441604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19.379619999999999</v>
      </c>
      <c r="P204" s="5">
        <v>169.02</v>
      </c>
      <c r="Q204" s="10">
        <f t="shared" si="1100"/>
        <v>8721.5332395578462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v>0</v>
      </c>
      <c r="X204" s="8">
        <v>0</v>
      </c>
      <c r="Y204" s="5">
        <v>0</v>
      </c>
      <c r="Z204" s="10">
        <v>0</v>
      </c>
      <c r="AA204" s="8">
        <v>0.01</v>
      </c>
      <c r="AB204" s="5">
        <v>0.5</v>
      </c>
      <c r="AC204" s="10">
        <f t="shared" ref="AC204" si="1124">AB204/AA204*1000</f>
        <v>50000</v>
      </c>
      <c r="AD204" s="8">
        <v>0</v>
      </c>
      <c r="AE204" s="5">
        <v>0</v>
      </c>
      <c r="AF204" s="10">
        <v>0</v>
      </c>
      <c r="AG204" s="8">
        <v>268.2</v>
      </c>
      <c r="AH204" s="5">
        <v>3719.88</v>
      </c>
      <c r="AI204" s="10">
        <f t="shared" si="1101"/>
        <v>13869.798657718122</v>
      </c>
      <c r="AJ204" s="8">
        <v>1.1631300000000002</v>
      </c>
      <c r="AK204" s="5">
        <v>15.611000000000001</v>
      </c>
      <c r="AL204" s="10">
        <f t="shared" si="1121"/>
        <v>13421.543593579392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0</v>
      </c>
      <c r="AW204" s="5">
        <v>0</v>
      </c>
      <c r="AX204" s="10">
        <v>0</v>
      </c>
      <c r="AY204" s="8">
        <v>10.005000000000001</v>
      </c>
      <c r="AZ204" s="5">
        <v>85.078000000000003</v>
      </c>
      <c r="BA204" s="10">
        <f t="shared" si="1102"/>
        <v>8503.5482258870561</v>
      </c>
      <c r="BB204" s="8">
        <v>0</v>
      </c>
      <c r="BC204" s="5">
        <v>0</v>
      </c>
      <c r="BD204" s="10">
        <v>0</v>
      </c>
      <c r="BE204" s="8">
        <v>0</v>
      </c>
      <c r="BF204" s="5">
        <v>0</v>
      </c>
      <c r="BG204" s="10">
        <v>0</v>
      </c>
      <c r="BH204" s="8">
        <v>5.0000000000000001E-3</v>
      </c>
      <c r="BI204" s="5">
        <v>2.6339999999999999</v>
      </c>
      <c r="BJ204" s="10">
        <f t="shared" si="1104"/>
        <v>526800</v>
      </c>
      <c r="BK204" s="8">
        <v>0</v>
      </c>
      <c r="BL204" s="5">
        <v>0</v>
      </c>
      <c r="BM204" s="10">
        <v>0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480.73014000000001</v>
      </c>
      <c r="DH204" s="5">
        <v>2346.3580000000002</v>
      </c>
      <c r="DI204" s="10">
        <f t="shared" si="1105"/>
        <v>4880.8214937386701</v>
      </c>
      <c r="DJ204" s="8">
        <v>0</v>
      </c>
      <c r="DK204" s="5">
        <v>0</v>
      </c>
      <c r="DL204" s="10">
        <v>0</v>
      </c>
      <c r="DM204" s="8">
        <v>0</v>
      </c>
      <c r="DN204" s="5">
        <v>0</v>
      </c>
      <c r="DO204" s="10">
        <f t="shared" si="1106"/>
        <v>0</v>
      </c>
      <c r="DP204" s="8">
        <v>0</v>
      </c>
      <c r="DQ204" s="5">
        <v>0</v>
      </c>
      <c r="DR204" s="10">
        <v>0</v>
      </c>
      <c r="DS204" s="8">
        <v>2.468</v>
      </c>
      <c r="DT204" s="5">
        <v>52.718000000000004</v>
      </c>
      <c r="DU204" s="10">
        <f t="shared" si="1107"/>
        <v>21360.615883306324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1.32</v>
      </c>
      <c r="EC204" s="5">
        <v>19.2</v>
      </c>
      <c r="ED204" s="10">
        <f t="shared" si="1108"/>
        <v>14545.454545454544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v>0</v>
      </c>
      <c r="EK204" s="8">
        <v>522.15291999999999</v>
      </c>
      <c r="EL204" s="5">
        <v>3032.875</v>
      </c>
      <c r="EM204" s="10">
        <f t="shared" si="1109"/>
        <v>5808.4037909813851</v>
      </c>
      <c r="EN204" s="8">
        <v>1.53742</v>
      </c>
      <c r="EO204" s="5">
        <v>28.178000000000001</v>
      </c>
      <c r="EP204" s="10">
        <f t="shared" si="1110"/>
        <v>18328.108129203472</v>
      </c>
      <c r="EQ204" s="8">
        <v>1.4750000000000001</v>
      </c>
      <c r="ER204" s="5">
        <v>11.361000000000001</v>
      </c>
      <c r="ES204" s="10">
        <f t="shared" ref="ES204" si="1125">ER204/EQ204*1000</f>
        <v>7702.3728813559319</v>
      </c>
      <c r="ET204" s="8">
        <v>5.8230000000000004</v>
      </c>
      <c r="EU204" s="5">
        <v>53.881999999999998</v>
      </c>
      <c r="EV204" s="10">
        <f t="shared" si="1123"/>
        <v>9253.3058560879272</v>
      </c>
      <c r="EW204" s="8">
        <v>0</v>
      </c>
      <c r="EX204" s="5">
        <v>0</v>
      </c>
      <c r="EY204" s="10">
        <v>0</v>
      </c>
      <c r="EZ204" s="8">
        <v>0</v>
      </c>
      <c r="FA204" s="5">
        <v>0</v>
      </c>
      <c r="FB204" s="10">
        <v>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8">
        <v>0</v>
      </c>
      <c r="FJ204" s="5">
        <v>0</v>
      </c>
      <c r="FK204" s="10">
        <v>0</v>
      </c>
      <c r="FL204" s="8">
        <v>0</v>
      </c>
      <c r="FM204" s="5">
        <v>0</v>
      </c>
      <c r="FN204" s="10">
        <v>0</v>
      </c>
      <c r="FO204" s="8">
        <v>0</v>
      </c>
      <c r="FP204" s="5">
        <v>0</v>
      </c>
      <c r="FQ204" s="10">
        <v>0</v>
      </c>
      <c r="FR204" s="8">
        <v>0</v>
      </c>
      <c r="FS204" s="5">
        <v>0</v>
      </c>
      <c r="FT204" s="10">
        <v>0</v>
      </c>
      <c r="FU204" s="8">
        <v>0</v>
      </c>
      <c r="FV204" s="5">
        <v>0</v>
      </c>
      <c r="FW204" s="10">
        <v>0</v>
      </c>
      <c r="FX204" s="8">
        <v>0.23200000000000001</v>
      </c>
      <c r="FY204" s="5">
        <v>0.14099999999999999</v>
      </c>
      <c r="FZ204" s="10">
        <f t="shared" ref="FZ204" si="1126">FY204/FX204*1000</f>
        <v>607.75862068965512</v>
      </c>
      <c r="GA204" s="8">
        <v>0</v>
      </c>
      <c r="GB204" s="5">
        <v>0</v>
      </c>
      <c r="GC204" s="10">
        <v>0</v>
      </c>
      <c r="GD204" s="8">
        <v>0</v>
      </c>
      <c r="GE204" s="5">
        <v>0</v>
      </c>
      <c r="GF204" s="10">
        <v>0</v>
      </c>
      <c r="GG204" s="8">
        <v>0</v>
      </c>
      <c r="GH204" s="5">
        <v>0</v>
      </c>
      <c r="GI204" s="10">
        <v>0</v>
      </c>
      <c r="GJ204" s="8">
        <v>1.0155399999999999</v>
      </c>
      <c r="GK204" s="5">
        <v>28.103000000000002</v>
      </c>
      <c r="GL204" s="10">
        <f t="shared" ref="GL204:GL211" si="1127">GK204/GJ204*1000</f>
        <v>27672.962167910671</v>
      </c>
      <c r="GM204" s="8">
        <v>0</v>
      </c>
      <c r="GN204" s="5">
        <v>0</v>
      </c>
      <c r="GO204" s="10">
        <v>0</v>
      </c>
      <c r="GP204" s="8">
        <v>5.0000000000000001E-3</v>
      </c>
      <c r="GQ204" s="5">
        <v>0.39900000000000002</v>
      </c>
      <c r="GR204" s="10">
        <f t="shared" ref="GR204:GR211" si="1128">GQ204/GP204*1000</f>
        <v>79800</v>
      </c>
      <c r="GS204" s="8">
        <v>0</v>
      </c>
      <c r="GT204" s="5">
        <v>0</v>
      </c>
      <c r="GU204" s="10">
        <v>0</v>
      </c>
      <c r="GV204" s="8">
        <v>194.4</v>
      </c>
      <c r="GW204" s="5">
        <v>1127.52</v>
      </c>
      <c r="GX204" s="10">
        <f t="shared" ref="GX204:GX210" si="1129">GW204/GV204*1000</f>
        <v>5800</v>
      </c>
      <c r="GY204" s="8">
        <v>0</v>
      </c>
      <c r="GZ204" s="5">
        <v>0</v>
      </c>
      <c r="HA204" s="10">
        <v>0</v>
      </c>
      <c r="HB204" s="8">
        <v>0</v>
      </c>
      <c r="HC204" s="5">
        <v>0</v>
      </c>
      <c r="HD204" s="10">
        <v>0</v>
      </c>
      <c r="HE204" s="8">
        <v>0</v>
      </c>
      <c r="HF204" s="5">
        <v>0</v>
      </c>
      <c r="HG204" s="10">
        <f t="shared" si="1112"/>
        <v>0</v>
      </c>
      <c r="HH204" s="8">
        <v>0</v>
      </c>
      <c r="HI204" s="5">
        <v>0</v>
      </c>
      <c r="HJ204" s="10">
        <v>0</v>
      </c>
      <c r="HK204" s="8">
        <v>0</v>
      </c>
      <c r="HL204" s="5">
        <v>0</v>
      </c>
      <c r="HM204" s="10">
        <v>0</v>
      </c>
      <c r="HN204" s="8">
        <v>0</v>
      </c>
      <c r="HO204" s="5">
        <v>0</v>
      </c>
      <c r="HP204" s="10">
        <v>0</v>
      </c>
      <c r="HQ204" s="8">
        <v>0</v>
      </c>
      <c r="HR204" s="5">
        <v>0</v>
      </c>
      <c r="HS204" s="10">
        <v>0</v>
      </c>
      <c r="HT204" s="8">
        <v>0</v>
      </c>
      <c r="HU204" s="5">
        <v>0</v>
      </c>
      <c r="HV204" s="10">
        <v>0</v>
      </c>
      <c r="HW204" s="8">
        <v>0</v>
      </c>
      <c r="HX204" s="5">
        <v>0</v>
      </c>
      <c r="HY204" s="10">
        <v>0</v>
      </c>
      <c r="HZ204" s="8">
        <v>0</v>
      </c>
      <c r="IA204" s="5">
        <v>0</v>
      </c>
      <c r="IB204" s="10">
        <v>0</v>
      </c>
      <c r="IC204" s="8">
        <v>0</v>
      </c>
      <c r="ID204" s="5">
        <v>0</v>
      </c>
      <c r="IE204" s="10">
        <v>0</v>
      </c>
      <c r="IF204" s="8">
        <v>4.5999999999999996</v>
      </c>
      <c r="IG204" s="5">
        <v>41.515999999999998</v>
      </c>
      <c r="IH204" s="10">
        <f t="shared" si="1113"/>
        <v>9025.217391304348</v>
      </c>
      <c r="II204" s="8">
        <v>66.320999999999998</v>
      </c>
      <c r="IJ204" s="5">
        <v>230.881</v>
      </c>
      <c r="IK204" s="10">
        <f t="shared" si="1114"/>
        <v>3481.2653608962473</v>
      </c>
      <c r="IL204" s="8">
        <v>0</v>
      </c>
      <c r="IM204" s="5">
        <v>0</v>
      </c>
      <c r="IN204" s="10">
        <v>0</v>
      </c>
      <c r="IO204" s="8">
        <v>3520.26</v>
      </c>
      <c r="IP204" s="5">
        <v>11286.96</v>
      </c>
      <c r="IQ204" s="10">
        <f t="shared" si="1115"/>
        <v>3206.2858993369805</v>
      </c>
      <c r="IR204" s="8">
        <v>0</v>
      </c>
      <c r="IS204" s="5">
        <v>0</v>
      </c>
      <c r="IT204" s="10">
        <v>0</v>
      </c>
      <c r="IU204" s="8">
        <v>0</v>
      </c>
      <c r="IV204" s="5">
        <v>0</v>
      </c>
      <c r="IW204" s="10">
        <v>0</v>
      </c>
      <c r="IX204" s="8">
        <v>2.8362399999999997</v>
      </c>
      <c r="IY204" s="5">
        <v>39.225999999999999</v>
      </c>
      <c r="IZ204" s="10">
        <f t="shared" si="1116"/>
        <v>13830.28234564071</v>
      </c>
      <c r="JA204" s="8">
        <v>1E-3</v>
      </c>
      <c r="JB204" s="5">
        <v>3.3000000000000002E-2</v>
      </c>
      <c r="JC204" s="10">
        <f t="shared" si="1117"/>
        <v>33000</v>
      </c>
      <c r="JD204" s="8">
        <f t="shared" si="1118"/>
        <v>5229.6032100000002</v>
      </c>
      <c r="JE204" s="10">
        <f t="shared" si="1119"/>
        <v>22794.975999999995</v>
      </c>
    </row>
    <row r="205" spans="1:265" x14ac:dyDescent="0.3">
      <c r="A205" s="40">
        <v>2019</v>
      </c>
      <c r="B205" s="35" t="s">
        <v>6</v>
      </c>
      <c r="C205" s="8">
        <v>500</v>
      </c>
      <c r="D205" s="5">
        <v>2454.5050000000001</v>
      </c>
      <c r="E205" s="10">
        <f t="shared" si="1099"/>
        <v>4909.01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64.123080000000002</v>
      </c>
      <c r="P205" s="5">
        <v>828.35799999999995</v>
      </c>
      <c r="Q205" s="10">
        <f t="shared" si="1100"/>
        <v>12918.250339815242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v>0</v>
      </c>
      <c r="X205" s="8">
        <v>0</v>
      </c>
      <c r="Y205" s="5">
        <v>0</v>
      </c>
      <c r="Z205" s="10">
        <v>0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143.19999999999999</v>
      </c>
      <c r="AH205" s="5">
        <v>771.23</v>
      </c>
      <c r="AI205" s="10">
        <f t="shared" si="1101"/>
        <v>5385.6843575418998</v>
      </c>
      <c r="AJ205" s="8">
        <v>17.5</v>
      </c>
      <c r="AK205" s="5">
        <v>250.56</v>
      </c>
      <c r="AL205" s="10">
        <f t="shared" si="1121"/>
        <v>14317.714285714286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0</v>
      </c>
      <c r="AZ205" s="5">
        <v>0</v>
      </c>
      <c r="BA205" s="10">
        <v>0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3.0000000000000001E-3</v>
      </c>
      <c r="BI205" s="5">
        <v>2.2120000000000002</v>
      </c>
      <c r="BJ205" s="10">
        <f t="shared" si="1104"/>
        <v>737333.33333333337</v>
      </c>
      <c r="BK205" s="8">
        <v>21.5</v>
      </c>
      <c r="BL205" s="5">
        <v>130.09</v>
      </c>
      <c r="BM205" s="10">
        <f t="shared" ref="BM205" si="1130">BL205/BK205*1000</f>
        <v>6050.6976744186049</v>
      </c>
      <c r="BN205" s="8">
        <v>0</v>
      </c>
      <c r="BO205" s="5">
        <v>0</v>
      </c>
      <c r="BP205" s="10">
        <v>0</v>
      </c>
      <c r="BQ205" s="8">
        <v>2.2499999999999999E-2</v>
      </c>
      <c r="BR205" s="5">
        <v>2.419</v>
      </c>
      <c r="BS205" s="74">
        <f t="shared" ref="BS205:BS212" si="1131">BR205/BQ205*1000</f>
        <v>107511.11111111112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0</v>
      </c>
      <c r="CS205" s="5">
        <v>0</v>
      </c>
      <c r="CT205" s="10">
        <v>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0</v>
      </c>
      <c r="DB205" s="5">
        <v>0</v>
      </c>
      <c r="DC205" s="10">
        <v>0</v>
      </c>
      <c r="DD205" s="8">
        <v>0</v>
      </c>
      <c r="DE205" s="5">
        <v>0</v>
      </c>
      <c r="DF205" s="10">
        <v>0</v>
      </c>
      <c r="DG205" s="8">
        <v>551.33091999999999</v>
      </c>
      <c r="DH205" s="5">
        <v>2632.8229999999999</v>
      </c>
      <c r="DI205" s="10">
        <f t="shared" si="1105"/>
        <v>4775.3951474370415</v>
      </c>
      <c r="DJ205" s="8">
        <v>0</v>
      </c>
      <c r="DK205" s="5">
        <v>0</v>
      </c>
      <c r="DL205" s="10">
        <v>0</v>
      </c>
      <c r="DM205" s="8">
        <v>0</v>
      </c>
      <c r="DN205" s="5">
        <v>0</v>
      </c>
      <c r="DO205" s="10">
        <f t="shared" si="1106"/>
        <v>0</v>
      </c>
      <c r="DP205" s="8">
        <v>0</v>
      </c>
      <c r="DQ205" s="5">
        <v>0</v>
      </c>
      <c r="DR205" s="10">
        <v>0</v>
      </c>
      <c r="DS205" s="8">
        <v>1.5780000000000001</v>
      </c>
      <c r="DT205" s="5">
        <v>25.609000000000002</v>
      </c>
      <c r="DU205" s="10">
        <f t="shared" si="1107"/>
        <v>16228.770595690747</v>
      </c>
      <c r="DV205" s="8">
        <v>0</v>
      </c>
      <c r="DW205" s="5">
        <v>0</v>
      </c>
      <c r="DX205" s="10">
        <v>0</v>
      </c>
      <c r="DY205" s="8">
        <v>5.0000000000000001E-3</v>
      </c>
      <c r="DZ205" s="5">
        <v>6.2E-2</v>
      </c>
      <c r="EA205" s="10">
        <f t="shared" ref="EA205" si="1132">DZ205/DY205*1000</f>
        <v>12400</v>
      </c>
      <c r="EB205" s="8">
        <v>0.67500000000000004</v>
      </c>
      <c r="EC205" s="5">
        <v>14.909000000000001</v>
      </c>
      <c r="ED205" s="10">
        <f t="shared" si="1108"/>
        <v>22087.407407407409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v>0</v>
      </c>
      <c r="EK205" s="8">
        <v>555.45685000000003</v>
      </c>
      <c r="EL205" s="5">
        <v>2973.7379999999998</v>
      </c>
      <c r="EM205" s="10">
        <f t="shared" si="1109"/>
        <v>5353.6795882524448</v>
      </c>
      <c r="EN205" s="8">
        <v>23.515520000000002</v>
      </c>
      <c r="EO205" s="5">
        <v>118.973</v>
      </c>
      <c r="EP205" s="10">
        <f t="shared" si="1110"/>
        <v>5059.3395340609086</v>
      </c>
      <c r="EQ205" s="8">
        <v>0</v>
      </c>
      <c r="ER205" s="5">
        <v>0</v>
      </c>
      <c r="ES205" s="10">
        <v>0</v>
      </c>
      <c r="ET205" s="8">
        <v>20</v>
      </c>
      <c r="EU205" s="5">
        <v>248.64599999999999</v>
      </c>
      <c r="EV205" s="10">
        <f t="shared" si="1123"/>
        <v>12432.3</v>
      </c>
      <c r="EW205" s="8">
        <v>0</v>
      </c>
      <c r="EX205" s="5">
        <v>0</v>
      </c>
      <c r="EY205" s="10">
        <v>0</v>
      </c>
      <c r="EZ205" s="8">
        <v>1.2500000000000001E-2</v>
      </c>
      <c r="FA205" s="5">
        <v>0.126</v>
      </c>
      <c r="FB205" s="10">
        <f t="shared" ref="FB205:FB211" si="1133">FA205/EZ205*1000</f>
        <v>10080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8">
        <v>0</v>
      </c>
      <c r="FJ205" s="5">
        <v>0</v>
      </c>
      <c r="FK205" s="10">
        <v>0</v>
      </c>
      <c r="FL205" s="8">
        <v>0</v>
      </c>
      <c r="FM205" s="5">
        <v>0</v>
      </c>
      <c r="FN205" s="10">
        <v>0</v>
      </c>
      <c r="FO205" s="8">
        <v>0</v>
      </c>
      <c r="FP205" s="5">
        <v>0</v>
      </c>
      <c r="FQ205" s="10">
        <v>0</v>
      </c>
      <c r="FR205" s="8">
        <v>0</v>
      </c>
      <c r="FS205" s="5">
        <v>0</v>
      </c>
      <c r="FT205" s="10">
        <v>0</v>
      </c>
      <c r="FU205" s="8">
        <v>0</v>
      </c>
      <c r="FV205" s="5">
        <v>0</v>
      </c>
      <c r="FW205" s="10">
        <v>0</v>
      </c>
      <c r="FX205" s="8">
        <v>0</v>
      </c>
      <c r="FY205" s="5">
        <v>0</v>
      </c>
      <c r="FZ205" s="10">
        <v>0</v>
      </c>
      <c r="GA205" s="8">
        <v>0</v>
      </c>
      <c r="GB205" s="5">
        <v>0</v>
      </c>
      <c r="GC205" s="10">
        <v>0</v>
      </c>
      <c r="GD205" s="8">
        <v>0.2</v>
      </c>
      <c r="GE205" s="5">
        <v>2.0760000000000001</v>
      </c>
      <c r="GF205" s="10">
        <f t="shared" si="1111"/>
        <v>10379.999999999998</v>
      </c>
      <c r="GG205" s="8">
        <v>0</v>
      </c>
      <c r="GH205" s="5">
        <v>0</v>
      </c>
      <c r="GI205" s="10">
        <v>0</v>
      </c>
      <c r="GJ205" s="8">
        <v>0</v>
      </c>
      <c r="GK205" s="5">
        <v>0</v>
      </c>
      <c r="GL205" s="10">
        <v>0</v>
      </c>
      <c r="GM205" s="8">
        <v>0</v>
      </c>
      <c r="GN205" s="5">
        <v>0</v>
      </c>
      <c r="GO205" s="10">
        <v>0</v>
      </c>
      <c r="GP205" s="8">
        <v>2E-3</v>
      </c>
      <c r="GQ205" s="5">
        <v>0.107</v>
      </c>
      <c r="GR205" s="10">
        <f t="shared" si="1128"/>
        <v>53500</v>
      </c>
      <c r="GS205" s="8">
        <v>0</v>
      </c>
      <c r="GT205" s="5">
        <v>0</v>
      </c>
      <c r="GU205" s="10">
        <v>0</v>
      </c>
      <c r="GV205" s="8">
        <v>194.4</v>
      </c>
      <c r="GW205" s="5">
        <v>1127.52</v>
      </c>
      <c r="GX205" s="10">
        <f t="shared" si="1129"/>
        <v>5800</v>
      </c>
      <c r="GY205" s="8">
        <v>0</v>
      </c>
      <c r="GZ205" s="5">
        <v>0</v>
      </c>
      <c r="HA205" s="10">
        <v>0</v>
      </c>
      <c r="HB205" s="8">
        <v>0</v>
      </c>
      <c r="HC205" s="5">
        <v>0</v>
      </c>
      <c r="HD205" s="10">
        <v>0</v>
      </c>
      <c r="HE205" s="8">
        <v>0</v>
      </c>
      <c r="HF205" s="5">
        <v>0</v>
      </c>
      <c r="HG205" s="10">
        <f t="shared" si="1112"/>
        <v>0</v>
      </c>
      <c r="HH205" s="8">
        <v>0</v>
      </c>
      <c r="HI205" s="5">
        <v>0</v>
      </c>
      <c r="HJ205" s="10">
        <v>0</v>
      </c>
      <c r="HK205" s="8">
        <v>0</v>
      </c>
      <c r="HL205" s="5">
        <v>0</v>
      </c>
      <c r="HM205" s="10">
        <v>0</v>
      </c>
      <c r="HN205" s="8">
        <v>0</v>
      </c>
      <c r="HO205" s="5">
        <v>0</v>
      </c>
      <c r="HP205" s="10">
        <v>0</v>
      </c>
      <c r="HQ205" s="8">
        <v>0</v>
      </c>
      <c r="HR205" s="5">
        <v>0</v>
      </c>
      <c r="HS205" s="10">
        <v>0</v>
      </c>
      <c r="HT205" s="8">
        <v>0</v>
      </c>
      <c r="HU205" s="5">
        <v>0</v>
      </c>
      <c r="HV205" s="10">
        <v>0</v>
      </c>
      <c r="HW205" s="8">
        <v>0</v>
      </c>
      <c r="HX205" s="5">
        <v>0</v>
      </c>
      <c r="HY205" s="10">
        <v>0</v>
      </c>
      <c r="HZ205" s="8">
        <v>0</v>
      </c>
      <c r="IA205" s="5">
        <v>0</v>
      </c>
      <c r="IB205" s="10">
        <v>0</v>
      </c>
      <c r="IC205" s="8">
        <v>0</v>
      </c>
      <c r="ID205" s="5">
        <v>0</v>
      </c>
      <c r="IE205" s="10">
        <v>0</v>
      </c>
      <c r="IF205" s="8">
        <v>3.48</v>
      </c>
      <c r="IG205" s="5">
        <v>34.962000000000003</v>
      </c>
      <c r="IH205" s="10">
        <f t="shared" si="1113"/>
        <v>10046.551724137933</v>
      </c>
      <c r="II205" s="8">
        <v>0</v>
      </c>
      <c r="IJ205" s="5">
        <v>0</v>
      </c>
      <c r="IK205" s="10">
        <v>0</v>
      </c>
      <c r="IL205" s="8">
        <v>0</v>
      </c>
      <c r="IM205" s="5">
        <v>0</v>
      </c>
      <c r="IN205" s="10">
        <v>0</v>
      </c>
      <c r="IO205" s="8">
        <v>0</v>
      </c>
      <c r="IP205" s="5">
        <v>0</v>
      </c>
      <c r="IQ205" s="10">
        <v>0</v>
      </c>
      <c r="IR205" s="8">
        <v>0</v>
      </c>
      <c r="IS205" s="5">
        <v>0</v>
      </c>
      <c r="IT205" s="10">
        <v>0</v>
      </c>
      <c r="IU205" s="8">
        <v>0</v>
      </c>
      <c r="IV205" s="5">
        <v>0</v>
      </c>
      <c r="IW205" s="10">
        <v>0</v>
      </c>
      <c r="IX205" s="8">
        <v>6.2479999999999994E-2</v>
      </c>
      <c r="IY205" s="5">
        <v>1.5620000000000001</v>
      </c>
      <c r="IZ205" s="10">
        <f t="shared" si="1116"/>
        <v>25000.000000000004</v>
      </c>
      <c r="JA205" s="8">
        <v>0.68876999999999999</v>
      </c>
      <c r="JB205" s="5">
        <v>22.222999999999999</v>
      </c>
      <c r="JC205" s="10">
        <f t="shared" si="1117"/>
        <v>32264.761821798274</v>
      </c>
      <c r="JD205" s="8">
        <f t="shared" si="1118"/>
        <v>2097.7556200000004</v>
      </c>
      <c r="JE205" s="10">
        <f t="shared" si="1119"/>
        <v>11642.71</v>
      </c>
    </row>
    <row r="206" spans="1:265" x14ac:dyDescent="0.3">
      <c r="A206" s="40">
        <v>2019</v>
      </c>
      <c r="B206" s="35" t="s">
        <v>7</v>
      </c>
      <c r="C206" s="8">
        <v>380</v>
      </c>
      <c r="D206" s="5">
        <v>3419.1089999999999</v>
      </c>
      <c r="E206" s="10">
        <f t="shared" si="1099"/>
        <v>8997.6552631578943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109.63457000000001</v>
      </c>
      <c r="P206" s="5">
        <v>1038.1890000000001</v>
      </c>
      <c r="Q206" s="10">
        <f t="shared" si="1100"/>
        <v>9469.5404925654384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v>0</v>
      </c>
      <c r="X206" s="8">
        <v>0</v>
      </c>
      <c r="Y206" s="5">
        <v>0</v>
      </c>
      <c r="Z206" s="10">
        <v>0</v>
      </c>
      <c r="AA206" s="8">
        <v>0</v>
      </c>
      <c r="AB206" s="5">
        <v>0</v>
      </c>
      <c r="AC206" s="10">
        <v>0</v>
      </c>
      <c r="AD206" s="8">
        <v>0</v>
      </c>
      <c r="AE206" s="5">
        <v>0</v>
      </c>
      <c r="AF206" s="10">
        <v>0</v>
      </c>
      <c r="AG206" s="8">
        <v>140.50666000000001</v>
      </c>
      <c r="AH206" s="5">
        <v>849.024</v>
      </c>
      <c r="AI206" s="10">
        <f t="shared" si="1101"/>
        <v>6042.5890132183049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0</v>
      </c>
      <c r="AW206" s="5">
        <v>0</v>
      </c>
      <c r="AX206" s="10">
        <v>0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0</v>
      </c>
      <c r="BF206" s="5">
        <v>0</v>
      </c>
      <c r="BG206" s="10">
        <v>0</v>
      </c>
      <c r="BH206" s="8">
        <v>1E-3</v>
      </c>
      <c r="BI206" s="5">
        <v>0.316</v>
      </c>
      <c r="BJ206" s="10">
        <f t="shared" si="1104"/>
        <v>316000</v>
      </c>
      <c r="BK206" s="8">
        <v>0</v>
      </c>
      <c r="BL206" s="5">
        <v>0</v>
      </c>
      <c r="BM206" s="10">
        <v>0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715.41390000000001</v>
      </c>
      <c r="DH206" s="5">
        <v>3182.7460000000001</v>
      </c>
      <c r="DI206" s="10">
        <f t="shared" si="1105"/>
        <v>4448.8176704422431</v>
      </c>
      <c r="DJ206" s="8">
        <v>0</v>
      </c>
      <c r="DK206" s="5">
        <v>0</v>
      </c>
      <c r="DL206" s="10">
        <v>0</v>
      </c>
      <c r="DM206" s="8">
        <v>0</v>
      </c>
      <c r="DN206" s="5">
        <v>0</v>
      </c>
      <c r="DO206" s="10">
        <f t="shared" si="1106"/>
        <v>0</v>
      </c>
      <c r="DP206" s="8">
        <v>0</v>
      </c>
      <c r="DQ206" s="5">
        <v>0</v>
      </c>
      <c r="DR206" s="10">
        <v>0</v>
      </c>
      <c r="DS206" s="8">
        <v>1.2995000000000001</v>
      </c>
      <c r="DT206" s="5">
        <v>22.855</v>
      </c>
      <c r="DU206" s="10">
        <f t="shared" si="1107"/>
        <v>17587.53366679492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v>0</v>
      </c>
      <c r="EK206" s="8">
        <v>422.32623999999998</v>
      </c>
      <c r="EL206" s="5">
        <v>3313.0140000000001</v>
      </c>
      <c r="EM206" s="10">
        <f t="shared" si="1109"/>
        <v>7844.6795065350434</v>
      </c>
      <c r="EN206" s="8">
        <v>4.7806899999999999</v>
      </c>
      <c r="EO206" s="5">
        <v>590.03899999999999</v>
      </c>
      <c r="EP206" s="10">
        <f t="shared" si="1110"/>
        <v>123421.30529275064</v>
      </c>
      <c r="EQ206" s="8">
        <v>0</v>
      </c>
      <c r="ER206" s="5">
        <v>0</v>
      </c>
      <c r="ES206" s="10">
        <v>0</v>
      </c>
      <c r="ET206" s="8">
        <v>2.9180000000000001E-2</v>
      </c>
      <c r="EU206" s="5">
        <v>1.32</v>
      </c>
      <c r="EV206" s="10">
        <f t="shared" si="1123"/>
        <v>45236.463331048661</v>
      </c>
      <c r="EW206" s="8">
        <v>0</v>
      </c>
      <c r="EX206" s="5">
        <v>0</v>
      </c>
      <c r="EY206" s="10">
        <v>0</v>
      </c>
      <c r="EZ206" s="8">
        <v>0</v>
      </c>
      <c r="FA206" s="5">
        <v>0</v>
      </c>
      <c r="FB206" s="10">
        <v>0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8">
        <v>0</v>
      </c>
      <c r="FJ206" s="5">
        <v>0</v>
      </c>
      <c r="FK206" s="10">
        <v>0</v>
      </c>
      <c r="FL206" s="8">
        <v>0</v>
      </c>
      <c r="FM206" s="5">
        <v>0</v>
      </c>
      <c r="FN206" s="10">
        <v>0</v>
      </c>
      <c r="FO206" s="8">
        <v>0</v>
      </c>
      <c r="FP206" s="5">
        <v>0</v>
      </c>
      <c r="FQ206" s="10">
        <v>0</v>
      </c>
      <c r="FR206" s="8">
        <v>0</v>
      </c>
      <c r="FS206" s="5">
        <v>0</v>
      </c>
      <c r="FT206" s="10">
        <v>0</v>
      </c>
      <c r="FU206" s="8">
        <v>0</v>
      </c>
      <c r="FV206" s="5">
        <v>0</v>
      </c>
      <c r="FW206" s="10">
        <v>0</v>
      </c>
      <c r="FX206" s="8">
        <v>0</v>
      </c>
      <c r="FY206" s="5">
        <v>0</v>
      </c>
      <c r="FZ206" s="10">
        <v>0</v>
      </c>
      <c r="GA206" s="8">
        <v>0.05</v>
      </c>
      <c r="GB206" s="5">
        <v>0.5</v>
      </c>
      <c r="GC206" s="10">
        <f t="shared" ref="GC206" si="1134">GB206/GA206*1000</f>
        <v>10000</v>
      </c>
      <c r="GD206" s="8">
        <v>0</v>
      </c>
      <c r="GE206" s="5">
        <v>0</v>
      </c>
      <c r="GF206" s="10">
        <v>0</v>
      </c>
      <c r="GG206" s="8">
        <v>0</v>
      </c>
      <c r="GH206" s="5">
        <v>0</v>
      </c>
      <c r="GI206" s="10">
        <v>0</v>
      </c>
      <c r="GJ206" s="8">
        <v>0.56999999999999995</v>
      </c>
      <c r="GK206" s="5">
        <v>10.53</v>
      </c>
      <c r="GL206" s="10">
        <f t="shared" si="1127"/>
        <v>18473.684210526317</v>
      </c>
      <c r="GM206" s="8">
        <v>0</v>
      </c>
      <c r="GN206" s="5">
        <v>0</v>
      </c>
      <c r="GO206" s="10">
        <v>0</v>
      </c>
      <c r="GP206" s="8">
        <v>3.5000000000000003E-2</v>
      </c>
      <c r="GQ206" s="5">
        <v>2.9540000000000002</v>
      </c>
      <c r="GR206" s="10">
        <f t="shared" si="1128"/>
        <v>84399.999999999985</v>
      </c>
      <c r="GS206" s="8">
        <v>0</v>
      </c>
      <c r="GT206" s="5">
        <v>0</v>
      </c>
      <c r="GU206" s="10">
        <v>0</v>
      </c>
      <c r="GV206" s="8">
        <v>0</v>
      </c>
      <c r="GW206" s="5">
        <v>0</v>
      </c>
      <c r="GX206" s="10">
        <v>0</v>
      </c>
      <c r="GY206" s="8">
        <v>0</v>
      </c>
      <c r="GZ206" s="5">
        <v>0</v>
      </c>
      <c r="HA206" s="10">
        <v>0</v>
      </c>
      <c r="HB206" s="8">
        <v>0</v>
      </c>
      <c r="HC206" s="5">
        <v>0</v>
      </c>
      <c r="HD206" s="10">
        <v>0</v>
      </c>
      <c r="HE206" s="8">
        <v>0</v>
      </c>
      <c r="HF206" s="5">
        <v>0</v>
      </c>
      <c r="HG206" s="10">
        <f t="shared" si="1112"/>
        <v>0</v>
      </c>
      <c r="HH206" s="8">
        <v>0</v>
      </c>
      <c r="HI206" s="5">
        <v>0</v>
      </c>
      <c r="HJ206" s="10">
        <v>0</v>
      </c>
      <c r="HK206" s="8">
        <v>0</v>
      </c>
      <c r="HL206" s="5">
        <v>0</v>
      </c>
      <c r="HM206" s="10">
        <v>0</v>
      </c>
      <c r="HN206" s="8">
        <v>0</v>
      </c>
      <c r="HO206" s="5">
        <v>0</v>
      </c>
      <c r="HP206" s="10">
        <v>0</v>
      </c>
      <c r="HQ206" s="8">
        <v>0</v>
      </c>
      <c r="HR206" s="5">
        <v>0</v>
      </c>
      <c r="HS206" s="10">
        <v>0</v>
      </c>
      <c r="HT206" s="8">
        <v>0</v>
      </c>
      <c r="HU206" s="5">
        <v>0</v>
      </c>
      <c r="HV206" s="10">
        <v>0</v>
      </c>
      <c r="HW206" s="8">
        <v>0</v>
      </c>
      <c r="HX206" s="5">
        <v>0</v>
      </c>
      <c r="HY206" s="10">
        <v>0</v>
      </c>
      <c r="HZ206" s="8">
        <v>0</v>
      </c>
      <c r="IA206" s="5">
        <v>0</v>
      </c>
      <c r="IB206" s="10">
        <v>0</v>
      </c>
      <c r="IC206" s="8">
        <v>0</v>
      </c>
      <c r="ID206" s="5">
        <v>0</v>
      </c>
      <c r="IE206" s="10">
        <v>0</v>
      </c>
      <c r="IF206" s="8">
        <v>0</v>
      </c>
      <c r="IG206" s="5">
        <v>0</v>
      </c>
      <c r="IH206" s="10">
        <v>0</v>
      </c>
      <c r="II206" s="8">
        <v>44</v>
      </c>
      <c r="IJ206" s="5">
        <v>56.1</v>
      </c>
      <c r="IK206" s="10">
        <f t="shared" si="1114"/>
        <v>1275.0000000000002</v>
      </c>
      <c r="IL206" s="8">
        <v>2.3399999999999997E-2</v>
      </c>
      <c r="IM206" s="5">
        <v>0.88</v>
      </c>
      <c r="IN206" s="10">
        <f t="shared" ref="IN206:IN210" si="1135">IM206/IL206*1000</f>
        <v>37606.837606837609</v>
      </c>
      <c r="IO206" s="8">
        <v>1.133E-2</v>
      </c>
      <c r="IP206" s="5">
        <v>0.76700000000000002</v>
      </c>
      <c r="IQ206" s="10">
        <f t="shared" si="1115"/>
        <v>67696.381288614299</v>
      </c>
      <c r="IR206" s="8">
        <v>0</v>
      </c>
      <c r="IS206" s="5">
        <v>0</v>
      </c>
      <c r="IT206" s="10">
        <v>0</v>
      </c>
      <c r="IU206" s="8">
        <v>0</v>
      </c>
      <c r="IV206" s="5">
        <v>0</v>
      </c>
      <c r="IW206" s="10">
        <v>0</v>
      </c>
      <c r="IX206" s="8">
        <v>1.3063699999999998</v>
      </c>
      <c r="IY206" s="5">
        <v>19.606999999999999</v>
      </c>
      <c r="IZ206" s="10">
        <f t="shared" si="1116"/>
        <v>15008.764745056915</v>
      </c>
      <c r="JA206" s="8">
        <v>5.88978</v>
      </c>
      <c r="JB206" s="5">
        <v>118.91500000000001</v>
      </c>
      <c r="JC206" s="10">
        <f t="shared" si="1117"/>
        <v>20190.05803272788</v>
      </c>
      <c r="JD206" s="8">
        <f t="shared" si="1118"/>
        <v>1825.87762</v>
      </c>
      <c r="JE206" s="10">
        <f t="shared" si="1119"/>
        <v>12626.865000000002</v>
      </c>
    </row>
    <row r="207" spans="1:265" x14ac:dyDescent="0.3">
      <c r="A207" s="40">
        <v>2019</v>
      </c>
      <c r="B207" s="35" t="s">
        <v>8</v>
      </c>
      <c r="C207" s="8">
        <v>650.45000000000005</v>
      </c>
      <c r="D207" s="5">
        <v>3549.5</v>
      </c>
      <c r="E207" s="10">
        <f t="shared" si="1099"/>
        <v>5456.9913137058957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172.86032999999998</v>
      </c>
      <c r="P207" s="5">
        <v>2039.6569999999999</v>
      </c>
      <c r="Q207" s="10">
        <f t="shared" si="1100"/>
        <v>11799.45103656808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v>0</v>
      </c>
      <c r="X207" s="8">
        <v>0</v>
      </c>
      <c r="Y207" s="5">
        <v>0</v>
      </c>
      <c r="Z207" s="10">
        <v>0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125</v>
      </c>
      <c r="AH207" s="5">
        <v>666.63900000000001</v>
      </c>
      <c r="AI207" s="10">
        <f t="shared" si="1101"/>
        <v>5333.1120000000001</v>
      </c>
      <c r="AJ207" s="8">
        <v>0.01</v>
      </c>
      <c r="AK207" s="5">
        <v>0.17100000000000001</v>
      </c>
      <c r="AL207" s="10">
        <f t="shared" si="1121"/>
        <v>17100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0.432</v>
      </c>
      <c r="AZ207" s="5">
        <v>0.41399999999999998</v>
      </c>
      <c r="BA207" s="10">
        <f t="shared" si="1102"/>
        <v>958.33333333333326</v>
      </c>
      <c r="BB207" s="8">
        <v>0</v>
      </c>
      <c r="BC207" s="5">
        <v>0</v>
      </c>
      <c r="BD207" s="10">
        <v>0</v>
      </c>
      <c r="BE207" s="8">
        <v>0</v>
      </c>
      <c r="BF207" s="5">
        <v>0</v>
      </c>
      <c r="BG207" s="10">
        <v>0</v>
      </c>
      <c r="BH207" s="8">
        <v>8.9999999999999993E-3</v>
      </c>
      <c r="BI207" s="5">
        <v>6.5439999999999996</v>
      </c>
      <c r="BJ207" s="10">
        <f t="shared" si="1104"/>
        <v>727111.11111111112</v>
      </c>
      <c r="BK207" s="8">
        <v>0</v>
      </c>
      <c r="BL207" s="5">
        <v>0</v>
      </c>
      <c r="BM207" s="10">
        <v>0</v>
      </c>
      <c r="BN207" s="8">
        <v>0</v>
      </c>
      <c r="BO207" s="5">
        <v>0</v>
      </c>
      <c r="BP207" s="10">
        <v>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298.03409000000005</v>
      </c>
      <c r="DH207" s="5">
        <v>1722.0619999999999</v>
      </c>
      <c r="DI207" s="10">
        <f t="shared" si="1105"/>
        <v>5778.0705556199946</v>
      </c>
      <c r="DJ207" s="8">
        <v>0</v>
      </c>
      <c r="DK207" s="5">
        <v>0</v>
      </c>
      <c r="DL207" s="10">
        <v>0</v>
      </c>
      <c r="DM207" s="8">
        <v>0</v>
      </c>
      <c r="DN207" s="5">
        <v>0</v>
      </c>
      <c r="DO207" s="10">
        <f t="shared" si="1106"/>
        <v>0</v>
      </c>
      <c r="DP207" s="8">
        <v>0</v>
      </c>
      <c r="DQ207" s="5">
        <v>0</v>
      </c>
      <c r="DR207" s="10">
        <v>0</v>
      </c>
      <c r="DS207" s="8">
        <v>1.8819999999999999</v>
      </c>
      <c r="DT207" s="5">
        <v>30.245000000000001</v>
      </c>
      <c r="DU207" s="10">
        <f t="shared" si="1107"/>
        <v>16070.669500531352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0.24</v>
      </c>
      <c r="EC207" s="5">
        <v>3.84</v>
      </c>
      <c r="ED207" s="10">
        <f t="shared" si="1108"/>
        <v>16000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v>0</v>
      </c>
      <c r="EK207" s="8">
        <v>326.66429999999997</v>
      </c>
      <c r="EL207" s="5">
        <v>1895.3810000000001</v>
      </c>
      <c r="EM207" s="10">
        <f t="shared" si="1109"/>
        <v>5802.2287712492625</v>
      </c>
      <c r="EN207" s="8">
        <v>4.3328100000000003</v>
      </c>
      <c r="EO207" s="5">
        <v>404.29</v>
      </c>
      <c r="EP207" s="10">
        <f t="shared" si="1110"/>
        <v>93308.961159155369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</v>
      </c>
      <c r="FD207" s="5">
        <v>0</v>
      </c>
      <c r="FE207" s="10">
        <v>0</v>
      </c>
      <c r="FF207" s="8">
        <v>0</v>
      </c>
      <c r="FG207" s="5">
        <v>0</v>
      </c>
      <c r="FH207" s="10">
        <v>0</v>
      </c>
      <c r="FI207" s="8">
        <v>0</v>
      </c>
      <c r="FJ207" s="5">
        <v>0</v>
      </c>
      <c r="FK207" s="10">
        <v>0</v>
      </c>
      <c r="FL207" s="8">
        <v>0</v>
      </c>
      <c r="FM207" s="5">
        <v>0</v>
      </c>
      <c r="FN207" s="10">
        <v>0</v>
      </c>
      <c r="FO207" s="8">
        <v>0</v>
      </c>
      <c r="FP207" s="5">
        <v>0</v>
      </c>
      <c r="FQ207" s="10">
        <v>0</v>
      </c>
      <c r="FR207" s="8">
        <v>0</v>
      </c>
      <c r="FS207" s="5">
        <v>0</v>
      </c>
      <c r="FT207" s="10">
        <v>0</v>
      </c>
      <c r="FU207" s="8">
        <v>0</v>
      </c>
      <c r="FV207" s="5">
        <v>0</v>
      </c>
      <c r="FW207" s="10">
        <v>0</v>
      </c>
      <c r="FX207" s="8">
        <v>0</v>
      </c>
      <c r="FY207" s="5">
        <v>0</v>
      </c>
      <c r="FZ207" s="10">
        <v>0</v>
      </c>
      <c r="GA207" s="8">
        <v>0</v>
      </c>
      <c r="GB207" s="5">
        <v>0</v>
      </c>
      <c r="GC207" s="10">
        <v>0</v>
      </c>
      <c r="GD207" s="8">
        <v>0</v>
      </c>
      <c r="GE207" s="5">
        <v>0</v>
      </c>
      <c r="GF207" s="10">
        <v>0</v>
      </c>
      <c r="GG207" s="8">
        <v>0</v>
      </c>
      <c r="GH207" s="5">
        <v>0</v>
      </c>
      <c r="GI207" s="10">
        <v>0</v>
      </c>
      <c r="GJ207" s="8">
        <v>1.0150599999999999</v>
      </c>
      <c r="GK207" s="5">
        <v>12.422000000000001</v>
      </c>
      <c r="GL207" s="10">
        <f t="shared" si="1127"/>
        <v>12237.700234468901</v>
      </c>
      <c r="GM207" s="8">
        <v>0</v>
      </c>
      <c r="GN207" s="5">
        <v>0</v>
      </c>
      <c r="GO207" s="10">
        <v>0</v>
      </c>
      <c r="GP207" s="8">
        <v>0</v>
      </c>
      <c r="GQ207" s="5">
        <v>0</v>
      </c>
      <c r="GR207" s="10">
        <v>0</v>
      </c>
      <c r="GS207" s="8">
        <v>0</v>
      </c>
      <c r="GT207" s="5">
        <v>0</v>
      </c>
      <c r="GU207" s="10">
        <v>0</v>
      </c>
      <c r="GV207" s="8">
        <v>345.6</v>
      </c>
      <c r="GW207" s="5">
        <v>2004.48</v>
      </c>
      <c r="GX207" s="10">
        <f t="shared" si="1129"/>
        <v>5800</v>
      </c>
      <c r="GY207" s="8">
        <v>0</v>
      </c>
      <c r="GZ207" s="5">
        <v>0</v>
      </c>
      <c r="HA207" s="10">
        <v>0</v>
      </c>
      <c r="HB207" s="8">
        <v>0</v>
      </c>
      <c r="HC207" s="5">
        <v>0</v>
      </c>
      <c r="HD207" s="10">
        <v>0</v>
      </c>
      <c r="HE207" s="8">
        <v>0</v>
      </c>
      <c r="HF207" s="5">
        <v>0</v>
      </c>
      <c r="HG207" s="10">
        <f t="shared" si="1112"/>
        <v>0</v>
      </c>
      <c r="HH207" s="8">
        <v>0</v>
      </c>
      <c r="HI207" s="5">
        <v>0</v>
      </c>
      <c r="HJ207" s="10">
        <v>0</v>
      </c>
      <c r="HK207" s="8">
        <v>0</v>
      </c>
      <c r="HL207" s="5">
        <v>0</v>
      </c>
      <c r="HM207" s="10">
        <v>0</v>
      </c>
      <c r="HN207" s="8">
        <v>0</v>
      </c>
      <c r="HO207" s="5">
        <v>0</v>
      </c>
      <c r="HP207" s="10">
        <v>0</v>
      </c>
      <c r="HQ207" s="8">
        <v>0</v>
      </c>
      <c r="HR207" s="5">
        <v>0</v>
      </c>
      <c r="HS207" s="10">
        <v>0</v>
      </c>
      <c r="HT207" s="8">
        <v>0</v>
      </c>
      <c r="HU207" s="5">
        <v>0</v>
      </c>
      <c r="HV207" s="10">
        <v>0</v>
      </c>
      <c r="HW207" s="8">
        <v>0</v>
      </c>
      <c r="HX207" s="5">
        <v>0</v>
      </c>
      <c r="HY207" s="10">
        <v>0</v>
      </c>
      <c r="HZ207" s="8">
        <v>0</v>
      </c>
      <c r="IA207" s="5">
        <v>0</v>
      </c>
      <c r="IB207" s="10">
        <v>0</v>
      </c>
      <c r="IC207" s="8">
        <v>0</v>
      </c>
      <c r="ID207" s="5">
        <v>0</v>
      </c>
      <c r="IE207" s="10">
        <v>0</v>
      </c>
      <c r="IF207" s="8">
        <v>0</v>
      </c>
      <c r="IG207" s="5">
        <v>0</v>
      </c>
      <c r="IH207" s="10">
        <v>0</v>
      </c>
      <c r="II207" s="8">
        <v>65.5</v>
      </c>
      <c r="IJ207" s="5">
        <v>288.95400000000001</v>
      </c>
      <c r="IK207" s="10">
        <f t="shared" si="1114"/>
        <v>4411.5114503816794</v>
      </c>
      <c r="IL207" s="8">
        <v>8.0000000000000002E-3</v>
      </c>
      <c r="IM207" s="5">
        <v>0.28699999999999998</v>
      </c>
      <c r="IN207" s="10">
        <f t="shared" si="1135"/>
        <v>35874.999999999993</v>
      </c>
      <c r="IO207" s="8">
        <v>1320</v>
      </c>
      <c r="IP207" s="5">
        <v>3981.7620000000002</v>
      </c>
      <c r="IQ207" s="10">
        <f t="shared" si="1115"/>
        <v>3016.4863636363639</v>
      </c>
      <c r="IR207" s="8">
        <v>0</v>
      </c>
      <c r="IS207" s="5">
        <v>0</v>
      </c>
      <c r="IT207" s="10">
        <v>0</v>
      </c>
      <c r="IU207" s="8">
        <v>0</v>
      </c>
      <c r="IV207" s="5">
        <v>0</v>
      </c>
      <c r="IW207" s="10">
        <v>0</v>
      </c>
      <c r="IX207" s="8">
        <v>0.11095000000000001</v>
      </c>
      <c r="IY207" s="5">
        <v>3.09</v>
      </c>
      <c r="IZ207" s="10">
        <f t="shared" si="1116"/>
        <v>27850.383055430371</v>
      </c>
      <c r="JA207" s="8">
        <v>3.78</v>
      </c>
      <c r="JB207" s="5">
        <v>77.685000000000002</v>
      </c>
      <c r="JC207" s="10">
        <f t="shared" si="1117"/>
        <v>20551.587301587304</v>
      </c>
      <c r="JD207" s="8">
        <f t="shared" si="1118"/>
        <v>3315.9285400000003</v>
      </c>
      <c r="JE207" s="10">
        <f t="shared" si="1119"/>
        <v>16687.423000000003</v>
      </c>
    </row>
    <row r="208" spans="1:265" x14ac:dyDescent="0.3">
      <c r="A208" s="40">
        <v>2019</v>
      </c>
      <c r="B208" s="35" t="s">
        <v>9</v>
      </c>
      <c r="C208" s="8">
        <v>1193.125</v>
      </c>
      <c r="D208" s="5">
        <v>5770.482</v>
      </c>
      <c r="E208" s="10">
        <f t="shared" si="1099"/>
        <v>4836.4437925615503</v>
      </c>
      <c r="F208" s="8">
        <v>3.5971899999999999</v>
      </c>
      <c r="G208" s="5">
        <v>54.177</v>
      </c>
      <c r="H208" s="10">
        <f t="shared" si="1120"/>
        <v>15060.922553437544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30.871490000000001</v>
      </c>
      <c r="P208" s="5">
        <v>388.24900000000002</v>
      </c>
      <c r="Q208" s="10">
        <f t="shared" si="1100"/>
        <v>12576.296123057229</v>
      </c>
      <c r="R208" s="8">
        <v>0</v>
      </c>
      <c r="S208" s="5">
        <v>0</v>
      </c>
      <c r="T208" s="10">
        <v>0</v>
      </c>
      <c r="U208" s="8">
        <v>0</v>
      </c>
      <c r="V208" s="5">
        <v>0</v>
      </c>
      <c r="W208" s="10"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25</v>
      </c>
      <c r="AH208" s="5">
        <v>136.476</v>
      </c>
      <c r="AI208" s="10">
        <f t="shared" si="1101"/>
        <v>5459.04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7.0400000000000003E-3</v>
      </c>
      <c r="AZ208" s="5">
        <v>0.24299999999999999</v>
      </c>
      <c r="BA208" s="10">
        <f t="shared" si="1102"/>
        <v>34517.045454545456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2.0000000000000002E-5</v>
      </c>
      <c r="BI208" s="5">
        <v>1.897</v>
      </c>
      <c r="BJ208" s="74">
        <f t="shared" si="1104"/>
        <v>94850000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0</v>
      </c>
      <c r="DE208" s="5">
        <v>0</v>
      </c>
      <c r="DF208" s="10">
        <v>0</v>
      </c>
      <c r="DG208" s="8">
        <v>614.27542000000005</v>
      </c>
      <c r="DH208" s="5">
        <v>3278.212</v>
      </c>
      <c r="DI208" s="10">
        <f t="shared" si="1105"/>
        <v>5336.7136194380037</v>
      </c>
      <c r="DJ208" s="8">
        <v>0</v>
      </c>
      <c r="DK208" s="5">
        <v>0</v>
      </c>
      <c r="DL208" s="10">
        <v>0</v>
      </c>
      <c r="DM208" s="8">
        <v>0</v>
      </c>
      <c r="DN208" s="5">
        <v>0</v>
      </c>
      <c r="DO208" s="10">
        <f t="shared" si="1106"/>
        <v>0</v>
      </c>
      <c r="DP208" s="8">
        <v>0</v>
      </c>
      <c r="DQ208" s="5">
        <v>0</v>
      </c>
      <c r="DR208" s="10">
        <v>0</v>
      </c>
      <c r="DS208" s="8">
        <v>3.3980000000000001</v>
      </c>
      <c r="DT208" s="5">
        <v>66.701999999999998</v>
      </c>
      <c r="DU208" s="10">
        <f t="shared" si="1107"/>
        <v>19629.782224838138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0.72</v>
      </c>
      <c r="EC208" s="5">
        <v>11.52</v>
      </c>
      <c r="ED208" s="10">
        <f t="shared" si="1108"/>
        <v>16000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v>0</v>
      </c>
      <c r="EK208" s="8">
        <v>591.70809999999994</v>
      </c>
      <c r="EL208" s="5">
        <v>3118.01</v>
      </c>
      <c r="EM208" s="10">
        <f t="shared" si="1109"/>
        <v>5269.5070424082423</v>
      </c>
      <c r="EN208" s="8">
        <v>40.097139999999996</v>
      </c>
      <c r="EO208" s="5">
        <v>658.14700000000005</v>
      </c>
      <c r="EP208" s="10">
        <f t="shared" si="1110"/>
        <v>16413.814052573329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8">
        <v>0</v>
      </c>
      <c r="FJ208" s="5">
        <v>0</v>
      </c>
      <c r="FK208" s="10">
        <v>0</v>
      </c>
      <c r="FL208" s="8">
        <v>0</v>
      </c>
      <c r="FM208" s="5">
        <v>0</v>
      </c>
      <c r="FN208" s="10">
        <v>0</v>
      </c>
      <c r="FO208" s="8">
        <v>0</v>
      </c>
      <c r="FP208" s="5">
        <v>0</v>
      </c>
      <c r="FQ208" s="10">
        <v>0</v>
      </c>
      <c r="FR208" s="8">
        <v>0</v>
      </c>
      <c r="FS208" s="5">
        <v>0</v>
      </c>
      <c r="FT208" s="10">
        <v>0</v>
      </c>
      <c r="FU208" s="8">
        <v>0</v>
      </c>
      <c r="FV208" s="5">
        <v>0</v>
      </c>
      <c r="FW208" s="10">
        <v>0</v>
      </c>
      <c r="FX208" s="8">
        <v>0</v>
      </c>
      <c r="FY208" s="5">
        <v>0</v>
      </c>
      <c r="FZ208" s="10">
        <v>0</v>
      </c>
      <c r="GA208" s="8">
        <v>0</v>
      </c>
      <c r="GB208" s="5">
        <v>0</v>
      </c>
      <c r="GC208" s="10">
        <v>0</v>
      </c>
      <c r="GD208" s="8">
        <v>0</v>
      </c>
      <c r="GE208" s="5">
        <v>0</v>
      </c>
      <c r="GF208" s="10">
        <v>0</v>
      </c>
      <c r="GG208" s="8">
        <v>0</v>
      </c>
      <c r="GH208" s="5">
        <v>0</v>
      </c>
      <c r="GI208" s="10">
        <v>0</v>
      </c>
      <c r="GJ208" s="8">
        <v>3.34938</v>
      </c>
      <c r="GK208" s="5">
        <v>64.349999999999994</v>
      </c>
      <c r="GL208" s="10">
        <f t="shared" si="1127"/>
        <v>19212.510972179924</v>
      </c>
      <c r="GM208" s="8">
        <v>64.8</v>
      </c>
      <c r="GN208" s="5">
        <v>382.32</v>
      </c>
      <c r="GO208" s="10">
        <f t="shared" ref="GO208" si="1136">GN208/GM208*1000</f>
        <v>5900</v>
      </c>
      <c r="GP208" s="8">
        <v>0.03</v>
      </c>
      <c r="GQ208" s="5">
        <v>0.32300000000000001</v>
      </c>
      <c r="GR208" s="10">
        <f t="shared" si="1128"/>
        <v>10766.666666666668</v>
      </c>
      <c r="GS208" s="8">
        <v>0</v>
      </c>
      <c r="GT208" s="5">
        <v>0</v>
      </c>
      <c r="GU208" s="10">
        <v>0</v>
      </c>
      <c r="GV208" s="8">
        <v>172.8</v>
      </c>
      <c r="GW208" s="5">
        <v>1019.52</v>
      </c>
      <c r="GX208" s="10">
        <f t="shared" si="1129"/>
        <v>5899.9999999999991</v>
      </c>
      <c r="GY208" s="8">
        <v>0</v>
      </c>
      <c r="GZ208" s="5">
        <v>0</v>
      </c>
      <c r="HA208" s="10">
        <v>0</v>
      </c>
      <c r="HB208" s="8">
        <v>0</v>
      </c>
      <c r="HC208" s="5">
        <v>0</v>
      </c>
      <c r="HD208" s="10">
        <v>0</v>
      </c>
      <c r="HE208" s="8">
        <v>0</v>
      </c>
      <c r="HF208" s="5">
        <v>0</v>
      </c>
      <c r="HG208" s="10">
        <f t="shared" si="1112"/>
        <v>0</v>
      </c>
      <c r="HH208" s="8">
        <v>0</v>
      </c>
      <c r="HI208" s="5">
        <v>0</v>
      </c>
      <c r="HJ208" s="10">
        <v>0</v>
      </c>
      <c r="HK208" s="8">
        <v>0</v>
      </c>
      <c r="HL208" s="5">
        <v>0</v>
      </c>
      <c r="HM208" s="10">
        <v>0</v>
      </c>
      <c r="HN208" s="8">
        <v>0</v>
      </c>
      <c r="HO208" s="5">
        <v>0</v>
      </c>
      <c r="HP208" s="10">
        <v>0</v>
      </c>
      <c r="HQ208" s="8">
        <v>0</v>
      </c>
      <c r="HR208" s="5">
        <v>0</v>
      </c>
      <c r="HS208" s="10">
        <v>0</v>
      </c>
      <c r="HT208" s="8">
        <v>0</v>
      </c>
      <c r="HU208" s="5">
        <v>0</v>
      </c>
      <c r="HV208" s="10">
        <v>0</v>
      </c>
      <c r="HW208" s="8">
        <v>0</v>
      </c>
      <c r="HX208" s="5">
        <v>0</v>
      </c>
      <c r="HY208" s="10">
        <v>0</v>
      </c>
      <c r="HZ208" s="8">
        <v>0</v>
      </c>
      <c r="IA208" s="5">
        <v>0</v>
      </c>
      <c r="IB208" s="10">
        <v>0</v>
      </c>
      <c r="IC208" s="8">
        <v>0</v>
      </c>
      <c r="ID208" s="5">
        <v>0</v>
      </c>
      <c r="IE208" s="10">
        <v>0</v>
      </c>
      <c r="IF208" s="8">
        <v>0</v>
      </c>
      <c r="IG208" s="5">
        <v>0</v>
      </c>
      <c r="IH208" s="10">
        <v>0</v>
      </c>
      <c r="II208" s="8">
        <v>0.2495</v>
      </c>
      <c r="IJ208" s="5">
        <v>42.793999999999997</v>
      </c>
      <c r="IK208" s="10">
        <f t="shared" si="1114"/>
        <v>171519.0380761523</v>
      </c>
      <c r="IL208" s="8">
        <v>3.0000000000000001E-3</v>
      </c>
      <c r="IM208" s="5">
        <v>0.11899999999999999</v>
      </c>
      <c r="IN208" s="10">
        <f t="shared" si="1135"/>
        <v>39666.666666666664</v>
      </c>
      <c r="IO208" s="8">
        <v>1320.05</v>
      </c>
      <c r="IP208" s="5">
        <v>3952.4189999999999</v>
      </c>
      <c r="IQ208" s="10">
        <f t="shared" si="1115"/>
        <v>2994.1434036589521</v>
      </c>
      <c r="IR208" s="8">
        <v>0</v>
      </c>
      <c r="IS208" s="5">
        <v>0</v>
      </c>
      <c r="IT208" s="10">
        <v>0</v>
      </c>
      <c r="IU208" s="8">
        <v>0</v>
      </c>
      <c r="IV208" s="5">
        <v>0</v>
      </c>
      <c r="IW208" s="10">
        <v>0</v>
      </c>
      <c r="IX208" s="8">
        <v>2.82545</v>
      </c>
      <c r="IY208" s="5">
        <v>40.07</v>
      </c>
      <c r="IZ208" s="10">
        <f t="shared" si="1116"/>
        <v>14181.811746801393</v>
      </c>
      <c r="JA208" s="8">
        <v>1.9574100000000001</v>
      </c>
      <c r="JB208" s="5">
        <v>102.21599999999999</v>
      </c>
      <c r="JC208" s="10">
        <f t="shared" si="1117"/>
        <v>52220.02544178276</v>
      </c>
      <c r="JD208" s="8">
        <f t="shared" si="1118"/>
        <v>4068.8641400000001</v>
      </c>
      <c r="JE208" s="10">
        <f t="shared" si="1119"/>
        <v>19088.245999999999</v>
      </c>
    </row>
    <row r="209" spans="1:265" x14ac:dyDescent="0.3">
      <c r="A209" s="40">
        <v>2019</v>
      </c>
      <c r="B209" s="35" t="s">
        <v>10</v>
      </c>
      <c r="C209" s="8">
        <v>1875</v>
      </c>
      <c r="D209" s="5">
        <v>8926.9590000000007</v>
      </c>
      <c r="E209" s="10">
        <f t="shared" si="1099"/>
        <v>4761.0448000000006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119.10933</v>
      </c>
      <c r="P209" s="5">
        <v>1359.0039999999999</v>
      </c>
      <c r="Q209" s="10">
        <f t="shared" si="1100"/>
        <v>11409.719121079768</v>
      </c>
      <c r="R209" s="8">
        <v>0</v>
      </c>
      <c r="S209" s="5">
        <v>0</v>
      </c>
      <c r="T209" s="10">
        <v>0</v>
      </c>
      <c r="U209" s="8">
        <v>0</v>
      </c>
      <c r="V209" s="5">
        <v>0</v>
      </c>
      <c r="W209" s="10"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0</v>
      </c>
      <c r="AH209" s="5">
        <v>0</v>
      </c>
      <c r="AI209" s="10">
        <v>0</v>
      </c>
      <c r="AJ209" s="8">
        <v>0</v>
      </c>
      <c r="AK209" s="5">
        <v>0</v>
      </c>
      <c r="AL209" s="10">
        <v>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4.7E-2</v>
      </c>
      <c r="AZ209" s="5">
        <v>7.0000000000000007E-2</v>
      </c>
      <c r="BA209" s="10">
        <f t="shared" si="1102"/>
        <v>1489.3617021276598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2E-3</v>
      </c>
      <c r="BI209" s="5">
        <v>2.3180000000000001</v>
      </c>
      <c r="BJ209" s="10">
        <f t="shared" si="1104"/>
        <v>1159000</v>
      </c>
      <c r="BK209" s="8">
        <v>0</v>
      </c>
      <c r="BL209" s="5">
        <v>0</v>
      </c>
      <c r="BM209" s="10">
        <v>0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v>0</v>
      </c>
      <c r="BZ209" s="8">
        <v>0</v>
      </c>
      <c r="CA209" s="5">
        <v>0</v>
      </c>
      <c r="CB209" s="10">
        <v>0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704.23906999999997</v>
      </c>
      <c r="DH209" s="5">
        <v>3776.55</v>
      </c>
      <c r="DI209" s="10">
        <f t="shared" si="1105"/>
        <v>5362.5965398369626</v>
      </c>
      <c r="DJ209" s="8">
        <v>0</v>
      </c>
      <c r="DK209" s="5">
        <v>0</v>
      </c>
      <c r="DL209" s="10">
        <v>0</v>
      </c>
      <c r="DM209" s="8">
        <v>0</v>
      </c>
      <c r="DN209" s="5">
        <v>0</v>
      </c>
      <c r="DO209" s="10">
        <f t="shared" si="1106"/>
        <v>0</v>
      </c>
      <c r="DP209" s="8">
        <v>0</v>
      </c>
      <c r="DQ209" s="5">
        <v>0</v>
      </c>
      <c r="DR209" s="10">
        <v>0</v>
      </c>
      <c r="DS209" s="8">
        <v>61.118000000000002</v>
      </c>
      <c r="DT209" s="5">
        <v>208.90600000000001</v>
      </c>
      <c r="DU209" s="10">
        <f t="shared" si="1107"/>
        <v>3418.0765077391279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v>0</v>
      </c>
      <c r="EK209" s="8">
        <v>540.16512</v>
      </c>
      <c r="EL209" s="5">
        <v>3135.99</v>
      </c>
      <c r="EM209" s="10">
        <f t="shared" si="1109"/>
        <v>5805.6136612449163</v>
      </c>
      <c r="EN209" s="8">
        <v>34.32949</v>
      </c>
      <c r="EO209" s="5">
        <v>314.96499999999997</v>
      </c>
      <c r="EP209" s="10">
        <f t="shared" si="1110"/>
        <v>9174.7649032945137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8">
        <v>0</v>
      </c>
      <c r="FJ209" s="5">
        <v>0</v>
      </c>
      <c r="FK209" s="10">
        <v>0</v>
      </c>
      <c r="FL209" s="8">
        <v>0</v>
      </c>
      <c r="FM209" s="5">
        <v>0</v>
      </c>
      <c r="FN209" s="10">
        <v>0</v>
      </c>
      <c r="FO209" s="8">
        <v>0</v>
      </c>
      <c r="FP209" s="5">
        <v>0</v>
      </c>
      <c r="FQ209" s="10">
        <v>0</v>
      </c>
      <c r="FR209" s="8">
        <v>0</v>
      </c>
      <c r="FS209" s="5">
        <v>0</v>
      </c>
      <c r="FT209" s="10">
        <v>0</v>
      </c>
      <c r="FU209" s="8">
        <v>0</v>
      </c>
      <c r="FV209" s="5">
        <v>0</v>
      </c>
      <c r="FW209" s="10">
        <v>0</v>
      </c>
      <c r="FX209" s="8">
        <v>0</v>
      </c>
      <c r="FY209" s="5">
        <v>0</v>
      </c>
      <c r="FZ209" s="10">
        <v>0</v>
      </c>
      <c r="GA209" s="8">
        <v>0</v>
      </c>
      <c r="GB209" s="5">
        <v>0</v>
      </c>
      <c r="GC209" s="10">
        <v>0</v>
      </c>
      <c r="GD209" s="8">
        <v>0</v>
      </c>
      <c r="GE209" s="5">
        <v>0</v>
      </c>
      <c r="GF209" s="10">
        <v>0</v>
      </c>
      <c r="GG209" s="8">
        <v>0</v>
      </c>
      <c r="GH209" s="5">
        <v>0</v>
      </c>
      <c r="GI209" s="10">
        <v>0</v>
      </c>
      <c r="GJ209" s="8">
        <v>0</v>
      </c>
      <c r="GK209" s="5">
        <v>0</v>
      </c>
      <c r="GL209" s="10">
        <v>0</v>
      </c>
      <c r="GM209" s="8">
        <v>0</v>
      </c>
      <c r="GN209" s="5">
        <v>0</v>
      </c>
      <c r="GO209" s="10">
        <v>0</v>
      </c>
      <c r="GP209" s="8">
        <v>0</v>
      </c>
      <c r="GQ209" s="5">
        <v>0</v>
      </c>
      <c r="GR209" s="10">
        <v>0</v>
      </c>
      <c r="GS209" s="8">
        <v>0</v>
      </c>
      <c r="GT209" s="5">
        <v>0</v>
      </c>
      <c r="GU209" s="10">
        <v>0</v>
      </c>
      <c r="GV209" s="8">
        <v>0</v>
      </c>
      <c r="GW209" s="5">
        <v>0</v>
      </c>
      <c r="GX209" s="10">
        <v>0</v>
      </c>
      <c r="GY209" s="8">
        <v>0</v>
      </c>
      <c r="GZ209" s="5">
        <v>0</v>
      </c>
      <c r="HA209" s="10">
        <v>0</v>
      </c>
      <c r="HB209" s="8">
        <v>0</v>
      </c>
      <c r="HC209" s="5">
        <v>0</v>
      </c>
      <c r="HD209" s="10">
        <v>0</v>
      </c>
      <c r="HE209" s="8">
        <v>0</v>
      </c>
      <c r="HF209" s="5">
        <v>0</v>
      </c>
      <c r="HG209" s="10">
        <f t="shared" si="1112"/>
        <v>0</v>
      </c>
      <c r="HH209" s="8">
        <v>0</v>
      </c>
      <c r="HI209" s="5">
        <v>0</v>
      </c>
      <c r="HJ209" s="10">
        <v>0</v>
      </c>
      <c r="HK209" s="8">
        <v>0</v>
      </c>
      <c r="HL209" s="5">
        <v>0</v>
      </c>
      <c r="HM209" s="10">
        <v>0</v>
      </c>
      <c r="HN209" s="8">
        <v>0</v>
      </c>
      <c r="HO209" s="5">
        <v>0</v>
      </c>
      <c r="HP209" s="10">
        <v>0</v>
      </c>
      <c r="HQ209" s="8">
        <v>0</v>
      </c>
      <c r="HR209" s="5">
        <v>0</v>
      </c>
      <c r="HS209" s="10">
        <v>0</v>
      </c>
      <c r="HT209" s="8">
        <v>0</v>
      </c>
      <c r="HU209" s="5">
        <v>0</v>
      </c>
      <c r="HV209" s="10">
        <v>0</v>
      </c>
      <c r="HW209" s="8">
        <v>0</v>
      </c>
      <c r="HX209" s="5">
        <v>0</v>
      </c>
      <c r="HY209" s="10">
        <v>0</v>
      </c>
      <c r="HZ209" s="8">
        <v>0</v>
      </c>
      <c r="IA209" s="5">
        <v>0</v>
      </c>
      <c r="IB209" s="10">
        <v>0</v>
      </c>
      <c r="IC209" s="8">
        <v>0</v>
      </c>
      <c r="ID209" s="5">
        <v>0</v>
      </c>
      <c r="IE209" s="10">
        <v>0</v>
      </c>
      <c r="IF209" s="8">
        <v>0</v>
      </c>
      <c r="IG209" s="5">
        <v>0</v>
      </c>
      <c r="IH209" s="10">
        <v>0</v>
      </c>
      <c r="II209" s="8">
        <v>0</v>
      </c>
      <c r="IJ209" s="5">
        <v>0</v>
      </c>
      <c r="IK209" s="10">
        <v>0</v>
      </c>
      <c r="IL209" s="8">
        <v>0</v>
      </c>
      <c r="IM209" s="5">
        <v>0</v>
      </c>
      <c r="IN209" s="10">
        <v>0</v>
      </c>
      <c r="IO209" s="8">
        <v>0</v>
      </c>
      <c r="IP209" s="5">
        <v>0</v>
      </c>
      <c r="IQ209" s="10">
        <v>0</v>
      </c>
      <c r="IR209" s="8">
        <v>0</v>
      </c>
      <c r="IS209" s="5">
        <v>0</v>
      </c>
      <c r="IT209" s="10">
        <v>0</v>
      </c>
      <c r="IU209" s="8">
        <v>0</v>
      </c>
      <c r="IV209" s="5">
        <v>0</v>
      </c>
      <c r="IW209" s="10">
        <v>0</v>
      </c>
      <c r="IX209" s="8">
        <v>1.4269000000000001</v>
      </c>
      <c r="IY209" s="5">
        <v>23.318000000000001</v>
      </c>
      <c r="IZ209" s="10">
        <f t="shared" si="1116"/>
        <v>16341.719812180252</v>
      </c>
      <c r="JA209" s="8">
        <v>1.5926600000000002</v>
      </c>
      <c r="JB209" s="5">
        <v>32.366999999999997</v>
      </c>
      <c r="JC209" s="10">
        <f t="shared" si="1117"/>
        <v>20322.604950209079</v>
      </c>
      <c r="JD209" s="8">
        <f t="shared" si="1118"/>
        <v>3337.0295699999997</v>
      </c>
      <c r="JE209" s="10">
        <f t="shared" si="1119"/>
        <v>17780.446999999996</v>
      </c>
    </row>
    <row r="210" spans="1:265" x14ac:dyDescent="0.3">
      <c r="A210" s="40">
        <v>2019</v>
      </c>
      <c r="B210" s="35" t="s">
        <v>11</v>
      </c>
      <c r="C210" s="8">
        <v>1275</v>
      </c>
      <c r="D210" s="5">
        <v>6363.4049999999997</v>
      </c>
      <c r="E210" s="10">
        <f t="shared" si="1099"/>
        <v>4990.9058823529404</v>
      </c>
      <c r="F210" s="8">
        <v>1.8049000000000002</v>
      </c>
      <c r="G210" s="5">
        <v>54.496000000000002</v>
      </c>
      <c r="H210" s="10">
        <f t="shared" si="1120"/>
        <v>30193.362513158623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84.521810000000002</v>
      </c>
      <c r="P210" s="5">
        <v>769.64300000000003</v>
      </c>
      <c r="Q210" s="10">
        <f t="shared" si="1100"/>
        <v>9105.8509040447661</v>
      </c>
      <c r="R210" s="8">
        <v>0</v>
      </c>
      <c r="S210" s="5">
        <v>0</v>
      </c>
      <c r="T210" s="10">
        <v>0</v>
      </c>
      <c r="U210" s="8">
        <v>0</v>
      </c>
      <c r="V210" s="5">
        <v>0</v>
      </c>
      <c r="W210" s="10">
        <v>0</v>
      </c>
      <c r="X210" s="8">
        <v>0</v>
      </c>
      <c r="Y210" s="5">
        <v>0</v>
      </c>
      <c r="Z210" s="10">
        <v>0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25</v>
      </c>
      <c r="AH210" s="5">
        <v>262.75799999999998</v>
      </c>
      <c r="AI210" s="10">
        <f t="shared" si="1101"/>
        <v>10510.32</v>
      </c>
      <c r="AJ210" s="8">
        <v>26.609650000000002</v>
      </c>
      <c r="AK210" s="5">
        <v>421.75400000000002</v>
      </c>
      <c r="AL210" s="10">
        <f t="shared" si="1121"/>
        <v>15849.663561903293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0</v>
      </c>
      <c r="AW210" s="5">
        <v>0</v>
      </c>
      <c r="AX210" s="10">
        <v>0</v>
      </c>
      <c r="AY210" s="8">
        <v>0.10746</v>
      </c>
      <c r="AZ210" s="5">
        <v>0.47399999999999998</v>
      </c>
      <c r="BA210" s="10">
        <f t="shared" si="1102"/>
        <v>4410.9436069235062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1.9499999999999999E-3</v>
      </c>
      <c r="BI210" s="5">
        <v>0.26300000000000001</v>
      </c>
      <c r="BJ210" s="10">
        <f t="shared" si="1104"/>
        <v>134871.7948717949</v>
      </c>
      <c r="BK210" s="8">
        <v>0</v>
      </c>
      <c r="BL210" s="5">
        <v>0</v>
      </c>
      <c r="BM210" s="10">
        <v>0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21.6</v>
      </c>
      <c r="CY210" s="5">
        <v>127.44</v>
      </c>
      <c r="CZ210" s="10">
        <f t="shared" ref="CZ210:CZ212" si="1137">CY210/CX210*1000</f>
        <v>5899.9999999999991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886.72113999999999</v>
      </c>
      <c r="DH210" s="5">
        <v>4469.6890000000003</v>
      </c>
      <c r="DI210" s="10">
        <f t="shared" si="1105"/>
        <v>5040.6929511120043</v>
      </c>
      <c r="DJ210" s="8">
        <v>0</v>
      </c>
      <c r="DK210" s="5">
        <v>0</v>
      </c>
      <c r="DL210" s="10">
        <v>0</v>
      </c>
      <c r="DM210" s="8">
        <v>0</v>
      </c>
      <c r="DN210" s="5">
        <v>0</v>
      </c>
      <c r="DO210" s="10">
        <f t="shared" si="1106"/>
        <v>0</v>
      </c>
      <c r="DP210" s="8">
        <v>0</v>
      </c>
      <c r="DQ210" s="5">
        <v>0</v>
      </c>
      <c r="DR210" s="10">
        <v>0</v>
      </c>
      <c r="DS210" s="8">
        <v>4.3810000000000002</v>
      </c>
      <c r="DT210" s="5">
        <v>72.003</v>
      </c>
      <c r="DU210" s="10">
        <f t="shared" si="1107"/>
        <v>16435.288746861446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1.3140000000000001</v>
      </c>
      <c r="EC210" s="5">
        <v>32.372999999999998</v>
      </c>
      <c r="ED210" s="10">
        <f t="shared" si="1108"/>
        <v>24636.98630136986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v>0</v>
      </c>
      <c r="EK210" s="8">
        <v>104.52692</v>
      </c>
      <c r="EL210" s="5">
        <v>796.00099999999998</v>
      </c>
      <c r="EM210" s="10">
        <f t="shared" si="1109"/>
        <v>7615.2726972152241</v>
      </c>
      <c r="EN210" s="8">
        <v>1.4682999999999999</v>
      </c>
      <c r="EO210" s="5">
        <v>35.298000000000002</v>
      </c>
      <c r="EP210" s="10">
        <f t="shared" si="1110"/>
        <v>24040.046312061571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0</v>
      </c>
      <c r="FA210" s="5">
        <v>0</v>
      </c>
      <c r="FB210" s="10">
        <v>0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8">
        <v>0</v>
      </c>
      <c r="FJ210" s="5">
        <v>0</v>
      </c>
      <c r="FK210" s="10">
        <v>0</v>
      </c>
      <c r="FL210" s="8">
        <v>0</v>
      </c>
      <c r="FM210" s="5">
        <v>0</v>
      </c>
      <c r="FN210" s="10">
        <v>0</v>
      </c>
      <c r="FO210" s="8">
        <v>0</v>
      </c>
      <c r="FP210" s="5">
        <v>0</v>
      </c>
      <c r="FQ210" s="10">
        <v>0</v>
      </c>
      <c r="FR210" s="8">
        <v>0</v>
      </c>
      <c r="FS210" s="5">
        <v>0</v>
      </c>
      <c r="FT210" s="10">
        <v>0</v>
      </c>
      <c r="FU210" s="8">
        <v>0</v>
      </c>
      <c r="FV210" s="5">
        <v>0</v>
      </c>
      <c r="FW210" s="10">
        <v>0</v>
      </c>
      <c r="FX210" s="8">
        <v>0</v>
      </c>
      <c r="FY210" s="5">
        <v>0</v>
      </c>
      <c r="FZ210" s="10">
        <v>0</v>
      </c>
      <c r="GA210" s="8">
        <v>0</v>
      </c>
      <c r="GB210" s="5">
        <v>0</v>
      </c>
      <c r="GC210" s="10">
        <v>0</v>
      </c>
      <c r="GD210" s="8">
        <v>0</v>
      </c>
      <c r="GE210" s="5">
        <v>0</v>
      </c>
      <c r="GF210" s="10">
        <v>0</v>
      </c>
      <c r="GG210" s="8">
        <v>0</v>
      </c>
      <c r="GH210" s="5">
        <v>0</v>
      </c>
      <c r="GI210" s="10">
        <v>0</v>
      </c>
      <c r="GJ210" s="8">
        <v>8.0151400000000006</v>
      </c>
      <c r="GK210" s="5">
        <v>79.56</v>
      </c>
      <c r="GL210" s="10">
        <f t="shared" si="1127"/>
        <v>9926.2146387960765</v>
      </c>
      <c r="GM210" s="8">
        <v>0</v>
      </c>
      <c r="GN210" s="5">
        <v>0</v>
      </c>
      <c r="GO210" s="10">
        <v>0</v>
      </c>
      <c r="GP210" s="8">
        <v>0</v>
      </c>
      <c r="GQ210" s="5">
        <v>0</v>
      </c>
      <c r="GR210" s="10">
        <v>0</v>
      </c>
      <c r="GS210" s="8">
        <v>0</v>
      </c>
      <c r="GT210" s="5">
        <v>0</v>
      </c>
      <c r="GU210" s="10">
        <v>0</v>
      </c>
      <c r="GV210" s="8">
        <v>64.8</v>
      </c>
      <c r="GW210" s="5">
        <v>382.32</v>
      </c>
      <c r="GX210" s="10">
        <f t="shared" si="1129"/>
        <v>5900</v>
      </c>
      <c r="GY210" s="8">
        <v>0</v>
      </c>
      <c r="GZ210" s="5">
        <v>0</v>
      </c>
      <c r="HA210" s="10">
        <v>0</v>
      </c>
      <c r="HB210" s="8">
        <v>0</v>
      </c>
      <c r="HC210" s="5">
        <v>0</v>
      </c>
      <c r="HD210" s="10">
        <v>0</v>
      </c>
      <c r="HE210" s="8">
        <v>0</v>
      </c>
      <c r="HF210" s="5">
        <v>0</v>
      </c>
      <c r="HG210" s="10">
        <f t="shared" si="1112"/>
        <v>0</v>
      </c>
      <c r="HH210" s="8">
        <v>0</v>
      </c>
      <c r="HI210" s="5">
        <v>0</v>
      </c>
      <c r="HJ210" s="10">
        <v>0</v>
      </c>
      <c r="HK210" s="8">
        <v>0</v>
      </c>
      <c r="HL210" s="5">
        <v>0</v>
      </c>
      <c r="HM210" s="10">
        <v>0</v>
      </c>
      <c r="HN210" s="8">
        <v>0</v>
      </c>
      <c r="HO210" s="5">
        <v>0</v>
      </c>
      <c r="HP210" s="10">
        <v>0</v>
      </c>
      <c r="HQ210" s="8">
        <v>0</v>
      </c>
      <c r="HR210" s="5">
        <v>0</v>
      </c>
      <c r="HS210" s="10">
        <v>0</v>
      </c>
      <c r="HT210" s="8">
        <v>0</v>
      </c>
      <c r="HU210" s="5">
        <v>0</v>
      </c>
      <c r="HV210" s="10">
        <v>0</v>
      </c>
      <c r="HW210" s="8">
        <v>0</v>
      </c>
      <c r="HX210" s="5">
        <v>0</v>
      </c>
      <c r="HY210" s="10">
        <v>0</v>
      </c>
      <c r="HZ210" s="8">
        <v>0</v>
      </c>
      <c r="IA210" s="5">
        <v>0</v>
      </c>
      <c r="IB210" s="10">
        <v>0</v>
      </c>
      <c r="IC210" s="8">
        <v>0</v>
      </c>
      <c r="ID210" s="5">
        <v>0</v>
      </c>
      <c r="IE210" s="10">
        <v>0</v>
      </c>
      <c r="IF210" s="8">
        <v>0</v>
      </c>
      <c r="IG210" s="5">
        <v>0</v>
      </c>
      <c r="IH210" s="10">
        <v>0</v>
      </c>
      <c r="II210" s="8">
        <v>45.204039999999999</v>
      </c>
      <c r="IJ210" s="5">
        <v>77.869</v>
      </c>
      <c r="IK210" s="10">
        <f t="shared" si="1114"/>
        <v>1722.6115187934529</v>
      </c>
      <c r="IL210" s="8">
        <v>1E-3</v>
      </c>
      <c r="IM210" s="5">
        <v>7.2999999999999995E-2</v>
      </c>
      <c r="IN210" s="10">
        <f t="shared" si="1135"/>
        <v>73000</v>
      </c>
      <c r="IO210" s="8">
        <v>968.00102000000004</v>
      </c>
      <c r="IP210" s="5">
        <v>2711.741</v>
      </c>
      <c r="IQ210" s="10">
        <f t="shared" si="1115"/>
        <v>2801.3823787086503</v>
      </c>
      <c r="IR210" s="8">
        <v>0</v>
      </c>
      <c r="IS210" s="5">
        <v>0</v>
      </c>
      <c r="IT210" s="10">
        <v>0</v>
      </c>
      <c r="IU210" s="8">
        <v>0</v>
      </c>
      <c r="IV210" s="5">
        <v>0</v>
      </c>
      <c r="IW210" s="10">
        <v>0</v>
      </c>
      <c r="IX210" s="8">
        <v>0.43536999999999998</v>
      </c>
      <c r="IY210" s="5">
        <v>5.4569999999999999</v>
      </c>
      <c r="IZ210" s="10">
        <f t="shared" si="1116"/>
        <v>12534.166341272941</v>
      </c>
      <c r="JA210" s="8">
        <v>8.93065</v>
      </c>
      <c r="JB210" s="5">
        <v>138.84899999999999</v>
      </c>
      <c r="JC210" s="10">
        <f t="shared" si="1117"/>
        <v>15547.468549321717</v>
      </c>
      <c r="JD210" s="8">
        <f t="shared" si="1118"/>
        <v>3528.4443500000002</v>
      </c>
      <c r="JE210" s="10">
        <f t="shared" si="1119"/>
        <v>16801.466</v>
      </c>
    </row>
    <row r="211" spans="1:265" x14ac:dyDescent="0.3">
      <c r="A211" s="40">
        <v>2019</v>
      </c>
      <c r="B211" s="35" t="s">
        <v>12</v>
      </c>
      <c r="C211" s="8">
        <v>300</v>
      </c>
      <c r="D211" s="5">
        <v>1813.2529999999999</v>
      </c>
      <c r="E211" s="10">
        <f t="shared" si="1099"/>
        <v>6044.1766666666663</v>
      </c>
      <c r="F211" s="8">
        <v>2.22987</v>
      </c>
      <c r="G211" s="5">
        <v>27.265000000000001</v>
      </c>
      <c r="H211" s="10">
        <f t="shared" si="1120"/>
        <v>12227.170193778113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112.71877000000001</v>
      </c>
      <c r="P211" s="5">
        <v>1206.652</v>
      </c>
      <c r="Q211" s="10">
        <f t="shared" si="1100"/>
        <v>10704.978416638152</v>
      </c>
      <c r="R211" s="8">
        <v>0</v>
      </c>
      <c r="S211" s="5">
        <v>0</v>
      </c>
      <c r="T211" s="10">
        <v>0</v>
      </c>
      <c r="U211" s="8">
        <v>0</v>
      </c>
      <c r="V211" s="5">
        <v>0</v>
      </c>
      <c r="W211" s="10">
        <v>0</v>
      </c>
      <c r="X211" s="8">
        <v>0</v>
      </c>
      <c r="Y211" s="5">
        <v>0</v>
      </c>
      <c r="Z211" s="10">
        <v>0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259</v>
      </c>
      <c r="AH211" s="5">
        <v>1353.779</v>
      </c>
      <c r="AI211" s="10">
        <f t="shared" si="1101"/>
        <v>5226.9459459459458</v>
      </c>
      <c r="AJ211" s="8">
        <v>98</v>
      </c>
      <c r="AK211" s="5">
        <v>395.52</v>
      </c>
      <c r="AL211" s="10">
        <f t="shared" si="1121"/>
        <v>4035.9183673469383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2.188E-2</v>
      </c>
      <c r="AZ211" s="5">
        <v>0.61199999999999999</v>
      </c>
      <c r="BA211" s="10">
        <f t="shared" si="1102"/>
        <v>27970.74954296161</v>
      </c>
      <c r="BB211" s="8">
        <v>0</v>
      </c>
      <c r="BC211" s="5">
        <v>0</v>
      </c>
      <c r="BD211" s="10">
        <v>0</v>
      </c>
      <c r="BE211" s="8">
        <v>0</v>
      </c>
      <c r="BF211" s="5">
        <v>0</v>
      </c>
      <c r="BG211" s="10">
        <v>0</v>
      </c>
      <c r="BH211" s="8">
        <v>0</v>
      </c>
      <c r="BI211" s="5">
        <v>0</v>
      </c>
      <c r="BJ211" s="10">
        <v>0</v>
      </c>
      <c r="BK211" s="8">
        <v>0</v>
      </c>
      <c r="BL211" s="5">
        <v>0</v>
      </c>
      <c r="BM211" s="10">
        <v>0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v>0</v>
      </c>
      <c r="BZ211" s="8">
        <v>0</v>
      </c>
      <c r="CA211" s="5">
        <v>0</v>
      </c>
      <c r="CB211" s="10">
        <v>0</v>
      </c>
      <c r="CC211" s="8">
        <v>25</v>
      </c>
      <c r="CD211" s="5">
        <v>109.917</v>
      </c>
      <c r="CE211" s="10">
        <f t="shared" ref="CE211" si="1138">CD211/CC211*1000</f>
        <v>4396.68</v>
      </c>
      <c r="CF211" s="8">
        <v>0</v>
      </c>
      <c r="CG211" s="5">
        <v>0</v>
      </c>
      <c r="CH211" s="10">
        <v>0</v>
      </c>
      <c r="CI211" s="8">
        <v>0</v>
      </c>
      <c r="CJ211" s="5">
        <v>0</v>
      </c>
      <c r="CK211" s="10">
        <v>0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0</v>
      </c>
      <c r="CS211" s="5">
        <v>0</v>
      </c>
      <c r="CT211" s="10">
        <v>0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0</v>
      </c>
      <c r="DB211" s="5">
        <v>0</v>
      </c>
      <c r="DC211" s="10">
        <v>0</v>
      </c>
      <c r="DD211" s="8">
        <v>0</v>
      </c>
      <c r="DE211" s="5">
        <v>0</v>
      </c>
      <c r="DF211" s="10">
        <v>0</v>
      </c>
      <c r="DG211" s="8">
        <v>508.15776</v>
      </c>
      <c r="DH211" s="5">
        <v>3394.6550000000002</v>
      </c>
      <c r="DI211" s="10">
        <f t="shared" si="1105"/>
        <v>6680.3171519018033</v>
      </c>
      <c r="DJ211" s="8">
        <v>0</v>
      </c>
      <c r="DK211" s="5">
        <v>0</v>
      </c>
      <c r="DL211" s="10">
        <v>0</v>
      </c>
      <c r="DM211" s="8">
        <v>0</v>
      </c>
      <c r="DN211" s="5">
        <v>0</v>
      </c>
      <c r="DO211" s="10">
        <f t="shared" si="1106"/>
        <v>0</v>
      </c>
      <c r="DP211" s="8">
        <v>0</v>
      </c>
      <c r="DQ211" s="5">
        <v>0</v>
      </c>
      <c r="DR211" s="10">
        <v>0</v>
      </c>
      <c r="DS211" s="8">
        <v>484.80500000000001</v>
      </c>
      <c r="DT211" s="5">
        <v>1885.059</v>
      </c>
      <c r="DU211" s="10">
        <f t="shared" si="1107"/>
        <v>3888.2829178741968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0.45600000000000002</v>
      </c>
      <c r="EC211" s="5">
        <v>11.593</v>
      </c>
      <c r="ED211" s="10">
        <f t="shared" si="1108"/>
        <v>25423.245614035084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v>0</v>
      </c>
      <c r="EK211" s="8">
        <v>4.07111</v>
      </c>
      <c r="EL211" s="5">
        <v>63.741</v>
      </c>
      <c r="EM211" s="10">
        <f t="shared" si="1109"/>
        <v>15656.909295007996</v>
      </c>
      <c r="EN211" s="8">
        <v>1.82894</v>
      </c>
      <c r="EO211" s="5">
        <v>140.501</v>
      </c>
      <c r="EP211" s="10">
        <f t="shared" si="1110"/>
        <v>76821.000142158853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0.1</v>
      </c>
      <c r="FA211" s="5">
        <v>1.34</v>
      </c>
      <c r="FB211" s="10">
        <f t="shared" si="1133"/>
        <v>13400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8">
        <v>0</v>
      </c>
      <c r="FJ211" s="5">
        <v>0</v>
      </c>
      <c r="FK211" s="10">
        <v>0</v>
      </c>
      <c r="FL211" s="8">
        <v>0</v>
      </c>
      <c r="FM211" s="5">
        <v>0</v>
      </c>
      <c r="FN211" s="10">
        <v>0</v>
      </c>
      <c r="FO211" s="8">
        <v>0</v>
      </c>
      <c r="FP211" s="5">
        <v>0</v>
      </c>
      <c r="FQ211" s="10">
        <v>0</v>
      </c>
      <c r="FR211" s="8">
        <v>0</v>
      </c>
      <c r="FS211" s="5">
        <v>0</v>
      </c>
      <c r="FT211" s="10">
        <v>0</v>
      </c>
      <c r="FU211" s="8">
        <v>0</v>
      </c>
      <c r="FV211" s="5">
        <v>0</v>
      </c>
      <c r="FW211" s="10">
        <v>0</v>
      </c>
      <c r="FX211" s="8">
        <v>0</v>
      </c>
      <c r="FY211" s="5">
        <v>0</v>
      </c>
      <c r="FZ211" s="10">
        <v>0</v>
      </c>
      <c r="GA211" s="8">
        <v>0</v>
      </c>
      <c r="GB211" s="5">
        <v>0</v>
      </c>
      <c r="GC211" s="10">
        <v>0</v>
      </c>
      <c r="GD211" s="8">
        <v>0</v>
      </c>
      <c r="GE211" s="5">
        <v>0</v>
      </c>
      <c r="GF211" s="10">
        <v>0</v>
      </c>
      <c r="GG211" s="8">
        <v>0</v>
      </c>
      <c r="GH211" s="5">
        <v>0</v>
      </c>
      <c r="GI211" s="10">
        <v>0</v>
      </c>
      <c r="GJ211" s="8">
        <v>20.239999999999998</v>
      </c>
      <c r="GK211" s="5">
        <v>126.035</v>
      </c>
      <c r="GL211" s="10">
        <f t="shared" si="1127"/>
        <v>6227.025691699605</v>
      </c>
      <c r="GM211" s="8">
        <v>0</v>
      </c>
      <c r="GN211" s="5">
        <v>0</v>
      </c>
      <c r="GO211" s="10">
        <v>0</v>
      </c>
      <c r="GP211" s="8">
        <v>3.1900000000000001E-3</v>
      </c>
      <c r="GQ211" s="5">
        <v>0.20799999999999999</v>
      </c>
      <c r="GR211" s="10">
        <f t="shared" si="1128"/>
        <v>65203.761755485888</v>
      </c>
      <c r="GS211" s="8">
        <v>0</v>
      </c>
      <c r="GT211" s="5">
        <v>0</v>
      </c>
      <c r="GU211" s="10">
        <v>0</v>
      </c>
      <c r="GV211" s="8">
        <v>0</v>
      </c>
      <c r="GW211" s="5">
        <v>0</v>
      </c>
      <c r="GX211" s="10">
        <v>0</v>
      </c>
      <c r="GY211" s="8">
        <v>0</v>
      </c>
      <c r="GZ211" s="5">
        <v>0</v>
      </c>
      <c r="HA211" s="10">
        <v>0</v>
      </c>
      <c r="HB211" s="8">
        <v>0</v>
      </c>
      <c r="HC211" s="5">
        <v>0</v>
      </c>
      <c r="HD211" s="10">
        <v>0</v>
      </c>
      <c r="HE211" s="8">
        <v>0</v>
      </c>
      <c r="HF211" s="5">
        <v>0</v>
      </c>
      <c r="HG211" s="10">
        <f t="shared" si="1112"/>
        <v>0</v>
      </c>
      <c r="HH211" s="8">
        <v>0</v>
      </c>
      <c r="HI211" s="5">
        <v>0</v>
      </c>
      <c r="HJ211" s="10">
        <v>0</v>
      </c>
      <c r="HK211" s="8">
        <v>0</v>
      </c>
      <c r="HL211" s="5">
        <v>0</v>
      </c>
      <c r="HM211" s="10">
        <v>0</v>
      </c>
      <c r="HN211" s="8">
        <v>0</v>
      </c>
      <c r="HO211" s="5">
        <v>0</v>
      </c>
      <c r="HP211" s="10">
        <v>0</v>
      </c>
      <c r="HQ211" s="8">
        <v>0</v>
      </c>
      <c r="HR211" s="5">
        <v>0</v>
      </c>
      <c r="HS211" s="10">
        <v>0</v>
      </c>
      <c r="HT211" s="8">
        <v>0</v>
      </c>
      <c r="HU211" s="5">
        <v>0</v>
      </c>
      <c r="HV211" s="10">
        <v>0</v>
      </c>
      <c r="HW211" s="8">
        <v>0</v>
      </c>
      <c r="HX211" s="5">
        <v>0</v>
      </c>
      <c r="HY211" s="10">
        <v>0</v>
      </c>
      <c r="HZ211" s="8">
        <v>0</v>
      </c>
      <c r="IA211" s="5">
        <v>0</v>
      </c>
      <c r="IB211" s="10">
        <v>0</v>
      </c>
      <c r="IC211" s="8">
        <v>0</v>
      </c>
      <c r="ID211" s="5">
        <v>0</v>
      </c>
      <c r="IE211" s="10">
        <v>0</v>
      </c>
      <c r="IF211" s="8">
        <v>225</v>
      </c>
      <c r="IG211" s="5">
        <v>1170.1310000000001</v>
      </c>
      <c r="IH211" s="10">
        <f t="shared" si="1113"/>
        <v>5200.5822222222223</v>
      </c>
      <c r="II211" s="8">
        <v>22.244730000000001</v>
      </c>
      <c r="IJ211" s="5">
        <v>150.00700000000001</v>
      </c>
      <c r="IK211" s="10">
        <f t="shared" si="1114"/>
        <v>6743.4848613581735</v>
      </c>
      <c r="IL211" s="8">
        <v>0</v>
      </c>
      <c r="IM211" s="5">
        <v>0</v>
      </c>
      <c r="IN211" s="10">
        <v>0</v>
      </c>
      <c r="IO211" s="8">
        <v>3476.34</v>
      </c>
      <c r="IP211" s="5">
        <v>9961.17</v>
      </c>
      <c r="IQ211" s="10">
        <f t="shared" si="1115"/>
        <v>2865.4188025336989</v>
      </c>
      <c r="IR211" s="8">
        <v>0</v>
      </c>
      <c r="IS211" s="5">
        <v>0</v>
      </c>
      <c r="IT211" s="10">
        <v>0</v>
      </c>
      <c r="IU211" s="8">
        <v>0</v>
      </c>
      <c r="IV211" s="5">
        <v>0</v>
      </c>
      <c r="IW211" s="10">
        <v>0</v>
      </c>
      <c r="IX211" s="8">
        <v>5.7235200000000006</v>
      </c>
      <c r="IY211" s="5">
        <v>78.745999999999995</v>
      </c>
      <c r="IZ211" s="10">
        <f t="shared" si="1116"/>
        <v>13758.316560438328</v>
      </c>
      <c r="JA211" s="8">
        <v>3.1539999999999999</v>
      </c>
      <c r="JB211" s="5">
        <v>19.471</v>
      </c>
      <c r="JC211" s="10">
        <f t="shared" si="1117"/>
        <v>6173.4305643627149</v>
      </c>
      <c r="JD211" s="8">
        <f t="shared" si="1118"/>
        <v>5549.0947699999997</v>
      </c>
      <c r="JE211" s="10">
        <f t="shared" si="1119"/>
        <v>21909.655000000002</v>
      </c>
    </row>
    <row r="212" spans="1:265" x14ac:dyDescent="0.3">
      <c r="A212" s="40">
        <v>2019</v>
      </c>
      <c r="B212" s="35" t="s">
        <v>13</v>
      </c>
      <c r="C212" s="8">
        <v>0</v>
      </c>
      <c r="D212" s="5">
        <v>0</v>
      </c>
      <c r="E212" s="10"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132.19970999999998</v>
      </c>
      <c r="P212" s="5">
        <v>1077.961</v>
      </c>
      <c r="Q212" s="10">
        <f t="shared" si="1100"/>
        <v>8154.034528517499</v>
      </c>
      <c r="R212" s="8">
        <v>0</v>
      </c>
      <c r="S212" s="5">
        <v>0</v>
      </c>
      <c r="T212" s="10">
        <v>0</v>
      </c>
      <c r="U212" s="8">
        <v>0</v>
      </c>
      <c r="V212" s="5">
        <v>0</v>
      </c>
      <c r="W212" s="10">
        <v>0</v>
      </c>
      <c r="X212" s="8">
        <v>0</v>
      </c>
      <c r="Y212" s="5">
        <v>0</v>
      </c>
      <c r="Z212" s="10">
        <v>0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9.9000000000000005E-2</v>
      </c>
      <c r="AK212" s="5">
        <v>0.83899999999999997</v>
      </c>
      <c r="AL212" s="10">
        <f t="shared" si="1121"/>
        <v>8474.7474747474735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9.0488499999999998</v>
      </c>
      <c r="AZ212" s="5">
        <v>113.01</v>
      </c>
      <c r="BA212" s="10">
        <f t="shared" si="1102"/>
        <v>12488.879802405831</v>
      </c>
      <c r="BB212" s="8">
        <v>0</v>
      </c>
      <c r="BC212" s="5">
        <v>0</v>
      </c>
      <c r="BD212" s="10">
        <v>0</v>
      </c>
      <c r="BE212" s="8">
        <v>0</v>
      </c>
      <c r="BF212" s="5">
        <v>0</v>
      </c>
      <c r="BG212" s="10">
        <v>0</v>
      </c>
      <c r="BH212" s="8">
        <v>0</v>
      </c>
      <c r="BI212" s="5">
        <v>0</v>
      </c>
      <c r="BJ212" s="10">
        <v>0</v>
      </c>
      <c r="BK212" s="8">
        <v>0</v>
      </c>
      <c r="BL212" s="5">
        <v>0</v>
      </c>
      <c r="BM212" s="10">
        <v>0</v>
      </c>
      <c r="BN212" s="8">
        <v>0</v>
      </c>
      <c r="BO212" s="5">
        <v>0</v>
      </c>
      <c r="BP212" s="10">
        <v>0</v>
      </c>
      <c r="BQ212" s="8">
        <v>1E-3</v>
      </c>
      <c r="BR212" s="5">
        <v>9.9000000000000005E-2</v>
      </c>
      <c r="BS212" s="10">
        <f t="shared" si="1131"/>
        <v>99000</v>
      </c>
      <c r="BT212" s="8">
        <v>0.88800000000000001</v>
      </c>
      <c r="BU212" s="5">
        <v>7.4169999999999998</v>
      </c>
      <c r="BV212" s="10">
        <f t="shared" ref="BV212" si="1139">BU212/BT212*1000</f>
        <v>8352.477477477476</v>
      </c>
      <c r="BW212" s="8">
        <v>0</v>
      </c>
      <c r="BX212" s="5">
        <v>0</v>
      </c>
      <c r="BY212" s="10"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0</v>
      </c>
      <c r="CM212" s="5">
        <v>0</v>
      </c>
      <c r="CN212" s="10">
        <v>0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4.2900000000000001E-2</v>
      </c>
      <c r="CY212" s="5">
        <v>1.823</v>
      </c>
      <c r="CZ212" s="10">
        <f t="shared" si="1137"/>
        <v>42494.172494172497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201.98134999999999</v>
      </c>
      <c r="DH212" s="5">
        <v>1476.598</v>
      </c>
      <c r="DI212" s="10">
        <f t="shared" si="1105"/>
        <v>7310.56604978628</v>
      </c>
      <c r="DJ212" s="8">
        <v>0</v>
      </c>
      <c r="DK212" s="5">
        <v>0</v>
      </c>
      <c r="DL212" s="10">
        <v>0</v>
      </c>
      <c r="DM212" s="8">
        <v>0</v>
      </c>
      <c r="DN212" s="5">
        <v>0</v>
      </c>
      <c r="DO212" s="10">
        <f t="shared" si="1106"/>
        <v>0</v>
      </c>
      <c r="DP212" s="8">
        <v>0</v>
      </c>
      <c r="DQ212" s="5">
        <v>0</v>
      </c>
      <c r="DR212" s="10">
        <v>0</v>
      </c>
      <c r="DS212" s="8">
        <v>21.006070000000001</v>
      </c>
      <c r="DT212" s="5">
        <v>210.96799999999999</v>
      </c>
      <c r="DU212" s="10">
        <f t="shared" si="1107"/>
        <v>10043.192277279852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0.29587000000000002</v>
      </c>
      <c r="EC212" s="5">
        <v>9.875</v>
      </c>
      <c r="ED212" s="10">
        <f t="shared" si="1108"/>
        <v>33376.144928515896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v>0</v>
      </c>
      <c r="EK212" s="8">
        <v>5.62636</v>
      </c>
      <c r="EL212" s="5">
        <v>132.35</v>
      </c>
      <c r="EM212" s="10">
        <f t="shared" si="1109"/>
        <v>23523.201501503634</v>
      </c>
      <c r="EN212" s="8">
        <v>41.003999999999998</v>
      </c>
      <c r="EO212" s="5">
        <v>642.67700000000002</v>
      </c>
      <c r="EP212" s="10">
        <f t="shared" si="1110"/>
        <v>15673.519656618868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8">
        <v>0</v>
      </c>
      <c r="FJ212" s="5">
        <v>0</v>
      </c>
      <c r="FK212" s="10">
        <v>0</v>
      </c>
      <c r="FL212" s="8">
        <v>0</v>
      </c>
      <c r="FM212" s="5">
        <v>0</v>
      </c>
      <c r="FN212" s="10">
        <v>0</v>
      </c>
      <c r="FO212" s="8">
        <v>0</v>
      </c>
      <c r="FP212" s="5">
        <v>0</v>
      </c>
      <c r="FQ212" s="10">
        <v>0</v>
      </c>
      <c r="FR212" s="8">
        <v>0</v>
      </c>
      <c r="FS212" s="5">
        <v>0</v>
      </c>
      <c r="FT212" s="10">
        <v>0</v>
      </c>
      <c r="FU212" s="8">
        <v>0</v>
      </c>
      <c r="FV212" s="5">
        <v>0</v>
      </c>
      <c r="FW212" s="10">
        <v>0</v>
      </c>
      <c r="FX212" s="8">
        <v>0</v>
      </c>
      <c r="FY212" s="5">
        <v>0</v>
      </c>
      <c r="FZ212" s="10">
        <v>0</v>
      </c>
      <c r="GA212" s="8">
        <v>0</v>
      </c>
      <c r="GB212" s="5">
        <v>0</v>
      </c>
      <c r="GC212" s="10">
        <v>0</v>
      </c>
      <c r="GD212" s="8">
        <v>0</v>
      </c>
      <c r="GE212" s="5">
        <v>0</v>
      </c>
      <c r="GF212" s="10">
        <v>0</v>
      </c>
      <c r="GG212" s="8">
        <v>0</v>
      </c>
      <c r="GH212" s="5">
        <v>0</v>
      </c>
      <c r="GI212" s="10">
        <v>0</v>
      </c>
      <c r="GJ212" s="8">
        <v>0</v>
      </c>
      <c r="GK212" s="5">
        <v>0</v>
      </c>
      <c r="GL212" s="10">
        <v>0</v>
      </c>
      <c r="GM212" s="8">
        <v>0</v>
      </c>
      <c r="GN212" s="5">
        <v>0</v>
      </c>
      <c r="GO212" s="10">
        <v>0</v>
      </c>
      <c r="GP212" s="8">
        <v>0</v>
      </c>
      <c r="GQ212" s="5">
        <v>0</v>
      </c>
      <c r="GR212" s="10">
        <v>0</v>
      </c>
      <c r="GS212" s="8">
        <v>0</v>
      </c>
      <c r="GT212" s="5">
        <v>0</v>
      </c>
      <c r="GU212" s="10">
        <v>0</v>
      </c>
      <c r="GV212" s="8">
        <v>0</v>
      </c>
      <c r="GW212" s="5">
        <v>0</v>
      </c>
      <c r="GX212" s="10">
        <v>0</v>
      </c>
      <c r="GY212" s="8">
        <v>0</v>
      </c>
      <c r="GZ212" s="5">
        <v>0</v>
      </c>
      <c r="HA212" s="10">
        <v>0</v>
      </c>
      <c r="HB212" s="8">
        <v>0</v>
      </c>
      <c r="HC212" s="5">
        <v>0</v>
      </c>
      <c r="HD212" s="10">
        <v>0</v>
      </c>
      <c r="HE212" s="8">
        <v>0</v>
      </c>
      <c r="HF212" s="5">
        <v>0</v>
      </c>
      <c r="HG212" s="10">
        <f t="shared" si="1112"/>
        <v>0</v>
      </c>
      <c r="HH212" s="8">
        <v>0</v>
      </c>
      <c r="HI212" s="5">
        <v>0</v>
      </c>
      <c r="HJ212" s="10">
        <v>0</v>
      </c>
      <c r="HK212" s="8">
        <v>0</v>
      </c>
      <c r="HL212" s="5">
        <v>0</v>
      </c>
      <c r="HM212" s="10">
        <v>0</v>
      </c>
      <c r="HN212" s="8">
        <v>0</v>
      </c>
      <c r="HO212" s="5">
        <v>0</v>
      </c>
      <c r="HP212" s="10">
        <v>0</v>
      </c>
      <c r="HQ212" s="8">
        <v>0</v>
      </c>
      <c r="HR212" s="5">
        <v>0</v>
      </c>
      <c r="HS212" s="10">
        <v>0</v>
      </c>
      <c r="HT212" s="8">
        <v>0</v>
      </c>
      <c r="HU212" s="5">
        <v>0</v>
      </c>
      <c r="HV212" s="10">
        <v>0</v>
      </c>
      <c r="HW212" s="8">
        <v>0</v>
      </c>
      <c r="HX212" s="5">
        <v>0</v>
      </c>
      <c r="HY212" s="10">
        <v>0</v>
      </c>
      <c r="HZ212" s="8">
        <v>0</v>
      </c>
      <c r="IA212" s="5">
        <v>0</v>
      </c>
      <c r="IB212" s="10">
        <v>0</v>
      </c>
      <c r="IC212" s="8">
        <v>0</v>
      </c>
      <c r="ID212" s="5">
        <v>0</v>
      </c>
      <c r="IE212" s="10">
        <v>0</v>
      </c>
      <c r="IF212" s="8">
        <v>0</v>
      </c>
      <c r="IG212" s="5">
        <v>0</v>
      </c>
      <c r="IH212" s="10">
        <v>0</v>
      </c>
      <c r="II212" s="8">
        <v>0</v>
      </c>
      <c r="IJ212" s="5">
        <v>0</v>
      </c>
      <c r="IK212" s="10">
        <v>0</v>
      </c>
      <c r="IL212" s="8">
        <v>0</v>
      </c>
      <c r="IM212" s="5">
        <v>0</v>
      </c>
      <c r="IN212" s="10">
        <v>0</v>
      </c>
      <c r="IO212" s="8">
        <v>0</v>
      </c>
      <c r="IP212" s="5">
        <v>0</v>
      </c>
      <c r="IQ212" s="10">
        <v>0</v>
      </c>
      <c r="IR212" s="8">
        <v>0</v>
      </c>
      <c r="IS212" s="5">
        <v>0</v>
      </c>
      <c r="IT212" s="10">
        <v>0</v>
      </c>
      <c r="IU212" s="8">
        <v>0</v>
      </c>
      <c r="IV212" s="5">
        <v>0</v>
      </c>
      <c r="IW212" s="10">
        <v>0</v>
      </c>
      <c r="IX212" s="8">
        <v>11.07199</v>
      </c>
      <c r="IY212" s="5">
        <v>154.142</v>
      </c>
      <c r="IZ212" s="10">
        <f t="shared" si="1116"/>
        <v>13921.797255958503</v>
      </c>
      <c r="JA212" s="8">
        <v>1536.13977</v>
      </c>
      <c r="JB212" s="5">
        <v>12328.267</v>
      </c>
      <c r="JC212" s="10">
        <f t="shared" si="1117"/>
        <v>8025.4852069873814</v>
      </c>
      <c r="JD212" s="8">
        <f t="shared" si="1118"/>
        <v>1959.4048699999998</v>
      </c>
      <c r="JE212" s="10">
        <f t="shared" si="1119"/>
        <v>16156.026</v>
      </c>
    </row>
    <row r="213" spans="1:265" ht="15" thickBot="1" x14ac:dyDescent="0.35">
      <c r="A213" s="63"/>
      <c r="B213" s="64" t="s">
        <v>14</v>
      </c>
      <c r="C213" s="60">
        <f>SUM(C201:C212)</f>
        <v>9099.6019099999994</v>
      </c>
      <c r="D213" s="59">
        <f>SUM(D201:D212)</f>
        <v>47391.901999999995</v>
      </c>
      <c r="E213" s="65"/>
      <c r="F213" s="60">
        <f>SUM(F201:F212)</f>
        <v>17.805160000000001</v>
      </c>
      <c r="G213" s="59">
        <f>SUM(G201:G212)</f>
        <v>237.31900000000002</v>
      </c>
      <c r="H213" s="65"/>
      <c r="I213" s="60">
        <f>SUM(I201:I212)</f>
        <v>0</v>
      </c>
      <c r="J213" s="59">
        <f>SUM(J201:J212)</f>
        <v>0</v>
      </c>
      <c r="K213" s="65"/>
      <c r="L213" s="60">
        <f>SUM(L201:L212)</f>
        <v>0</v>
      </c>
      <c r="M213" s="59">
        <f>SUM(M201:M212)</f>
        <v>0</v>
      </c>
      <c r="N213" s="65"/>
      <c r="O213" s="60">
        <f>SUM(O201:O212)</f>
        <v>884.26358999999991</v>
      </c>
      <c r="P213" s="59">
        <f>SUM(P201:P212)</f>
        <v>9222.1489999999994</v>
      </c>
      <c r="Q213" s="65"/>
      <c r="R213" s="60">
        <f>SUM(R201:R212)</f>
        <v>0</v>
      </c>
      <c r="S213" s="59">
        <f>SUM(S201:S212)</f>
        <v>0</v>
      </c>
      <c r="T213" s="65"/>
      <c r="U213" s="60">
        <f>SUM(U201:U212)</f>
        <v>0</v>
      </c>
      <c r="V213" s="59">
        <f>SUM(V201:V212)</f>
        <v>0</v>
      </c>
      <c r="W213" s="65"/>
      <c r="X213" s="60">
        <f>SUM(X201:X212)</f>
        <v>0</v>
      </c>
      <c r="Y213" s="59">
        <f>SUM(Y201:Y212)</f>
        <v>0</v>
      </c>
      <c r="Z213" s="65"/>
      <c r="AA213" s="60">
        <f>SUM(AA201:AA212)</f>
        <v>0.01</v>
      </c>
      <c r="AB213" s="59">
        <f>SUM(AB201:AB212)</f>
        <v>0.5</v>
      </c>
      <c r="AC213" s="65"/>
      <c r="AD213" s="60">
        <f>SUM(AD201:AD212)</f>
        <v>0</v>
      </c>
      <c r="AE213" s="59">
        <f>SUM(AE201:AE212)</f>
        <v>0</v>
      </c>
      <c r="AF213" s="65"/>
      <c r="AG213" s="60">
        <f>SUM(AG201:AG212)</f>
        <v>1063.1066599999999</v>
      </c>
      <c r="AH213" s="59">
        <f>SUM(AH201:AH212)</f>
        <v>8108.9459999999999</v>
      </c>
      <c r="AI213" s="65"/>
      <c r="AJ213" s="60">
        <f>SUM(AJ201:AJ212)</f>
        <v>143.88177999999999</v>
      </c>
      <c r="AK213" s="59">
        <f>SUM(AK201:AK212)</f>
        <v>1090.252</v>
      </c>
      <c r="AL213" s="65"/>
      <c r="AM213" s="60">
        <f>SUM(AM201:AM212)</f>
        <v>0</v>
      </c>
      <c r="AN213" s="59">
        <f>SUM(AN201:AN212)</f>
        <v>0</v>
      </c>
      <c r="AO213" s="65"/>
      <c r="AP213" s="60">
        <f>SUM(AP201:AP212)</f>
        <v>0</v>
      </c>
      <c r="AQ213" s="59">
        <f>SUM(AQ201:AQ212)</f>
        <v>0</v>
      </c>
      <c r="AR213" s="65"/>
      <c r="AS213" s="60">
        <f>SUM(AS201:AS212)</f>
        <v>0</v>
      </c>
      <c r="AT213" s="59">
        <f>SUM(AT201:AT212)</f>
        <v>0</v>
      </c>
      <c r="AU213" s="65"/>
      <c r="AV213" s="60">
        <f>SUM(AV201:AV212)</f>
        <v>0</v>
      </c>
      <c r="AW213" s="59">
        <f>SUM(AW201:AW212)</f>
        <v>0</v>
      </c>
      <c r="AX213" s="65"/>
      <c r="AY213" s="60">
        <f>SUM(AY201:AY212)</f>
        <v>36.747429999999994</v>
      </c>
      <c r="AZ213" s="59">
        <f>SUM(AZ201:AZ212)</f>
        <v>258.40199999999999</v>
      </c>
      <c r="BA213" s="65"/>
      <c r="BB213" s="60">
        <f>SUM(BB201:BB212)</f>
        <v>39285.4</v>
      </c>
      <c r="BC213" s="59">
        <f>SUM(BC201:BC212)</f>
        <v>149775.62599999999</v>
      </c>
      <c r="BD213" s="65"/>
      <c r="BE213" s="60">
        <f>SUM(BE201:BE212)</f>
        <v>0</v>
      </c>
      <c r="BF213" s="59">
        <f>SUM(BF201:BF212)</f>
        <v>0</v>
      </c>
      <c r="BG213" s="65"/>
      <c r="BH213" s="60">
        <f>SUM(BH201:BH212)</f>
        <v>3.0269999999999998E-2</v>
      </c>
      <c r="BI213" s="59">
        <f>SUM(BI201:BI212)</f>
        <v>17.761000000000003</v>
      </c>
      <c r="BJ213" s="65"/>
      <c r="BK213" s="60">
        <f>SUM(BK201:BK212)</f>
        <v>21.5</v>
      </c>
      <c r="BL213" s="59">
        <f>SUM(BL201:BL212)</f>
        <v>130.09</v>
      </c>
      <c r="BM213" s="65"/>
      <c r="BN213" s="60">
        <f>SUM(BN201:BN212)</f>
        <v>0</v>
      </c>
      <c r="BO213" s="59">
        <f>SUM(BO201:BO212)</f>
        <v>0</v>
      </c>
      <c r="BP213" s="65"/>
      <c r="BQ213" s="60">
        <f>SUM(BQ201:BQ212)</f>
        <v>2.35E-2</v>
      </c>
      <c r="BR213" s="59">
        <f>SUM(BR201:BR212)</f>
        <v>2.5180000000000002</v>
      </c>
      <c r="BS213" s="65"/>
      <c r="BT213" s="60">
        <f>SUM(BT201:BT212)</f>
        <v>0.88800000000000001</v>
      </c>
      <c r="BU213" s="59">
        <f>SUM(BU201:BU212)</f>
        <v>7.4169999999999998</v>
      </c>
      <c r="BV213" s="65"/>
      <c r="BW213" s="60">
        <f>SUM(BW201:BW212)</f>
        <v>0</v>
      </c>
      <c r="BX213" s="59">
        <f>SUM(BX201:BX212)</f>
        <v>0</v>
      </c>
      <c r="BY213" s="65"/>
      <c r="BZ213" s="60">
        <f>SUM(BZ201:BZ212)</f>
        <v>0</v>
      </c>
      <c r="CA213" s="59">
        <f>SUM(CA201:CA212)</f>
        <v>0</v>
      </c>
      <c r="CB213" s="65"/>
      <c r="CC213" s="60">
        <f>SUM(CC201:CC212)</f>
        <v>25</v>
      </c>
      <c r="CD213" s="59">
        <f>SUM(CD201:CD212)</f>
        <v>109.917</v>
      </c>
      <c r="CE213" s="65"/>
      <c r="CF213" s="60">
        <f>SUM(CF201:CF212)</f>
        <v>0</v>
      </c>
      <c r="CG213" s="59">
        <f>SUM(CG201:CG212)</f>
        <v>0</v>
      </c>
      <c r="CH213" s="65"/>
      <c r="CI213" s="60">
        <f>SUM(CI201:CI212)</f>
        <v>0</v>
      </c>
      <c r="CJ213" s="59">
        <f>SUM(CJ201:CJ212)</f>
        <v>0</v>
      </c>
      <c r="CK213" s="65"/>
      <c r="CL213" s="60">
        <f>SUM(CL201:CL212)</f>
        <v>0</v>
      </c>
      <c r="CM213" s="59">
        <f>SUM(CM201:CM212)</f>
        <v>0</v>
      </c>
      <c r="CN213" s="65"/>
      <c r="CO213" s="60">
        <f>SUM(CO201:CO212)</f>
        <v>0</v>
      </c>
      <c r="CP213" s="59">
        <f>SUM(CP201:CP212)</f>
        <v>0</v>
      </c>
      <c r="CQ213" s="65"/>
      <c r="CR213" s="60">
        <f>SUM(CR201:CR212)</f>
        <v>0</v>
      </c>
      <c r="CS213" s="59">
        <f>SUM(CS201:CS212)</f>
        <v>0</v>
      </c>
      <c r="CT213" s="65"/>
      <c r="CU213" s="60">
        <f>SUM(CU201:CU212)</f>
        <v>0</v>
      </c>
      <c r="CV213" s="59">
        <f>SUM(CV201:CV212)</f>
        <v>0</v>
      </c>
      <c r="CW213" s="65"/>
      <c r="CX213" s="60">
        <f>SUM(CX201:CX212)</f>
        <v>21.642900000000001</v>
      </c>
      <c r="CY213" s="59">
        <f>SUM(CY201:CY212)</f>
        <v>129.26300000000001</v>
      </c>
      <c r="CZ213" s="65"/>
      <c r="DA213" s="60">
        <f>SUM(DA201:DA212)</f>
        <v>0</v>
      </c>
      <c r="DB213" s="59">
        <f>SUM(DB201:DB212)</f>
        <v>0</v>
      </c>
      <c r="DC213" s="65"/>
      <c r="DD213" s="60">
        <f>SUM(DD201:DD212)</f>
        <v>0</v>
      </c>
      <c r="DE213" s="59">
        <f>SUM(DE201:DE212)</f>
        <v>0</v>
      </c>
      <c r="DF213" s="65"/>
      <c r="DG213" s="60">
        <f>SUM(DG201:DG212)</f>
        <v>5838.7082499999997</v>
      </c>
      <c r="DH213" s="59">
        <f>SUM(DH201:DH212)</f>
        <v>30878.67</v>
      </c>
      <c r="DI213" s="65"/>
      <c r="DJ213" s="60">
        <f>SUM(DJ201:DJ212)</f>
        <v>0</v>
      </c>
      <c r="DK213" s="59">
        <f>SUM(DK201:DK212)</f>
        <v>0</v>
      </c>
      <c r="DL213" s="65"/>
      <c r="DM213" s="60">
        <f t="shared" ref="DM213:DN213" si="1140">SUM(DM201:DM212)</f>
        <v>0</v>
      </c>
      <c r="DN213" s="59">
        <f t="shared" si="1140"/>
        <v>0</v>
      </c>
      <c r="DO213" s="65"/>
      <c r="DP213" s="60">
        <f>SUM(DP201:DP212)</f>
        <v>2001</v>
      </c>
      <c r="DQ213" s="59">
        <f>SUM(DQ201:DQ212)</f>
        <v>7404.3630000000003</v>
      </c>
      <c r="DR213" s="65"/>
      <c r="DS213" s="60">
        <f>SUM(DS201:DS212)</f>
        <v>587.79857000000004</v>
      </c>
      <c r="DT213" s="59">
        <f>SUM(DT201:DT212)</f>
        <v>2685.5439999999999</v>
      </c>
      <c r="DU213" s="65"/>
      <c r="DV213" s="60">
        <f>SUM(DV201:DV212)</f>
        <v>0</v>
      </c>
      <c r="DW213" s="59">
        <f>SUM(DW201:DW212)</f>
        <v>0</v>
      </c>
      <c r="DX213" s="65"/>
      <c r="DY213" s="60">
        <f>SUM(DY201:DY212)</f>
        <v>5.0000000000000001E-3</v>
      </c>
      <c r="DZ213" s="59">
        <f>SUM(DZ201:DZ212)</f>
        <v>6.2E-2</v>
      </c>
      <c r="EA213" s="65"/>
      <c r="EB213" s="60">
        <f>SUM(EB201:EB212)</f>
        <v>6.2208700000000006</v>
      </c>
      <c r="EC213" s="59">
        <f>SUM(EC201:EC212)</f>
        <v>121.90999999999998</v>
      </c>
      <c r="ED213" s="65"/>
      <c r="EE213" s="60">
        <f>SUM(EE201:EE212)</f>
        <v>0</v>
      </c>
      <c r="EF213" s="59">
        <f>SUM(EF201:EF212)</f>
        <v>0</v>
      </c>
      <c r="EG213" s="65"/>
      <c r="EH213" s="60">
        <f>SUM(EH201:EH212)</f>
        <v>0</v>
      </c>
      <c r="EI213" s="59">
        <f>SUM(EI201:EI212)</f>
        <v>0</v>
      </c>
      <c r="EJ213" s="65"/>
      <c r="EK213" s="60">
        <f>SUM(EK201:EK212)</f>
        <v>4349.6767300000001</v>
      </c>
      <c r="EL213" s="59">
        <f>SUM(EL201:EL212)</f>
        <v>25017.162</v>
      </c>
      <c r="EM213" s="65"/>
      <c r="EN213" s="60">
        <f>SUM(EN201:EN212)</f>
        <v>172.55458999999999</v>
      </c>
      <c r="EO213" s="59">
        <f>SUM(EO201:EO212)</f>
        <v>3354.8900000000008</v>
      </c>
      <c r="EP213" s="65"/>
      <c r="EQ213" s="60">
        <f>SUM(EQ201:EQ212)</f>
        <v>1.4750000000000001</v>
      </c>
      <c r="ER213" s="59">
        <f>SUM(ER201:ER212)</f>
        <v>11.361000000000001</v>
      </c>
      <c r="ES213" s="65"/>
      <c r="ET213" s="60">
        <f>SUM(ET201:ET212)</f>
        <v>35.587179999999996</v>
      </c>
      <c r="EU213" s="59">
        <f>SUM(EU201:EU212)</f>
        <v>395.892</v>
      </c>
      <c r="EV213" s="65"/>
      <c r="EW213" s="60">
        <f>SUM(EW201:EW212)</f>
        <v>0</v>
      </c>
      <c r="EX213" s="59">
        <f>SUM(EX201:EX212)</f>
        <v>0</v>
      </c>
      <c r="EY213" s="65"/>
      <c r="EZ213" s="60">
        <f>SUM(EZ201:EZ212)</f>
        <v>0.1125</v>
      </c>
      <c r="FA213" s="59">
        <f>SUM(FA201:FA212)</f>
        <v>1.4660000000000002</v>
      </c>
      <c r="FB213" s="65"/>
      <c r="FC213" s="60">
        <f>SUM(FC201:FC212)</f>
        <v>0</v>
      </c>
      <c r="FD213" s="59">
        <f>SUM(FD201:FD212)</f>
        <v>0</v>
      </c>
      <c r="FE213" s="65"/>
      <c r="FF213" s="60">
        <f>SUM(FF201:FF212)</f>
        <v>0</v>
      </c>
      <c r="FG213" s="59">
        <f>SUM(FG201:FG212)</f>
        <v>0</v>
      </c>
      <c r="FH213" s="65"/>
      <c r="FI213" s="60">
        <f>SUM(FI201:FI212)</f>
        <v>0</v>
      </c>
      <c r="FJ213" s="59">
        <f>SUM(FJ201:FJ212)</f>
        <v>0</v>
      </c>
      <c r="FK213" s="65"/>
      <c r="FL213" s="60">
        <f>SUM(FL201:FL212)</f>
        <v>0</v>
      </c>
      <c r="FM213" s="59">
        <f>SUM(FM201:FM212)</f>
        <v>0</v>
      </c>
      <c r="FN213" s="65"/>
      <c r="FO213" s="60">
        <f>SUM(FO201:FO212)</f>
        <v>0</v>
      </c>
      <c r="FP213" s="59">
        <f>SUM(FP201:FP212)</f>
        <v>0</v>
      </c>
      <c r="FQ213" s="65"/>
      <c r="FR213" s="60">
        <f>SUM(FR201:FR212)</f>
        <v>0</v>
      </c>
      <c r="FS213" s="59">
        <f>SUM(FS201:FS212)</f>
        <v>0</v>
      </c>
      <c r="FT213" s="65"/>
      <c r="FU213" s="60">
        <f>SUM(FU201:FU212)</f>
        <v>0</v>
      </c>
      <c r="FV213" s="59">
        <f>SUM(FV201:FV212)</f>
        <v>0</v>
      </c>
      <c r="FW213" s="65"/>
      <c r="FX213" s="60">
        <f>SUM(FX201:FX212)</f>
        <v>0.23200000000000001</v>
      </c>
      <c r="FY213" s="59">
        <f>SUM(FY201:FY212)</f>
        <v>0.14099999999999999</v>
      </c>
      <c r="FZ213" s="65"/>
      <c r="GA213" s="60">
        <f>SUM(GA201:GA212)</f>
        <v>0.05</v>
      </c>
      <c r="GB213" s="59">
        <f>SUM(GB201:GB212)</f>
        <v>0.5</v>
      </c>
      <c r="GC213" s="65"/>
      <c r="GD213" s="60">
        <f>SUM(GD201:GD212)</f>
        <v>0.23699000000000001</v>
      </c>
      <c r="GE213" s="59">
        <f>SUM(GE201:GE212)</f>
        <v>5.0489999999999995</v>
      </c>
      <c r="GF213" s="65"/>
      <c r="GG213" s="60">
        <f>SUM(GG201:GG212)</f>
        <v>0</v>
      </c>
      <c r="GH213" s="59">
        <f>SUM(GH201:GH212)</f>
        <v>0</v>
      </c>
      <c r="GI213" s="65"/>
      <c r="GJ213" s="60">
        <f>SUM(GJ201:GJ212)</f>
        <v>34.205120000000001</v>
      </c>
      <c r="GK213" s="59">
        <f>SUM(GK201:GK212)</f>
        <v>321</v>
      </c>
      <c r="GL213" s="65"/>
      <c r="GM213" s="60">
        <f>SUM(GM201:GM212)</f>
        <v>64.8</v>
      </c>
      <c r="GN213" s="59">
        <f>SUM(GN201:GN212)</f>
        <v>382.32</v>
      </c>
      <c r="GO213" s="65"/>
      <c r="GP213" s="60">
        <f>SUM(GP201:GP212)</f>
        <v>7.5190000000000007E-2</v>
      </c>
      <c r="GQ213" s="59">
        <f>SUM(GQ201:GQ212)</f>
        <v>3.9910000000000001</v>
      </c>
      <c r="GR213" s="65"/>
      <c r="GS213" s="60">
        <f>SUM(GS201:GS212)</f>
        <v>0</v>
      </c>
      <c r="GT213" s="59">
        <f>SUM(GT201:GT212)</f>
        <v>0</v>
      </c>
      <c r="GU213" s="65"/>
      <c r="GV213" s="60">
        <f>SUM(GV201:GV212)</f>
        <v>972</v>
      </c>
      <c r="GW213" s="59">
        <f>SUM(GW201:GW212)</f>
        <v>5661.3600000000006</v>
      </c>
      <c r="GX213" s="65"/>
      <c r="GY213" s="60">
        <f>SUM(GY201:GY212)</f>
        <v>0</v>
      </c>
      <c r="GZ213" s="59">
        <f>SUM(GZ201:GZ212)</f>
        <v>0</v>
      </c>
      <c r="HA213" s="65"/>
      <c r="HB213" s="60">
        <f>SUM(HB201:HB212)</f>
        <v>0</v>
      </c>
      <c r="HC213" s="59">
        <f>SUM(HC201:HC212)</f>
        <v>0</v>
      </c>
      <c r="HD213" s="65"/>
      <c r="HE213" s="60">
        <f t="shared" ref="HE213:HF213" si="1141">SUM(HE201:HE212)</f>
        <v>0</v>
      </c>
      <c r="HF213" s="59">
        <f t="shared" si="1141"/>
        <v>0</v>
      </c>
      <c r="HG213" s="65"/>
      <c r="HH213" s="60">
        <f>SUM(HH201:HH212)</f>
        <v>0</v>
      </c>
      <c r="HI213" s="59">
        <f>SUM(HI201:HI212)</f>
        <v>0</v>
      </c>
      <c r="HJ213" s="65"/>
      <c r="HK213" s="60">
        <f>SUM(HK201:HK212)</f>
        <v>0</v>
      </c>
      <c r="HL213" s="59">
        <f>SUM(HL201:HL212)</f>
        <v>0</v>
      </c>
      <c r="HM213" s="65"/>
      <c r="HN213" s="60">
        <f>SUM(HN201:HN212)</f>
        <v>0</v>
      </c>
      <c r="HO213" s="59">
        <f>SUM(HO201:HO212)</f>
        <v>0</v>
      </c>
      <c r="HP213" s="65"/>
      <c r="HQ213" s="60">
        <f>SUM(HQ201:HQ212)</f>
        <v>0</v>
      </c>
      <c r="HR213" s="59">
        <f>SUM(HR201:HR212)</f>
        <v>0</v>
      </c>
      <c r="HS213" s="65"/>
      <c r="HT213" s="60">
        <f>SUM(HT201:HT212)</f>
        <v>0</v>
      </c>
      <c r="HU213" s="59">
        <f>SUM(HU201:HU212)</f>
        <v>0</v>
      </c>
      <c r="HV213" s="65"/>
      <c r="HW213" s="60">
        <f>SUM(HW201:HW212)</f>
        <v>0</v>
      </c>
      <c r="HX213" s="59">
        <f>SUM(HX201:HX212)</f>
        <v>0</v>
      </c>
      <c r="HY213" s="65"/>
      <c r="HZ213" s="60">
        <f>SUM(HZ201:HZ212)</f>
        <v>0</v>
      </c>
      <c r="IA213" s="59">
        <f>SUM(IA201:IA212)</f>
        <v>0</v>
      </c>
      <c r="IB213" s="65"/>
      <c r="IC213" s="60">
        <f>SUM(IC201:IC212)</f>
        <v>0</v>
      </c>
      <c r="ID213" s="59">
        <f>SUM(ID201:ID212)</f>
        <v>0</v>
      </c>
      <c r="IE213" s="65"/>
      <c r="IF213" s="60">
        <f>SUM(IF201:IF212)</f>
        <v>244.22</v>
      </c>
      <c r="IG213" s="59">
        <f>SUM(IG201:IG212)</f>
        <v>1344.819</v>
      </c>
      <c r="IH213" s="65"/>
      <c r="II213" s="60">
        <f>SUM(II201:II212)</f>
        <v>397.39927000000006</v>
      </c>
      <c r="IJ213" s="59">
        <f>SUM(IJ201:IJ212)</f>
        <v>1338.9170000000001</v>
      </c>
      <c r="IK213" s="65"/>
      <c r="IL213" s="60">
        <f>SUM(IL201:IL212)</f>
        <v>3.5400000000000001E-2</v>
      </c>
      <c r="IM213" s="59">
        <f>SUM(IM201:IM212)</f>
        <v>1.359</v>
      </c>
      <c r="IN213" s="65"/>
      <c r="IO213" s="60">
        <f>SUM(IO201:IO212)</f>
        <v>19242.885349999997</v>
      </c>
      <c r="IP213" s="59">
        <f>SUM(IP201:IP212)</f>
        <v>61786.618999999999</v>
      </c>
      <c r="IQ213" s="65"/>
      <c r="IR213" s="60">
        <f>SUM(IR201:IR212)</f>
        <v>0</v>
      </c>
      <c r="IS213" s="59">
        <f>SUM(IS201:IS212)</f>
        <v>0</v>
      </c>
      <c r="IT213" s="65"/>
      <c r="IU213" s="60">
        <f>SUM(IU201:IU212)</f>
        <v>0</v>
      </c>
      <c r="IV213" s="59">
        <f>SUM(IV201:IV212)</f>
        <v>0</v>
      </c>
      <c r="IW213" s="65"/>
      <c r="IX213" s="60">
        <f>SUM(IX201:IX212)</f>
        <v>37.243889999999993</v>
      </c>
      <c r="IY213" s="59">
        <f>SUM(IY201:IY212)</f>
        <v>440.34399999999999</v>
      </c>
      <c r="IZ213" s="65"/>
      <c r="JA213" s="60">
        <f>SUM(JA201:JA212)</f>
        <v>1571.95604</v>
      </c>
      <c r="JB213" s="59">
        <f>SUM(JB201:JB212)</f>
        <v>12936.450999999999</v>
      </c>
      <c r="JC213" s="65"/>
      <c r="JD213" s="60">
        <f t="shared" si="1118"/>
        <v>86158.379140000005</v>
      </c>
      <c r="JE213" s="61">
        <f t="shared" si="1119"/>
        <v>370576.25199999998</v>
      </c>
    </row>
    <row r="214" spans="1:265" x14ac:dyDescent="0.3">
      <c r="A214" s="40">
        <v>2020</v>
      </c>
      <c r="B214" s="76" t="s">
        <v>2</v>
      </c>
      <c r="C214" s="8">
        <v>645.12</v>
      </c>
      <c r="D214" s="5">
        <v>2881.924</v>
      </c>
      <c r="E214" s="10">
        <f t="shared" ref="E214:E216" si="1142">D214/C214*1000</f>
        <v>4467.2681051587306</v>
      </c>
      <c r="F214" s="8">
        <v>6.6000000000000003E-2</v>
      </c>
      <c r="G214" s="5">
        <v>2.294</v>
      </c>
      <c r="H214" s="10">
        <f t="shared" ref="H214:H215" si="1143">G214/F214*1000</f>
        <v>34757.57575757576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9.7755200000000002</v>
      </c>
      <c r="P214" s="5">
        <v>76.697000000000003</v>
      </c>
      <c r="Q214" s="10">
        <f t="shared" ref="Q214:Q216" si="1144">P214/O214*1000</f>
        <v>7845.8230355009255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v>0</v>
      </c>
      <c r="X214" s="8">
        <v>0</v>
      </c>
      <c r="Y214" s="5">
        <v>0</v>
      </c>
      <c r="Z214" s="10">
        <v>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175</v>
      </c>
      <c r="AH214" s="5">
        <v>1015.7910000000001</v>
      </c>
      <c r="AI214" s="10">
        <f t="shared" ref="AI214:AI216" si="1145">AH214/AG214*1000</f>
        <v>5804.52</v>
      </c>
      <c r="AJ214" s="8">
        <v>170.05</v>
      </c>
      <c r="AK214" s="5">
        <v>863.36300000000006</v>
      </c>
      <c r="AL214" s="10">
        <f t="shared" ref="AL214:AL216" si="1146">AK214/AJ214*1000</f>
        <v>5077.1126139370781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0</v>
      </c>
      <c r="BF214" s="5">
        <v>0</v>
      </c>
      <c r="BG214" s="10">
        <v>0</v>
      </c>
      <c r="BH214" s="8">
        <v>0</v>
      </c>
      <c r="BI214" s="5">
        <v>0</v>
      </c>
      <c r="BJ214" s="10">
        <v>0</v>
      </c>
      <c r="BK214" s="8">
        <v>0</v>
      </c>
      <c r="BL214" s="5">
        <v>0</v>
      </c>
      <c r="BM214" s="10">
        <v>0</v>
      </c>
      <c r="BN214" s="8">
        <v>50</v>
      </c>
      <c r="BO214" s="5">
        <v>232.904</v>
      </c>
      <c r="BP214" s="10">
        <f t="shared" ref="BP214" si="1147">BO214/BN214*1000</f>
        <v>4658.08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v>0</v>
      </c>
      <c r="BZ214" s="8">
        <v>0</v>
      </c>
      <c r="CA214" s="5">
        <v>0</v>
      </c>
      <c r="CB214" s="10">
        <v>0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412.43955999999997</v>
      </c>
      <c r="DH214" s="5">
        <v>2808.9639999999999</v>
      </c>
      <c r="DI214" s="10">
        <f t="shared" ref="DI214:DI216" si="1148">DH214/DG214*1000</f>
        <v>6810.6075954498647</v>
      </c>
      <c r="DJ214" s="8">
        <v>0</v>
      </c>
      <c r="DK214" s="5">
        <v>0</v>
      </c>
      <c r="DL214" s="10">
        <v>0</v>
      </c>
      <c r="DM214" s="8">
        <v>0</v>
      </c>
      <c r="DN214" s="5">
        <v>0</v>
      </c>
      <c r="DO214" s="10">
        <f t="shared" ref="DO214:DO225" si="1149">IF(DM214=0,0,DN214/DM214*1000)</f>
        <v>0</v>
      </c>
      <c r="DP214" s="8">
        <v>0</v>
      </c>
      <c r="DQ214" s="5">
        <v>0</v>
      </c>
      <c r="DR214" s="10">
        <v>0</v>
      </c>
      <c r="DS214" s="8">
        <v>1714.87</v>
      </c>
      <c r="DT214" s="5">
        <v>7857.2349999999997</v>
      </c>
      <c r="DU214" s="10">
        <f t="shared" ref="DU214:DU216" si="1150">DT214/DS214*1000</f>
        <v>4581.825444494335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0.48</v>
      </c>
      <c r="EC214" s="5">
        <v>7.68</v>
      </c>
      <c r="ED214" s="10">
        <f t="shared" ref="ED214:ED216" si="1151">EC214/EB214*1000</f>
        <v>16000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v>0</v>
      </c>
      <c r="EK214" s="8">
        <v>3.8519000000000001</v>
      </c>
      <c r="EL214" s="5">
        <v>30.087</v>
      </c>
      <c r="EM214" s="10">
        <f t="shared" ref="EM214:EM216" si="1152">EL214/EK214*1000</f>
        <v>7810.9504400425758</v>
      </c>
      <c r="EN214" s="8">
        <v>4.3608500000000001</v>
      </c>
      <c r="EO214" s="5">
        <v>665.30499999999995</v>
      </c>
      <c r="EP214" s="10">
        <f t="shared" ref="EP214:EP216" si="1153">EO214/EN214*1000</f>
        <v>152563.14709288324</v>
      </c>
      <c r="EQ214" s="8">
        <v>0</v>
      </c>
      <c r="ER214" s="5">
        <v>0</v>
      </c>
      <c r="ES214" s="10">
        <v>0</v>
      </c>
      <c r="ET214" s="8">
        <v>9.6000000000000002E-2</v>
      </c>
      <c r="EU214" s="5">
        <v>1.482</v>
      </c>
      <c r="EV214" s="10">
        <f t="shared" ref="EV214" si="1154">EU214/ET214*1000</f>
        <v>15437.5</v>
      </c>
      <c r="EW214" s="8">
        <v>0</v>
      </c>
      <c r="EX214" s="5">
        <v>0</v>
      </c>
      <c r="EY214" s="10">
        <v>0</v>
      </c>
      <c r="EZ214" s="8">
        <v>0</v>
      </c>
      <c r="FA214" s="5">
        <v>0</v>
      </c>
      <c r="FB214" s="10">
        <v>0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8">
        <v>0</v>
      </c>
      <c r="FJ214" s="5">
        <v>0</v>
      </c>
      <c r="FK214" s="10">
        <v>0</v>
      </c>
      <c r="FL214" s="8">
        <v>0</v>
      </c>
      <c r="FM214" s="5">
        <v>0</v>
      </c>
      <c r="FN214" s="10">
        <v>0</v>
      </c>
      <c r="FO214" s="8">
        <v>0</v>
      </c>
      <c r="FP214" s="5">
        <v>0</v>
      </c>
      <c r="FQ214" s="10">
        <v>0</v>
      </c>
      <c r="FR214" s="8">
        <v>0</v>
      </c>
      <c r="FS214" s="5">
        <v>0</v>
      </c>
      <c r="FT214" s="10">
        <v>0</v>
      </c>
      <c r="FU214" s="8">
        <v>0</v>
      </c>
      <c r="FV214" s="5">
        <v>0</v>
      </c>
      <c r="FW214" s="10">
        <v>0</v>
      </c>
      <c r="FX214" s="8">
        <v>0</v>
      </c>
      <c r="FY214" s="5">
        <v>0</v>
      </c>
      <c r="FZ214" s="10">
        <v>0</v>
      </c>
      <c r="GA214" s="8">
        <v>0</v>
      </c>
      <c r="GB214" s="5">
        <v>0</v>
      </c>
      <c r="GC214" s="10">
        <v>0</v>
      </c>
      <c r="GD214" s="8">
        <v>0</v>
      </c>
      <c r="GE214" s="5">
        <v>0</v>
      </c>
      <c r="GF214" s="10">
        <v>0</v>
      </c>
      <c r="GG214" s="8">
        <v>0</v>
      </c>
      <c r="GH214" s="5">
        <v>0</v>
      </c>
      <c r="GI214" s="10">
        <v>0</v>
      </c>
      <c r="GJ214" s="8">
        <v>0</v>
      </c>
      <c r="GK214" s="5">
        <v>0</v>
      </c>
      <c r="GL214" s="10">
        <v>0</v>
      </c>
      <c r="GM214" s="8">
        <v>0</v>
      </c>
      <c r="GN214" s="5">
        <v>0</v>
      </c>
      <c r="GO214" s="10">
        <v>0</v>
      </c>
      <c r="GP214" s="8">
        <v>0</v>
      </c>
      <c r="GQ214" s="5">
        <v>0</v>
      </c>
      <c r="GR214" s="10">
        <v>0</v>
      </c>
      <c r="GS214" s="8">
        <v>0</v>
      </c>
      <c r="GT214" s="5">
        <v>0</v>
      </c>
      <c r="GU214" s="10">
        <v>0</v>
      </c>
      <c r="GV214" s="8">
        <v>0</v>
      </c>
      <c r="GW214" s="5">
        <v>0</v>
      </c>
      <c r="GX214" s="10">
        <v>0</v>
      </c>
      <c r="GY214" s="8">
        <v>0</v>
      </c>
      <c r="GZ214" s="5">
        <v>0</v>
      </c>
      <c r="HA214" s="10">
        <v>0</v>
      </c>
      <c r="HB214" s="8">
        <v>0</v>
      </c>
      <c r="HC214" s="5">
        <v>0</v>
      </c>
      <c r="HD214" s="10">
        <v>0</v>
      </c>
      <c r="HE214" s="8">
        <v>0</v>
      </c>
      <c r="HF214" s="5">
        <v>0</v>
      </c>
      <c r="HG214" s="10">
        <f t="shared" ref="HG214:HG225" si="1155">IF(HE214=0,0,HF214/HE214*1000)</f>
        <v>0</v>
      </c>
      <c r="HH214" s="8">
        <v>0</v>
      </c>
      <c r="HI214" s="5">
        <v>0</v>
      </c>
      <c r="HJ214" s="10">
        <v>0</v>
      </c>
      <c r="HK214" s="8">
        <v>0</v>
      </c>
      <c r="HL214" s="5">
        <v>0</v>
      </c>
      <c r="HM214" s="10">
        <v>0</v>
      </c>
      <c r="HN214" s="8">
        <v>0</v>
      </c>
      <c r="HO214" s="5">
        <v>0</v>
      </c>
      <c r="HP214" s="10">
        <v>0</v>
      </c>
      <c r="HQ214" s="8">
        <v>0</v>
      </c>
      <c r="HR214" s="5">
        <v>0</v>
      </c>
      <c r="HS214" s="10">
        <v>0</v>
      </c>
      <c r="HT214" s="8">
        <v>0</v>
      </c>
      <c r="HU214" s="5">
        <v>0</v>
      </c>
      <c r="HV214" s="10">
        <v>0</v>
      </c>
      <c r="HW214" s="8">
        <v>0</v>
      </c>
      <c r="HX214" s="5">
        <v>0</v>
      </c>
      <c r="HY214" s="10">
        <v>0</v>
      </c>
      <c r="HZ214" s="8">
        <v>0</v>
      </c>
      <c r="IA214" s="5">
        <v>0</v>
      </c>
      <c r="IB214" s="10">
        <v>0</v>
      </c>
      <c r="IC214" s="8">
        <v>0</v>
      </c>
      <c r="ID214" s="5">
        <v>0</v>
      </c>
      <c r="IE214" s="10">
        <v>0</v>
      </c>
      <c r="IF214" s="8">
        <v>121</v>
      </c>
      <c r="IG214" s="5">
        <v>764.66099999999994</v>
      </c>
      <c r="IH214" s="10">
        <f t="shared" ref="IH214:IH215" si="1156">IG214/IF214*1000</f>
        <v>6319.5123966942147</v>
      </c>
      <c r="II214" s="8">
        <v>43.5</v>
      </c>
      <c r="IJ214" s="5">
        <v>260.49200000000002</v>
      </c>
      <c r="IK214" s="10">
        <f t="shared" ref="IK214:IK216" si="1157">IJ214/II214*1000</f>
        <v>5988.3218390804604</v>
      </c>
      <c r="IL214" s="8">
        <v>0</v>
      </c>
      <c r="IM214" s="5">
        <v>0</v>
      </c>
      <c r="IN214" s="10">
        <v>0</v>
      </c>
      <c r="IO214" s="8">
        <v>1452.4649999999999</v>
      </c>
      <c r="IP214" s="5">
        <v>4035.4920000000002</v>
      </c>
      <c r="IQ214" s="10">
        <f t="shared" ref="IQ214:IQ215" si="1158">IP214/IO214*1000</f>
        <v>2778.3746940545902</v>
      </c>
      <c r="IR214" s="8">
        <v>0</v>
      </c>
      <c r="IS214" s="5">
        <v>0</v>
      </c>
      <c r="IT214" s="10">
        <v>0</v>
      </c>
      <c r="IU214" s="8">
        <v>0</v>
      </c>
      <c r="IV214" s="5">
        <v>0</v>
      </c>
      <c r="IW214" s="10">
        <v>0</v>
      </c>
      <c r="IX214" s="8">
        <v>0.14662999999999998</v>
      </c>
      <c r="IY214" s="5">
        <v>2.3660000000000001</v>
      </c>
      <c r="IZ214" s="10">
        <f t="shared" ref="IZ214:IZ216" si="1159">IY214/IX214*1000</f>
        <v>16135.852144854396</v>
      </c>
      <c r="JA214" s="8">
        <v>229.5</v>
      </c>
      <c r="JB214" s="5">
        <v>1235.365</v>
      </c>
      <c r="JC214" s="10">
        <f t="shared" ref="JC214:JC216" si="1160">JB214/JA214*1000</f>
        <v>5382.8540305010893</v>
      </c>
      <c r="JD214" s="8">
        <f>C214+F214+L214+O214+R214+U214+X214+AA214+AD214+AG214+AJ214+AM214+AP214+AV214+BB214+BE214+BH214+BK214+BQ214+BT214+BW214+BZ214+CC214+CF214+CI214+CO214+CR214+CU214+CX214+DA214+DD214+DG214+DJ214+DP214+DS214+DY214+EB214+EE214+EH214+EK214+EN214+EQ214+ET214+EZ214+FC214+FF214+FI214+FL214+FO214+GD214+GG214+GJ214+GM214+GP214+GS214+GV214+GY214+HB214+HH214+AY214+HK214+HN214+HQ214+HT214+HW214+HZ214+IC214+IF214+II214+IL214+IO214+IU214+IX214+JA214+FR214+DV214+AS214+I214+FX214+IR214+CL214+FU214+GA214+BN214</f>
        <v>5032.7214599999998</v>
      </c>
      <c r="JE214" s="10">
        <f>D214+G214+M214+P214+S214+V214+Y214+AB214+AE214+AH214+AK214+AN214+AQ214+AW214+BC214+BF214+BI214+BL214+BR214+BU214+BX214+CA214+CD214+CG214+CJ214+CP214+CS214+CV214+CY214+DB214+DE214+DH214+DK214+DQ214+DT214+DZ214+EC214+EF214+EI214+EL214+EO214+ER214+EU214+FA214+FD214+FG214+FJ214+FM214+FP214+GE214+GH214+GK214+GN214+GQ214+GT214+GW214+GZ214+HC214+HI214+AZ214+HL214+HO214+HR214+HU214+HX214+IA214+ID214+IG214+IJ214+IM214+IP214+IV214+IY214+JB214+FS214+DW214+AT214+J214+FY214+IS214+CM214+FV214+GB214+BO214</f>
        <v>22742.101999999999</v>
      </c>
    </row>
    <row r="215" spans="1:265" x14ac:dyDescent="0.3">
      <c r="A215" s="40">
        <v>2020</v>
      </c>
      <c r="B215" s="76" t="s">
        <v>3</v>
      </c>
      <c r="C215" s="8">
        <v>585.76622999999995</v>
      </c>
      <c r="D215" s="5">
        <v>676.803</v>
      </c>
      <c r="E215" s="10">
        <f t="shared" si="1142"/>
        <v>1155.4148486846025</v>
      </c>
      <c r="F215" s="8">
        <v>1.4364300000000001</v>
      </c>
      <c r="G215" s="5">
        <v>38.090000000000003</v>
      </c>
      <c r="H215" s="10">
        <f t="shared" si="1143"/>
        <v>26517.129271875416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0</v>
      </c>
      <c r="S215" s="5">
        <v>0</v>
      </c>
      <c r="T215" s="10">
        <v>0</v>
      </c>
      <c r="U215" s="8">
        <v>0</v>
      </c>
      <c r="V215" s="5">
        <v>0</v>
      </c>
      <c r="W215" s="10">
        <v>0</v>
      </c>
      <c r="X215" s="8">
        <v>0</v>
      </c>
      <c r="Y215" s="5">
        <v>0</v>
      </c>
      <c r="Z215" s="10">
        <v>0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0.24640000000000001</v>
      </c>
      <c r="AH215" s="5">
        <v>9.3550000000000004</v>
      </c>
      <c r="AI215" s="10">
        <f t="shared" si="1145"/>
        <v>37966.720779220777</v>
      </c>
      <c r="AJ215" s="8">
        <v>246.65</v>
      </c>
      <c r="AK215" s="5">
        <v>1447.1420000000001</v>
      </c>
      <c r="AL215" s="10">
        <f t="shared" si="1146"/>
        <v>5867.1883235353744</v>
      </c>
      <c r="AM215" s="8">
        <v>0</v>
      </c>
      <c r="AN215" s="5">
        <v>0</v>
      </c>
      <c r="AO215" s="10">
        <v>0</v>
      </c>
      <c r="AP215" s="8">
        <v>0</v>
      </c>
      <c r="AQ215" s="5">
        <v>0</v>
      </c>
      <c r="AR215" s="10">
        <v>0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0</v>
      </c>
      <c r="BL215" s="5">
        <v>0</v>
      </c>
      <c r="BM215" s="10">
        <v>0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21.6</v>
      </c>
      <c r="CY215" s="5">
        <v>127.44</v>
      </c>
      <c r="CZ215" s="10">
        <f t="shared" ref="CZ215:CZ216" si="1161">CY215/CX215*1000</f>
        <v>5899.9999999999991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v>0</v>
      </c>
      <c r="DM215" s="8">
        <v>0</v>
      </c>
      <c r="DN215" s="5">
        <v>0</v>
      </c>
      <c r="DO215" s="10">
        <f t="shared" si="1149"/>
        <v>0</v>
      </c>
      <c r="DP215" s="8">
        <v>0</v>
      </c>
      <c r="DQ215" s="5">
        <v>0</v>
      </c>
      <c r="DR215" s="10">
        <v>0</v>
      </c>
      <c r="DS215" s="8">
        <v>2422.1019999999999</v>
      </c>
      <c r="DT215" s="5">
        <v>10822.852000000001</v>
      </c>
      <c r="DU215" s="10">
        <f t="shared" si="1150"/>
        <v>4468.371687071809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v>0</v>
      </c>
      <c r="EK215" s="8">
        <v>17.16656</v>
      </c>
      <c r="EL215" s="5">
        <v>328.93299999999999</v>
      </c>
      <c r="EM215" s="10">
        <f t="shared" si="1152"/>
        <v>19161.264691353419</v>
      </c>
      <c r="EN215" s="8">
        <v>0</v>
      </c>
      <c r="EO215" s="5">
        <v>0</v>
      </c>
      <c r="EP215" s="10">
        <v>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8">
        <v>0</v>
      </c>
      <c r="FJ215" s="5">
        <v>0</v>
      </c>
      <c r="FK215" s="10">
        <v>0</v>
      </c>
      <c r="FL215" s="8">
        <v>0</v>
      </c>
      <c r="FM215" s="5">
        <v>0</v>
      </c>
      <c r="FN215" s="10">
        <v>0</v>
      </c>
      <c r="FO215" s="8">
        <v>0</v>
      </c>
      <c r="FP215" s="5">
        <v>0</v>
      </c>
      <c r="FQ215" s="10">
        <v>0</v>
      </c>
      <c r="FR215" s="8">
        <v>0</v>
      </c>
      <c r="FS215" s="5">
        <v>0</v>
      </c>
      <c r="FT215" s="10">
        <v>0</v>
      </c>
      <c r="FU215" s="8">
        <v>0</v>
      </c>
      <c r="FV215" s="5">
        <v>0</v>
      </c>
      <c r="FW215" s="10">
        <v>0</v>
      </c>
      <c r="FX215" s="8">
        <v>0</v>
      </c>
      <c r="FY215" s="5">
        <v>0</v>
      </c>
      <c r="FZ215" s="10">
        <v>0</v>
      </c>
      <c r="GA215" s="8">
        <v>0</v>
      </c>
      <c r="GB215" s="5">
        <v>0</v>
      </c>
      <c r="GC215" s="10">
        <v>0</v>
      </c>
      <c r="GD215" s="8">
        <v>0</v>
      </c>
      <c r="GE215" s="5">
        <v>0</v>
      </c>
      <c r="GF215" s="10">
        <v>0</v>
      </c>
      <c r="GG215" s="8">
        <v>0</v>
      </c>
      <c r="GH215" s="5">
        <v>0</v>
      </c>
      <c r="GI215" s="10">
        <v>0</v>
      </c>
      <c r="GJ215" s="8">
        <v>0</v>
      </c>
      <c r="GK215" s="5">
        <v>0</v>
      </c>
      <c r="GL215" s="10">
        <v>0</v>
      </c>
      <c r="GM215" s="8">
        <v>0</v>
      </c>
      <c r="GN215" s="5">
        <v>0</v>
      </c>
      <c r="GO215" s="10">
        <v>0</v>
      </c>
      <c r="GP215" s="8">
        <v>0</v>
      </c>
      <c r="GQ215" s="5">
        <v>0</v>
      </c>
      <c r="GR215" s="10">
        <v>0</v>
      </c>
      <c r="GS215" s="8">
        <v>0</v>
      </c>
      <c r="GT215" s="5">
        <v>0</v>
      </c>
      <c r="GU215" s="10">
        <v>0</v>
      </c>
      <c r="GV215" s="8">
        <v>0</v>
      </c>
      <c r="GW215" s="5">
        <v>0</v>
      </c>
      <c r="GX215" s="10">
        <v>0</v>
      </c>
      <c r="GY215" s="8">
        <v>0</v>
      </c>
      <c r="GZ215" s="5">
        <v>0</v>
      </c>
      <c r="HA215" s="10">
        <v>0</v>
      </c>
      <c r="HB215" s="8">
        <v>0</v>
      </c>
      <c r="HC215" s="5">
        <v>0</v>
      </c>
      <c r="HD215" s="10">
        <v>0</v>
      </c>
      <c r="HE215" s="8">
        <v>0</v>
      </c>
      <c r="HF215" s="5">
        <v>0</v>
      </c>
      <c r="HG215" s="10">
        <f t="shared" si="1155"/>
        <v>0</v>
      </c>
      <c r="HH215" s="8">
        <v>0</v>
      </c>
      <c r="HI215" s="5">
        <v>0</v>
      </c>
      <c r="HJ215" s="10">
        <v>0</v>
      </c>
      <c r="HK215" s="8">
        <v>0</v>
      </c>
      <c r="HL215" s="5">
        <v>0</v>
      </c>
      <c r="HM215" s="10">
        <v>0</v>
      </c>
      <c r="HN215" s="8">
        <v>0</v>
      </c>
      <c r="HO215" s="5">
        <v>0</v>
      </c>
      <c r="HP215" s="10">
        <v>0</v>
      </c>
      <c r="HQ215" s="8">
        <v>0</v>
      </c>
      <c r="HR215" s="5">
        <v>0</v>
      </c>
      <c r="HS215" s="10">
        <v>0</v>
      </c>
      <c r="HT215" s="8">
        <v>0</v>
      </c>
      <c r="HU215" s="5">
        <v>0</v>
      </c>
      <c r="HV215" s="10">
        <v>0</v>
      </c>
      <c r="HW215" s="8">
        <v>0</v>
      </c>
      <c r="HX215" s="5">
        <v>0</v>
      </c>
      <c r="HY215" s="10">
        <v>0</v>
      </c>
      <c r="HZ215" s="8">
        <v>0</v>
      </c>
      <c r="IA215" s="5">
        <v>0</v>
      </c>
      <c r="IB215" s="10">
        <v>0</v>
      </c>
      <c r="IC215" s="8">
        <v>0</v>
      </c>
      <c r="ID215" s="5">
        <v>0</v>
      </c>
      <c r="IE215" s="10">
        <v>0</v>
      </c>
      <c r="IF215" s="8">
        <v>114.8</v>
      </c>
      <c r="IG215" s="5">
        <v>698.60699999999997</v>
      </c>
      <c r="IH215" s="10">
        <f t="shared" si="1156"/>
        <v>6085.4268292682918</v>
      </c>
      <c r="II215" s="8">
        <v>0</v>
      </c>
      <c r="IJ215" s="5">
        <v>0</v>
      </c>
      <c r="IK215" s="10">
        <v>0</v>
      </c>
      <c r="IL215" s="8">
        <v>0</v>
      </c>
      <c r="IM215" s="5">
        <v>0</v>
      </c>
      <c r="IN215" s="10">
        <v>0</v>
      </c>
      <c r="IO215" s="8">
        <v>967.98099999999999</v>
      </c>
      <c r="IP215" s="5">
        <v>2682.1109999999999</v>
      </c>
      <c r="IQ215" s="10">
        <f t="shared" si="1158"/>
        <v>2770.8302125764862</v>
      </c>
      <c r="IR215" s="8">
        <v>0</v>
      </c>
      <c r="IS215" s="5">
        <v>0</v>
      </c>
      <c r="IT215" s="10">
        <v>0</v>
      </c>
      <c r="IU215" s="8">
        <v>0</v>
      </c>
      <c r="IV215" s="5">
        <v>0</v>
      </c>
      <c r="IW215" s="10">
        <v>0</v>
      </c>
      <c r="IX215" s="8">
        <v>6.2271200000000002</v>
      </c>
      <c r="IY215" s="5">
        <v>88.281000000000006</v>
      </c>
      <c r="IZ215" s="10">
        <f t="shared" si="1159"/>
        <v>14176.858644124412</v>
      </c>
      <c r="JA215" s="8">
        <v>669.5</v>
      </c>
      <c r="JB215" s="5">
        <v>3069.1990000000001</v>
      </c>
      <c r="JC215" s="10">
        <f t="shared" si="1160"/>
        <v>4584.3151605675876</v>
      </c>
      <c r="JD215" s="8">
        <f t="shared" ref="JD215:JD226" si="1162">C215+F215+L215+O215+R215+U215+X215+AA215+AD215+AG215+AJ215+AM215+AP215+AV215+BB215+BE215+BH215+BK215+BQ215+BT215+BW215+BZ215+CC215+CF215+CI215+CO215+CR215+CU215+CX215+DA215+DD215+DG215+DJ215+DP215+DS215+DY215+EB215+EE215+EH215+EK215+EN215+EQ215+ET215+EZ215+FC215+FF215+FI215+FL215+FO215+GD215+GG215+GJ215+GM215+GP215+GS215+GV215+GY215+HB215+HH215+AY215+HK215+HN215+HQ215+HT215+HW215+HZ215+IC215+IF215+II215+IL215+IO215+IU215+IX215+JA215+FR215+DV215+AS215+I215+FX215+IR215+CL215+FU215+GA215+BN215</f>
        <v>5053.4757399999999</v>
      </c>
      <c r="JE215" s="10">
        <f t="shared" ref="JE215:JE226" si="1163">D215+G215+M215+P215+S215+V215+Y215+AB215+AE215+AH215+AK215+AN215+AQ215+AW215+BC215+BF215+BI215+BL215+BR215+BU215+BX215+CA215+CD215+CG215+CJ215+CP215+CS215+CV215+CY215+DB215+DE215+DH215+DK215+DQ215+DT215+DZ215+EC215+EF215+EI215+EL215+EO215+ER215+EU215+FA215+FD215+FG215+FJ215+FM215+FP215+GE215+GH215+GK215+GN215+GQ215+GT215+GW215+GZ215+HC215+HI215+AZ215+HL215+HO215+HR215+HU215+HX215+IA215+ID215+IG215+IJ215+IM215+IP215+IV215+IY215+JB215+FS215+DW215+AT215+J215+FY215+IS215+CM215+FV215+GB215+BO215</f>
        <v>19988.813000000002</v>
      </c>
    </row>
    <row r="216" spans="1:265" x14ac:dyDescent="0.3">
      <c r="A216" s="40">
        <v>2020</v>
      </c>
      <c r="B216" s="76" t="s">
        <v>4</v>
      </c>
      <c r="C216" s="8">
        <v>1288.01</v>
      </c>
      <c r="D216" s="5">
        <v>4836.4440000000004</v>
      </c>
      <c r="E216" s="10">
        <f t="shared" si="1142"/>
        <v>3754.9739520655899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18.06456</v>
      </c>
      <c r="P216" s="5">
        <v>212.50700000000001</v>
      </c>
      <c r="Q216" s="10">
        <f t="shared" si="1144"/>
        <v>11763.751788031374</v>
      </c>
      <c r="R216" s="8">
        <v>0</v>
      </c>
      <c r="S216" s="5">
        <v>0</v>
      </c>
      <c r="T216" s="10">
        <v>0</v>
      </c>
      <c r="U216" s="8">
        <v>0</v>
      </c>
      <c r="V216" s="5">
        <v>0</v>
      </c>
      <c r="W216" s="10"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21.6</v>
      </c>
      <c r="AH216" s="5">
        <v>127.44</v>
      </c>
      <c r="AI216" s="10">
        <f t="shared" si="1145"/>
        <v>5899.9999999999991</v>
      </c>
      <c r="AJ216" s="8">
        <v>500</v>
      </c>
      <c r="AK216" s="5">
        <v>2580</v>
      </c>
      <c r="AL216" s="10">
        <f t="shared" si="1146"/>
        <v>5160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0.19028</v>
      </c>
      <c r="AZ216" s="5">
        <v>8.5</v>
      </c>
      <c r="BA216" s="10">
        <f t="shared" ref="BA216" si="1164">AZ216/AY216*1000</f>
        <v>44671.011141475719</v>
      </c>
      <c r="BB216" s="8">
        <v>0</v>
      </c>
      <c r="BC216" s="5">
        <v>0</v>
      </c>
      <c r="BD216" s="10">
        <v>0</v>
      </c>
      <c r="BE216" s="8">
        <v>0</v>
      </c>
      <c r="BF216" s="5">
        <v>0</v>
      </c>
      <c r="BG216" s="10">
        <v>0</v>
      </c>
      <c r="BH216" s="8">
        <v>0</v>
      </c>
      <c r="BI216" s="5">
        <v>0</v>
      </c>
      <c r="BJ216" s="10">
        <v>0</v>
      </c>
      <c r="BK216" s="8">
        <v>0</v>
      </c>
      <c r="BL216" s="5">
        <v>0</v>
      </c>
      <c r="BM216" s="10">
        <v>0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2.2208000000000001</v>
      </c>
      <c r="BU216" s="5">
        <v>70.486000000000004</v>
      </c>
      <c r="BV216" s="10">
        <f t="shared" ref="BV216" si="1165">BU216/BT216*1000</f>
        <v>31739.01296829971</v>
      </c>
      <c r="BW216" s="8">
        <v>0</v>
      </c>
      <c r="BX216" s="5">
        <v>0</v>
      </c>
      <c r="BY216" s="10"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44.55</v>
      </c>
      <c r="CY216" s="5">
        <v>269.04000000000002</v>
      </c>
      <c r="CZ216" s="10">
        <f t="shared" si="1161"/>
        <v>6039.0572390572406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900.44616000000008</v>
      </c>
      <c r="DH216" s="5">
        <v>5280.1940000000004</v>
      </c>
      <c r="DI216" s="10">
        <f t="shared" si="1148"/>
        <v>5863.9752542228625</v>
      </c>
      <c r="DJ216" s="8">
        <v>0</v>
      </c>
      <c r="DK216" s="5">
        <v>0</v>
      </c>
      <c r="DL216" s="10">
        <v>0</v>
      </c>
      <c r="DM216" s="8">
        <v>0</v>
      </c>
      <c r="DN216" s="5">
        <v>0</v>
      </c>
      <c r="DO216" s="10">
        <f t="shared" si="1149"/>
        <v>0</v>
      </c>
      <c r="DP216" s="8">
        <v>0</v>
      </c>
      <c r="DQ216" s="5">
        <v>0</v>
      </c>
      <c r="DR216" s="10">
        <v>0</v>
      </c>
      <c r="DS216" s="8">
        <v>2170.049</v>
      </c>
      <c r="DT216" s="5">
        <v>10160.017</v>
      </c>
      <c r="DU216" s="10">
        <f t="shared" si="1150"/>
        <v>4681.9297628763225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0.56399999999999995</v>
      </c>
      <c r="EC216" s="5">
        <v>9.7569999999999997</v>
      </c>
      <c r="ED216" s="10">
        <f t="shared" si="1151"/>
        <v>17299.645390070924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v>0</v>
      </c>
      <c r="EK216" s="8">
        <v>50.722139999999996</v>
      </c>
      <c r="EL216" s="5">
        <v>553.279</v>
      </c>
      <c r="EM216" s="10">
        <f t="shared" si="1152"/>
        <v>10908.037397475739</v>
      </c>
      <c r="EN216" s="8">
        <v>9.2938500000000008</v>
      </c>
      <c r="EO216" s="5">
        <v>544.36500000000001</v>
      </c>
      <c r="EP216" s="10">
        <f t="shared" si="1153"/>
        <v>58572.604464242482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59.094999999999999</v>
      </c>
      <c r="FA216" s="5">
        <v>619.548</v>
      </c>
      <c r="FB216" s="10">
        <f t="shared" ref="FB216" si="1166">FA216/EZ216*1000</f>
        <v>10483.932650816483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8">
        <v>0</v>
      </c>
      <c r="FJ216" s="5">
        <v>0</v>
      </c>
      <c r="FK216" s="10">
        <v>0</v>
      </c>
      <c r="FL216" s="8">
        <v>0</v>
      </c>
      <c r="FM216" s="5">
        <v>0</v>
      </c>
      <c r="FN216" s="10">
        <v>0</v>
      </c>
      <c r="FO216" s="8">
        <v>0</v>
      </c>
      <c r="FP216" s="5">
        <v>0</v>
      </c>
      <c r="FQ216" s="10">
        <v>0</v>
      </c>
      <c r="FR216" s="8">
        <v>0</v>
      </c>
      <c r="FS216" s="5">
        <v>0</v>
      </c>
      <c r="FT216" s="10">
        <v>0</v>
      </c>
      <c r="FU216" s="8">
        <v>0</v>
      </c>
      <c r="FV216" s="5">
        <v>0</v>
      </c>
      <c r="FW216" s="10">
        <v>0</v>
      </c>
      <c r="FX216" s="8">
        <v>0</v>
      </c>
      <c r="FY216" s="5">
        <v>0</v>
      </c>
      <c r="FZ216" s="10">
        <v>0</v>
      </c>
      <c r="GA216" s="8">
        <v>0</v>
      </c>
      <c r="GB216" s="5">
        <v>0</v>
      </c>
      <c r="GC216" s="10">
        <v>0</v>
      </c>
      <c r="GD216" s="8">
        <v>0</v>
      </c>
      <c r="GE216" s="5">
        <v>0</v>
      </c>
      <c r="GF216" s="10">
        <v>0</v>
      </c>
      <c r="GG216" s="8">
        <v>0</v>
      </c>
      <c r="GH216" s="5">
        <v>0</v>
      </c>
      <c r="GI216" s="10">
        <v>0</v>
      </c>
      <c r="GJ216" s="8">
        <v>0</v>
      </c>
      <c r="GK216" s="5">
        <v>0</v>
      </c>
      <c r="GL216" s="10">
        <v>0</v>
      </c>
      <c r="GM216" s="8">
        <v>0</v>
      </c>
      <c r="GN216" s="5">
        <v>0</v>
      </c>
      <c r="GO216" s="10">
        <v>0</v>
      </c>
      <c r="GP216" s="8">
        <v>0</v>
      </c>
      <c r="GQ216" s="5">
        <v>0</v>
      </c>
      <c r="GR216" s="10">
        <v>0</v>
      </c>
      <c r="GS216" s="8">
        <v>0</v>
      </c>
      <c r="GT216" s="5">
        <v>0</v>
      </c>
      <c r="GU216" s="10">
        <v>0</v>
      </c>
      <c r="GV216" s="8">
        <v>0</v>
      </c>
      <c r="GW216" s="5">
        <v>0</v>
      </c>
      <c r="GX216" s="10">
        <v>0</v>
      </c>
      <c r="GY216" s="8">
        <v>0</v>
      </c>
      <c r="GZ216" s="5">
        <v>0</v>
      </c>
      <c r="HA216" s="10">
        <v>0</v>
      </c>
      <c r="HB216" s="8">
        <v>0</v>
      </c>
      <c r="HC216" s="5">
        <v>0</v>
      </c>
      <c r="HD216" s="10">
        <v>0</v>
      </c>
      <c r="HE216" s="8">
        <v>0</v>
      </c>
      <c r="HF216" s="5">
        <v>0</v>
      </c>
      <c r="HG216" s="10">
        <f t="shared" si="1155"/>
        <v>0</v>
      </c>
      <c r="HH216" s="8">
        <v>0</v>
      </c>
      <c r="HI216" s="5">
        <v>0</v>
      </c>
      <c r="HJ216" s="10">
        <v>0</v>
      </c>
      <c r="HK216" s="8">
        <v>0</v>
      </c>
      <c r="HL216" s="5">
        <v>0</v>
      </c>
      <c r="HM216" s="10">
        <v>0</v>
      </c>
      <c r="HN216" s="8">
        <v>0</v>
      </c>
      <c r="HO216" s="5">
        <v>0</v>
      </c>
      <c r="HP216" s="10">
        <v>0</v>
      </c>
      <c r="HQ216" s="8">
        <v>0</v>
      </c>
      <c r="HR216" s="5">
        <v>0</v>
      </c>
      <c r="HS216" s="10">
        <v>0</v>
      </c>
      <c r="HT216" s="8">
        <v>0</v>
      </c>
      <c r="HU216" s="5">
        <v>0</v>
      </c>
      <c r="HV216" s="10">
        <v>0</v>
      </c>
      <c r="HW216" s="8">
        <v>0</v>
      </c>
      <c r="HX216" s="5">
        <v>0</v>
      </c>
      <c r="HY216" s="10">
        <v>0</v>
      </c>
      <c r="HZ216" s="8">
        <v>0</v>
      </c>
      <c r="IA216" s="5">
        <v>0</v>
      </c>
      <c r="IB216" s="10">
        <v>0</v>
      </c>
      <c r="IC216" s="8">
        <v>0</v>
      </c>
      <c r="ID216" s="5">
        <v>0</v>
      </c>
      <c r="IE216" s="10">
        <v>0</v>
      </c>
      <c r="IF216" s="8">
        <v>0</v>
      </c>
      <c r="IG216" s="5">
        <v>0</v>
      </c>
      <c r="IH216" s="10">
        <v>0</v>
      </c>
      <c r="II216" s="8">
        <v>66.87660000000001</v>
      </c>
      <c r="IJ216" s="5">
        <v>382.762</v>
      </c>
      <c r="IK216" s="10">
        <f t="shared" si="1157"/>
        <v>5723.4069913841304</v>
      </c>
      <c r="IL216" s="8">
        <v>1.12E-2</v>
      </c>
      <c r="IM216" s="5">
        <v>0.19800000000000001</v>
      </c>
      <c r="IN216" s="10">
        <f t="shared" ref="IN216" si="1167">IM216/IL216*1000</f>
        <v>17678.571428571431</v>
      </c>
      <c r="IO216" s="8">
        <v>0</v>
      </c>
      <c r="IP216" s="5">
        <v>0</v>
      </c>
      <c r="IQ216" s="10">
        <v>0</v>
      </c>
      <c r="IR216" s="8">
        <v>0</v>
      </c>
      <c r="IS216" s="5">
        <v>0</v>
      </c>
      <c r="IT216" s="10">
        <v>0</v>
      </c>
      <c r="IU216" s="8">
        <v>0</v>
      </c>
      <c r="IV216" s="5">
        <v>0</v>
      </c>
      <c r="IW216" s="10">
        <v>0</v>
      </c>
      <c r="IX216" s="8">
        <v>34.762440000000005</v>
      </c>
      <c r="IY216" s="5">
        <v>205.732</v>
      </c>
      <c r="IZ216" s="10">
        <f t="shared" si="1159"/>
        <v>5918.2266837425668</v>
      </c>
      <c r="JA216" s="8">
        <v>98</v>
      </c>
      <c r="JB216" s="5">
        <v>568.03200000000004</v>
      </c>
      <c r="JC216" s="10">
        <f t="shared" si="1160"/>
        <v>5796.2448979591845</v>
      </c>
      <c r="JD216" s="8">
        <f t="shared" si="1162"/>
        <v>5264.4560300000003</v>
      </c>
      <c r="JE216" s="10">
        <f t="shared" si="1163"/>
        <v>26428.300999999999</v>
      </c>
    </row>
    <row r="217" spans="1:265" x14ac:dyDescent="0.3">
      <c r="A217" s="40">
        <v>2020</v>
      </c>
      <c r="B217" s="76" t="s">
        <v>5</v>
      </c>
      <c r="C217" s="8">
        <v>657.26</v>
      </c>
      <c r="D217" s="5">
        <v>796.55</v>
      </c>
      <c r="E217" s="10">
        <f>IF(C217=0,0,D217/C217*1000)</f>
        <v>1211.9252654961506</v>
      </c>
      <c r="F217" s="8">
        <v>7.8E-2</v>
      </c>
      <c r="G217" s="5">
        <v>1.1120000000000001</v>
      </c>
      <c r="H217" s="10">
        <f>IF(F217=0,0,G217/F217*1000)</f>
        <v>14256.410256410258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3.8787600000000002</v>
      </c>
      <c r="P217" s="5">
        <v>34.561999999999998</v>
      </c>
      <c r="Q217" s="10">
        <f>IF(O217=0,0,P217/O217*1000)</f>
        <v>8910.5796697913756</v>
      </c>
      <c r="R217" s="8">
        <v>0</v>
      </c>
      <c r="S217" s="5">
        <v>0</v>
      </c>
      <c r="T217" s="10">
        <f>IF(R217=0,0,S217/R217*1000)</f>
        <v>0</v>
      </c>
      <c r="U217" s="8">
        <v>0</v>
      </c>
      <c r="V217" s="5">
        <v>0</v>
      </c>
      <c r="W217" s="10">
        <f>IF(U217=0,0,V217/U217*1000)</f>
        <v>0</v>
      </c>
      <c r="X217" s="8">
        <v>0</v>
      </c>
      <c r="Y217" s="5">
        <v>0</v>
      </c>
      <c r="Z217" s="10">
        <f>IF(X217=0,0,Y217/X217*1000)</f>
        <v>0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410.75</v>
      </c>
      <c r="AH217" s="5">
        <v>3053.998</v>
      </c>
      <c r="AI217" s="10">
        <f>IF(AG217=0,0,AH217/AG217*1000)</f>
        <v>7435.1746804625691</v>
      </c>
      <c r="AJ217" s="8">
        <v>285.92500000000001</v>
      </c>
      <c r="AK217" s="5">
        <v>1221.133</v>
      </c>
      <c r="AL217" s="10">
        <f>IF(AJ217=0,0,AK217/AJ217*1000)</f>
        <v>4270.8157733671414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0.01</v>
      </c>
      <c r="AZ217" s="5">
        <v>0.192</v>
      </c>
      <c r="BA217" s="10">
        <f>IF(AY217=0,0,AZ217/AY217*1000)</f>
        <v>19200</v>
      </c>
      <c r="BB217" s="8">
        <v>0</v>
      </c>
      <c r="BC217" s="5">
        <v>0</v>
      </c>
      <c r="BD217" s="10">
        <f>IF(BB217=0,0,BC217/BB217*1000)</f>
        <v>0</v>
      </c>
      <c r="BE217" s="8">
        <v>0</v>
      </c>
      <c r="BF217" s="5">
        <v>0</v>
      </c>
      <c r="BG217" s="10">
        <f>IF(BE217=0,0,BF217/BE217*1000)</f>
        <v>0</v>
      </c>
      <c r="BH217" s="8">
        <v>0</v>
      </c>
      <c r="BI217" s="5">
        <v>0</v>
      </c>
      <c r="BJ217" s="10">
        <f>IF(BH217=0,0,BI217/BH217*1000)</f>
        <v>0</v>
      </c>
      <c r="BK217" s="8">
        <v>0</v>
      </c>
      <c r="BL217" s="5">
        <v>0</v>
      </c>
      <c r="BM217" s="10">
        <f>IF(BK217=0,0,BL217/BK217*1000)</f>
        <v>0</v>
      </c>
      <c r="BN217" s="8">
        <v>50</v>
      </c>
      <c r="BO217" s="5">
        <v>308.209</v>
      </c>
      <c r="BP217" s="10">
        <f>IF(BN217=0,0,BO217/BN217*1000)</f>
        <v>6164.18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>IF(BW217=0,0,BX217/BW217*1000)</f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20</v>
      </c>
      <c r="CY217" s="5">
        <v>118</v>
      </c>
      <c r="CZ217" s="10">
        <f>IF(CX217=0,0,CY217/CX217*1000)</f>
        <v>5900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844.21867000000009</v>
      </c>
      <c r="DH217" s="5">
        <v>3747.93</v>
      </c>
      <c r="DI217" s="10">
        <f>IF(DG217=0,0,DH217/DG217*1000)</f>
        <v>4439.5251291943114</v>
      </c>
      <c r="DJ217" s="8">
        <v>0</v>
      </c>
      <c r="DK217" s="5">
        <v>0</v>
      </c>
      <c r="DL217" s="10">
        <f>IF(DJ217=0,0,DK217/DJ217*1000)</f>
        <v>0</v>
      </c>
      <c r="DM217" s="8">
        <v>0</v>
      </c>
      <c r="DN217" s="5">
        <v>0</v>
      </c>
      <c r="DO217" s="10">
        <f t="shared" si="1149"/>
        <v>0</v>
      </c>
      <c r="DP217" s="8">
        <v>0</v>
      </c>
      <c r="DQ217" s="5">
        <v>0</v>
      </c>
      <c r="DR217" s="10">
        <f>IF(DP217=0,0,DQ217/DP217*1000)</f>
        <v>0</v>
      </c>
      <c r="DS217" s="8">
        <v>143.28</v>
      </c>
      <c r="DT217" s="5">
        <v>679.16700000000003</v>
      </c>
      <c r="DU217" s="10">
        <f>IF(DS217=0,0,DT217/DS217*1000)</f>
        <v>4740.1381909547736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0.48</v>
      </c>
      <c r="EC217" s="5">
        <v>7.68</v>
      </c>
      <c r="ED217" s="10">
        <f>IF(EB217=0,0,EC217/EB217*1000)</f>
        <v>16000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>IF(EH217=0,0,EI217/EH217*1000)</f>
        <v>0</v>
      </c>
      <c r="EK217" s="8">
        <v>5.0324999999999998</v>
      </c>
      <c r="EL217" s="5">
        <v>107.508</v>
      </c>
      <c r="EM217" s="10">
        <f>IF(EK217=0,0,EL217/EK217*1000)</f>
        <v>21362.742175856929</v>
      </c>
      <c r="EN217" s="8">
        <v>6.8919300000000003</v>
      </c>
      <c r="EO217" s="5">
        <v>961.69500000000005</v>
      </c>
      <c r="EP217" s="10">
        <f>IF(EN217=0,0,EO217/EN217*1000)</f>
        <v>139539.28725335281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8">
        <v>0</v>
      </c>
      <c r="FJ217" s="5">
        <v>0</v>
      </c>
      <c r="FK217" s="10">
        <f>IF(FI217=0,0,FJ217/FI217*1000)</f>
        <v>0</v>
      </c>
      <c r="FL217" s="8">
        <v>0</v>
      </c>
      <c r="FM217" s="5">
        <v>0</v>
      </c>
      <c r="FN217" s="10">
        <f>IF(FL217=0,0,FM217/FL217*1000)</f>
        <v>0</v>
      </c>
      <c r="FO217" s="8">
        <v>0</v>
      </c>
      <c r="FP217" s="5">
        <v>0</v>
      </c>
      <c r="FQ217" s="10">
        <f>IF(FO217=0,0,FP217/FO217*1000)</f>
        <v>0</v>
      </c>
      <c r="FR217" s="8">
        <v>0</v>
      </c>
      <c r="FS217" s="5">
        <v>0</v>
      </c>
      <c r="FT217" s="10">
        <f>IF(FR217=0,0,FS217/FR217*1000)</f>
        <v>0</v>
      </c>
      <c r="FU217" s="8">
        <v>0</v>
      </c>
      <c r="FV217" s="5">
        <v>0</v>
      </c>
      <c r="FW217" s="10">
        <f>IF(FU217=0,0,FV217/FU217*1000)</f>
        <v>0</v>
      </c>
      <c r="FX217" s="8">
        <v>0</v>
      </c>
      <c r="FY217" s="5">
        <v>0</v>
      </c>
      <c r="FZ217" s="10">
        <f>IF(FX217=0,0,FY217/FX217*1000)</f>
        <v>0</v>
      </c>
      <c r="GA217" s="8">
        <v>0</v>
      </c>
      <c r="GB217" s="5">
        <v>0</v>
      </c>
      <c r="GC217" s="10">
        <f>IF(GA217=0,0,GB217/GA217*1000)</f>
        <v>0</v>
      </c>
      <c r="GD217" s="8">
        <v>0</v>
      </c>
      <c r="GE217" s="5">
        <v>0</v>
      </c>
      <c r="GF217" s="10">
        <f>IF(GD217=0,0,GE217/GD217*1000)</f>
        <v>0</v>
      </c>
      <c r="GG217" s="8">
        <v>0</v>
      </c>
      <c r="GH217" s="5">
        <v>0</v>
      </c>
      <c r="GI217" s="10">
        <f>IF(GG217=0,0,GH217/GG217*1000)</f>
        <v>0</v>
      </c>
      <c r="GJ217" s="8">
        <v>1.174E-2</v>
      </c>
      <c r="GK217" s="5">
        <v>0.79600000000000004</v>
      </c>
      <c r="GL217" s="10">
        <f>IF(GJ217=0,0,GK217/GJ217*1000)</f>
        <v>67802.385008517886</v>
      </c>
      <c r="GM217" s="8">
        <v>0</v>
      </c>
      <c r="GN217" s="5">
        <v>0</v>
      </c>
      <c r="GO217" s="10">
        <f>IF(GM217=0,0,GN217/GM217*1000)</f>
        <v>0</v>
      </c>
      <c r="GP217" s="8">
        <v>0</v>
      </c>
      <c r="GQ217" s="5">
        <v>0</v>
      </c>
      <c r="GR217" s="10">
        <f>IF(GP217=0,0,GQ217/GP217*1000)</f>
        <v>0</v>
      </c>
      <c r="GS217" s="8">
        <v>0</v>
      </c>
      <c r="GT217" s="5">
        <v>0</v>
      </c>
      <c r="GU217" s="10">
        <f>IF(GS217=0,0,GT217/GS217*1000)</f>
        <v>0</v>
      </c>
      <c r="GV217" s="8">
        <v>214.1</v>
      </c>
      <c r="GW217" s="5">
        <v>1263.19</v>
      </c>
      <c r="GX217" s="10">
        <f>IF(GV217=0,0,GW217/GV217*1000)</f>
        <v>5900</v>
      </c>
      <c r="GY217" s="8">
        <v>0</v>
      </c>
      <c r="GZ217" s="5">
        <v>0</v>
      </c>
      <c r="HA217" s="10">
        <f>IF(GY217=0,0,GZ217/GY217*1000)</f>
        <v>0</v>
      </c>
      <c r="HB217" s="8">
        <v>0</v>
      </c>
      <c r="HC217" s="5">
        <v>0</v>
      </c>
      <c r="HD217" s="10">
        <f>IF(HB217=0,0,HC217/HB217*1000)</f>
        <v>0</v>
      </c>
      <c r="HE217" s="8">
        <v>0</v>
      </c>
      <c r="HF217" s="5">
        <v>0</v>
      </c>
      <c r="HG217" s="10">
        <f t="shared" si="1155"/>
        <v>0</v>
      </c>
      <c r="HH217" s="8">
        <v>0</v>
      </c>
      <c r="HI217" s="5">
        <v>0</v>
      </c>
      <c r="HJ217" s="10">
        <f>IF(HH217=0,0,HI217/HH217*1000)</f>
        <v>0</v>
      </c>
      <c r="HK217" s="8">
        <v>0</v>
      </c>
      <c r="HL217" s="5">
        <v>0</v>
      </c>
      <c r="HM217" s="10">
        <f>IF(HK217=0,0,HL217/HK217*1000)</f>
        <v>0</v>
      </c>
      <c r="HN217" s="8">
        <v>0</v>
      </c>
      <c r="HO217" s="5">
        <v>0</v>
      </c>
      <c r="HP217" s="10">
        <f>IF(HN217=0,0,HO217/HN217*1000)</f>
        <v>0</v>
      </c>
      <c r="HQ217" s="8">
        <v>0</v>
      </c>
      <c r="HR217" s="5">
        <v>0</v>
      </c>
      <c r="HS217" s="10">
        <f>IF(HQ217=0,0,HR217/HQ217*1000)</f>
        <v>0</v>
      </c>
      <c r="HT217" s="8">
        <v>0</v>
      </c>
      <c r="HU217" s="5">
        <v>0</v>
      </c>
      <c r="HV217" s="10">
        <f>IF(HT217=0,0,HU217/HT217*1000)</f>
        <v>0</v>
      </c>
      <c r="HW217" s="8">
        <v>0</v>
      </c>
      <c r="HX217" s="5">
        <v>0</v>
      </c>
      <c r="HY217" s="10">
        <f>IF(HW217=0,0,HX217/HW217*1000)</f>
        <v>0</v>
      </c>
      <c r="HZ217" s="8">
        <v>0</v>
      </c>
      <c r="IA217" s="5">
        <v>0</v>
      </c>
      <c r="IB217" s="10">
        <f>IF(HZ217=0,0,IA217/HZ217*1000)</f>
        <v>0</v>
      </c>
      <c r="IC217" s="8">
        <v>0</v>
      </c>
      <c r="ID217" s="5">
        <v>0</v>
      </c>
      <c r="IE217" s="10">
        <f>IF(IC217=0,0,ID217/IC217*1000)</f>
        <v>0</v>
      </c>
      <c r="IF217" s="8">
        <v>0</v>
      </c>
      <c r="IG217" s="5">
        <v>0</v>
      </c>
      <c r="IH217" s="10">
        <f>IF(IF217=0,0,IG217/IF217*1000)</f>
        <v>0</v>
      </c>
      <c r="II217" s="8">
        <v>0</v>
      </c>
      <c r="IJ217" s="5">
        <v>0</v>
      </c>
      <c r="IK217" s="10">
        <f>IF(II217=0,0,IJ217/II217*1000)</f>
        <v>0</v>
      </c>
      <c r="IL217" s="8">
        <v>0</v>
      </c>
      <c r="IM217" s="5">
        <v>0</v>
      </c>
      <c r="IN217" s="10">
        <f>IF(IL217=0,0,IM217/IL217*1000)</f>
        <v>0</v>
      </c>
      <c r="IO217" s="8">
        <v>0</v>
      </c>
      <c r="IP217" s="5">
        <v>0</v>
      </c>
      <c r="IQ217" s="10">
        <f>IF(IO217=0,0,IP217/IO217*1000)</f>
        <v>0</v>
      </c>
      <c r="IR217" s="8">
        <v>0</v>
      </c>
      <c r="IS217" s="5">
        <v>0</v>
      </c>
      <c r="IT217" s="10">
        <f>IF(IR217=0,0,IS217/IR217*1000)</f>
        <v>0</v>
      </c>
      <c r="IU217" s="8">
        <v>0</v>
      </c>
      <c r="IV217" s="5">
        <v>0</v>
      </c>
      <c r="IW217" s="10">
        <f>IF(IU217=0,0,IV217/IU217*1000)</f>
        <v>0</v>
      </c>
      <c r="IX217" s="8">
        <v>1.42052</v>
      </c>
      <c r="IY217" s="5">
        <v>19.640999999999998</v>
      </c>
      <c r="IZ217" s="10">
        <f>IF(IX217=0,0,IY217/IX217*1000)</f>
        <v>13826.626869033873</v>
      </c>
      <c r="JA217" s="8">
        <v>162.15700000000001</v>
      </c>
      <c r="JB217" s="5">
        <v>1894.933</v>
      </c>
      <c r="JC217" s="10">
        <f>IF(JA217=0,0,JB217/JA217*1000)</f>
        <v>11685.7921643839</v>
      </c>
      <c r="JD217" s="8">
        <f t="shared" si="1162"/>
        <v>2805.4941200000003</v>
      </c>
      <c r="JE217" s="10">
        <f t="shared" si="1163"/>
        <v>14216.296</v>
      </c>
    </row>
    <row r="218" spans="1:265" x14ac:dyDescent="0.3">
      <c r="A218" s="40">
        <v>2020</v>
      </c>
      <c r="B218" s="10" t="s">
        <v>6</v>
      </c>
      <c r="C218" s="8">
        <v>3158</v>
      </c>
      <c r="D218" s="5">
        <v>12764.825000000001</v>
      </c>
      <c r="E218" s="10">
        <f t="shared" ref="E218:BP225" si="1168">IF(C218=0,0,D218/C218*1000)</f>
        <v>4042.0598480050671</v>
      </c>
      <c r="F218" s="8">
        <v>0</v>
      </c>
      <c r="G218" s="5">
        <v>0</v>
      </c>
      <c r="H218" s="10">
        <f t="shared" si="1168"/>
        <v>0</v>
      </c>
      <c r="I218" s="8">
        <v>0</v>
      </c>
      <c r="J218" s="5">
        <v>0</v>
      </c>
      <c r="K218" s="10">
        <f t="shared" si="1168"/>
        <v>0</v>
      </c>
      <c r="L218" s="8">
        <v>0</v>
      </c>
      <c r="M218" s="5">
        <v>0</v>
      </c>
      <c r="N218" s="10">
        <f t="shared" si="1168"/>
        <v>0</v>
      </c>
      <c r="O218" s="8">
        <v>6.64602</v>
      </c>
      <c r="P218" s="5">
        <v>72.84</v>
      </c>
      <c r="Q218" s="10">
        <f t="shared" si="1168"/>
        <v>10959.942943295386</v>
      </c>
      <c r="R218" s="8">
        <v>0</v>
      </c>
      <c r="S218" s="5">
        <v>0</v>
      </c>
      <c r="T218" s="10">
        <f t="shared" si="1168"/>
        <v>0</v>
      </c>
      <c r="U218" s="8">
        <v>0</v>
      </c>
      <c r="V218" s="5">
        <v>0</v>
      </c>
      <c r="W218" s="10">
        <f t="shared" si="1168"/>
        <v>0</v>
      </c>
      <c r="X218" s="8">
        <v>0</v>
      </c>
      <c r="Y218" s="5">
        <v>0</v>
      </c>
      <c r="Z218" s="10">
        <f t="shared" si="1168"/>
        <v>0</v>
      </c>
      <c r="AA218" s="8">
        <v>0</v>
      </c>
      <c r="AB218" s="5">
        <v>0</v>
      </c>
      <c r="AC218" s="10">
        <f t="shared" si="1168"/>
        <v>0</v>
      </c>
      <c r="AD218" s="8">
        <v>0</v>
      </c>
      <c r="AE218" s="5">
        <v>0</v>
      </c>
      <c r="AF218" s="10">
        <f t="shared" si="1168"/>
        <v>0</v>
      </c>
      <c r="AG218" s="8">
        <v>896.6</v>
      </c>
      <c r="AH218" s="5">
        <v>6341.6589999999997</v>
      </c>
      <c r="AI218" s="10">
        <f t="shared" si="1168"/>
        <v>7073.0080303368268</v>
      </c>
      <c r="AJ218" s="8">
        <v>98.961929999999995</v>
      </c>
      <c r="AK218" s="5">
        <v>461.92200000000003</v>
      </c>
      <c r="AL218" s="10">
        <f t="shared" si="1168"/>
        <v>4667.6737205913432</v>
      </c>
      <c r="AM218" s="8">
        <v>0</v>
      </c>
      <c r="AN218" s="5">
        <v>0</v>
      </c>
      <c r="AO218" s="10">
        <f t="shared" si="1168"/>
        <v>0</v>
      </c>
      <c r="AP218" s="8">
        <v>0</v>
      </c>
      <c r="AQ218" s="5">
        <v>0</v>
      </c>
      <c r="AR218" s="10">
        <f t="shared" si="1168"/>
        <v>0</v>
      </c>
      <c r="AS218" s="8">
        <v>0</v>
      </c>
      <c r="AT218" s="5">
        <v>0</v>
      </c>
      <c r="AU218" s="10">
        <f t="shared" si="1168"/>
        <v>0</v>
      </c>
      <c r="AV218" s="8">
        <v>0</v>
      </c>
      <c r="AW218" s="5">
        <v>0</v>
      </c>
      <c r="AX218" s="10">
        <f t="shared" si="1168"/>
        <v>0</v>
      </c>
      <c r="AY218" s="8">
        <v>1.4999999999999999E-2</v>
      </c>
      <c r="AZ218" s="5">
        <v>0.76300000000000001</v>
      </c>
      <c r="BA218" s="10">
        <f t="shared" si="1168"/>
        <v>50866.666666666664</v>
      </c>
      <c r="BB218" s="8">
        <v>0</v>
      </c>
      <c r="BC218" s="5">
        <v>0</v>
      </c>
      <c r="BD218" s="10">
        <f t="shared" si="1168"/>
        <v>0</v>
      </c>
      <c r="BE218" s="8">
        <v>0</v>
      </c>
      <c r="BF218" s="5">
        <v>0</v>
      </c>
      <c r="BG218" s="10">
        <f t="shared" si="1168"/>
        <v>0</v>
      </c>
      <c r="BH218" s="8">
        <v>0</v>
      </c>
      <c r="BI218" s="5">
        <v>0</v>
      </c>
      <c r="BJ218" s="10">
        <f t="shared" si="1168"/>
        <v>0</v>
      </c>
      <c r="BK218" s="8">
        <v>0</v>
      </c>
      <c r="BL218" s="5">
        <v>0</v>
      </c>
      <c r="BM218" s="10">
        <f t="shared" si="1168"/>
        <v>0</v>
      </c>
      <c r="BN218" s="8">
        <v>0</v>
      </c>
      <c r="BO218" s="5">
        <v>0</v>
      </c>
      <c r="BP218" s="10">
        <f t="shared" si="1168"/>
        <v>0</v>
      </c>
      <c r="BQ218" s="8">
        <v>0</v>
      </c>
      <c r="BR218" s="5">
        <v>0</v>
      </c>
      <c r="BS218" s="10">
        <f t="shared" ref="BS218:EG225" si="1169">IF(BQ218=0,0,BR218/BQ218*1000)</f>
        <v>0</v>
      </c>
      <c r="BT218" s="8">
        <v>0</v>
      </c>
      <c r="BU218" s="5">
        <v>0</v>
      </c>
      <c r="BV218" s="10">
        <f t="shared" si="1169"/>
        <v>0</v>
      </c>
      <c r="BW218" s="8">
        <v>0</v>
      </c>
      <c r="BX218" s="5">
        <v>0</v>
      </c>
      <c r="BY218" s="10">
        <f t="shared" si="1169"/>
        <v>0</v>
      </c>
      <c r="BZ218" s="8">
        <v>0</v>
      </c>
      <c r="CA218" s="5">
        <v>0</v>
      </c>
      <c r="CB218" s="10">
        <f t="shared" si="1169"/>
        <v>0</v>
      </c>
      <c r="CC218" s="8">
        <v>0</v>
      </c>
      <c r="CD218" s="5">
        <v>0</v>
      </c>
      <c r="CE218" s="10">
        <f t="shared" si="1169"/>
        <v>0</v>
      </c>
      <c r="CF218" s="8">
        <v>0</v>
      </c>
      <c r="CG218" s="5">
        <v>0</v>
      </c>
      <c r="CH218" s="10">
        <f t="shared" si="1169"/>
        <v>0</v>
      </c>
      <c r="CI218" s="8">
        <v>0</v>
      </c>
      <c r="CJ218" s="5">
        <v>0</v>
      </c>
      <c r="CK218" s="10">
        <f t="shared" si="1169"/>
        <v>0</v>
      </c>
      <c r="CL218" s="8">
        <v>0</v>
      </c>
      <c r="CM218" s="5">
        <v>0</v>
      </c>
      <c r="CN218" s="10">
        <f t="shared" si="1169"/>
        <v>0</v>
      </c>
      <c r="CO218" s="8">
        <v>0</v>
      </c>
      <c r="CP218" s="5">
        <v>0</v>
      </c>
      <c r="CQ218" s="10">
        <f t="shared" si="1169"/>
        <v>0</v>
      </c>
      <c r="CR218" s="8">
        <v>0</v>
      </c>
      <c r="CS218" s="5">
        <v>0</v>
      </c>
      <c r="CT218" s="10">
        <f t="shared" si="1169"/>
        <v>0</v>
      </c>
      <c r="CU218" s="8">
        <v>0</v>
      </c>
      <c r="CV218" s="5">
        <v>0</v>
      </c>
      <c r="CW218" s="10">
        <f t="shared" si="1169"/>
        <v>0</v>
      </c>
      <c r="CX218" s="8">
        <v>0</v>
      </c>
      <c r="CY218" s="5">
        <v>0</v>
      </c>
      <c r="CZ218" s="10">
        <f t="shared" si="1169"/>
        <v>0</v>
      </c>
      <c r="DA218" s="8">
        <v>0</v>
      </c>
      <c r="DB218" s="5">
        <v>0</v>
      </c>
      <c r="DC218" s="10">
        <f t="shared" si="1169"/>
        <v>0</v>
      </c>
      <c r="DD218" s="8">
        <v>0</v>
      </c>
      <c r="DE218" s="5">
        <v>0</v>
      </c>
      <c r="DF218" s="10">
        <f t="shared" si="1169"/>
        <v>0</v>
      </c>
      <c r="DG218" s="8">
        <v>1011.3048</v>
      </c>
      <c r="DH218" s="5">
        <v>6772.9780000000001</v>
      </c>
      <c r="DI218" s="10">
        <f t="shared" si="1169"/>
        <v>6697.2667389692997</v>
      </c>
      <c r="DJ218" s="8">
        <v>0</v>
      </c>
      <c r="DK218" s="5">
        <v>0</v>
      </c>
      <c r="DL218" s="10">
        <f t="shared" si="1169"/>
        <v>0</v>
      </c>
      <c r="DM218" s="8">
        <v>0</v>
      </c>
      <c r="DN218" s="5">
        <v>0</v>
      </c>
      <c r="DO218" s="10">
        <f t="shared" si="1149"/>
        <v>0</v>
      </c>
      <c r="DP218" s="8">
        <v>0</v>
      </c>
      <c r="DQ218" s="5">
        <v>0</v>
      </c>
      <c r="DR218" s="10">
        <f t="shared" si="1169"/>
        <v>0</v>
      </c>
      <c r="DS218" s="8">
        <v>2.67</v>
      </c>
      <c r="DT218" s="5">
        <v>41.698</v>
      </c>
      <c r="DU218" s="10">
        <f t="shared" si="1169"/>
        <v>15617.228464419477</v>
      </c>
      <c r="DV218" s="8">
        <v>0</v>
      </c>
      <c r="DW218" s="5">
        <v>0</v>
      </c>
      <c r="DX218" s="10">
        <f t="shared" si="1169"/>
        <v>0</v>
      </c>
      <c r="DY218" s="8">
        <v>0</v>
      </c>
      <c r="DZ218" s="5">
        <v>0</v>
      </c>
      <c r="EA218" s="10">
        <f t="shared" si="1169"/>
        <v>0</v>
      </c>
      <c r="EB218" s="8">
        <v>0.96</v>
      </c>
      <c r="EC218" s="5">
        <v>15.36</v>
      </c>
      <c r="ED218" s="10">
        <f t="shared" si="1169"/>
        <v>16000</v>
      </c>
      <c r="EE218" s="8">
        <v>0</v>
      </c>
      <c r="EF218" s="5">
        <v>0</v>
      </c>
      <c r="EG218" s="10">
        <f t="shared" si="1169"/>
        <v>0</v>
      </c>
      <c r="EH218" s="8">
        <v>0</v>
      </c>
      <c r="EI218" s="5">
        <v>0</v>
      </c>
      <c r="EJ218" s="10">
        <f t="shared" ref="EJ218:GU225" si="1170">IF(EH218=0,0,EI218/EH218*1000)</f>
        <v>0</v>
      </c>
      <c r="EK218" s="8">
        <v>44.488</v>
      </c>
      <c r="EL218" s="5">
        <v>343.67599999999999</v>
      </c>
      <c r="EM218" s="10">
        <f t="shared" si="1170"/>
        <v>7725.1393634238448</v>
      </c>
      <c r="EN218" s="8">
        <v>14.111649999999999</v>
      </c>
      <c r="EO218" s="5">
        <v>569.02</v>
      </c>
      <c r="EP218" s="10">
        <f t="shared" si="1170"/>
        <v>40322.712085404608</v>
      </c>
      <c r="EQ218" s="8">
        <v>0</v>
      </c>
      <c r="ER218" s="5">
        <v>0</v>
      </c>
      <c r="ES218" s="10">
        <f t="shared" si="1170"/>
        <v>0</v>
      </c>
      <c r="ET218" s="8">
        <v>0</v>
      </c>
      <c r="EU218" s="5">
        <v>0</v>
      </c>
      <c r="EV218" s="10">
        <f t="shared" si="1170"/>
        <v>0</v>
      </c>
      <c r="EW218" s="8">
        <v>0</v>
      </c>
      <c r="EX218" s="5">
        <v>0</v>
      </c>
      <c r="EY218" s="10">
        <f t="shared" si="1170"/>
        <v>0</v>
      </c>
      <c r="EZ218" s="8">
        <v>0</v>
      </c>
      <c r="FA218" s="5">
        <v>0</v>
      </c>
      <c r="FB218" s="10">
        <f t="shared" si="1170"/>
        <v>0</v>
      </c>
      <c r="FC218" s="8">
        <v>0</v>
      </c>
      <c r="FD218" s="5">
        <v>0</v>
      </c>
      <c r="FE218" s="10">
        <f t="shared" si="1170"/>
        <v>0</v>
      </c>
      <c r="FF218" s="8">
        <v>0</v>
      </c>
      <c r="FG218" s="5">
        <v>0</v>
      </c>
      <c r="FH218" s="10">
        <f t="shared" si="1170"/>
        <v>0</v>
      </c>
      <c r="FI218" s="8">
        <v>0</v>
      </c>
      <c r="FJ218" s="5">
        <v>0</v>
      </c>
      <c r="FK218" s="10">
        <f t="shared" si="1170"/>
        <v>0</v>
      </c>
      <c r="FL218" s="8">
        <v>0</v>
      </c>
      <c r="FM218" s="5">
        <v>0</v>
      </c>
      <c r="FN218" s="10">
        <f t="shared" si="1170"/>
        <v>0</v>
      </c>
      <c r="FO218" s="8">
        <v>0</v>
      </c>
      <c r="FP218" s="5">
        <v>0</v>
      </c>
      <c r="FQ218" s="10">
        <f t="shared" si="1170"/>
        <v>0</v>
      </c>
      <c r="FR218" s="8">
        <v>0</v>
      </c>
      <c r="FS218" s="5">
        <v>0</v>
      </c>
      <c r="FT218" s="10">
        <f t="shared" si="1170"/>
        <v>0</v>
      </c>
      <c r="FU218" s="8">
        <v>0</v>
      </c>
      <c r="FV218" s="5">
        <v>0</v>
      </c>
      <c r="FW218" s="10">
        <f t="shared" si="1170"/>
        <v>0</v>
      </c>
      <c r="FX218" s="8">
        <v>0</v>
      </c>
      <c r="FY218" s="5">
        <v>0</v>
      </c>
      <c r="FZ218" s="10">
        <f t="shared" si="1170"/>
        <v>0</v>
      </c>
      <c r="GA218" s="8">
        <v>0</v>
      </c>
      <c r="GB218" s="5">
        <v>0</v>
      </c>
      <c r="GC218" s="10">
        <f t="shared" si="1170"/>
        <v>0</v>
      </c>
      <c r="GD218" s="8">
        <v>0</v>
      </c>
      <c r="GE218" s="5">
        <v>0</v>
      </c>
      <c r="GF218" s="10">
        <f t="shared" si="1170"/>
        <v>0</v>
      </c>
      <c r="GG218" s="8">
        <v>0</v>
      </c>
      <c r="GH218" s="5">
        <v>0</v>
      </c>
      <c r="GI218" s="10">
        <f t="shared" si="1170"/>
        <v>0</v>
      </c>
      <c r="GJ218" s="8">
        <v>0</v>
      </c>
      <c r="GK218" s="5">
        <v>0</v>
      </c>
      <c r="GL218" s="10">
        <f t="shared" si="1170"/>
        <v>0</v>
      </c>
      <c r="GM218" s="8">
        <v>0</v>
      </c>
      <c r="GN218" s="5">
        <v>0</v>
      </c>
      <c r="GO218" s="10">
        <f t="shared" si="1170"/>
        <v>0</v>
      </c>
      <c r="GP218" s="8">
        <v>0</v>
      </c>
      <c r="GQ218" s="5">
        <v>0</v>
      </c>
      <c r="GR218" s="10">
        <f t="shared" si="1170"/>
        <v>0</v>
      </c>
      <c r="GS218" s="8">
        <v>0</v>
      </c>
      <c r="GT218" s="5">
        <v>0</v>
      </c>
      <c r="GU218" s="10">
        <f t="shared" si="1170"/>
        <v>0</v>
      </c>
      <c r="GV218" s="8">
        <v>144</v>
      </c>
      <c r="GW218" s="5">
        <v>831.37099999999998</v>
      </c>
      <c r="GX218" s="10">
        <f t="shared" ref="GX218:JC225" si="1171">IF(GV218=0,0,GW218/GV218*1000)</f>
        <v>5773.4097222222226</v>
      </c>
      <c r="GY218" s="8">
        <v>0</v>
      </c>
      <c r="GZ218" s="5">
        <v>0</v>
      </c>
      <c r="HA218" s="10">
        <f t="shared" si="1171"/>
        <v>0</v>
      </c>
      <c r="HB218" s="8">
        <v>0</v>
      </c>
      <c r="HC218" s="5">
        <v>0</v>
      </c>
      <c r="HD218" s="10">
        <f t="shared" si="1171"/>
        <v>0</v>
      </c>
      <c r="HE218" s="8">
        <v>0</v>
      </c>
      <c r="HF218" s="5">
        <v>0</v>
      </c>
      <c r="HG218" s="10">
        <f t="shared" si="1155"/>
        <v>0</v>
      </c>
      <c r="HH218" s="8">
        <v>0</v>
      </c>
      <c r="HI218" s="5">
        <v>0</v>
      </c>
      <c r="HJ218" s="10">
        <f t="shared" si="1171"/>
        <v>0</v>
      </c>
      <c r="HK218" s="8">
        <v>0</v>
      </c>
      <c r="HL218" s="5">
        <v>0</v>
      </c>
      <c r="HM218" s="10">
        <f t="shared" si="1171"/>
        <v>0</v>
      </c>
      <c r="HN218" s="8">
        <v>0</v>
      </c>
      <c r="HO218" s="5">
        <v>0</v>
      </c>
      <c r="HP218" s="10">
        <f t="shared" si="1171"/>
        <v>0</v>
      </c>
      <c r="HQ218" s="8">
        <v>0</v>
      </c>
      <c r="HR218" s="5">
        <v>0</v>
      </c>
      <c r="HS218" s="10">
        <f t="shared" si="1171"/>
        <v>0</v>
      </c>
      <c r="HT218" s="8">
        <v>0</v>
      </c>
      <c r="HU218" s="5">
        <v>0</v>
      </c>
      <c r="HV218" s="10">
        <f t="shared" si="1171"/>
        <v>0</v>
      </c>
      <c r="HW218" s="8">
        <v>0</v>
      </c>
      <c r="HX218" s="5">
        <v>0</v>
      </c>
      <c r="HY218" s="10">
        <f t="shared" si="1171"/>
        <v>0</v>
      </c>
      <c r="HZ218" s="8">
        <v>0</v>
      </c>
      <c r="IA218" s="5">
        <v>0</v>
      </c>
      <c r="IB218" s="10">
        <f t="shared" si="1171"/>
        <v>0</v>
      </c>
      <c r="IC218" s="8">
        <v>0</v>
      </c>
      <c r="ID218" s="5">
        <v>0</v>
      </c>
      <c r="IE218" s="10">
        <f t="shared" si="1171"/>
        <v>0</v>
      </c>
      <c r="IF218" s="8">
        <v>0</v>
      </c>
      <c r="IG218" s="5">
        <v>0</v>
      </c>
      <c r="IH218" s="10">
        <f t="shared" si="1171"/>
        <v>0</v>
      </c>
      <c r="II218" s="8">
        <v>89.128630000000001</v>
      </c>
      <c r="IJ218" s="5">
        <v>374.096</v>
      </c>
      <c r="IK218" s="10">
        <f t="shared" si="1171"/>
        <v>4197.2596235351084</v>
      </c>
      <c r="IL218" s="8">
        <v>0</v>
      </c>
      <c r="IM218" s="5">
        <v>0</v>
      </c>
      <c r="IN218" s="10">
        <f t="shared" si="1171"/>
        <v>0</v>
      </c>
      <c r="IO218" s="8">
        <v>0</v>
      </c>
      <c r="IP218" s="5">
        <v>0</v>
      </c>
      <c r="IQ218" s="10">
        <f t="shared" si="1171"/>
        <v>0</v>
      </c>
      <c r="IR218" s="8">
        <v>0</v>
      </c>
      <c r="IS218" s="5">
        <v>0</v>
      </c>
      <c r="IT218" s="10">
        <f t="shared" si="1171"/>
        <v>0</v>
      </c>
      <c r="IU218" s="8">
        <v>0</v>
      </c>
      <c r="IV218" s="5">
        <v>0</v>
      </c>
      <c r="IW218" s="10">
        <f t="shared" si="1171"/>
        <v>0</v>
      </c>
      <c r="IX218" s="8">
        <v>0</v>
      </c>
      <c r="IY218" s="5">
        <v>0</v>
      </c>
      <c r="IZ218" s="10">
        <f t="shared" si="1171"/>
        <v>0</v>
      </c>
      <c r="JA218" s="8">
        <v>5</v>
      </c>
      <c r="JB218" s="5">
        <v>0.19600000000000001</v>
      </c>
      <c r="JC218" s="10">
        <f t="shared" si="1171"/>
        <v>39.199999999999996</v>
      </c>
      <c r="JD218" s="8">
        <f t="shared" si="1162"/>
        <v>5471.8860300000006</v>
      </c>
      <c r="JE218" s="10">
        <f t="shared" si="1163"/>
        <v>28590.403999999999</v>
      </c>
    </row>
    <row r="219" spans="1:265" x14ac:dyDescent="0.3">
      <c r="A219" s="40">
        <v>2020</v>
      </c>
      <c r="B219" s="76" t="s">
        <v>7</v>
      </c>
      <c r="C219" s="8">
        <v>578.86</v>
      </c>
      <c r="D219" s="5">
        <v>3672.1489999999999</v>
      </c>
      <c r="E219" s="10">
        <f t="shared" si="1168"/>
        <v>6343.7601492588874</v>
      </c>
      <c r="F219" s="8">
        <v>0.17599999999999999</v>
      </c>
      <c r="G219" s="5">
        <v>2.915</v>
      </c>
      <c r="H219" s="10">
        <f t="shared" si="1168"/>
        <v>16562.5</v>
      </c>
      <c r="I219" s="8">
        <v>0</v>
      </c>
      <c r="J219" s="5">
        <v>0</v>
      </c>
      <c r="K219" s="10">
        <f t="shared" si="1168"/>
        <v>0</v>
      </c>
      <c r="L219" s="8">
        <v>0</v>
      </c>
      <c r="M219" s="5">
        <v>0</v>
      </c>
      <c r="N219" s="10">
        <f t="shared" si="1168"/>
        <v>0</v>
      </c>
      <c r="O219" s="8">
        <v>38.298749999999998</v>
      </c>
      <c r="P219" s="5">
        <v>333.64699999999999</v>
      </c>
      <c r="Q219" s="10">
        <f t="shared" si="1168"/>
        <v>8711.6942458957528</v>
      </c>
      <c r="R219" s="8">
        <v>0</v>
      </c>
      <c r="S219" s="5">
        <v>0</v>
      </c>
      <c r="T219" s="10">
        <f t="shared" si="1168"/>
        <v>0</v>
      </c>
      <c r="U219" s="8">
        <v>0</v>
      </c>
      <c r="V219" s="5">
        <v>0</v>
      </c>
      <c r="W219" s="10">
        <f t="shared" si="1168"/>
        <v>0</v>
      </c>
      <c r="X219" s="8">
        <v>0</v>
      </c>
      <c r="Y219" s="5">
        <v>0</v>
      </c>
      <c r="Z219" s="10">
        <f t="shared" si="1168"/>
        <v>0</v>
      </c>
      <c r="AA219" s="8">
        <v>0</v>
      </c>
      <c r="AB219" s="5">
        <v>0</v>
      </c>
      <c r="AC219" s="10">
        <f t="shared" si="1168"/>
        <v>0</v>
      </c>
      <c r="AD219" s="8">
        <v>0</v>
      </c>
      <c r="AE219" s="5">
        <v>0</v>
      </c>
      <c r="AF219" s="10">
        <f t="shared" si="1168"/>
        <v>0</v>
      </c>
      <c r="AG219" s="8">
        <v>0</v>
      </c>
      <c r="AH219" s="5">
        <v>0</v>
      </c>
      <c r="AI219" s="10">
        <f t="shared" si="1168"/>
        <v>0</v>
      </c>
      <c r="AJ219" s="8">
        <v>7.46E-2</v>
      </c>
      <c r="AK219" s="5">
        <v>2.5049999999999999</v>
      </c>
      <c r="AL219" s="10">
        <f t="shared" si="1168"/>
        <v>33579.088471849864</v>
      </c>
      <c r="AM219" s="8">
        <v>0</v>
      </c>
      <c r="AN219" s="5">
        <v>0</v>
      </c>
      <c r="AO219" s="10">
        <f t="shared" si="1168"/>
        <v>0</v>
      </c>
      <c r="AP219" s="8">
        <v>0</v>
      </c>
      <c r="AQ219" s="5">
        <v>0</v>
      </c>
      <c r="AR219" s="10">
        <f t="shared" si="1168"/>
        <v>0</v>
      </c>
      <c r="AS219" s="8">
        <v>0</v>
      </c>
      <c r="AT219" s="5">
        <v>0</v>
      </c>
      <c r="AU219" s="10">
        <f t="shared" si="1168"/>
        <v>0</v>
      </c>
      <c r="AV219" s="8">
        <v>0</v>
      </c>
      <c r="AW219" s="5">
        <v>0</v>
      </c>
      <c r="AX219" s="10">
        <f t="shared" si="1168"/>
        <v>0</v>
      </c>
      <c r="AY219" s="8">
        <v>0.13</v>
      </c>
      <c r="AZ219" s="5">
        <v>2.742</v>
      </c>
      <c r="BA219" s="10">
        <f t="shared" si="1168"/>
        <v>21092.307692307691</v>
      </c>
      <c r="BB219" s="8">
        <v>0</v>
      </c>
      <c r="BC219" s="5">
        <v>0</v>
      </c>
      <c r="BD219" s="10">
        <f t="shared" si="1168"/>
        <v>0</v>
      </c>
      <c r="BE219" s="8">
        <v>0</v>
      </c>
      <c r="BF219" s="5">
        <v>0</v>
      </c>
      <c r="BG219" s="10">
        <f t="shared" si="1168"/>
        <v>0</v>
      </c>
      <c r="BH219" s="8">
        <v>0</v>
      </c>
      <c r="BI219" s="5">
        <v>0</v>
      </c>
      <c r="BJ219" s="10">
        <f t="shared" si="1168"/>
        <v>0</v>
      </c>
      <c r="BK219" s="8">
        <v>0</v>
      </c>
      <c r="BL219" s="5">
        <v>0</v>
      </c>
      <c r="BM219" s="10">
        <f t="shared" si="1168"/>
        <v>0</v>
      </c>
      <c r="BN219" s="8">
        <v>0</v>
      </c>
      <c r="BO219" s="5">
        <v>0</v>
      </c>
      <c r="BP219" s="10">
        <f t="shared" si="1168"/>
        <v>0</v>
      </c>
      <c r="BQ219" s="8">
        <v>0</v>
      </c>
      <c r="BR219" s="5">
        <v>0</v>
      </c>
      <c r="BS219" s="10">
        <f t="shared" si="1169"/>
        <v>0</v>
      </c>
      <c r="BT219" s="8">
        <v>0</v>
      </c>
      <c r="BU219" s="5">
        <v>0</v>
      </c>
      <c r="BV219" s="10">
        <f t="shared" si="1169"/>
        <v>0</v>
      </c>
      <c r="BW219" s="8">
        <v>0</v>
      </c>
      <c r="BX219" s="5">
        <v>0</v>
      </c>
      <c r="BY219" s="10">
        <f t="shared" si="1169"/>
        <v>0</v>
      </c>
      <c r="BZ219" s="8">
        <v>0</v>
      </c>
      <c r="CA219" s="5">
        <v>0</v>
      </c>
      <c r="CB219" s="10">
        <f t="shared" si="1169"/>
        <v>0</v>
      </c>
      <c r="CC219" s="8">
        <v>0</v>
      </c>
      <c r="CD219" s="5">
        <v>0</v>
      </c>
      <c r="CE219" s="10">
        <f t="shared" si="1169"/>
        <v>0</v>
      </c>
      <c r="CF219" s="8">
        <v>0</v>
      </c>
      <c r="CG219" s="5">
        <v>0</v>
      </c>
      <c r="CH219" s="10">
        <f t="shared" si="1169"/>
        <v>0</v>
      </c>
      <c r="CI219" s="8">
        <v>0</v>
      </c>
      <c r="CJ219" s="5">
        <v>0</v>
      </c>
      <c r="CK219" s="10">
        <f t="shared" si="1169"/>
        <v>0</v>
      </c>
      <c r="CL219" s="8">
        <v>0</v>
      </c>
      <c r="CM219" s="5">
        <v>0</v>
      </c>
      <c r="CN219" s="10">
        <f t="shared" si="1169"/>
        <v>0</v>
      </c>
      <c r="CO219" s="8">
        <v>0</v>
      </c>
      <c r="CP219" s="5">
        <v>0</v>
      </c>
      <c r="CQ219" s="10">
        <f t="shared" si="1169"/>
        <v>0</v>
      </c>
      <c r="CR219" s="8">
        <v>0</v>
      </c>
      <c r="CS219" s="5">
        <v>0</v>
      </c>
      <c r="CT219" s="10">
        <f t="shared" si="1169"/>
        <v>0</v>
      </c>
      <c r="CU219" s="8">
        <v>0</v>
      </c>
      <c r="CV219" s="5">
        <v>0</v>
      </c>
      <c r="CW219" s="10">
        <f t="shared" si="1169"/>
        <v>0</v>
      </c>
      <c r="CX219" s="8">
        <v>0</v>
      </c>
      <c r="CY219" s="5">
        <v>0</v>
      </c>
      <c r="CZ219" s="10">
        <f t="shared" si="1169"/>
        <v>0</v>
      </c>
      <c r="DA219" s="8">
        <v>0</v>
      </c>
      <c r="DB219" s="5">
        <v>0</v>
      </c>
      <c r="DC219" s="10">
        <f t="shared" si="1169"/>
        <v>0</v>
      </c>
      <c r="DD219" s="8">
        <v>0</v>
      </c>
      <c r="DE219" s="5">
        <v>0</v>
      </c>
      <c r="DF219" s="10">
        <f t="shared" si="1169"/>
        <v>0</v>
      </c>
      <c r="DG219" s="8">
        <v>389.24534</v>
      </c>
      <c r="DH219" s="5">
        <v>4271.9660000000003</v>
      </c>
      <c r="DI219" s="10">
        <f t="shared" si="1169"/>
        <v>10974.99587278296</v>
      </c>
      <c r="DJ219" s="8">
        <v>0</v>
      </c>
      <c r="DK219" s="5">
        <v>0</v>
      </c>
      <c r="DL219" s="10">
        <f t="shared" si="1169"/>
        <v>0</v>
      </c>
      <c r="DM219" s="8">
        <v>0</v>
      </c>
      <c r="DN219" s="5">
        <v>0</v>
      </c>
      <c r="DO219" s="10">
        <f t="shared" si="1149"/>
        <v>0</v>
      </c>
      <c r="DP219" s="8">
        <v>0</v>
      </c>
      <c r="DQ219" s="5">
        <v>0</v>
      </c>
      <c r="DR219" s="10">
        <f t="shared" si="1169"/>
        <v>0</v>
      </c>
      <c r="DS219" s="8">
        <v>5.7779999999999996</v>
      </c>
      <c r="DT219" s="5">
        <v>74.683000000000007</v>
      </c>
      <c r="DU219" s="10">
        <f t="shared" si="1169"/>
        <v>12925.406715126343</v>
      </c>
      <c r="DV219" s="8">
        <v>0</v>
      </c>
      <c r="DW219" s="5">
        <v>0</v>
      </c>
      <c r="DX219" s="10">
        <f t="shared" si="1169"/>
        <v>0</v>
      </c>
      <c r="DY219" s="8">
        <v>0</v>
      </c>
      <c r="DZ219" s="5">
        <v>0</v>
      </c>
      <c r="EA219" s="10">
        <f t="shared" si="1169"/>
        <v>0</v>
      </c>
      <c r="EB219" s="8">
        <v>0.96</v>
      </c>
      <c r="EC219" s="5">
        <v>15.36</v>
      </c>
      <c r="ED219" s="10">
        <f t="shared" si="1169"/>
        <v>16000</v>
      </c>
      <c r="EE219" s="8">
        <v>0</v>
      </c>
      <c r="EF219" s="5">
        <v>0</v>
      </c>
      <c r="EG219" s="10">
        <f t="shared" si="1169"/>
        <v>0</v>
      </c>
      <c r="EH219" s="8">
        <v>0</v>
      </c>
      <c r="EI219" s="5">
        <v>0</v>
      </c>
      <c r="EJ219" s="10">
        <f t="shared" si="1170"/>
        <v>0</v>
      </c>
      <c r="EK219" s="8">
        <v>40.561039999999998</v>
      </c>
      <c r="EL219" s="5">
        <v>364.392</v>
      </c>
      <c r="EM219" s="10">
        <f t="shared" si="1170"/>
        <v>8983.7933149643104</v>
      </c>
      <c r="EN219" s="8">
        <v>37.331000000000003</v>
      </c>
      <c r="EO219" s="5">
        <v>549.00800000000004</v>
      </c>
      <c r="EP219" s="10">
        <f t="shared" si="1170"/>
        <v>14706.490584232943</v>
      </c>
      <c r="EQ219" s="8">
        <v>0</v>
      </c>
      <c r="ER219" s="5">
        <v>0</v>
      </c>
      <c r="ES219" s="10">
        <f t="shared" si="1170"/>
        <v>0</v>
      </c>
      <c r="ET219" s="8">
        <v>0</v>
      </c>
      <c r="EU219" s="5">
        <v>0</v>
      </c>
      <c r="EV219" s="10">
        <f t="shared" si="1170"/>
        <v>0</v>
      </c>
      <c r="EW219" s="8">
        <v>0</v>
      </c>
      <c r="EX219" s="5">
        <v>0</v>
      </c>
      <c r="EY219" s="10">
        <f t="shared" si="1170"/>
        <v>0</v>
      </c>
      <c r="EZ219" s="8">
        <v>0</v>
      </c>
      <c r="FA219" s="5">
        <v>0</v>
      </c>
      <c r="FB219" s="10">
        <f t="shared" si="1170"/>
        <v>0</v>
      </c>
      <c r="FC219" s="8">
        <v>0</v>
      </c>
      <c r="FD219" s="5">
        <v>0</v>
      </c>
      <c r="FE219" s="10">
        <f t="shared" si="1170"/>
        <v>0</v>
      </c>
      <c r="FF219" s="8">
        <v>0</v>
      </c>
      <c r="FG219" s="5">
        <v>0</v>
      </c>
      <c r="FH219" s="10">
        <f t="shared" si="1170"/>
        <v>0</v>
      </c>
      <c r="FI219" s="8">
        <v>0</v>
      </c>
      <c r="FJ219" s="5">
        <v>0</v>
      </c>
      <c r="FK219" s="10">
        <f t="shared" si="1170"/>
        <v>0</v>
      </c>
      <c r="FL219" s="8">
        <v>0</v>
      </c>
      <c r="FM219" s="5">
        <v>0</v>
      </c>
      <c r="FN219" s="10">
        <f t="shared" si="1170"/>
        <v>0</v>
      </c>
      <c r="FO219" s="8">
        <v>0</v>
      </c>
      <c r="FP219" s="5">
        <v>0</v>
      </c>
      <c r="FQ219" s="10">
        <f t="shared" si="1170"/>
        <v>0</v>
      </c>
      <c r="FR219" s="8">
        <v>0</v>
      </c>
      <c r="FS219" s="5">
        <v>0</v>
      </c>
      <c r="FT219" s="10">
        <f t="shared" si="1170"/>
        <v>0</v>
      </c>
      <c r="FU219" s="8">
        <v>0</v>
      </c>
      <c r="FV219" s="5">
        <v>0</v>
      </c>
      <c r="FW219" s="10">
        <f t="shared" si="1170"/>
        <v>0</v>
      </c>
      <c r="FX219" s="8">
        <v>0</v>
      </c>
      <c r="FY219" s="5">
        <v>0</v>
      </c>
      <c r="FZ219" s="10">
        <f t="shared" si="1170"/>
        <v>0</v>
      </c>
      <c r="GA219" s="8">
        <v>0</v>
      </c>
      <c r="GB219" s="5">
        <v>0</v>
      </c>
      <c r="GC219" s="10">
        <f t="shared" si="1170"/>
        <v>0</v>
      </c>
      <c r="GD219" s="8">
        <v>0</v>
      </c>
      <c r="GE219" s="5">
        <v>0</v>
      </c>
      <c r="GF219" s="10">
        <f t="shared" si="1170"/>
        <v>0</v>
      </c>
      <c r="GG219" s="8">
        <v>0</v>
      </c>
      <c r="GH219" s="5">
        <v>0</v>
      </c>
      <c r="GI219" s="10">
        <f t="shared" si="1170"/>
        <v>0</v>
      </c>
      <c r="GJ219" s="8">
        <v>0</v>
      </c>
      <c r="GK219" s="5">
        <v>0</v>
      </c>
      <c r="GL219" s="10">
        <f t="shared" si="1170"/>
        <v>0</v>
      </c>
      <c r="GM219" s="8">
        <v>0</v>
      </c>
      <c r="GN219" s="5">
        <v>0</v>
      </c>
      <c r="GO219" s="10">
        <f t="shared" si="1170"/>
        <v>0</v>
      </c>
      <c r="GP219" s="8">
        <v>0</v>
      </c>
      <c r="GQ219" s="5">
        <v>0</v>
      </c>
      <c r="GR219" s="10">
        <f t="shared" si="1170"/>
        <v>0</v>
      </c>
      <c r="GS219" s="8">
        <v>0</v>
      </c>
      <c r="GT219" s="5">
        <v>0</v>
      </c>
      <c r="GU219" s="10">
        <f t="shared" si="1170"/>
        <v>0</v>
      </c>
      <c r="GV219" s="8">
        <v>0</v>
      </c>
      <c r="GW219" s="5">
        <v>0</v>
      </c>
      <c r="GX219" s="10">
        <f t="shared" si="1171"/>
        <v>0</v>
      </c>
      <c r="GY219" s="8">
        <v>0</v>
      </c>
      <c r="GZ219" s="5">
        <v>0</v>
      </c>
      <c r="HA219" s="10">
        <f t="shared" si="1171"/>
        <v>0</v>
      </c>
      <c r="HB219" s="8">
        <v>0</v>
      </c>
      <c r="HC219" s="5">
        <v>0</v>
      </c>
      <c r="HD219" s="10">
        <f t="shared" si="1171"/>
        <v>0</v>
      </c>
      <c r="HE219" s="8">
        <v>0</v>
      </c>
      <c r="HF219" s="5">
        <v>0</v>
      </c>
      <c r="HG219" s="10">
        <f t="shared" si="1155"/>
        <v>0</v>
      </c>
      <c r="HH219" s="8">
        <v>0</v>
      </c>
      <c r="HI219" s="5">
        <v>0</v>
      </c>
      <c r="HJ219" s="10">
        <f t="shared" si="1171"/>
        <v>0</v>
      </c>
      <c r="HK219" s="8">
        <v>0</v>
      </c>
      <c r="HL219" s="5">
        <v>0</v>
      </c>
      <c r="HM219" s="10">
        <f t="shared" si="1171"/>
        <v>0</v>
      </c>
      <c r="HN219" s="8">
        <v>0</v>
      </c>
      <c r="HO219" s="5">
        <v>0</v>
      </c>
      <c r="HP219" s="10">
        <f t="shared" si="1171"/>
        <v>0</v>
      </c>
      <c r="HQ219" s="8">
        <v>0</v>
      </c>
      <c r="HR219" s="5">
        <v>0</v>
      </c>
      <c r="HS219" s="10">
        <f t="shared" si="1171"/>
        <v>0</v>
      </c>
      <c r="HT219" s="8">
        <v>0</v>
      </c>
      <c r="HU219" s="5">
        <v>0</v>
      </c>
      <c r="HV219" s="10">
        <f t="shared" si="1171"/>
        <v>0</v>
      </c>
      <c r="HW219" s="8">
        <v>0</v>
      </c>
      <c r="HX219" s="5">
        <v>0</v>
      </c>
      <c r="HY219" s="10">
        <f t="shared" si="1171"/>
        <v>0</v>
      </c>
      <c r="HZ219" s="8">
        <v>0</v>
      </c>
      <c r="IA219" s="5">
        <v>0</v>
      </c>
      <c r="IB219" s="10">
        <f t="shared" si="1171"/>
        <v>0</v>
      </c>
      <c r="IC219" s="8">
        <v>0</v>
      </c>
      <c r="ID219" s="5">
        <v>0</v>
      </c>
      <c r="IE219" s="10">
        <f t="shared" si="1171"/>
        <v>0</v>
      </c>
      <c r="IF219" s="8">
        <v>0</v>
      </c>
      <c r="IG219" s="5">
        <v>0</v>
      </c>
      <c r="IH219" s="10">
        <f t="shared" si="1171"/>
        <v>0</v>
      </c>
      <c r="II219" s="8">
        <v>44</v>
      </c>
      <c r="IJ219" s="5">
        <v>59.4</v>
      </c>
      <c r="IK219" s="10">
        <f t="shared" si="1171"/>
        <v>1349.9999999999998</v>
      </c>
      <c r="IL219" s="8">
        <v>4.3999999999999997E-2</v>
      </c>
      <c r="IM219" s="5">
        <v>1.512</v>
      </c>
      <c r="IN219" s="10">
        <f t="shared" si="1171"/>
        <v>34363.636363636368</v>
      </c>
      <c r="IO219" s="8">
        <v>0</v>
      </c>
      <c r="IP219" s="5">
        <v>0</v>
      </c>
      <c r="IQ219" s="10">
        <f t="shared" si="1171"/>
        <v>0</v>
      </c>
      <c r="IR219" s="8">
        <v>0</v>
      </c>
      <c r="IS219" s="5">
        <v>0</v>
      </c>
      <c r="IT219" s="10">
        <f t="shared" si="1171"/>
        <v>0</v>
      </c>
      <c r="IU219" s="8">
        <v>0</v>
      </c>
      <c r="IV219" s="5">
        <v>0</v>
      </c>
      <c r="IW219" s="10">
        <f t="shared" si="1171"/>
        <v>0</v>
      </c>
      <c r="IX219" s="8">
        <v>8.5000000000000006E-2</v>
      </c>
      <c r="IY219" s="5">
        <v>1.921</v>
      </c>
      <c r="IZ219" s="10">
        <f t="shared" si="1171"/>
        <v>22599.999999999996</v>
      </c>
      <c r="JA219" s="8">
        <v>38.491999999999997</v>
      </c>
      <c r="JB219" s="5">
        <v>250.31299999999999</v>
      </c>
      <c r="JC219" s="10">
        <f t="shared" si="1171"/>
        <v>6502.987633794035</v>
      </c>
      <c r="JD219" s="8">
        <f t="shared" si="1162"/>
        <v>1174.0357300000003</v>
      </c>
      <c r="JE219" s="10">
        <f t="shared" si="1163"/>
        <v>9602.5130000000026</v>
      </c>
    </row>
    <row r="220" spans="1:265" x14ac:dyDescent="0.3">
      <c r="A220" s="40">
        <v>2020</v>
      </c>
      <c r="B220" s="76" t="s">
        <v>8</v>
      </c>
      <c r="C220" s="8">
        <v>970</v>
      </c>
      <c r="D220" s="5">
        <v>4649.0870000000004</v>
      </c>
      <c r="E220" s="10">
        <f t="shared" si="1168"/>
        <v>4792.8731958762883</v>
      </c>
      <c r="F220" s="8">
        <v>4.3745099999999999</v>
      </c>
      <c r="G220" s="5">
        <v>98.378</v>
      </c>
      <c r="H220" s="10">
        <f t="shared" si="1168"/>
        <v>22488.918758900996</v>
      </c>
      <c r="I220" s="8">
        <v>0</v>
      </c>
      <c r="J220" s="5">
        <v>0</v>
      </c>
      <c r="K220" s="10">
        <f t="shared" si="1168"/>
        <v>0</v>
      </c>
      <c r="L220" s="8">
        <v>0</v>
      </c>
      <c r="M220" s="5">
        <v>0</v>
      </c>
      <c r="N220" s="10">
        <f t="shared" si="1168"/>
        <v>0</v>
      </c>
      <c r="O220" s="8">
        <v>7.2088700000000001</v>
      </c>
      <c r="P220" s="5">
        <v>76.138999999999996</v>
      </c>
      <c r="Q220" s="10">
        <f t="shared" si="1168"/>
        <v>10561.849499297394</v>
      </c>
      <c r="R220" s="8">
        <v>0</v>
      </c>
      <c r="S220" s="5">
        <v>0</v>
      </c>
      <c r="T220" s="10">
        <f t="shared" si="1168"/>
        <v>0</v>
      </c>
      <c r="U220" s="8">
        <v>0</v>
      </c>
      <c r="V220" s="5">
        <v>0</v>
      </c>
      <c r="W220" s="10">
        <f t="shared" si="1168"/>
        <v>0</v>
      </c>
      <c r="X220" s="8">
        <v>0</v>
      </c>
      <c r="Y220" s="5">
        <v>0</v>
      </c>
      <c r="Z220" s="10">
        <f t="shared" si="1168"/>
        <v>0</v>
      </c>
      <c r="AA220" s="8">
        <v>0</v>
      </c>
      <c r="AB220" s="5">
        <v>0</v>
      </c>
      <c r="AC220" s="10">
        <f t="shared" si="1168"/>
        <v>0</v>
      </c>
      <c r="AD220" s="8">
        <v>0</v>
      </c>
      <c r="AE220" s="5">
        <v>0</v>
      </c>
      <c r="AF220" s="10">
        <f t="shared" si="1168"/>
        <v>0</v>
      </c>
      <c r="AG220" s="8">
        <v>0</v>
      </c>
      <c r="AH220" s="5">
        <v>0</v>
      </c>
      <c r="AI220" s="10">
        <f t="shared" si="1168"/>
        <v>0</v>
      </c>
      <c r="AJ220" s="8">
        <v>17.544</v>
      </c>
      <c r="AK220" s="5">
        <v>80.415999999999997</v>
      </c>
      <c r="AL220" s="10">
        <f t="shared" si="1168"/>
        <v>4583.6753305973552</v>
      </c>
      <c r="AM220" s="8">
        <v>0</v>
      </c>
      <c r="AN220" s="5">
        <v>0</v>
      </c>
      <c r="AO220" s="10">
        <f t="shared" si="1168"/>
        <v>0</v>
      </c>
      <c r="AP220" s="8">
        <v>0</v>
      </c>
      <c r="AQ220" s="5">
        <v>0</v>
      </c>
      <c r="AR220" s="10">
        <f t="shared" si="1168"/>
        <v>0</v>
      </c>
      <c r="AS220" s="8">
        <v>0</v>
      </c>
      <c r="AT220" s="5">
        <v>0</v>
      </c>
      <c r="AU220" s="10">
        <f t="shared" si="1168"/>
        <v>0</v>
      </c>
      <c r="AV220" s="8">
        <v>0</v>
      </c>
      <c r="AW220" s="5">
        <v>0</v>
      </c>
      <c r="AX220" s="10">
        <f t="shared" si="1168"/>
        <v>0</v>
      </c>
      <c r="AY220" s="8">
        <v>2.793E-2</v>
      </c>
      <c r="AZ220" s="5">
        <v>1.139</v>
      </c>
      <c r="BA220" s="10">
        <f t="shared" si="1168"/>
        <v>40780.522735409955</v>
      </c>
      <c r="BB220" s="8">
        <v>0</v>
      </c>
      <c r="BC220" s="5">
        <v>0</v>
      </c>
      <c r="BD220" s="10">
        <f t="shared" si="1168"/>
        <v>0</v>
      </c>
      <c r="BE220" s="8">
        <v>0</v>
      </c>
      <c r="BF220" s="5">
        <v>0</v>
      </c>
      <c r="BG220" s="10">
        <f t="shared" si="1168"/>
        <v>0</v>
      </c>
      <c r="BH220" s="8">
        <v>0</v>
      </c>
      <c r="BI220" s="5">
        <v>0</v>
      </c>
      <c r="BJ220" s="10">
        <f t="shared" si="1168"/>
        <v>0</v>
      </c>
      <c r="BK220" s="8">
        <v>0</v>
      </c>
      <c r="BL220" s="5">
        <v>0</v>
      </c>
      <c r="BM220" s="10">
        <f t="shared" si="1168"/>
        <v>0</v>
      </c>
      <c r="BN220" s="8">
        <v>0</v>
      </c>
      <c r="BO220" s="5">
        <v>0</v>
      </c>
      <c r="BP220" s="10">
        <f t="shared" si="1168"/>
        <v>0</v>
      </c>
      <c r="BQ220" s="8">
        <v>4.3999999999999997E-2</v>
      </c>
      <c r="BR220" s="5">
        <v>0.49</v>
      </c>
      <c r="BS220" s="10">
        <f t="shared" si="1169"/>
        <v>11136.363636363636</v>
      </c>
      <c r="BT220" s="8">
        <v>0</v>
      </c>
      <c r="BU220" s="5">
        <v>0</v>
      </c>
      <c r="BV220" s="10">
        <f t="shared" si="1169"/>
        <v>0</v>
      </c>
      <c r="BW220" s="8">
        <v>0</v>
      </c>
      <c r="BX220" s="5">
        <v>0</v>
      </c>
      <c r="BY220" s="10">
        <f t="shared" si="1169"/>
        <v>0</v>
      </c>
      <c r="BZ220" s="8">
        <v>0</v>
      </c>
      <c r="CA220" s="5">
        <v>0</v>
      </c>
      <c r="CB220" s="10">
        <f t="shared" si="1169"/>
        <v>0</v>
      </c>
      <c r="CC220" s="8">
        <v>25</v>
      </c>
      <c r="CD220" s="5">
        <v>165.68299999999999</v>
      </c>
      <c r="CE220" s="10">
        <f t="shared" si="1169"/>
        <v>6627.32</v>
      </c>
      <c r="CF220" s="8">
        <v>0</v>
      </c>
      <c r="CG220" s="5">
        <v>0</v>
      </c>
      <c r="CH220" s="10">
        <f t="shared" si="1169"/>
        <v>0</v>
      </c>
      <c r="CI220" s="8">
        <v>0</v>
      </c>
      <c r="CJ220" s="5">
        <v>0</v>
      </c>
      <c r="CK220" s="10">
        <f t="shared" si="1169"/>
        <v>0</v>
      </c>
      <c r="CL220" s="8">
        <v>0</v>
      </c>
      <c r="CM220" s="5">
        <v>0</v>
      </c>
      <c r="CN220" s="10">
        <f t="shared" si="1169"/>
        <v>0</v>
      </c>
      <c r="CO220" s="8">
        <v>0</v>
      </c>
      <c r="CP220" s="5">
        <v>0</v>
      </c>
      <c r="CQ220" s="10">
        <f t="shared" si="1169"/>
        <v>0</v>
      </c>
      <c r="CR220" s="8">
        <v>0</v>
      </c>
      <c r="CS220" s="5">
        <v>0</v>
      </c>
      <c r="CT220" s="10">
        <f t="shared" si="1169"/>
        <v>0</v>
      </c>
      <c r="CU220" s="8">
        <v>0</v>
      </c>
      <c r="CV220" s="5">
        <v>0</v>
      </c>
      <c r="CW220" s="10">
        <f t="shared" si="1169"/>
        <v>0</v>
      </c>
      <c r="CX220" s="8">
        <v>24</v>
      </c>
      <c r="CY220" s="5">
        <v>148.80000000000001</v>
      </c>
      <c r="CZ220" s="10">
        <f t="shared" si="1169"/>
        <v>6200</v>
      </c>
      <c r="DA220" s="8">
        <v>0</v>
      </c>
      <c r="DB220" s="5">
        <v>0</v>
      </c>
      <c r="DC220" s="10">
        <f t="shared" si="1169"/>
        <v>0</v>
      </c>
      <c r="DD220" s="8">
        <v>0</v>
      </c>
      <c r="DE220" s="5">
        <v>0</v>
      </c>
      <c r="DF220" s="10">
        <f t="shared" si="1169"/>
        <v>0</v>
      </c>
      <c r="DG220" s="8">
        <v>358.70668999999998</v>
      </c>
      <c r="DH220" s="5">
        <v>2808.3739999999998</v>
      </c>
      <c r="DI220" s="10">
        <f t="shared" si="1169"/>
        <v>7829.1653830041469</v>
      </c>
      <c r="DJ220" s="8">
        <v>0</v>
      </c>
      <c r="DK220" s="5">
        <v>0</v>
      </c>
      <c r="DL220" s="10">
        <f t="shared" si="1169"/>
        <v>0</v>
      </c>
      <c r="DM220" s="8">
        <v>0</v>
      </c>
      <c r="DN220" s="5">
        <v>0</v>
      </c>
      <c r="DO220" s="10">
        <f t="shared" si="1149"/>
        <v>0</v>
      </c>
      <c r="DP220" s="8">
        <v>0</v>
      </c>
      <c r="DQ220" s="5">
        <v>0</v>
      </c>
      <c r="DR220" s="10">
        <f t="shared" si="1169"/>
        <v>0</v>
      </c>
      <c r="DS220" s="8">
        <v>3.2080000000000002</v>
      </c>
      <c r="DT220" s="5">
        <v>40.706000000000003</v>
      </c>
      <c r="DU220" s="10">
        <f t="shared" si="1169"/>
        <v>12688.902743142145</v>
      </c>
      <c r="DV220" s="8">
        <v>0</v>
      </c>
      <c r="DW220" s="5">
        <v>0</v>
      </c>
      <c r="DX220" s="10">
        <f t="shared" si="1169"/>
        <v>0</v>
      </c>
      <c r="DY220" s="8">
        <v>0</v>
      </c>
      <c r="DZ220" s="5">
        <v>0</v>
      </c>
      <c r="EA220" s="10">
        <f t="shared" si="1169"/>
        <v>0</v>
      </c>
      <c r="EB220" s="8">
        <v>0</v>
      </c>
      <c r="EC220" s="5">
        <v>0</v>
      </c>
      <c r="ED220" s="10">
        <f t="shared" si="1169"/>
        <v>0</v>
      </c>
      <c r="EE220" s="8">
        <v>0</v>
      </c>
      <c r="EF220" s="5">
        <v>0</v>
      </c>
      <c r="EG220" s="10">
        <f t="shared" si="1169"/>
        <v>0</v>
      </c>
      <c r="EH220" s="8">
        <v>0</v>
      </c>
      <c r="EI220" s="5">
        <v>0</v>
      </c>
      <c r="EJ220" s="10">
        <f t="shared" si="1170"/>
        <v>0</v>
      </c>
      <c r="EK220" s="8">
        <v>6.6682799999999993</v>
      </c>
      <c r="EL220" s="5">
        <v>71.894999999999996</v>
      </c>
      <c r="EM220" s="10">
        <f t="shared" si="1170"/>
        <v>10781.640842916015</v>
      </c>
      <c r="EN220" s="8">
        <v>5.23813</v>
      </c>
      <c r="EO220" s="5">
        <v>233.458</v>
      </c>
      <c r="EP220" s="10">
        <f t="shared" si="1170"/>
        <v>44568.958769637255</v>
      </c>
      <c r="EQ220" s="8">
        <v>0</v>
      </c>
      <c r="ER220" s="5">
        <v>0</v>
      </c>
      <c r="ES220" s="10">
        <f t="shared" si="1170"/>
        <v>0</v>
      </c>
      <c r="ET220" s="8">
        <v>19.66</v>
      </c>
      <c r="EU220" s="5">
        <v>279.988</v>
      </c>
      <c r="EV220" s="10">
        <f t="shared" si="1170"/>
        <v>14241.505595116989</v>
      </c>
      <c r="EW220" s="8">
        <v>0</v>
      </c>
      <c r="EX220" s="5">
        <v>0</v>
      </c>
      <c r="EY220" s="10">
        <f t="shared" si="1170"/>
        <v>0</v>
      </c>
      <c r="EZ220" s="8">
        <v>0</v>
      </c>
      <c r="FA220" s="5">
        <v>0</v>
      </c>
      <c r="FB220" s="10">
        <f t="shared" si="1170"/>
        <v>0</v>
      </c>
      <c r="FC220" s="8">
        <v>0</v>
      </c>
      <c r="FD220" s="5">
        <v>0</v>
      </c>
      <c r="FE220" s="10">
        <f t="shared" si="1170"/>
        <v>0</v>
      </c>
      <c r="FF220" s="8">
        <v>0</v>
      </c>
      <c r="FG220" s="5">
        <v>0</v>
      </c>
      <c r="FH220" s="10">
        <f t="shared" si="1170"/>
        <v>0</v>
      </c>
      <c r="FI220" s="8">
        <v>0</v>
      </c>
      <c r="FJ220" s="5">
        <v>0</v>
      </c>
      <c r="FK220" s="10">
        <f t="shared" si="1170"/>
        <v>0</v>
      </c>
      <c r="FL220" s="8">
        <v>0</v>
      </c>
      <c r="FM220" s="5">
        <v>0</v>
      </c>
      <c r="FN220" s="10">
        <f t="shared" si="1170"/>
        <v>0</v>
      </c>
      <c r="FO220" s="8">
        <v>0</v>
      </c>
      <c r="FP220" s="5">
        <v>0</v>
      </c>
      <c r="FQ220" s="10">
        <f t="shared" si="1170"/>
        <v>0</v>
      </c>
      <c r="FR220" s="8">
        <v>0</v>
      </c>
      <c r="FS220" s="5">
        <v>0</v>
      </c>
      <c r="FT220" s="10">
        <f t="shared" si="1170"/>
        <v>0</v>
      </c>
      <c r="FU220" s="8">
        <v>0</v>
      </c>
      <c r="FV220" s="5">
        <v>0</v>
      </c>
      <c r="FW220" s="10">
        <f t="shared" si="1170"/>
        <v>0</v>
      </c>
      <c r="FX220" s="8">
        <v>0</v>
      </c>
      <c r="FY220" s="5">
        <v>0</v>
      </c>
      <c r="FZ220" s="10">
        <f t="shared" si="1170"/>
        <v>0</v>
      </c>
      <c r="GA220" s="8">
        <v>0</v>
      </c>
      <c r="GB220" s="5">
        <v>0</v>
      </c>
      <c r="GC220" s="10">
        <f t="shared" si="1170"/>
        <v>0</v>
      </c>
      <c r="GD220" s="8">
        <v>0</v>
      </c>
      <c r="GE220" s="5">
        <v>0</v>
      </c>
      <c r="GF220" s="10">
        <f t="shared" si="1170"/>
        <v>0</v>
      </c>
      <c r="GG220" s="8">
        <v>0</v>
      </c>
      <c r="GH220" s="5">
        <v>0</v>
      </c>
      <c r="GI220" s="10">
        <f t="shared" si="1170"/>
        <v>0</v>
      </c>
      <c r="GJ220" s="8">
        <v>0.46673999999999999</v>
      </c>
      <c r="GK220" s="5">
        <v>5.6130000000000004</v>
      </c>
      <c r="GL220" s="10">
        <f t="shared" si="1170"/>
        <v>12025.967347988175</v>
      </c>
      <c r="GM220" s="8">
        <v>0</v>
      </c>
      <c r="GN220" s="5">
        <v>0</v>
      </c>
      <c r="GO220" s="10">
        <f t="shared" si="1170"/>
        <v>0</v>
      </c>
      <c r="GP220" s="8">
        <v>0</v>
      </c>
      <c r="GQ220" s="5">
        <v>0</v>
      </c>
      <c r="GR220" s="10">
        <f t="shared" si="1170"/>
        <v>0</v>
      </c>
      <c r="GS220" s="8">
        <v>0</v>
      </c>
      <c r="GT220" s="5">
        <v>0</v>
      </c>
      <c r="GU220" s="10">
        <f t="shared" si="1170"/>
        <v>0</v>
      </c>
      <c r="GV220" s="8">
        <v>72</v>
      </c>
      <c r="GW220" s="5">
        <v>446.4</v>
      </c>
      <c r="GX220" s="10">
        <f t="shared" si="1171"/>
        <v>6199.9999999999991</v>
      </c>
      <c r="GY220" s="8">
        <v>0</v>
      </c>
      <c r="GZ220" s="5">
        <v>0</v>
      </c>
      <c r="HA220" s="10">
        <f t="shared" si="1171"/>
        <v>0</v>
      </c>
      <c r="HB220" s="8">
        <v>0</v>
      </c>
      <c r="HC220" s="5">
        <v>0</v>
      </c>
      <c r="HD220" s="10">
        <f t="shared" si="1171"/>
        <v>0</v>
      </c>
      <c r="HE220" s="8">
        <v>0</v>
      </c>
      <c r="HF220" s="5">
        <v>0</v>
      </c>
      <c r="HG220" s="10">
        <f t="shared" si="1155"/>
        <v>0</v>
      </c>
      <c r="HH220" s="8">
        <v>0</v>
      </c>
      <c r="HI220" s="5">
        <v>0</v>
      </c>
      <c r="HJ220" s="10">
        <f t="shared" si="1171"/>
        <v>0</v>
      </c>
      <c r="HK220" s="8">
        <v>0</v>
      </c>
      <c r="HL220" s="5">
        <v>0</v>
      </c>
      <c r="HM220" s="10">
        <f t="shared" si="1171"/>
        <v>0</v>
      </c>
      <c r="HN220" s="8">
        <v>0</v>
      </c>
      <c r="HO220" s="5">
        <v>0</v>
      </c>
      <c r="HP220" s="10">
        <f t="shared" si="1171"/>
        <v>0</v>
      </c>
      <c r="HQ220" s="8">
        <v>0</v>
      </c>
      <c r="HR220" s="5">
        <v>0</v>
      </c>
      <c r="HS220" s="10">
        <f t="shared" si="1171"/>
        <v>0</v>
      </c>
      <c r="HT220" s="8">
        <v>0</v>
      </c>
      <c r="HU220" s="5">
        <v>0</v>
      </c>
      <c r="HV220" s="10">
        <f t="shared" si="1171"/>
        <v>0</v>
      </c>
      <c r="HW220" s="8">
        <v>0</v>
      </c>
      <c r="HX220" s="5">
        <v>0</v>
      </c>
      <c r="HY220" s="10">
        <f t="shared" si="1171"/>
        <v>0</v>
      </c>
      <c r="HZ220" s="8">
        <v>0</v>
      </c>
      <c r="IA220" s="5">
        <v>0</v>
      </c>
      <c r="IB220" s="10">
        <f t="shared" si="1171"/>
        <v>0</v>
      </c>
      <c r="IC220" s="8">
        <v>0</v>
      </c>
      <c r="ID220" s="5">
        <v>0</v>
      </c>
      <c r="IE220" s="10">
        <f t="shared" si="1171"/>
        <v>0</v>
      </c>
      <c r="IF220" s="8">
        <v>0</v>
      </c>
      <c r="IG220" s="5">
        <v>0</v>
      </c>
      <c r="IH220" s="10">
        <f t="shared" si="1171"/>
        <v>0</v>
      </c>
      <c r="II220" s="8">
        <v>21.5</v>
      </c>
      <c r="IJ220" s="5">
        <v>137.10599999999999</v>
      </c>
      <c r="IK220" s="10">
        <f t="shared" si="1171"/>
        <v>6377.0232558139533</v>
      </c>
      <c r="IL220" s="8">
        <v>0</v>
      </c>
      <c r="IM220" s="5">
        <v>0</v>
      </c>
      <c r="IN220" s="10">
        <f t="shared" si="1171"/>
        <v>0</v>
      </c>
      <c r="IO220" s="8">
        <v>483.77800000000002</v>
      </c>
      <c r="IP220" s="5">
        <v>1241.8530000000001</v>
      </c>
      <c r="IQ220" s="10">
        <f t="shared" si="1171"/>
        <v>2566.9894042308661</v>
      </c>
      <c r="IR220" s="8">
        <v>0</v>
      </c>
      <c r="IS220" s="5">
        <v>0</v>
      </c>
      <c r="IT220" s="10">
        <f t="shared" si="1171"/>
        <v>0</v>
      </c>
      <c r="IU220" s="8">
        <v>0</v>
      </c>
      <c r="IV220" s="5">
        <v>0</v>
      </c>
      <c r="IW220" s="10">
        <f t="shared" si="1171"/>
        <v>0</v>
      </c>
      <c r="IX220" s="8">
        <v>0.03</v>
      </c>
      <c r="IY220" s="5">
        <v>0.66300000000000003</v>
      </c>
      <c r="IZ220" s="10">
        <f t="shared" si="1171"/>
        <v>22100</v>
      </c>
      <c r="JA220" s="8">
        <v>65.159000000000006</v>
      </c>
      <c r="JB220" s="5">
        <v>553.32100000000003</v>
      </c>
      <c r="JC220" s="10">
        <f t="shared" si="1171"/>
        <v>8491.8583772003876</v>
      </c>
      <c r="JD220" s="8">
        <f t="shared" si="1162"/>
        <v>2084.6141500000003</v>
      </c>
      <c r="JE220" s="10">
        <f t="shared" si="1163"/>
        <v>11039.508999999998</v>
      </c>
    </row>
    <row r="221" spans="1:265" x14ac:dyDescent="0.3">
      <c r="A221" s="40">
        <v>2020</v>
      </c>
      <c r="B221" s="76" t="s">
        <v>9</v>
      </c>
      <c r="C221" s="83">
        <v>285.86</v>
      </c>
      <c r="D221" s="84">
        <v>1730.029</v>
      </c>
      <c r="E221" s="10">
        <f t="shared" si="1168"/>
        <v>6052.0149723640943</v>
      </c>
      <c r="F221" s="83">
        <v>0.17599999999999999</v>
      </c>
      <c r="G221" s="84">
        <v>3.1859999999999999</v>
      </c>
      <c r="H221" s="10">
        <f t="shared" si="1168"/>
        <v>18102.272727272728</v>
      </c>
      <c r="I221" s="8">
        <v>0</v>
      </c>
      <c r="J221" s="5">
        <v>0</v>
      </c>
      <c r="K221" s="10">
        <f t="shared" si="1168"/>
        <v>0</v>
      </c>
      <c r="L221" s="8">
        <v>0</v>
      </c>
      <c r="M221" s="5">
        <v>0</v>
      </c>
      <c r="N221" s="10">
        <f t="shared" si="1168"/>
        <v>0</v>
      </c>
      <c r="O221" s="83">
        <v>7.6678999999999995</v>
      </c>
      <c r="P221" s="84">
        <v>93.718999999999994</v>
      </c>
      <c r="Q221" s="10">
        <f t="shared" si="1168"/>
        <v>12222.251203067332</v>
      </c>
      <c r="R221" s="8">
        <v>0</v>
      </c>
      <c r="S221" s="5">
        <v>0</v>
      </c>
      <c r="T221" s="10">
        <f t="shared" si="1168"/>
        <v>0</v>
      </c>
      <c r="U221" s="8">
        <v>0</v>
      </c>
      <c r="V221" s="5">
        <v>0</v>
      </c>
      <c r="W221" s="10">
        <f t="shared" si="1168"/>
        <v>0</v>
      </c>
      <c r="X221" s="8">
        <v>0</v>
      </c>
      <c r="Y221" s="5">
        <v>0</v>
      </c>
      <c r="Z221" s="10">
        <f t="shared" si="1168"/>
        <v>0</v>
      </c>
      <c r="AA221" s="8">
        <v>0</v>
      </c>
      <c r="AB221" s="5">
        <v>0</v>
      </c>
      <c r="AC221" s="10">
        <f t="shared" si="1168"/>
        <v>0</v>
      </c>
      <c r="AD221" s="8">
        <v>0</v>
      </c>
      <c r="AE221" s="5">
        <v>0</v>
      </c>
      <c r="AF221" s="10">
        <f t="shared" si="1168"/>
        <v>0</v>
      </c>
      <c r="AG221" s="83">
        <v>150</v>
      </c>
      <c r="AH221" s="84">
        <v>750.72500000000002</v>
      </c>
      <c r="AI221" s="10">
        <f t="shared" si="1168"/>
        <v>5004.8333333333339</v>
      </c>
      <c r="AJ221" s="83">
        <v>7.75915</v>
      </c>
      <c r="AK221" s="84">
        <v>34.26</v>
      </c>
      <c r="AL221" s="10">
        <f t="shared" si="1168"/>
        <v>4415.4321027432125</v>
      </c>
      <c r="AM221" s="8">
        <v>0</v>
      </c>
      <c r="AN221" s="5">
        <v>0</v>
      </c>
      <c r="AO221" s="10">
        <f t="shared" si="1168"/>
        <v>0</v>
      </c>
      <c r="AP221" s="8">
        <v>0</v>
      </c>
      <c r="AQ221" s="5">
        <v>0</v>
      </c>
      <c r="AR221" s="10">
        <f t="shared" si="1168"/>
        <v>0</v>
      </c>
      <c r="AS221" s="8">
        <v>0</v>
      </c>
      <c r="AT221" s="5">
        <v>0</v>
      </c>
      <c r="AU221" s="10">
        <f t="shared" si="1168"/>
        <v>0</v>
      </c>
      <c r="AV221" s="8">
        <v>0</v>
      </c>
      <c r="AW221" s="5">
        <v>0</v>
      </c>
      <c r="AX221" s="10">
        <f t="shared" si="1168"/>
        <v>0</v>
      </c>
      <c r="AY221" s="83">
        <v>1.6059999999999998E-2</v>
      </c>
      <c r="AZ221" s="84">
        <v>0.78100000000000003</v>
      </c>
      <c r="BA221" s="10">
        <f t="shared" si="1168"/>
        <v>48630.136986301382</v>
      </c>
      <c r="BB221" s="8">
        <v>0</v>
      </c>
      <c r="BC221" s="5">
        <v>0</v>
      </c>
      <c r="BD221" s="10">
        <f t="shared" si="1168"/>
        <v>0</v>
      </c>
      <c r="BE221" s="8">
        <v>0</v>
      </c>
      <c r="BF221" s="5">
        <v>0</v>
      </c>
      <c r="BG221" s="10">
        <f t="shared" si="1168"/>
        <v>0</v>
      </c>
      <c r="BH221" s="8">
        <v>0</v>
      </c>
      <c r="BI221" s="5">
        <v>0</v>
      </c>
      <c r="BJ221" s="10">
        <f t="shared" si="1168"/>
        <v>0</v>
      </c>
      <c r="BK221" s="8">
        <v>0</v>
      </c>
      <c r="BL221" s="5">
        <v>0</v>
      </c>
      <c r="BM221" s="10">
        <f t="shared" si="1168"/>
        <v>0</v>
      </c>
      <c r="BN221" s="8">
        <v>0</v>
      </c>
      <c r="BO221" s="5">
        <v>0</v>
      </c>
      <c r="BP221" s="10">
        <f t="shared" si="1168"/>
        <v>0</v>
      </c>
      <c r="BQ221" s="8">
        <v>0</v>
      </c>
      <c r="BR221" s="5">
        <v>0</v>
      </c>
      <c r="BS221" s="10">
        <f t="shared" si="1169"/>
        <v>0</v>
      </c>
      <c r="BT221" s="8">
        <v>0</v>
      </c>
      <c r="BU221" s="5">
        <v>0</v>
      </c>
      <c r="BV221" s="10">
        <f t="shared" si="1169"/>
        <v>0</v>
      </c>
      <c r="BW221" s="8">
        <v>0</v>
      </c>
      <c r="BX221" s="5">
        <v>0</v>
      </c>
      <c r="BY221" s="10">
        <f t="shared" si="1169"/>
        <v>0</v>
      </c>
      <c r="BZ221" s="8">
        <v>0</v>
      </c>
      <c r="CA221" s="5">
        <v>0</v>
      </c>
      <c r="CB221" s="10">
        <f t="shared" si="1169"/>
        <v>0</v>
      </c>
      <c r="CC221" s="8">
        <v>0</v>
      </c>
      <c r="CD221" s="5">
        <v>0</v>
      </c>
      <c r="CE221" s="10">
        <f t="shared" si="1169"/>
        <v>0</v>
      </c>
      <c r="CF221" s="8">
        <v>0</v>
      </c>
      <c r="CG221" s="5">
        <v>0</v>
      </c>
      <c r="CH221" s="10">
        <f t="shared" si="1169"/>
        <v>0</v>
      </c>
      <c r="CI221" s="8">
        <v>0</v>
      </c>
      <c r="CJ221" s="5">
        <v>0</v>
      </c>
      <c r="CK221" s="10">
        <f t="shared" si="1169"/>
        <v>0</v>
      </c>
      <c r="CL221" s="8">
        <v>0</v>
      </c>
      <c r="CM221" s="5">
        <v>0</v>
      </c>
      <c r="CN221" s="10">
        <f t="shared" si="1169"/>
        <v>0</v>
      </c>
      <c r="CO221" s="8">
        <v>0</v>
      </c>
      <c r="CP221" s="5">
        <v>0</v>
      </c>
      <c r="CQ221" s="10">
        <f t="shared" si="1169"/>
        <v>0</v>
      </c>
      <c r="CR221" s="8">
        <v>0</v>
      </c>
      <c r="CS221" s="5">
        <v>0</v>
      </c>
      <c r="CT221" s="10">
        <f t="shared" si="1169"/>
        <v>0</v>
      </c>
      <c r="CU221" s="8">
        <v>0</v>
      </c>
      <c r="CV221" s="5">
        <v>0</v>
      </c>
      <c r="CW221" s="10">
        <f t="shared" si="1169"/>
        <v>0</v>
      </c>
      <c r="CX221" s="83">
        <v>24</v>
      </c>
      <c r="CY221" s="84">
        <v>148.80000000000001</v>
      </c>
      <c r="CZ221" s="10">
        <f t="shared" si="1169"/>
        <v>6200</v>
      </c>
      <c r="DA221" s="8">
        <v>0</v>
      </c>
      <c r="DB221" s="5">
        <v>0</v>
      </c>
      <c r="DC221" s="10">
        <f t="shared" si="1169"/>
        <v>0</v>
      </c>
      <c r="DD221" s="8">
        <v>0</v>
      </c>
      <c r="DE221" s="5">
        <v>0</v>
      </c>
      <c r="DF221" s="10">
        <f t="shared" si="1169"/>
        <v>0</v>
      </c>
      <c r="DG221" s="83">
        <v>329.21791999999999</v>
      </c>
      <c r="DH221" s="84">
        <v>2520.6790000000001</v>
      </c>
      <c r="DI221" s="10">
        <f t="shared" si="1169"/>
        <v>7656.5668114299497</v>
      </c>
      <c r="DJ221" s="8">
        <v>0</v>
      </c>
      <c r="DK221" s="5">
        <v>0</v>
      </c>
      <c r="DL221" s="10">
        <f t="shared" si="1169"/>
        <v>0</v>
      </c>
      <c r="DM221" s="8">
        <v>0</v>
      </c>
      <c r="DN221" s="5">
        <v>0</v>
      </c>
      <c r="DO221" s="10">
        <f t="shared" si="1149"/>
        <v>0</v>
      </c>
      <c r="DP221" s="8">
        <v>0</v>
      </c>
      <c r="DQ221" s="5">
        <v>0</v>
      </c>
      <c r="DR221" s="10">
        <f t="shared" si="1169"/>
        <v>0</v>
      </c>
      <c r="DS221" s="83">
        <v>2.58</v>
      </c>
      <c r="DT221" s="84">
        <v>48.716000000000001</v>
      </c>
      <c r="DU221" s="10">
        <f t="shared" si="1169"/>
        <v>18882.17054263566</v>
      </c>
      <c r="DV221" s="8">
        <v>0</v>
      </c>
      <c r="DW221" s="5">
        <v>0</v>
      </c>
      <c r="DX221" s="10">
        <f t="shared" si="1169"/>
        <v>0</v>
      </c>
      <c r="DY221" s="8">
        <v>0</v>
      </c>
      <c r="DZ221" s="5">
        <v>0</v>
      </c>
      <c r="EA221" s="10">
        <f t="shared" si="1169"/>
        <v>0</v>
      </c>
      <c r="EB221" s="83">
        <v>1.2052700000000001</v>
      </c>
      <c r="EC221" s="84">
        <v>19.367999999999999</v>
      </c>
      <c r="ED221" s="10">
        <f t="shared" si="1169"/>
        <v>16069.428426825521</v>
      </c>
      <c r="EE221" s="8">
        <v>0</v>
      </c>
      <c r="EF221" s="5">
        <v>0</v>
      </c>
      <c r="EG221" s="10">
        <f t="shared" si="1169"/>
        <v>0</v>
      </c>
      <c r="EH221" s="8">
        <v>0</v>
      </c>
      <c r="EI221" s="5">
        <v>0</v>
      </c>
      <c r="EJ221" s="10">
        <f t="shared" si="1170"/>
        <v>0</v>
      </c>
      <c r="EK221" s="83">
        <v>8.3192000000000004</v>
      </c>
      <c r="EL221" s="84">
        <v>91.412000000000006</v>
      </c>
      <c r="EM221" s="10">
        <f t="shared" si="1170"/>
        <v>10988.075776516973</v>
      </c>
      <c r="EN221" s="8">
        <v>5.6177600000000005</v>
      </c>
      <c r="EO221" s="5">
        <v>511.28500000000003</v>
      </c>
      <c r="EP221" s="10">
        <f t="shared" si="1170"/>
        <v>91012.253994474668</v>
      </c>
      <c r="EQ221" s="8">
        <v>0</v>
      </c>
      <c r="ER221" s="5">
        <v>0</v>
      </c>
      <c r="ES221" s="10">
        <f t="shared" si="1170"/>
        <v>0</v>
      </c>
      <c r="ET221" s="83">
        <v>6.47</v>
      </c>
      <c r="EU221" s="84">
        <v>55.356999999999999</v>
      </c>
      <c r="EV221" s="10">
        <f t="shared" si="1170"/>
        <v>8555.9505409582689</v>
      </c>
      <c r="EW221" s="8">
        <v>0</v>
      </c>
      <c r="EX221" s="5">
        <v>0</v>
      </c>
      <c r="EY221" s="10">
        <f t="shared" si="1170"/>
        <v>0</v>
      </c>
      <c r="EZ221" s="8">
        <v>0</v>
      </c>
      <c r="FA221" s="5">
        <v>0</v>
      </c>
      <c r="FB221" s="10">
        <f t="shared" si="1170"/>
        <v>0</v>
      </c>
      <c r="FC221" s="8">
        <v>0</v>
      </c>
      <c r="FD221" s="5">
        <v>0</v>
      </c>
      <c r="FE221" s="10">
        <f t="shared" si="1170"/>
        <v>0</v>
      </c>
      <c r="FF221" s="8">
        <v>0</v>
      </c>
      <c r="FG221" s="5">
        <v>0</v>
      </c>
      <c r="FH221" s="10">
        <f t="shared" si="1170"/>
        <v>0</v>
      </c>
      <c r="FI221" s="8">
        <v>0</v>
      </c>
      <c r="FJ221" s="5">
        <v>0</v>
      </c>
      <c r="FK221" s="10">
        <f t="shared" si="1170"/>
        <v>0</v>
      </c>
      <c r="FL221" s="8">
        <v>0</v>
      </c>
      <c r="FM221" s="5">
        <v>0</v>
      </c>
      <c r="FN221" s="10">
        <f t="shared" si="1170"/>
        <v>0</v>
      </c>
      <c r="FO221" s="8">
        <v>0</v>
      </c>
      <c r="FP221" s="5">
        <v>0</v>
      </c>
      <c r="FQ221" s="10">
        <f t="shared" si="1170"/>
        <v>0</v>
      </c>
      <c r="FR221" s="8">
        <v>0</v>
      </c>
      <c r="FS221" s="5">
        <v>0</v>
      </c>
      <c r="FT221" s="10">
        <f t="shared" si="1170"/>
        <v>0</v>
      </c>
      <c r="FU221" s="8">
        <v>0</v>
      </c>
      <c r="FV221" s="5">
        <v>0</v>
      </c>
      <c r="FW221" s="10">
        <f t="shared" si="1170"/>
        <v>0</v>
      </c>
      <c r="FX221" s="8">
        <v>0</v>
      </c>
      <c r="FY221" s="5">
        <v>0</v>
      </c>
      <c r="FZ221" s="10">
        <f t="shared" si="1170"/>
        <v>0</v>
      </c>
      <c r="GA221" s="8">
        <v>0</v>
      </c>
      <c r="GB221" s="5">
        <v>0</v>
      </c>
      <c r="GC221" s="10">
        <f t="shared" si="1170"/>
        <v>0</v>
      </c>
      <c r="GD221" s="8">
        <v>0</v>
      </c>
      <c r="GE221" s="5">
        <v>0</v>
      </c>
      <c r="GF221" s="10">
        <f t="shared" si="1170"/>
        <v>0</v>
      </c>
      <c r="GG221" s="8">
        <v>0</v>
      </c>
      <c r="GH221" s="5">
        <v>0</v>
      </c>
      <c r="GI221" s="10">
        <f t="shared" si="1170"/>
        <v>0</v>
      </c>
      <c r="GJ221" s="8">
        <v>0</v>
      </c>
      <c r="GK221" s="5">
        <v>0</v>
      </c>
      <c r="GL221" s="10">
        <f t="shared" si="1170"/>
        <v>0</v>
      </c>
      <c r="GM221" s="8">
        <v>0</v>
      </c>
      <c r="GN221" s="5">
        <v>0</v>
      </c>
      <c r="GO221" s="10">
        <f t="shared" si="1170"/>
        <v>0</v>
      </c>
      <c r="GP221" s="8">
        <v>0</v>
      </c>
      <c r="GQ221" s="5">
        <v>0</v>
      </c>
      <c r="GR221" s="10">
        <f t="shared" si="1170"/>
        <v>0</v>
      </c>
      <c r="GS221" s="8">
        <v>0</v>
      </c>
      <c r="GT221" s="5">
        <v>0</v>
      </c>
      <c r="GU221" s="10">
        <f t="shared" si="1170"/>
        <v>0</v>
      </c>
      <c r="GV221" s="83">
        <v>90.6</v>
      </c>
      <c r="GW221" s="84">
        <v>561.72</v>
      </c>
      <c r="GX221" s="10">
        <f t="shared" si="1171"/>
        <v>6200.0000000000009</v>
      </c>
      <c r="GY221" s="8">
        <v>0</v>
      </c>
      <c r="GZ221" s="5">
        <v>0</v>
      </c>
      <c r="HA221" s="10">
        <f t="shared" si="1171"/>
        <v>0</v>
      </c>
      <c r="HB221" s="8">
        <v>0</v>
      </c>
      <c r="HC221" s="5">
        <v>0</v>
      </c>
      <c r="HD221" s="10">
        <f t="shared" si="1171"/>
        <v>0</v>
      </c>
      <c r="HE221" s="8">
        <v>0</v>
      </c>
      <c r="HF221" s="5">
        <v>0</v>
      </c>
      <c r="HG221" s="10">
        <f t="shared" si="1155"/>
        <v>0</v>
      </c>
      <c r="HH221" s="8">
        <v>0</v>
      </c>
      <c r="HI221" s="5">
        <v>0</v>
      </c>
      <c r="HJ221" s="10">
        <f t="shared" si="1171"/>
        <v>0</v>
      </c>
      <c r="HK221" s="8">
        <v>0</v>
      </c>
      <c r="HL221" s="5">
        <v>0</v>
      </c>
      <c r="HM221" s="10">
        <f t="shared" si="1171"/>
        <v>0</v>
      </c>
      <c r="HN221" s="8">
        <v>0</v>
      </c>
      <c r="HO221" s="5">
        <v>0</v>
      </c>
      <c r="HP221" s="10">
        <f t="shared" si="1171"/>
        <v>0</v>
      </c>
      <c r="HQ221" s="8">
        <v>0</v>
      </c>
      <c r="HR221" s="5">
        <v>0</v>
      </c>
      <c r="HS221" s="10">
        <f t="shared" si="1171"/>
        <v>0</v>
      </c>
      <c r="HT221" s="8">
        <v>0</v>
      </c>
      <c r="HU221" s="5">
        <v>0</v>
      </c>
      <c r="HV221" s="10">
        <f t="shared" si="1171"/>
        <v>0</v>
      </c>
      <c r="HW221" s="8">
        <v>0</v>
      </c>
      <c r="HX221" s="5">
        <v>0</v>
      </c>
      <c r="HY221" s="10">
        <f t="shared" si="1171"/>
        <v>0</v>
      </c>
      <c r="HZ221" s="8">
        <v>0</v>
      </c>
      <c r="IA221" s="5">
        <v>0</v>
      </c>
      <c r="IB221" s="10">
        <f t="shared" si="1171"/>
        <v>0</v>
      </c>
      <c r="IC221" s="8">
        <v>0</v>
      </c>
      <c r="ID221" s="5">
        <v>0</v>
      </c>
      <c r="IE221" s="10">
        <f t="shared" si="1171"/>
        <v>0</v>
      </c>
      <c r="IF221" s="83">
        <v>2.66</v>
      </c>
      <c r="IG221" s="84">
        <v>35.158000000000001</v>
      </c>
      <c r="IH221" s="10">
        <f t="shared" si="1171"/>
        <v>13217.293233082706</v>
      </c>
      <c r="II221" s="83">
        <v>87.5</v>
      </c>
      <c r="IJ221" s="84">
        <v>330.73099999999999</v>
      </c>
      <c r="IK221" s="10">
        <f t="shared" si="1171"/>
        <v>3779.7828571428572</v>
      </c>
      <c r="IL221" s="8">
        <v>0</v>
      </c>
      <c r="IM221" s="5">
        <v>0</v>
      </c>
      <c r="IN221" s="10">
        <f t="shared" si="1171"/>
        <v>0</v>
      </c>
      <c r="IO221" s="8">
        <v>971.52662000000009</v>
      </c>
      <c r="IP221" s="5">
        <v>2651.634</v>
      </c>
      <c r="IQ221" s="10">
        <f t="shared" si="1171"/>
        <v>2729.3477558031295</v>
      </c>
      <c r="IR221" s="8">
        <v>0</v>
      </c>
      <c r="IS221" s="5">
        <v>0</v>
      </c>
      <c r="IT221" s="10">
        <f t="shared" si="1171"/>
        <v>0</v>
      </c>
      <c r="IU221" s="8">
        <v>0</v>
      </c>
      <c r="IV221" s="5">
        <v>0</v>
      </c>
      <c r="IW221" s="10">
        <f t="shared" si="1171"/>
        <v>0</v>
      </c>
      <c r="IX221" s="8">
        <v>0.20499999999999999</v>
      </c>
      <c r="IY221" s="5">
        <v>2.7709999999999999</v>
      </c>
      <c r="IZ221" s="10">
        <f t="shared" si="1171"/>
        <v>13517.073170731708</v>
      </c>
      <c r="JA221" s="83">
        <v>63.268999999999998</v>
      </c>
      <c r="JB221" s="84">
        <v>540.56700000000001</v>
      </c>
      <c r="JC221" s="10">
        <f t="shared" si="1171"/>
        <v>8543.9472727560114</v>
      </c>
      <c r="JD221" s="8">
        <f t="shared" si="1162"/>
        <v>2044.6498800000002</v>
      </c>
      <c r="JE221" s="10">
        <f t="shared" si="1163"/>
        <v>10130.898000000001</v>
      </c>
    </row>
    <row r="222" spans="1:265" x14ac:dyDescent="0.3">
      <c r="A222" s="40">
        <v>2020</v>
      </c>
      <c r="B222" s="76" t="s">
        <v>10</v>
      </c>
      <c r="C222" s="85">
        <v>6</v>
      </c>
      <c r="D222" s="86">
        <v>27.84</v>
      </c>
      <c r="E222" s="10">
        <f t="shared" si="1168"/>
        <v>4640</v>
      </c>
      <c r="F222" s="85">
        <v>40.79466</v>
      </c>
      <c r="G222" s="86">
        <v>337.58199999999999</v>
      </c>
      <c r="H222" s="10">
        <f t="shared" si="1168"/>
        <v>8275.1516987762607</v>
      </c>
      <c r="I222" s="8">
        <v>0</v>
      </c>
      <c r="J222" s="5">
        <v>0</v>
      </c>
      <c r="K222" s="10">
        <f t="shared" si="1168"/>
        <v>0</v>
      </c>
      <c r="L222" s="8">
        <v>0</v>
      </c>
      <c r="M222" s="5">
        <v>0</v>
      </c>
      <c r="N222" s="10">
        <f t="shared" si="1168"/>
        <v>0</v>
      </c>
      <c r="O222" s="85">
        <v>10.979799999999999</v>
      </c>
      <c r="P222" s="86">
        <v>96.870999999999995</v>
      </c>
      <c r="Q222" s="10">
        <f t="shared" si="1168"/>
        <v>8822.6561503852536</v>
      </c>
      <c r="R222" s="8">
        <v>0</v>
      </c>
      <c r="S222" s="5">
        <v>0</v>
      </c>
      <c r="T222" s="10">
        <f t="shared" si="1168"/>
        <v>0</v>
      </c>
      <c r="U222" s="8">
        <v>0</v>
      </c>
      <c r="V222" s="5">
        <v>0</v>
      </c>
      <c r="W222" s="10">
        <f t="shared" si="1168"/>
        <v>0</v>
      </c>
      <c r="X222" s="8">
        <v>0</v>
      </c>
      <c r="Y222" s="5">
        <v>0</v>
      </c>
      <c r="Z222" s="10">
        <f t="shared" si="1168"/>
        <v>0</v>
      </c>
      <c r="AA222" s="8">
        <v>0</v>
      </c>
      <c r="AB222" s="5">
        <v>0</v>
      </c>
      <c r="AC222" s="10">
        <f t="shared" si="1168"/>
        <v>0</v>
      </c>
      <c r="AD222" s="8">
        <v>0</v>
      </c>
      <c r="AE222" s="5">
        <v>0</v>
      </c>
      <c r="AF222" s="10">
        <f t="shared" si="1168"/>
        <v>0</v>
      </c>
      <c r="AG222" s="85">
        <v>21.6</v>
      </c>
      <c r="AH222" s="86">
        <v>1339.2</v>
      </c>
      <c r="AI222" s="10">
        <f t="shared" si="1168"/>
        <v>62000</v>
      </c>
      <c r="AJ222" s="8">
        <v>0</v>
      </c>
      <c r="AK222" s="5">
        <v>0</v>
      </c>
      <c r="AL222" s="10">
        <f t="shared" si="1168"/>
        <v>0</v>
      </c>
      <c r="AM222" s="8">
        <v>0</v>
      </c>
      <c r="AN222" s="5">
        <v>0</v>
      </c>
      <c r="AO222" s="10">
        <f t="shared" si="1168"/>
        <v>0</v>
      </c>
      <c r="AP222" s="8">
        <v>0</v>
      </c>
      <c r="AQ222" s="5">
        <v>0</v>
      </c>
      <c r="AR222" s="10">
        <f t="shared" si="1168"/>
        <v>0</v>
      </c>
      <c r="AS222" s="8">
        <v>0</v>
      </c>
      <c r="AT222" s="5">
        <v>0</v>
      </c>
      <c r="AU222" s="10">
        <f t="shared" si="1168"/>
        <v>0</v>
      </c>
      <c r="AV222" s="8">
        <v>0</v>
      </c>
      <c r="AW222" s="5">
        <v>0</v>
      </c>
      <c r="AX222" s="10">
        <f t="shared" si="1168"/>
        <v>0</v>
      </c>
      <c r="AY222" s="85">
        <v>0.14424999999999999</v>
      </c>
      <c r="AZ222" s="86">
        <v>3.9279999999999999</v>
      </c>
      <c r="BA222" s="10">
        <f t="shared" si="1168"/>
        <v>27230.50259965338</v>
      </c>
      <c r="BB222" s="8">
        <v>0</v>
      </c>
      <c r="BC222" s="5">
        <v>0</v>
      </c>
      <c r="BD222" s="10">
        <f t="shared" si="1168"/>
        <v>0</v>
      </c>
      <c r="BE222" s="8">
        <v>0</v>
      </c>
      <c r="BF222" s="5">
        <v>0</v>
      </c>
      <c r="BG222" s="10">
        <f t="shared" si="1168"/>
        <v>0</v>
      </c>
      <c r="BH222" s="8">
        <v>0</v>
      </c>
      <c r="BI222" s="5">
        <v>0</v>
      </c>
      <c r="BJ222" s="10">
        <f t="shared" si="1168"/>
        <v>0</v>
      </c>
      <c r="BK222" s="8">
        <v>0</v>
      </c>
      <c r="BL222" s="5">
        <v>0</v>
      </c>
      <c r="BM222" s="10">
        <f t="shared" si="1168"/>
        <v>0</v>
      </c>
      <c r="BN222" s="85">
        <v>25</v>
      </c>
      <c r="BO222" s="86">
        <v>164.26599999999999</v>
      </c>
      <c r="BP222" s="10">
        <f t="shared" si="1168"/>
        <v>6570.64</v>
      </c>
      <c r="BQ222" s="8">
        <v>0</v>
      </c>
      <c r="BR222" s="5">
        <v>0</v>
      </c>
      <c r="BS222" s="10">
        <f t="shared" si="1169"/>
        <v>0</v>
      </c>
      <c r="BT222" s="8">
        <v>0</v>
      </c>
      <c r="BU222" s="5">
        <v>0</v>
      </c>
      <c r="BV222" s="10">
        <f t="shared" si="1169"/>
        <v>0</v>
      </c>
      <c r="BW222" s="8">
        <v>0</v>
      </c>
      <c r="BX222" s="5">
        <v>0</v>
      </c>
      <c r="BY222" s="10">
        <f t="shared" si="1169"/>
        <v>0</v>
      </c>
      <c r="BZ222" s="8">
        <v>0</v>
      </c>
      <c r="CA222" s="5">
        <v>0</v>
      </c>
      <c r="CB222" s="10">
        <f t="shared" si="1169"/>
        <v>0</v>
      </c>
      <c r="CC222" s="8">
        <v>0</v>
      </c>
      <c r="CD222" s="5">
        <v>0</v>
      </c>
      <c r="CE222" s="10">
        <f t="shared" si="1169"/>
        <v>0</v>
      </c>
      <c r="CF222" s="8">
        <v>0</v>
      </c>
      <c r="CG222" s="5">
        <v>0</v>
      </c>
      <c r="CH222" s="10">
        <f t="shared" si="1169"/>
        <v>0</v>
      </c>
      <c r="CI222" s="8">
        <v>0</v>
      </c>
      <c r="CJ222" s="5">
        <v>0</v>
      </c>
      <c r="CK222" s="10">
        <f t="shared" si="1169"/>
        <v>0</v>
      </c>
      <c r="CL222" s="8">
        <v>0</v>
      </c>
      <c r="CM222" s="5">
        <v>0</v>
      </c>
      <c r="CN222" s="10">
        <f t="shared" si="1169"/>
        <v>0</v>
      </c>
      <c r="CO222" s="8">
        <v>0</v>
      </c>
      <c r="CP222" s="5">
        <v>0</v>
      </c>
      <c r="CQ222" s="10">
        <f t="shared" si="1169"/>
        <v>0</v>
      </c>
      <c r="CR222" s="8">
        <v>0</v>
      </c>
      <c r="CS222" s="5">
        <v>0</v>
      </c>
      <c r="CT222" s="10">
        <f t="shared" si="1169"/>
        <v>0</v>
      </c>
      <c r="CU222" s="8">
        <v>0</v>
      </c>
      <c r="CV222" s="5">
        <v>0</v>
      </c>
      <c r="CW222" s="10">
        <f t="shared" si="1169"/>
        <v>0</v>
      </c>
      <c r="CX222" s="85">
        <v>44</v>
      </c>
      <c r="CY222" s="86">
        <v>272.8</v>
      </c>
      <c r="CZ222" s="10">
        <f t="shared" si="1169"/>
        <v>6200</v>
      </c>
      <c r="DA222" s="8">
        <v>0</v>
      </c>
      <c r="DB222" s="5">
        <v>0</v>
      </c>
      <c r="DC222" s="10">
        <f t="shared" si="1169"/>
        <v>0</v>
      </c>
      <c r="DD222" s="8">
        <v>0</v>
      </c>
      <c r="DE222" s="5">
        <v>0</v>
      </c>
      <c r="DF222" s="10">
        <f t="shared" si="1169"/>
        <v>0</v>
      </c>
      <c r="DG222" s="85">
        <v>373.4486</v>
      </c>
      <c r="DH222" s="86">
        <v>2006.732</v>
      </c>
      <c r="DI222" s="10">
        <f t="shared" si="1169"/>
        <v>5373.5159269575515</v>
      </c>
      <c r="DJ222" s="8">
        <v>0</v>
      </c>
      <c r="DK222" s="5">
        <v>0</v>
      </c>
      <c r="DL222" s="10">
        <f t="shared" si="1169"/>
        <v>0</v>
      </c>
      <c r="DM222" s="8">
        <v>0</v>
      </c>
      <c r="DN222" s="5">
        <v>0</v>
      </c>
      <c r="DO222" s="10">
        <f t="shared" si="1149"/>
        <v>0</v>
      </c>
      <c r="DP222" s="8">
        <v>0</v>
      </c>
      <c r="DQ222" s="5">
        <v>0</v>
      </c>
      <c r="DR222" s="10">
        <f t="shared" si="1169"/>
        <v>0</v>
      </c>
      <c r="DS222" s="85">
        <v>5.7253999999999996</v>
      </c>
      <c r="DT222" s="86">
        <v>67.525000000000006</v>
      </c>
      <c r="DU222" s="10">
        <f t="shared" si="1169"/>
        <v>11793.935794878962</v>
      </c>
      <c r="DV222" s="8">
        <v>0</v>
      </c>
      <c r="DW222" s="5">
        <v>0</v>
      </c>
      <c r="DX222" s="10">
        <f t="shared" si="1169"/>
        <v>0</v>
      </c>
      <c r="DY222" s="8">
        <v>0</v>
      </c>
      <c r="DZ222" s="5">
        <v>0</v>
      </c>
      <c r="EA222" s="10">
        <f t="shared" si="1169"/>
        <v>0</v>
      </c>
      <c r="EB222" s="85">
        <v>0.96</v>
      </c>
      <c r="EC222" s="86">
        <v>15.36</v>
      </c>
      <c r="ED222" s="10">
        <f t="shared" si="1169"/>
        <v>16000</v>
      </c>
      <c r="EE222" s="8">
        <v>0</v>
      </c>
      <c r="EF222" s="5">
        <v>0</v>
      </c>
      <c r="EG222" s="10">
        <f t="shared" si="1169"/>
        <v>0</v>
      </c>
      <c r="EH222" s="8">
        <v>0</v>
      </c>
      <c r="EI222" s="5">
        <v>0</v>
      </c>
      <c r="EJ222" s="10">
        <f t="shared" si="1170"/>
        <v>0</v>
      </c>
      <c r="EK222" s="85">
        <v>23.160799999999998</v>
      </c>
      <c r="EL222" s="86">
        <v>337.29599999999999</v>
      </c>
      <c r="EM222" s="10">
        <f t="shared" si="1170"/>
        <v>14563.227522365378</v>
      </c>
      <c r="EN222" s="85">
        <v>1.83769</v>
      </c>
      <c r="EO222" s="86">
        <v>105.572</v>
      </c>
      <c r="EP222" s="10">
        <f t="shared" si="1170"/>
        <v>57448.209436847348</v>
      </c>
      <c r="EQ222" s="8">
        <v>0</v>
      </c>
      <c r="ER222" s="5">
        <v>0</v>
      </c>
      <c r="ES222" s="10">
        <f t="shared" si="1170"/>
        <v>0</v>
      </c>
      <c r="ET222" s="8">
        <v>0</v>
      </c>
      <c r="EU222" s="5">
        <v>0</v>
      </c>
      <c r="EV222" s="10">
        <f t="shared" si="1170"/>
        <v>0</v>
      </c>
      <c r="EW222" s="8">
        <v>0</v>
      </c>
      <c r="EX222" s="5">
        <v>0</v>
      </c>
      <c r="EY222" s="10">
        <f t="shared" si="1170"/>
        <v>0</v>
      </c>
      <c r="EZ222" s="8">
        <v>0</v>
      </c>
      <c r="FA222" s="5">
        <v>0</v>
      </c>
      <c r="FB222" s="10">
        <f t="shared" si="1170"/>
        <v>0</v>
      </c>
      <c r="FC222" s="8">
        <v>0</v>
      </c>
      <c r="FD222" s="5">
        <v>0</v>
      </c>
      <c r="FE222" s="10">
        <f t="shared" si="1170"/>
        <v>0</v>
      </c>
      <c r="FF222" s="8">
        <v>0</v>
      </c>
      <c r="FG222" s="5">
        <v>0</v>
      </c>
      <c r="FH222" s="10">
        <f t="shared" si="1170"/>
        <v>0</v>
      </c>
      <c r="FI222" s="8">
        <v>0</v>
      </c>
      <c r="FJ222" s="5">
        <v>0</v>
      </c>
      <c r="FK222" s="10">
        <f t="shared" si="1170"/>
        <v>0</v>
      </c>
      <c r="FL222" s="8">
        <v>0</v>
      </c>
      <c r="FM222" s="5">
        <v>0</v>
      </c>
      <c r="FN222" s="10">
        <f t="shared" si="1170"/>
        <v>0</v>
      </c>
      <c r="FO222" s="8">
        <v>0</v>
      </c>
      <c r="FP222" s="5">
        <v>0</v>
      </c>
      <c r="FQ222" s="10">
        <f t="shared" si="1170"/>
        <v>0</v>
      </c>
      <c r="FR222" s="8">
        <v>0</v>
      </c>
      <c r="FS222" s="5">
        <v>0</v>
      </c>
      <c r="FT222" s="10">
        <f t="shared" si="1170"/>
        <v>0</v>
      </c>
      <c r="FU222" s="8">
        <v>0</v>
      </c>
      <c r="FV222" s="5">
        <v>0</v>
      </c>
      <c r="FW222" s="10">
        <f t="shared" si="1170"/>
        <v>0</v>
      </c>
      <c r="FX222" s="8">
        <v>0</v>
      </c>
      <c r="FY222" s="5">
        <v>0</v>
      </c>
      <c r="FZ222" s="10">
        <f t="shared" si="1170"/>
        <v>0</v>
      </c>
      <c r="GA222" s="8">
        <v>0</v>
      </c>
      <c r="GB222" s="5">
        <v>0</v>
      </c>
      <c r="GC222" s="10">
        <f t="shared" si="1170"/>
        <v>0</v>
      </c>
      <c r="GD222" s="8">
        <v>0</v>
      </c>
      <c r="GE222" s="5">
        <v>0</v>
      </c>
      <c r="GF222" s="10">
        <f t="shared" si="1170"/>
        <v>0</v>
      </c>
      <c r="GG222" s="8">
        <v>0</v>
      </c>
      <c r="GH222" s="5">
        <v>0</v>
      </c>
      <c r="GI222" s="10">
        <f t="shared" si="1170"/>
        <v>0</v>
      </c>
      <c r="GJ222" s="8">
        <v>0</v>
      </c>
      <c r="GK222" s="5">
        <v>0</v>
      </c>
      <c r="GL222" s="10">
        <f t="shared" si="1170"/>
        <v>0</v>
      </c>
      <c r="GM222" s="8">
        <v>0</v>
      </c>
      <c r="GN222" s="5">
        <v>0</v>
      </c>
      <c r="GO222" s="10">
        <f t="shared" si="1170"/>
        <v>0</v>
      </c>
      <c r="GP222" s="8">
        <v>0</v>
      </c>
      <c r="GQ222" s="5">
        <v>0</v>
      </c>
      <c r="GR222" s="10">
        <f t="shared" si="1170"/>
        <v>0</v>
      </c>
      <c r="GS222" s="8">
        <v>0</v>
      </c>
      <c r="GT222" s="5">
        <v>0</v>
      </c>
      <c r="GU222" s="10">
        <f t="shared" si="1170"/>
        <v>0</v>
      </c>
      <c r="GV222" s="85">
        <v>44</v>
      </c>
      <c r="GW222" s="86">
        <v>272.8</v>
      </c>
      <c r="GX222" s="10">
        <f t="shared" si="1171"/>
        <v>6200</v>
      </c>
      <c r="GY222" s="8">
        <v>0</v>
      </c>
      <c r="GZ222" s="5">
        <v>0</v>
      </c>
      <c r="HA222" s="10">
        <f t="shared" si="1171"/>
        <v>0</v>
      </c>
      <c r="HB222" s="8">
        <v>0</v>
      </c>
      <c r="HC222" s="5">
        <v>0</v>
      </c>
      <c r="HD222" s="10">
        <f t="shared" si="1171"/>
        <v>0</v>
      </c>
      <c r="HE222" s="8">
        <v>0</v>
      </c>
      <c r="HF222" s="5">
        <v>0</v>
      </c>
      <c r="HG222" s="10">
        <f t="shared" si="1155"/>
        <v>0</v>
      </c>
      <c r="HH222" s="8">
        <v>0</v>
      </c>
      <c r="HI222" s="5">
        <v>0</v>
      </c>
      <c r="HJ222" s="10">
        <f t="shared" si="1171"/>
        <v>0</v>
      </c>
      <c r="HK222" s="8">
        <v>0</v>
      </c>
      <c r="HL222" s="5">
        <v>0</v>
      </c>
      <c r="HM222" s="10">
        <f t="shared" si="1171"/>
        <v>0</v>
      </c>
      <c r="HN222" s="8">
        <v>0</v>
      </c>
      <c r="HO222" s="5">
        <v>0</v>
      </c>
      <c r="HP222" s="10">
        <f t="shared" si="1171"/>
        <v>0</v>
      </c>
      <c r="HQ222" s="8">
        <v>0</v>
      </c>
      <c r="HR222" s="5">
        <v>0</v>
      </c>
      <c r="HS222" s="10">
        <f t="shared" si="1171"/>
        <v>0</v>
      </c>
      <c r="HT222" s="8">
        <v>0</v>
      </c>
      <c r="HU222" s="5">
        <v>0</v>
      </c>
      <c r="HV222" s="10">
        <f t="shared" si="1171"/>
        <v>0</v>
      </c>
      <c r="HW222" s="8">
        <v>0</v>
      </c>
      <c r="HX222" s="5">
        <v>0</v>
      </c>
      <c r="HY222" s="10">
        <f t="shared" si="1171"/>
        <v>0</v>
      </c>
      <c r="HZ222" s="8">
        <v>0</v>
      </c>
      <c r="IA222" s="5">
        <v>0</v>
      </c>
      <c r="IB222" s="10">
        <f t="shared" si="1171"/>
        <v>0</v>
      </c>
      <c r="IC222" s="8">
        <v>0</v>
      </c>
      <c r="ID222" s="5">
        <v>0</v>
      </c>
      <c r="IE222" s="10">
        <f t="shared" si="1171"/>
        <v>0</v>
      </c>
      <c r="IF222" s="8">
        <v>0</v>
      </c>
      <c r="IG222" s="5">
        <v>0</v>
      </c>
      <c r="IH222" s="10">
        <f t="shared" si="1171"/>
        <v>0</v>
      </c>
      <c r="II222" s="85">
        <v>65.5</v>
      </c>
      <c r="IJ222" s="86">
        <v>217.59700000000001</v>
      </c>
      <c r="IK222" s="10">
        <f t="shared" si="1171"/>
        <v>3322.0916030534349</v>
      </c>
      <c r="IL222" s="85">
        <v>1.44</v>
      </c>
      <c r="IM222" s="86">
        <v>12.26</v>
      </c>
      <c r="IN222" s="10">
        <f t="shared" si="1171"/>
        <v>8513.8888888888887</v>
      </c>
      <c r="IO222" s="85">
        <v>5939.2659999999996</v>
      </c>
      <c r="IP222" s="86">
        <v>15175.416999999999</v>
      </c>
      <c r="IQ222" s="10">
        <f t="shared" si="1171"/>
        <v>2555.0997379137425</v>
      </c>
      <c r="IR222" s="8">
        <v>0</v>
      </c>
      <c r="IS222" s="5">
        <v>0</v>
      </c>
      <c r="IT222" s="10">
        <f t="shared" si="1171"/>
        <v>0</v>
      </c>
      <c r="IU222" s="8">
        <v>0</v>
      </c>
      <c r="IV222" s="5">
        <v>0</v>
      </c>
      <c r="IW222" s="10">
        <f t="shared" si="1171"/>
        <v>0</v>
      </c>
      <c r="IX222" s="85">
        <v>5.8929999999999996E-2</v>
      </c>
      <c r="IY222" s="86">
        <v>3.383</v>
      </c>
      <c r="IZ222" s="10">
        <f t="shared" si="1171"/>
        <v>57407.09316137791</v>
      </c>
      <c r="JA222" s="85">
        <v>274.15499999999997</v>
      </c>
      <c r="JB222" s="86">
        <v>1883.6759999999999</v>
      </c>
      <c r="JC222" s="10">
        <f t="shared" si="1171"/>
        <v>6870.8431361820876</v>
      </c>
      <c r="JD222" s="8">
        <f t="shared" si="1162"/>
        <v>6878.0711299999994</v>
      </c>
      <c r="JE222" s="10">
        <f t="shared" si="1163"/>
        <v>22340.105</v>
      </c>
    </row>
    <row r="223" spans="1:265" x14ac:dyDescent="0.3">
      <c r="A223" s="40">
        <v>2020</v>
      </c>
      <c r="B223" s="76" t="s">
        <v>11</v>
      </c>
      <c r="C223" s="9">
        <v>1793</v>
      </c>
      <c r="D223" s="89">
        <v>8760.116</v>
      </c>
      <c r="E223" s="10">
        <f t="shared" si="1168"/>
        <v>4885.7311767986621</v>
      </c>
      <c r="F223" s="9">
        <v>0.66036000000000006</v>
      </c>
      <c r="G223" s="89">
        <v>11.138999999999999</v>
      </c>
      <c r="H223" s="10">
        <f t="shared" si="1168"/>
        <v>16868.071960748679</v>
      </c>
      <c r="I223" s="8">
        <v>0</v>
      </c>
      <c r="J223" s="5">
        <v>0</v>
      </c>
      <c r="K223" s="10">
        <f t="shared" si="1168"/>
        <v>0</v>
      </c>
      <c r="L223" s="8">
        <v>0</v>
      </c>
      <c r="M223" s="5">
        <v>0</v>
      </c>
      <c r="N223" s="10">
        <f t="shared" si="1168"/>
        <v>0</v>
      </c>
      <c r="O223" s="9">
        <v>115.98135000000001</v>
      </c>
      <c r="P223" s="89">
        <v>929.66600000000005</v>
      </c>
      <c r="Q223" s="10">
        <f t="shared" si="1168"/>
        <v>8015.6507921316661</v>
      </c>
      <c r="R223" s="8">
        <v>0</v>
      </c>
      <c r="S223" s="5">
        <v>0</v>
      </c>
      <c r="T223" s="10">
        <f t="shared" si="1168"/>
        <v>0</v>
      </c>
      <c r="U223" s="8">
        <v>0</v>
      </c>
      <c r="V223" s="5">
        <v>0</v>
      </c>
      <c r="W223" s="10">
        <f t="shared" si="1168"/>
        <v>0</v>
      </c>
      <c r="X223" s="8">
        <v>0</v>
      </c>
      <c r="Y223" s="5">
        <v>0</v>
      </c>
      <c r="Z223" s="10">
        <f t="shared" si="1168"/>
        <v>0</v>
      </c>
      <c r="AA223" s="8">
        <v>0</v>
      </c>
      <c r="AB223" s="5">
        <v>0</v>
      </c>
      <c r="AC223" s="10">
        <f t="shared" si="1168"/>
        <v>0</v>
      </c>
      <c r="AD223" s="8">
        <v>0</v>
      </c>
      <c r="AE223" s="5">
        <v>0</v>
      </c>
      <c r="AF223" s="10">
        <f t="shared" si="1168"/>
        <v>0</v>
      </c>
      <c r="AG223" s="9">
        <v>50</v>
      </c>
      <c r="AH223" s="89">
        <v>237.446</v>
      </c>
      <c r="AI223" s="10">
        <f t="shared" si="1168"/>
        <v>4748.92</v>
      </c>
      <c r="AJ223" s="9">
        <v>24.75</v>
      </c>
      <c r="AK223" s="89">
        <v>9.7910000000000004</v>
      </c>
      <c r="AL223" s="10">
        <f t="shared" si="1168"/>
        <v>395.59595959595958</v>
      </c>
      <c r="AM223" s="8">
        <v>0</v>
      </c>
      <c r="AN223" s="5">
        <v>0</v>
      </c>
      <c r="AO223" s="10">
        <f t="shared" si="1168"/>
        <v>0</v>
      </c>
      <c r="AP223" s="8">
        <v>0</v>
      </c>
      <c r="AQ223" s="5">
        <v>0</v>
      </c>
      <c r="AR223" s="10">
        <f t="shared" si="1168"/>
        <v>0</v>
      </c>
      <c r="AS223" s="8">
        <v>0</v>
      </c>
      <c r="AT223" s="5">
        <v>0</v>
      </c>
      <c r="AU223" s="10">
        <f t="shared" si="1168"/>
        <v>0</v>
      </c>
      <c r="AV223" s="8">
        <v>0</v>
      </c>
      <c r="AW223" s="5">
        <v>0</v>
      </c>
      <c r="AX223" s="10">
        <f t="shared" si="1168"/>
        <v>0</v>
      </c>
      <c r="AY223" s="9">
        <v>9.221E-2</v>
      </c>
      <c r="AZ223" s="89">
        <v>4.3310000000000004</v>
      </c>
      <c r="BA223" s="10">
        <f t="shared" si="1168"/>
        <v>46968.875393124392</v>
      </c>
      <c r="BB223" s="8">
        <v>0</v>
      </c>
      <c r="BC223" s="5">
        <v>0</v>
      </c>
      <c r="BD223" s="10">
        <f t="shared" si="1168"/>
        <v>0</v>
      </c>
      <c r="BE223" s="8">
        <v>0</v>
      </c>
      <c r="BF223" s="5">
        <v>0</v>
      </c>
      <c r="BG223" s="10">
        <f t="shared" si="1168"/>
        <v>0</v>
      </c>
      <c r="BH223" s="8">
        <v>0</v>
      </c>
      <c r="BI223" s="5">
        <v>0</v>
      </c>
      <c r="BJ223" s="10">
        <f t="shared" si="1168"/>
        <v>0</v>
      </c>
      <c r="BK223" s="8">
        <v>0</v>
      </c>
      <c r="BL223" s="5">
        <v>0</v>
      </c>
      <c r="BM223" s="10">
        <f t="shared" si="1168"/>
        <v>0</v>
      </c>
      <c r="BN223" s="9">
        <v>22.5</v>
      </c>
      <c r="BO223" s="89">
        <v>95.546999999999997</v>
      </c>
      <c r="BP223" s="10">
        <f t="shared" si="1168"/>
        <v>4246.5333333333328</v>
      </c>
      <c r="BQ223" s="8">
        <v>0</v>
      </c>
      <c r="BR223" s="5">
        <v>0</v>
      </c>
      <c r="BS223" s="10">
        <f t="shared" si="1169"/>
        <v>0</v>
      </c>
      <c r="BT223" s="8">
        <v>0</v>
      </c>
      <c r="BU223" s="5">
        <v>0</v>
      </c>
      <c r="BV223" s="10">
        <f t="shared" si="1169"/>
        <v>0</v>
      </c>
      <c r="BW223" s="8">
        <v>0</v>
      </c>
      <c r="BX223" s="5">
        <v>0</v>
      </c>
      <c r="BY223" s="10">
        <f t="shared" si="1169"/>
        <v>0</v>
      </c>
      <c r="BZ223" s="8">
        <v>0</v>
      </c>
      <c r="CA223" s="5">
        <v>0</v>
      </c>
      <c r="CB223" s="10">
        <f t="shared" si="1169"/>
        <v>0</v>
      </c>
      <c r="CC223" s="8">
        <v>0</v>
      </c>
      <c r="CD223" s="5">
        <v>0</v>
      </c>
      <c r="CE223" s="10">
        <f t="shared" si="1169"/>
        <v>0</v>
      </c>
      <c r="CF223" s="8">
        <v>0</v>
      </c>
      <c r="CG223" s="5">
        <v>0</v>
      </c>
      <c r="CH223" s="10">
        <f t="shared" si="1169"/>
        <v>0</v>
      </c>
      <c r="CI223" s="8">
        <v>0</v>
      </c>
      <c r="CJ223" s="5">
        <v>0</v>
      </c>
      <c r="CK223" s="10">
        <f t="shared" si="1169"/>
        <v>0</v>
      </c>
      <c r="CL223" s="8">
        <v>0</v>
      </c>
      <c r="CM223" s="5">
        <v>0</v>
      </c>
      <c r="CN223" s="10">
        <f t="shared" si="1169"/>
        <v>0</v>
      </c>
      <c r="CO223" s="8">
        <v>0</v>
      </c>
      <c r="CP223" s="5">
        <v>0</v>
      </c>
      <c r="CQ223" s="10">
        <f t="shared" si="1169"/>
        <v>0</v>
      </c>
      <c r="CR223" s="8">
        <v>0</v>
      </c>
      <c r="CS223" s="5">
        <v>0</v>
      </c>
      <c r="CT223" s="10">
        <f t="shared" si="1169"/>
        <v>0</v>
      </c>
      <c r="CU223" s="8">
        <v>0</v>
      </c>
      <c r="CV223" s="5">
        <v>0</v>
      </c>
      <c r="CW223" s="10">
        <f t="shared" si="1169"/>
        <v>0</v>
      </c>
      <c r="CX223" s="9">
        <v>44</v>
      </c>
      <c r="CY223" s="89">
        <v>272.8</v>
      </c>
      <c r="CZ223" s="10">
        <f t="shared" si="1169"/>
        <v>6200</v>
      </c>
      <c r="DA223" s="8">
        <v>0</v>
      </c>
      <c r="DB223" s="5">
        <v>0</v>
      </c>
      <c r="DC223" s="10">
        <f t="shared" si="1169"/>
        <v>0</v>
      </c>
      <c r="DD223" s="8">
        <v>0</v>
      </c>
      <c r="DE223" s="5">
        <v>0</v>
      </c>
      <c r="DF223" s="10">
        <f t="shared" si="1169"/>
        <v>0</v>
      </c>
      <c r="DG223" s="9">
        <v>500.97755000000001</v>
      </c>
      <c r="DH223" s="89">
        <v>4324.8549999999996</v>
      </c>
      <c r="DI223" s="10">
        <f t="shared" si="1169"/>
        <v>8632.831950254058</v>
      </c>
      <c r="DJ223" s="8">
        <v>0</v>
      </c>
      <c r="DK223" s="5">
        <v>0</v>
      </c>
      <c r="DL223" s="10">
        <f t="shared" si="1169"/>
        <v>0</v>
      </c>
      <c r="DM223" s="8">
        <v>0</v>
      </c>
      <c r="DN223" s="5">
        <v>0</v>
      </c>
      <c r="DO223" s="10">
        <f t="shared" si="1149"/>
        <v>0</v>
      </c>
      <c r="DP223" s="8">
        <v>0</v>
      </c>
      <c r="DQ223" s="5">
        <v>0</v>
      </c>
      <c r="DR223" s="10">
        <f t="shared" si="1169"/>
        <v>0</v>
      </c>
      <c r="DS223" s="9">
        <v>6.718</v>
      </c>
      <c r="DT223" s="89">
        <v>105.818</v>
      </c>
      <c r="DU223" s="10">
        <f t="shared" si="1169"/>
        <v>15751.414111342661</v>
      </c>
      <c r="DV223" s="8">
        <v>0</v>
      </c>
      <c r="DW223" s="5">
        <v>0</v>
      </c>
      <c r="DX223" s="10">
        <f t="shared" si="1169"/>
        <v>0</v>
      </c>
      <c r="DY223" s="8">
        <v>0</v>
      </c>
      <c r="DZ223" s="5">
        <v>0</v>
      </c>
      <c r="EA223" s="10">
        <f t="shared" si="1169"/>
        <v>0</v>
      </c>
      <c r="EB223" s="9">
        <v>0.96</v>
      </c>
      <c r="EC223" s="89">
        <v>15.36</v>
      </c>
      <c r="ED223" s="10">
        <f t="shared" si="1169"/>
        <v>16000</v>
      </c>
      <c r="EE223" s="8">
        <v>0</v>
      </c>
      <c r="EF223" s="5">
        <v>0</v>
      </c>
      <c r="EG223" s="10">
        <f t="shared" si="1169"/>
        <v>0</v>
      </c>
      <c r="EH223" s="8">
        <v>0</v>
      </c>
      <c r="EI223" s="5">
        <v>0</v>
      </c>
      <c r="EJ223" s="10">
        <f t="shared" si="1170"/>
        <v>0</v>
      </c>
      <c r="EK223" s="9">
        <v>106.14199000000001</v>
      </c>
      <c r="EL223" s="89">
        <v>1360.8050000000001</v>
      </c>
      <c r="EM223" s="10">
        <f t="shared" si="1170"/>
        <v>12820.609449662663</v>
      </c>
      <c r="EN223" s="9">
        <v>5.5951000000000004</v>
      </c>
      <c r="EO223" s="89">
        <v>542.75199999999995</v>
      </c>
      <c r="EP223" s="10">
        <f t="shared" si="1170"/>
        <v>97004.879269360667</v>
      </c>
      <c r="EQ223" s="8">
        <v>0</v>
      </c>
      <c r="ER223" s="5">
        <v>0</v>
      </c>
      <c r="ES223" s="10">
        <f t="shared" si="1170"/>
        <v>0</v>
      </c>
      <c r="ET223" s="9">
        <v>0.49</v>
      </c>
      <c r="EU223" s="89">
        <v>3.8359999999999999</v>
      </c>
      <c r="EV223" s="10">
        <f t="shared" si="1170"/>
        <v>7828.5714285714284</v>
      </c>
      <c r="EW223" s="8">
        <v>0</v>
      </c>
      <c r="EX223" s="5">
        <v>0</v>
      </c>
      <c r="EY223" s="10">
        <f t="shared" si="1170"/>
        <v>0</v>
      </c>
      <c r="EZ223" s="8">
        <v>0</v>
      </c>
      <c r="FA223" s="5">
        <v>0</v>
      </c>
      <c r="FB223" s="10">
        <f t="shared" si="1170"/>
        <v>0</v>
      </c>
      <c r="FC223" s="8">
        <v>0</v>
      </c>
      <c r="FD223" s="5">
        <v>0</v>
      </c>
      <c r="FE223" s="10">
        <f t="shared" si="1170"/>
        <v>0</v>
      </c>
      <c r="FF223" s="8">
        <v>0</v>
      </c>
      <c r="FG223" s="5">
        <v>0</v>
      </c>
      <c r="FH223" s="10">
        <f t="shared" si="1170"/>
        <v>0</v>
      </c>
      <c r="FI223" s="8">
        <v>0</v>
      </c>
      <c r="FJ223" s="5">
        <v>0</v>
      </c>
      <c r="FK223" s="10">
        <f t="shared" si="1170"/>
        <v>0</v>
      </c>
      <c r="FL223" s="8">
        <v>0</v>
      </c>
      <c r="FM223" s="5">
        <v>0</v>
      </c>
      <c r="FN223" s="10">
        <f t="shared" si="1170"/>
        <v>0</v>
      </c>
      <c r="FO223" s="8">
        <v>0</v>
      </c>
      <c r="FP223" s="5">
        <v>0</v>
      </c>
      <c r="FQ223" s="10">
        <f t="shared" si="1170"/>
        <v>0</v>
      </c>
      <c r="FR223" s="8">
        <v>0</v>
      </c>
      <c r="FS223" s="5">
        <v>0</v>
      </c>
      <c r="FT223" s="10">
        <f t="shared" si="1170"/>
        <v>0</v>
      </c>
      <c r="FU223" s="8">
        <v>0</v>
      </c>
      <c r="FV223" s="5">
        <v>0</v>
      </c>
      <c r="FW223" s="10">
        <f t="shared" si="1170"/>
        <v>0</v>
      </c>
      <c r="FX223" s="8">
        <v>0</v>
      </c>
      <c r="FY223" s="5">
        <v>0</v>
      </c>
      <c r="FZ223" s="10">
        <f t="shared" si="1170"/>
        <v>0</v>
      </c>
      <c r="GA223" s="9">
        <v>3.4193000000000002</v>
      </c>
      <c r="GB223" s="89">
        <v>13.747</v>
      </c>
      <c r="GC223" s="10">
        <f t="shared" si="1170"/>
        <v>4020.4135349340504</v>
      </c>
      <c r="GD223" s="8">
        <v>0</v>
      </c>
      <c r="GE223" s="5">
        <v>0</v>
      </c>
      <c r="GF223" s="10">
        <f t="shared" si="1170"/>
        <v>0</v>
      </c>
      <c r="GG223" s="8">
        <v>0</v>
      </c>
      <c r="GH223" s="5">
        <v>0</v>
      </c>
      <c r="GI223" s="10">
        <f t="shared" si="1170"/>
        <v>0</v>
      </c>
      <c r="GJ223" s="9">
        <v>7.2199999999999999E-3</v>
      </c>
      <c r="GK223" s="89">
        <v>0.42</v>
      </c>
      <c r="GL223" s="10">
        <f t="shared" si="1170"/>
        <v>58171.745152354568</v>
      </c>
      <c r="GM223" s="8">
        <v>0</v>
      </c>
      <c r="GN223" s="5">
        <v>0</v>
      </c>
      <c r="GO223" s="10">
        <f t="shared" si="1170"/>
        <v>0</v>
      </c>
      <c r="GP223" s="8">
        <v>0</v>
      </c>
      <c r="GQ223" s="5">
        <v>0</v>
      </c>
      <c r="GR223" s="10">
        <f t="shared" si="1170"/>
        <v>0</v>
      </c>
      <c r="GS223" s="8">
        <v>0</v>
      </c>
      <c r="GT223" s="5">
        <v>0</v>
      </c>
      <c r="GU223" s="10">
        <f t="shared" si="1170"/>
        <v>0</v>
      </c>
      <c r="GV223" s="9">
        <v>22</v>
      </c>
      <c r="GW223" s="89">
        <v>136.4</v>
      </c>
      <c r="GX223" s="10">
        <f t="shared" si="1171"/>
        <v>6200</v>
      </c>
      <c r="GY223" s="8">
        <v>0</v>
      </c>
      <c r="GZ223" s="5">
        <v>0</v>
      </c>
      <c r="HA223" s="10">
        <f t="shared" si="1171"/>
        <v>0</v>
      </c>
      <c r="HB223" s="8">
        <v>0</v>
      </c>
      <c r="HC223" s="5">
        <v>0</v>
      </c>
      <c r="HD223" s="10">
        <f t="shared" si="1171"/>
        <v>0</v>
      </c>
      <c r="HE223" s="8">
        <v>0</v>
      </c>
      <c r="HF223" s="5">
        <v>0</v>
      </c>
      <c r="HG223" s="10">
        <f t="shared" si="1155"/>
        <v>0</v>
      </c>
      <c r="HH223" s="8">
        <v>0</v>
      </c>
      <c r="HI223" s="5">
        <v>0</v>
      </c>
      <c r="HJ223" s="10">
        <f t="shared" si="1171"/>
        <v>0</v>
      </c>
      <c r="HK223" s="8">
        <v>0</v>
      </c>
      <c r="HL223" s="5">
        <v>0</v>
      </c>
      <c r="HM223" s="10">
        <f t="shared" si="1171"/>
        <v>0</v>
      </c>
      <c r="HN223" s="8">
        <v>0</v>
      </c>
      <c r="HO223" s="5">
        <v>0</v>
      </c>
      <c r="HP223" s="10">
        <f t="shared" si="1171"/>
        <v>0</v>
      </c>
      <c r="HQ223" s="8">
        <v>0</v>
      </c>
      <c r="HR223" s="5">
        <v>0</v>
      </c>
      <c r="HS223" s="10">
        <f t="shared" si="1171"/>
        <v>0</v>
      </c>
      <c r="HT223" s="8">
        <v>0</v>
      </c>
      <c r="HU223" s="5">
        <v>0</v>
      </c>
      <c r="HV223" s="10">
        <f t="shared" si="1171"/>
        <v>0</v>
      </c>
      <c r="HW223" s="8">
        <v>0</v>
      </c>
      <c r="HX223" s="5">
        <v>0</v>
      </c>
      <c r="HY223" s="10">
        <f t="shared" si="1171"/>
        <v>0</v>
      </c>
      <c r="HZ223" s="8">
        <v>0</v>
      </c>
      <c r="IA223" s="5">
        <v>0</v>
      </c>
      <c r="IB223" s="10">
        <f t="shared" si="1171"/>
        <v>0</v>
      </c>
      <c r="IC223" s="8">
        <v>0</v>
      </c>
      <c r="ID223" s="5">
        <v>0</v>
      </c>
      <c r="IE223" s="10">
        <f t="shared" si="1171"/>
        <v>0</v>
      </c>
      <c r="IF223" s="8">
        <v>0</v>
      </c>
      <c r="IG223" s="5">
        <v>0</v>
      </c>
      <c r="IH223" s="10">
        <f t="shared" si="1171"/>
        <v>0</v>
      </c>
      <c r="II223" s="9">
        <v>87</v>
      </c>
      <c r="IJ223" s="89">
        <v>533.21400000000006</v>
      </c>
      <c r="IK223" s="10">
        <f t="shared" si="1171"/>
        <v>6128.8965517241386</v>
      </c>
      <c r="IL223" s="8">
        <v>0</v>
      </c>
      <c r="IM223" s="5">
        <v>0</v>
      </c>
      <c r="IN223" s="10">
        <f t="shared" si="1171"/>
        <v>0</v>
      </c>
      <c r="IO223" s="8">
        <v>0</v>
      </c>
      <c r="IP223" s="5">
        <v>0</v>
      </c>
      <c r="IQ223" s="10">
        <f t="shared" si="1171"/>
        <v>0</v>
      </c>
      <c r="IR223" s="8">
        <v>0</v>
      </c>
      <c r="IS223" s="5">
        <v>0</v>
      </c>
      <c r="IT223" s="10">
        <f t="shared" si="1171"/>
        <v>0</v>
      </c>
      <c r="IU223" s="8">
        <v>0</v>
      </c>
      <c r="IV223" s="5">
        <v>0</v>
      </c>
      <c r="IW223" s="10">
        <f t="shared" si="1171"/>
        <v>0</v>
      </c>
      <c r="IX223" s="9">
        <v>0.15556999999999999</v>
      </c>
      <c r="IY223" s="89">
        <v>5.3209999999999997</v>
      </c>
      <c r="IZ223" s="10">
        <f t="shared" si="1171"/>
        <v>34203.252555119885</v>
      </c>
      <c r="JA223" s="9">
        <v>172.27315999999999</v>
      </c>
      <c r="JB223" s="89">
        <v>1184.0150000000001</v>
      </c>
      <c r="JC223" s="10">
        <f t="shared" si="1171"/>
        <v>6872.8930264006312</v>
      </c>
      <c r="JD223" s="8">
        <f t="shared" si="1162"/>
        <v>2956.7218099999996</v>
      </c>
      <c r="JE223" s="10">
        <f t="shared" si="1163"/>
        <v>18547.37899999999</v>
      </c>
    </row>
    <row r="224" spans="1:265" x14ac:dyDescent="0.3">
      <c r="A224" s="40">
        <v>2020</v>
      </c>
      <c r="B224" s="10" t="s">
        <v>12</v>
      </c>
      <c r="C224" s="90">
        <v>940</v>
      </c>
      <c r="D224" s="5">
        <v>3590.0520000000001</v>
      </c>
      <c r="E224" s="10">
        <f t="shared" si="1168"/>
        <v>3819.2042553191491</v>
      </c>
      <c r="F224" s="8">
        <v>0</v>
      </c>
      <c r="G224" s="5">
        <v>0</v>
      </c>
      <c r="H224" s="10">
        <f t="shared" si="1168"/>
        <v>0</v>
      </c>
      <c r="I224" s="8">
        <v>0</v>
      </c>
      <c r="J224" s="5">
        <v>0</v>
      </c>
      <c r="K224" s="10">
        <f t="shared" si="1168"/>
        <v>0</v>
      </c>
      <c r="L224" s="8">
        <v>0</v>
      </c>
      <c r="M224" s="5">
        <v>0</v>
      </c>
      <c r="N224" s="10">
        <f t="shared" si="1168"/>
        <v>0</v>
      </c>
      <c r="O224" s="90">
        <v>10.930620000000001</v>
      </c>
      <c r="P224" s="5">
        <v>93.725999999999999</v>
      </c>
      <c r="Q224" s="10">
        <f t="shared" si="1168"/>
        <v>8574.6279716978534</v>
      </c>
      <c r="R224" s="8">
        <v>0</v>
      </c>
      <c r="S224" s="5">
        <v>0</v>
      </c>
      <c r="T224" s="10">
        <f t="shared" si="1168"/>
        <v>0</v>
      </c>
      <c r="U224" s="8">
        <v>0</v>
      </c>
      <c r="V224" s="5">
        <v>0</v>
      </c>
      <c r="W224" s="10">
        <f t="shared" si="1168"/>
        <v>0</v>
      </c>
      <c r="X224" s="8">
        <v>0</v>
      </c>
      <c r="Y224" s="5">
        <v>0</v>
      </c>
      <c r="Z224" s="10">
        <f t="shared" si="1168"/>
        <v>0</v>
      </c>
      <c r="AA224" s="8">
        <v>0</v>
      </c>
      <c r="AB224" s="5">
        <v>0</v>
      </c>
      <c r="AC224" s="10">
        <f t="shared" si="1168"/>
        <v>0</v>
      </c>
      <c r="AD224" s="8">
        <v>0</v>
      </c>
      <c r="AE224" s="5">
        <v>0</v>
      </c>
      <c r="AF224" s="10">
        <f t="shared" si="1168"/>
        <v>0</v>
      </c>
      <c r="AG224" s="90">
        <v>196.6</v>
      </c>
      <c r="AH224" s="5">
        <v>977.01400000000001</v>
      </c>
      <c r="AI224" s="10">
        <f t="shared" si="1168"/>
        <v>4969.5523906408962</v>
      </c>
      <c r="AJ224" s="90">
        <v>0.13663999999999998</v>
      </c>
      <c r="AK224" s="5">
        <v>6.7850000000000001</v>
      </c>
      <c r="AL224" s="10">
        <f t="shared" si="1168"/>
        <v>49656.030444964876</v>
      </c>
      <c r="AM224" s="8">
        <v>0</v>
      </c>
      <c r="AN224" s="5">
        <v>0</v>
      </c>
      <c r="AO224" s="10">
        <f t="shared" si="1168"/>
        <v>0</v>
      </c>
      <c r="AP224" s="8">
        <v>0</v>
      </c>
      <c r="AQ224" s="5">
        <v>0</v>
      </c>
      <c r="AR224" s="10">
        <f t="shared" si="1168"/>
        <v>0</v>
      </c>
      <c r="AS224" s="8">
        <v>0</v>
      </c>
      <c r="AT224" s="5">
        <v>0</v>
      </c>
      <c r="AU224" s="10">
        <f t="shared" si="1168"/>
        <v>0</v>
      </c>
      <c r="AV224" s="8">
        <v>0</v>
      </c>
      <c r="AW224" s="5">
        <v>0</v>
      </c>
      <c r="AX224" s="10">
        <f t="shared" si="1168"/>
        <v>0</v>
      </c>
      <c r="AY224" s="90">
        <v>8.097E-2</v>
      </c>
      <c r="AZ224" s="5">
        <v>4.0949999999999998</v>
      </c>
      <c r="BA224" s="10">
        <f t="shared" si="1168"/>
        <v>50574.286772878841</v>
      </c>
      <c r="BB224" s="8">
        <v>0</v>
      </c>
      <c r="BC224" s="5">
        <v>0</v>
      </c>
      <c r="BD224" s="10">
        <f t="shared" si="1168"/>
        <v>0</v>
      </c>
      <c r="BE224" s="8">
        <v>0</v>
      </c>
      <c r="BF224" s="5">
        <v>0</v>
      </c>
      <c r="BG224" s="10">
        <f t="shared" si="1168"/>
        <v>0</v>
      </c>
      <c r="BH224" s="8">
        <v>0</v>
      </c>
      <c r="BI224" s="5">
        <v>0</v>
      </c>
      <c r="BJ224" s="10">
        <f t="shared" si="1168"/>
        <v>0</v>
      </c>
      <c r="BK224" s="8">
        <v>0</v>
      </c>
      <c r="BL224" s="5">
        <v>0</v>
      </c>
      <c r="BM224" s="10">
        <f t="shared" si="1168"/>
        <v>0</v>
      </c>
      <c r="BN224" s="8">
        <v>0</v>
      </c>
      <c r="BO224" s="5">
        <v>0</v>
      </c>
      <c r="BP224" s="10">
        <f t="shared" si="1168"/>
        <v>0</v>
      </c>
      <c r="BQ224" s="8">
        <v>0</v>
      </c>
      <c r="BR224" s="5">
        <v>0</v>
      </c>
      <c r="BS224" s="10">
        <f t="shared" si="1169"/>
        <v>0</v>
      </c>
      <c r="BT224" s="8">
        <v>0</v>
      </c>
      <c r="BU224" s="5">
        <v>0</v>
      </c>
      <c r="BV224" s="10">
        <f t="shared" si="1169"/>
        <v>0</v>
      </c>
      <c r="BW224" s="8">
        <v>0</v>
      </c>
      <c r="BX224" s="5">
        <v>0</v>
      </c>
      <c r="BY224" s="10">
        <f t="shared" si="1169"/>
        <v>0</v>
      </c>
      <c r="BZ224" s="8">
        <v>0</v>
      </c>
      <c r="CA224" s="5">
        <v>0</v>
      </c>
      <c r="CB224" s="10">
        <f t="shared" si="1169"/>
        <v>0</v>
      </c>
      <c r="CC224" s="8">
        <v>0</v>
      </c>
      <c r="CD224" s="5">
        <v>0</v>
      </c>
      <c r="CE224" s="10">
        <f t="shared" si="1169"/>
        <v>0</v>
      </c>
      <c r="CF224" s="8">
        <v>0</v>
      </c>
      <c r="CG224" s="5">
        <v>0</v>
      </c>
      <c r="CH224" s="10">
        <f t="shared" si="1169"/>
        <v>0</v>
      </c>
      <c r="CI224" s="8">
        <v>0</v>
      </c>
      <c r="CJ224" s="5">
        <v>0</v>
      </c>
      <c r="CK224" s="10">
        <f t="shared" si="1169"/>
        <v>0</v>
      </c>
      <c r="CL224" s="8">
        <v>0</v>
      </c>
      <c r="CM224" s="5">
        <v>0</v>
      </c>
      <c r="CN224" s="10">
        <f t="shared" si="1169"/>
        <v>0</v>
      </c>
      <c r="CO224" s="8">
        <v>0</v>
      </c>
      <c r="CP224" s="5">
        <v>0</v>
      </c>
      <c r="CQ224" s="10">
        <f t="shared" si="1169"/>
        <v>0</v>
      </c>
      <c r="CR224" s="90">
        <v>5.6000000000000001E-2</v>
      </c>
      <c r="CS224" s="5">
        <v>1.0249999999999999</v>
      </c>
      <c r="CT224" s="10">
        <f t="shared" si="1169"/>
        <v>18303.571428571428</v>
      </c>
      <c r="CU224" s="8">
        <v>0</v>
      </c>
      <c r="CV224" s="5">
        <v>0</v>
      </c>
      <c r="CW224" s="10">
        <f t="shared" si="1169"/>
        <v>0</v>
      </c>
      <c r="CX224" s="8">
        <v>0</v>
      </c>
      <c r="CY224" s="5">
        <v>0</v>
      </c>
      <c r="CZ224" s="10">
        <f t="shared" si="1169"/>
        <v>0</v>
      </c>
      <c r="DA224" s="8">
        <v>0</v>
      </c>
      <c r="DB224" s="5">
        <v>0</v>
      </c>
      <c r="DC224" s="10">
        <f t="shared" si="1169"/>
        <v>0</v>
      </c>
      <c r="DD224" s="8">
        <v>0</v>
      </c>
      <c r="DE224" s="5">
        <v>0</v>
      </c>
      <c r="DF224" s="10">
        <f t="shared" si="1169"/>
        <v>0</v>
      </c>
      <c r="DG224" s="90">
        <v>513.05759999999998</v>
      </c>
      <c r="DH224" s="5">
        <v>3158.7719999999999</v>
      </c>
      <c r="DI224" s="10">
        <f t="shared" si="1169"/>
        <v>6156.7590071758023</v>
      </c>
      <c r="DJ224" s="8">
        <v>0</v>
      </c>
      <c r="DK224" s="5">
        <v>0</v>
      </c>
      <c r="DL224" s="10">
        <f t="shared" si="1169"/>
        <v>0</v>
      </c>
      <c r="DM224" s="8">
        <v>0</v>
      </c>
      <c r="DN224" s="5">
        <v>0</v>
      </c>
      <c r="DO224" s="10">
        <f t="shared" si="1149"/>
        <v>0</v>
      </c>
      <c r="DP224" s="8">
        <v>0</v>
      </c>
      <c r="DQ224" s="5">
        <v>0</v>
      </c>
      <c r="DR224" s="10">
        <f t="shared" si="1169"/>
        <v>0</v>
      </c>
      <c r="DS224" s="90">
        <v>0.33639999999999998</v>
      </c>
      <c r="DT224" s="5">
        <v>8.1590000000000007</v>
      </c>
      <c r="DU224" s="10">
        <f t="shared" si="1169"/>
        <v>24253.864447086806</v>
      </c>
      <c r="DV224" s="8">
        <v>0</v>
      </c>
      <c r="DW224" s="5">
        <v>0</v>
      </c>
      <c r="DX224" s="10">
        <f t="shared" si="1169"/>
        <v>0</v>
      </c>
      <c r="DY224" s="8">
        <v>0</v>
      </c>
      <c r="DZ224" s="5">
        <v>0</v>
      </c>
      <c r="EA224" s="10">
        <f t="shared" si="1169"/>
        <v>0</v>
      </c>
      <c r="EB224" s="90">
        <v>0.77798</v>
      </c>
      <c r="EC224" s="5">
        <v>15.603</v>
      </c>
      <c r="ED224" s="10">
        <f t="shared" si="1169"/>
        <v>20055.785495771102</v>
      </c>
      <c r="EE224" s="8">
        <v>0</v>
      </c>
      <c r="EF224" s="5">
        <v>0</v>
      </c>
      <c r="EG224" s="10">
        <f t="shared" si="1169"/>
        <v>0</v>
      </c>
      <c r="EH224" s="8">
        <v>0</v>
      </c>
      <c r="EI224" s="5">
        <v>0</v>
      </c>
      <c r="EJ224" s="10">
        <f t="shared" si="1170"/>
        <v>0</v>
      </c>
      <c r="EK224" s="90">
        <v>62.853349999999999</v>
      </c>
      <c r="EL224" s="5">
        <v>1068.48</v>
      </c>
      <c r="EM224" s="10">
        <f t="shared" si="1170"/>
        <v>16999.571224127278</v>
      </c>
      <c r="EN224" s="90">
        <v>1.04522</v>
      </c>
      <c r="EO224" s="5">
        <v>21.937999999999999</v>
      </c>
      <c r="EP224" s="10">
        <f t="shared" si="1170"/>
        <v>20988.882723254432</v>
      </c>
      <c r="EQ224" s="8">
        <v>0</v>
      </c>
      <c r="ER224" s="5">
        <v>0</v>
      </c>
      <c r="ES224" s="10">
        <f t="shared" si="1170"/>
        <v>0</v>
      </c>
      <c r="ET224" s="90">
        <v>20</v>
      </c>
      <c r="EU224" s="5">
        <v>270.66500000000002</v>
      </c>
      <c r="EV224" s="10">
        <f t="shared" si="1170"/>
        <v>13533.25</v>
      </c>
      <c r="EW224" s="8">
        <v>0</v>
      </c>
      <c r="EX224" s="5">
        <v>0</v>
      </c>
      <c r="EY224" s="10">
        <f t="shared" si="1170"/>
        <v>0</v>
      </c>
      <c r="EZ224" s="8">
        <v>0</v>
      </c>
      <c r="FA224" s="5">
        <v>0</v>
      </c>
      <c r="FB224" s="10">
        <f t="shared" si="1170"/>
        <v>0</v>
      </c>
      <c r="FC224" s="8">
        <v>0</v>
      </c>
      <c r="FD224" s="5">
        <v>0</v>
      </c>
      <c r="FE224" s="10">
        <f t="shared" si="1170"/>
        <v>0</v>
      </c>
      <c r="FF224" s="8">
        <v>0</v>
      </c>
      <c r="FG224" s="5">
        <v>0</v>
      </c>
      <c r="FH224" s="10">
        <f t="shared" si="1170"/>
        <v>0</v>
      </c>
      <c r="FI224" s="8">
        <v>0</v>
      </c>
      <c r="FJ224" s="5">
        <v>0</v>
      </c>
      <c r="FK224" s="10">
        <f t="shared" si="1170"/>
        <v>0</v>
      </c>
      <c r="FL224" s="8">
        <v>0</v>
      </c>
      <c r="FM224" s="5">
        <v>0</v>
      </c>
      <c r="FN224" s="10">
        <f t="shared" si="1170"/>
        <v>0</v>
      </c>
      <c r="FO224" s="8">
        <v>0</v>
      </c>
      <c r="FP224" s="5">
        <v>0</v>
      </c>
      <c r="FQ224" s="10">
        <f t="shared" si="1170"/>
        <v>0</v>
      </c>
      <c r="FR224" s="8">
        <v>0</v>
      </c>
      <c r="FS224" s="5">
        <v>0</v>
      </c>
      <c r="FT224" s="10">
        <f t="shared" si="1170"/>
        <v>0</v>
      </c>
      <c r="FU224" s="8">
        <v>0</v>
      </c>
      <c r="FV224" s="5">
        <v>0</v>
      </c>
      <c r="FW224" s="10">
        <f t="shared" si="1170"/>
        <v>0</v>
      </c>
      <c r="FX224" s="8">
        <v>0</v>
      </c>
      <c r="FY224" s="5">
        <v>0</v>
      </c>
      <c r="FZ224" s="10">
        <f t="shared" si="1170"/>
        <v>0</v>
      </c>
      <c r="GA224" s="8">
        <v>0</v>
      </c>
      <c r="GB224" s="5">
        <v>0</v>
      </c>
      <c r="GC224" s="10">
        <f t="shared" si="1170"/>
        <v>0</v>
      </c>
      <c r="GD224" s="8">
        <v>0</v>
      </c>
      <c r="GE224" s="5">
        <v>0</v>
      </c>
      <c r="GF224" s="10">
        <f t="shared" si="1170"/>
        <v>0</v>
      </c>
      <c r="GG224" s="90">
        <v>9.8119999999999994</v>
      </c>
      <c r="GH224" s="5">
        <v>64.456999999999994</v>
      </c>
      <c r="GI224" s="10">
        <f t="shared" si="1170"/>
        <v>6569.2009783938038</v>
      </c>
      <c r="GJ224" s="8">
        <v>0</v>
      </c>
      <c r="GK224" s="5">
        <v>0</v>
      </c>
      <c r="GL224" s="10">
        <f t="shared" si="1170"/>
        <v>0</v>
      </c>
      <c r="GM224" s="8">
        <v>0</v>
      </c>
      <c r="GN224" s="5">
        <v>0</v>
      </c>
      <c r="GO224" s="10">
        <f t="shared" si="1170"/>
        <v>0</v>
      </c>
      <c r="GP224" s="8">
        <v>0</v>
      </c>
      <c r="GQ224" s="5">
        <v>0</v>
      </c>
      <c r="GR224" s="10">
        <f t="shared" si="1170"/>
        <v>0</v>
      </c>
      <c r="GS224" s="8">
        <v>0</v>
      </c>
      <c r="GT224" s="5">
        <v>0</v>
      </c>
      <c r="GU224" s="10">
        <f t="shared" si="1170"/>
        <v>0</v>
      </c>
      <c r="GV224" s="8">
        <v>0</v>
      </c>
      <c r="GW224" s="5">
        <v>0</v>
      </c>
      <c r="GX224" s="10">
        <f t="shared" si="1171"/>
        <v>0</v>
      </c>
      <c r="GY224" s="8">
        <v>0</v>
      </c>
      <c r="GZ224" s="5">
        <v>0</v>
      </c>
      <c r="HA224" s="10">
        <f t="shared" si="1171"/>
        <v>0</v>
      </c>
      <c r="HB224" s="8">
        <v>0</v>
      </c>
      <c r="HC224" s="5">
        <v>0</v>
      </c>
      <c r="HD224" s="10">
        <f t="shared" si="1171"/>
        <v>0</v>
      </c>
      <c r="HE224" s="8">
        <v>0</v>
      </c>
      <c r="HF224" s="5">
        <v>0</v>
      </c>
      <c r="HG224" s="10">
        <f t="shared" si="1155"/>
        <v>0</v>
      </c>
      <c r="HH224" s="8">
        <v>0</v>
      </c>
      <c r="HI224" s="5">
        <v>0</v>
      </c>
      <c r="HJ224" s="10">
        <f t="shared" si="1171"/>
        <v>0</v>
      </c>
      <c r="HK224" s="8">
        <v>0</v>
      </c>
      <c r="HL224" s="5">
        <v>0</v>
      </c>
      <c r="HM224" s="10">
        <f t="shared" si="1171"/>
        <v>0</v>
      </c>
      <c r="HN224" s="8">
        <v>0</v>
      </c>
      <c r="HO224" s="5">
        <v>0</v>
      </c>
      <c r="HP224" s="10">
        <f t="shared" si="1171"/>
        <v>0</v>
      </c>
      <c r="HQ224" s="8">
        <v>0</v>
      </c>
      <c r="HR224" s="5">
        <v>0</v>
      </c>
      <c r="HS224" s="10">
        <f t="shared" si="1171"/>
        <v>0</v>
      </c>
      <c r="HT224" s="8">
        <v>0</v>
      </c>
      <c r="HU224" s="5">
        <v>0</v>
      </c>
      <c r="HV224" s="10">
        <f t="shared" si="1171"/>
        <v>0</v>
      </c>
      <c r="HW224" s="8">
        <v>0</v>
      </c>
      <c r="HX224" s="5">
        <v>0</v>
      </c>
      <c r="HY224" s="10">
        <f t="shared" si="1171"/>
        <v>0</v>
      </c>
      <c r="HZ224" s="8">
        <v>0</v>
      </c>
      <c r="IA224" s="5">
        <v>0</v>
      </c>
      <c r="IB224" s="10">
        <f t="shared" si="1171"/>
        <v>0</v>
      </c>
      <c r="IC224" s="8">
        <v>0</v>
      </c>
      <c r="ID224" s="5">
        <v>0</v>
      </c>
      <c r="IE224" s="10">
        <f t="shared" si="1171"/>
        <v>0</v>
      </c>
      <c r="IF224" s="8">
        <v>0</v>
      </c>
      <c r="IG224" s="5">
        <v>0</v>
      </c>
      <c r="IH224" s="10">
        <f t="shared" si="1171"/>
        <v>0</v>
      </c>
      <c r="II224" s="90">
        <v>0.87557000000000007</v>
      </c>
      <c r="IJ224" s="5">
        <v>12.643000000000001</v>
      </c>
      <c r="IK224" s="10">
        <f t="shared" si="1171"/>
        <v>14439.736400287811</v>
      </c>
      <c r="IL224" s="8">
        <v>0</v>
      </c>
      <c r="IM224" s="5">
        <v>0</v>
      </c>
      <c r="IN224" s="10">
        <f t="shared" si="1171"/>
        <v>0</v>
      </c>
      <c r="IO224" s="8">
        <v>0</v>
      </c>
      <c r="IP224" s="5">
        <v>0</v>
      </c>
      <c r="IQ224" s="10">
        <f t="shared" si="1171"/>
        <v>0</v>
      </c>
      <c r="IR224" s="8">
        <v>0</v>
      </c>
      <c r="IS224" s="5">
        <v>0</v>
      </c>
      <c r="IT224" s="10">
        <f t="shared" si="1171"/>
        <v>0</v>
      </c>
      <c r="IU224" s="8">
        <v>0</v>
      </c>
      <c r="IV224" s="5">
        <v>0</v>
      </c>
      <c r="IW224" s="10">
        <f t="shared" si="1171"/>
        <v>0</v>
      </c>
      <c r="IX224" s="90">
        <v>4.8550000000000004</v>
      </c>
      <c r="IY224" s="5">
        <v>64.950999999999993</v>
      </c>
      <c r="IZ224" s="10">
        <f t="shared" si="1171"/>
        <v>13378.166838311017</v>
      </c>
      <c r="JA224" s="90">
        <v>579.03</v>
      </c>
      <c r="JB224" s="5">
        <v>2186.866</v>
      </c>
      <c r="JC224" s="10">
        <f t="shared" si="1171"/>
        <v>3776.7749512115092</v>
      </c>
      <c r="JD224" s="8">
        <f t="shared" si="1162"/>
        <v>2340.4473499999995</v>
      </c>
      <c r="JE224" s="10">
        <f t="shared" si="1163"/>
        <v>11545.231</v>
      </c>
    </row>
    <row r="225" spans="1:265" x14ac:dyDescent="0.3">
      <c r="A225" s="40">
        <v>2020</v>
      </c>
      <c r="B225" s="76" t="s">
        <v>13</v>
      </c>
      <c r="C225" s="90">
        <v>568.02499999999998</v>
      </c>
      <c r="D225" s="5">
        <v>2768.4609999999998</v>
      </c>
      <c r="E225" s="10">
        <f t="shared" si="1168"/>
        <v>4873.8365388847324</v>
      </c>
      <c r="F225" s="90">
        <v>0.17599999999999999</v>
      </c>
      <c r="G225" s="5">
        <v>3.1059999999999999</v>
      </c>
      <c r="H225" s="10">
        <f t="shared" si="1168"/>
        <v>17647.727272727272</v>
      </c>
      <c r="I225" s="8">
        <v>0</v>
      </c>
      <c r="J225" s="5">
        <v>0</v>
      </c>
      <c r="K225" s="10">
        <f t="shared" si="1168"/>
        <v>0</v>
      </c>
      <c r="L225" s="8">
        <v>0</v>
      </c>
      <c r="M225" s="5">
        <v>0</v>
      </c>
      <c r="N225" s="10">
        <f t="shared" si="1168"/>
        <v>0</v>
      </c>
      <c r="O225" s="90">
        <v>14.12236</v>
      </c>
      <c r="P225" s="5">
        <v>125.41200000000001</v>
      </c>
      <c r="Q225" s="10">
        <f t="shared" si="1168"/>
        <v>8880.3854313301745</v>
      </c>
      <c r="R225" s="8">
        <v>0</v>
      </c>
      <c r="S225" s="5">
        <v>0</v>
      </c>
      <c r="T225" s="10">
        <f t="shared" si="1168"/>
        <v>0</v>
      </c>
      <c r="U225" s="90">
        <v>4.0000000000000001E-3</v>
      </c>
      <c r="V225" s="5">
        <v>1.4610000000000001</v>
      </c>
      <c r="W225" s="10">
        <f t="shared" si="1168"/>
        <v>365250</v>
      </c>
      <c r="X225" s="8">
        <v>0</v>
      </c>
      <c r="Y225" s="5">
        <v>0</v>
      </c>
      <c r="Z225" s="10">
        <f t="shared" si="1168"/>
        <v>0</v>
      </c>
      <c r="AA225" s="8">
        <v>0</v>
      </c>
      <c r="AB225" s="5">
        <v>0</v>
      </c>
      <c r="AC225" s="10">
        <f t="shared" si="1168"/>
        <v>0</v>
      </c>
      <c r="AD225" s="8">
        <v>0</v>
      </c>
      <c r="AE225" s="5">
        <v>0</v>
      </c>
      <c r="AF225" s="10">
        <f t="shared" si="1168"/>
        <v>0</v>
      </c>
      <c r="AG225" s="90">
        <v>72</v>
      </c>
      <c r="AH225" s="5">
        <v>376.12</v>
      </c>
      <c r="AI225" s="10">
        <f t="shared" si="1168"/>
        <v>5223.8888888888896</v>
      </c>
      <c r="AJ225" s="90">
        <v>1.25</v>
      </c>
      <c r="AK225" s="5">
        <v>8.4990000000000006</v>
      </c>
      <c r="AL225" s="10">
        <f t="shared" si="1168"/>
        <v>6799.2000000000007</v>
      </c>
      <c r="AM225" s="8">
        <v>0</v>
      </c>
      <c r="AN225" s="5">
        <v>0</v>
      </c>
      <c r="AO225" s="10">
        <f t="shared" si="1168"/>
        <v>0</v>
      </c>
      <c r="AP225" s="8">
        <v>0</v>
      </c>
      <c r="AQ225" s="5">
        <v>0</v>
      </c>
      <c r="AR225" s="10">
        <f t="shared" si="1168"/>
        <v>0</v>
      </c>
      <c r="AS225" s="8">
        <v>0</v>
      </c>
      <c r="AT225" s="5">
        <v>0</v>
      </c>
      <c r="AU225" s="10">
        <f t="shared" si="1168"/>
        <v>0</v>
      </c>
      <c r="AV225" s="8">
        <v>0</v>
      </c>
      <c r="AW225" s="5">
        <v>0</v>
      </c>
      <c r="AX225" s="10">
        <f t="shared" si="1168"/>
        <v>0</v>
      </c>
      <c r="AY225" s="90">
        <v>0.60375000000000001</v>
      </c>
      <c r="AZ225" s="5">
        <v>2.1920000000000002</v>
      </c>
      <c r="BA225" s="10">
        <f t="shared" si="1168"/>
        <v>3630.6418219461702</v>
      </c>
      <c r="BB225" s="8">
        <v>0</v>
      </c>
      <c r="BC225" s="5">
        <v>0</v>
      </c>
      <c r="BD225" s="10">
        <f t="shared" si="1168"/>
        <v>0</v>
      </c>
      <c r="BE225" s="8">
        <v>0</v>
      </c>
      <c r="BF225" s="5">
        <v>0</v>
      </c>
      <c r="BG225" s="10">
        <f t="shared" si="1168"/>
        <v>0</v>
      </c>
      <c r="BH225" s="8">
        <v>0</v>
      </c>
      <c r="BI225" s="5">
        <v>0</v>
      </c>
      <c r="BJ225" s="10">
        <f t="shared" si="1168"/>
        <v>0</v>
      </c>
      <c r="BK225" s="8">
        <v>0</v>
      </c>
      <c r="BL225" s="5">
        <v>0</v>
      </c>
      <c r="BM225" s="10">
        <f t="shared" si="1168"/>
        <v>0</v>
      </c>
      <c r="BN225" s="90">
        <v>25</v>
      </c>
      <c r="BO225" s="5">
        <v>159.32499999999999</v>
      </c>
      <c r="BP225" s="10">
        <f t="shared" si="1168"/>
        <v>6372.9999999999991</v>
      </c>
      <c r="BQ225" s="8">
        <v>0</v>
      </c>
      <c r="BR225" s="5">
        <v>0</v>
      </c>
      <c r="BS225" s="10">
        <f t="shared" si="1169"/>
        <v>0</v>
      </c>
      <c r="BT225" s="8">
        <v>0</v>
      </c>
      <c r="BU225" s="5">
        <v>0</v>
      </c>
      <c r="BV225" s="10">
        <f t="shared" si="1169"/>
        <v>0</v>
      </c>
      <c r="BW225" s="8">
        <v>0</v>
      </c>
      <c r="BX225" s="5">
        <v>0</v>
      </c>
      <c r="BY225" s="10">
        <f t="shared" si="1169"/>
        <v>0</v>
      </c>
      <c r="BZ225" s="8">
        <v>0</v>
      </c>
      <c r="CA225" s="5">
        <v>0</v>
      </c>
      <c r="CB225" s="10">
        <f t="shared" si="1169"/>
        <v>0</v>
      </c>
      <c r="CC225" s="8">
        <v>0</v>
      </c>
      <c r="CD225" s="5">
        <v>0</v>
      </c>
      <c r="CE225" s="10">
        <f t="shared" si="1169"/>
        <v>0</v>
      </c>
      <c r="CF225" s="8">
        <v>0</v>
      </c>
      <c r="CG225" s="5">
        <v>0</v>
      </c>
      <c r="CH225" s="10">
        <f t="shared" si="1169"/>
        <v>0</v>
      </c>
      <c r="CI225" s="8">
        <v>0</v>
      </c>
      <c r="CJ225" s="5">
        <v>0</v>
      </c>
      <c r="CK225" s="10">
        <f t="shared" si="1169"/>
        <v>0</v>
      </c>
      <c r="CL225" s="8">
        <v>0</v>
      </c>
      <c r="CM225" s="5">
        <v>0</v>
      </c>
      <c r="CN225" s="10">
        <f t="shared" si="1169"/>
        <v>0</v>
      </c>
      <c r="CO225" s="8">
        <v>0</v>
      </c>
      <c r="CP225" s="5">
        <v>0</v>
      </c>
      <c r="CQ225" s="10">
        <f t="shared" si="1169"/>
        <v>0</v>
      </c>
      <c r="CR225" s="8">
        <v>0</v>
      </c>
      <c r="CS225" s="5">
        <v>0</v>
      </c>
      <c r="CT225" s="10">
        <f t="shared" si="1169"/>
        <v>0</v>
      </c>
      <c r="CU225" s="8">
        <v>0</v>
      </c>
      <c r="CV225" s="5">
        <v>0</v>
      </c>
      <c r="CW225" s="10">
        <f t="shared" si="1169"/>
        <v>0</v>
      </c>
      <c r="CX225" s="90">
        <v>22</v>
      </c>
      <c r="CY225" s="5">
        <v>136.4</v>
      </c>
      <c r="CZ225" s="10">
        <f t="shared" si="1169"/>
        <v>6200</v>
      </c>
      <c r="DA225" s="8">
        <v>0</v>
      </c>
      <c r="DB225" s="5">
        <v>0</v>
      </c>
      <c r="DC225" s="10">
        <f t="shared" si="1169"/>
        <v>0</v>
      </c>
      <c r="DD225" s="8">
        <v>0</v>
      </c>
      <c r="DE225" s="5">
        <v>0</v>
      </c>
      <c r="DF225" s="10">
        <f t="shared" si="1169"/>
        <v>0</v>
      </c>
      <c r="DG225" s="90">
        <v>798.43368999999996</v>
      </c>
      <c r="DH225" s="5">
        <v>4502.9139999999998</v>
      </c>
      <c r="DI225" s="10">
        <f t="shared" si="1169"/>
        <v>5639.6843675271266</v>
      </c>
      <c r="DJ225" s="8">
        <v>0</v>
      </c>
      <c r="DK225" s="5">
        <v>0</v>
      </c>
      <c r="DL225" s="10">
        <f t="shared" si="1169"/>
        <v>0</v>
      </c>
      <c r="DM225" s="8">
        <v>0</v>
      </c>
      <c r="DN225" s="5">
        <v>0</v>
      </c>
      <c r="DO225" s="10">
        <f t="shared" si="1149"/>
        <v>0</v>
      </c>
      <c r="DP225" s="8">
        <v>0</v>
      </c>
      <c r="DQ225" s="5">
        <v>0</v>
      </c>
      <c r="DR225" s="10">
        <f t="shared" si="1169"/>
        <v>0</v>
      </c>
      <c r="DS225" s="90">
        <v>9.6959999999999997</v>
      </c>
      <c r="DT225" s="5">
        <v>161.96799999999999</v>
      </c>
      <c r="DU225" s="10">
        <f t="shared" si="1169"/>
        <v>16704.620462046205</v>
      </c>
      <c r="DV225" s="8">
        <v>0</v>
      </c>
      <c r="DW225" s="5">
        <v>0</v>
      </c>
      <c r="DX225" s="10">
        <f t="shared" si="1169"/>
        <v>0</v>
      </c>
      <c r="DY225" s="8">
        <v>0</v>
      </c>
      <c r="DZ225" s="5">
        <v>0</v>
      </c>
      <c r="EA225" s="10">
        <f t="shared" si="1169"/>
        <v>0</v>
      </c>
      <c r="EB225" s="8">
        <v>0</v>
      </c>
      <c r="EC225" s="5">
        <v>0</v>
      </c>
      <c r="ED225" s="10">
        <f t="shared" si="1169"/>
        <v>0</v>
      </c>
      <c r="EE225" s="8">
        <v>0</v>
      </c>
      <c r="EF225" s="5">
        <v>0</v>
      </c>
      <c r="EG225" s="10">
        <f t="shared" si="1169"/>
        <v>0</v>
      </c>
      <c r="EH225" s="8">
        <v>0</v>
      </c>
      <c r="EI225" s="5">
        <v>0</v>
      </c>
      <c r="EJ225" s="10">
        <f t="shared" si="1170"/>
        <v>0</v>
      </c>
      <c r="EK225" s="90">
        <v>55.916400000000003</v>
      </c>
      <c r="EL225" s="5">
        <v>1091.3510000000001</v>
      </c>
      <c r="EM225" s="10">
        <f t="shared" si="1170"/>
        <v>19517.547624668256</v>
      </c>
      <c r="EN225" s="90">
        <v>3.8399899999999998</v>
      </c>
      <c r="EO225" s="5">
        <v>460.79199999999997</v>
      </c>
      <c r="EP225" s="10">
        <f t="shared" si="1170"/>
        <v>119998.22916205511</v>
      </c>
      <c r="EQ225" s="8">
        <v>0</v>
      </c>
      <c r="ER225" s="5">
        <v>0</v>
      </c>
      <c r="ES225" s="10">
        <f t="shared" si="1170"/>
        <v>0</v>
      </c>
      <c r="ET225" s="8">
        <v>0</v>
      </c>
      <c r="EU225" s="5">
        <v>0</v>
      </c>
      <c r="EV225" s="10">
        <f t="shared" si="1170"/>
        <v>0</v>
      </c>
      <c r="EW225" s="8">
        <v>0</v>
      </c>
      <c r="EX225" s="5">
        <v>0</v>
      </c>
      <c r="EY225" s="10">
        <f t="shared" si="1170"/>
        <v>0</v>
      </c>
      <c r="EZ225" s="8">
        <v>0</v>
      </c>
      <c r="FA225" s="5">
        <v>0</v>
      </c>
      <c r="FB225" s="10">
        <f t="shared" si="1170"/>
        <v>0</v>
      </c>
      <c r="FC225" s="8">
        <v>0</v>
      </c>
      <c r="FD225" s="5">
        <v>0</v>
      </c>
      <c r="FE225" s="10">
        <f t="shared" si="1170"/>
        <v>0</v>
      </c>
      <c r="FF225" s="8">
        <v>0</v>
      </c>
      <c r="FG225" s="5">
        <v>0</v>
      </c>
      <c r="FH225" s="10">
        <f t="shared" si="1170"/>
        <v>0</v>
      </c>
      <c r="FI225" s="8">
        <v>0</v>
      </c>
      <c r="FJ225" s="5">
        <v>0</v>
      </c>
      <c r="FK225" s="10">
        <f t="shared" si="1170"/>
        <v>0</v>
      </c>
      <c r="FL225" s="8">
        <v>0</v>
      </c>
      <c r="FM225" s="5">
        <v>0</v>
      </c>
      <c r="FN225" s="10">
        <f t="shared" si="1170"/>
        <v>0</v>
      </c>
      <c r="FO225" s="8">
        <v>0</v>
      </c>
      <c r="FP225" s="5">
        <v>0</v>
      </c>
      <c r="FQ225" s="10">
        <f t="shared" si="1170"/>
        <v>0</v>
      </c>
      <c r="FR225" s="8">
        <v>0</v>
      </c>
      <c r="FS225" s="5">
        <v>0</v>
      </c>
      <c r="FT225" s="10">
        <f t="shared" si="1170"/>
        <v>0</v>
      </c>
      <c r="FU225" s="8">
        <v>0</v>
      </c>
      <c r="FV225" s="5">
        <v>0</v>
      </c>
      <c r="FW225" s="10">
        <f t="shared" si="1170"/>
        <v>0</v>
      </c>
      <c r="FX225" s="8">
        <v>0</v>
      </c>
      <c r="FY225" s="5">
        <v>0</v>
      </c>
      <c r="FZ225" s="10">
        <f t="shared" si="1170"/>
        <v>0</v>
      </c>
      <c r="GA225" s="8">
        <v>0</v>
      </c>
      <c r="GB225" s="5">
        <v>0</v>
      </c>
      <c r="GC225" s="10">
        <f t="shared" si="1170"/>
        <v>0</v>
      </c>
      <c r="GD225" s="8">
        <v>0</v>
      </c>
      <c r="GE225" s="5">
        <v>0</v>
      </c>
      <c r="GF225" s="10">
        <f t="shared" si="1170"/>
        <v>0</v>
      </c>
      <c r="GG225" s="8">
        <v>0</v>
      </c>
      <c r="GH225" s="5">
        <v>0</v>
      </c>
      <c r="GI225" s="10">
        <f t="shared" si="1170"/>
        <v>0</v>
      </c>
      <c r="GJ225" s="8">
        <v>0</v>
      </c>
      <c r="GK225" s="5">
        <v>0</v>
      </c>
      <c r="GL225" s="10">
        <f t="shared" si="1170"/>
        <v>0</v>
      </c>
      <c r="GM225" s="8">
        <v>0</v>
      </c>
      <c r="GN225" s="5">
        <v>0</v>
      </c>
      <c r="GO225" s="10">
        <f t="shared" si="1170"/>
        <v>0</v>
      </c>
      <c r="GP225" s="8">
        <v>0</v>
      </c>
      <c r="GQ225" s="5">
        <v>0</v>
      </c>
      <c r="GR225" s="10">
        <f t="shared" si="1170"/>
        <v>0</v>
      </c>
      <c r="GS225" s="8">
        <v>0</v>
      </c>
      <c r="GT225" s="5">
        <v>0</v>
      </c>
      <c r="GU225" s="10">
        <f t="shared" si="1170"/>
        <v>0</v>
      </c>
      <c r="GV225" s="90">
        <v>111.91500000000001</v>
      </c>
      <c r="GW225" s="5">
        <v>681.47299999999996</v>
      </c>
      <c r="GX225" s="10">
        <f t="shared" si="1171"/>
        <v>6089.2016262341949</v>
      </c>
      <c r="GY225" s="8">
        <v>0</v>
      </c>
      <c r="GZ225" s="5">
        <v>0</v>
      </c>
      <c r="HA225" s="10">
        <f t="shared" si="1171"/>
        <v>0</v>
      </c>
      <c r="HB225" s="8">
        <v>0</v>
      </c>
      <c r="HC225" s="5">
        <v>0</v>
      </c>
      <c r="HD225" s="10">
        <f t="shared" si="1171"/>
        <v>0</v>
      </c>
      <c r="HE225" s="8">
        <v>0</v>
      </c>
      <c r="HF225" s="5">
        <v>0</v>
      </c>
      <c r="HG225" s="10">
        <f t="shared" si="1155"/>
        <v>0</v>
      </c>
      <c r="HH225" s="8">
        <v>0</v>
      </c>
      <c r="HI225" s="5">
        <v>0</v>
      </c>
      <c r="HJ225" s="10">
        <f t="shared" si="1171"/>
        <v>0</v>
      </c>
      <c r="HK225" s="8">
        <v>0</v>
      </c>
      <c r="HL225" s="5">
        <v>0</v>
      </c>
      <c r="HM225" s="10">
        <f t="shared" si="1171"/>
        <v>0</v>
      </c>
      <c r="HN225" s="8">
        <v>0</v>
      </c>
      <c r="HO225" s="5">
        <v>0</v>
      </c>
      <c r="HP225" s="10">
        <f t="shared" si="1171"/>
        <v>0</v>
      </c>
      <c r="HQ225" s="8">
        <v>0</v>
      </c>
      <c r="HR225" s="5">
        <v>0</v>
      </c>
      <c r="HS225" s="10">
        <f t="shared" si="1171"/>
        <v>0</v>
      </c>
      <c r="HT225" s="8">
        <v>0</v>
      </c>
      <c r="HU225" s="5">
        <v>0</v>
      </c>
      <c r="HV225" s="10">
        <f t="shared" si="1171"/>
        <v>0</v>
      </c>
      <c r="HW225" s="90">
        <v>540</v>
      </c>
      <c r="HX225" s="5">
        <v>4928.4229999999998</v>
      </c>
      <c r="HY225" s="10">
        <f t="shared" si="1171"/>
        <v>9126.7092592592599</v>
      </c>
      <c r="HZ225" s="8">
        <v>0</v>
      </c>
      <c r="IA225" s="5">
        <v>0</v>
      </c>
      <c r="IB225" s="10">
        <f t="shared" si="1171"/>
        <v>0</v>
      </c>
      <c r="IC225" s="8">
        <v>0</v>
      </c>
      <c r="ID225" s="5">
        <v>0</v>
      </c>
      <c r="IE225" s="10">
        <f t="shared" si="1171"/>
        <v>0</v>
      </c>
      <c r="IF225" s="8">
        <v>0</v>
      </c>
      <c r="IG225" s="5">
        <v>0</v>
      </c>
      <c r="IH225" s="10">
        <f t="shared" si="1171"/>
        <v>0</v>
      </c>
      <c r="II225" s="90">
        <v>21.589599999999997</v>
      </c>
      <c r="IJ225" s="5">
        <v>170.75</v>
      </c>
      <c r="IK225" s="10">
        <f t="shared" si="1171"/>
        <v>7908.9005817615898</v>
      </c>
      <c r="IL225" s="90">
        <v>0.49099999999999999</v>
      </c>
      <c r="IM225" s="5">
        <v>25.643999999999998</v>
      </c>
      <c r="IN225" s="10">
        <f t="shared" si="1171"/>
        <v>52228.105906313642</v>
      </c>
      <c r="IO225" s="90">
        <v>440</v>
      </c>
      <c r="IP225" s="5">
        <v>1108.5840000000001</v>
      </c>
      <c r="IQ225" s="10">
        <f t="shared" si="1171"/>
        <v>2519.5090909090914</v>
      </c>
      <c r="IR225" s="8">
        <v>0</v>
      </c>
      <c r="IS225" s="5">
        <v>0</v>
      </c>
      <c r="IT225" s="10">
        <f t="shared" si="1171"/>
        <v>0</v>
      </c>
      <c r="IU225" s="8">
        <v>0</v>
      </c>
      <c r="IV225" s="5">
        <v>0</v>
      </c>
      <c r="IW225" s="10">
        <f t="shared" si="1171"/>
        <v>0</v>
      </c>
      <c r="IX225" s="90">
        <v>8.5000000000000006E-2</v>
      </c>
      <c r="IY225" s="5">
        <v>1.7849999999999999</v>
      </c>
      <c r="IZ225" s="10">
        <f t="shared" si="1171"/>
        <v>20999.999999999996</v>
      </c>
      <c r="JA225" s="90">
        <v>306.18599999999998</v>
      </c>
      <c r="JB225" s="5">
        <v>2459.36</v>
      </c>
      <c r="JC225" s="10">
        <f t="shared" si="1171"/>
        <v>8032.2418399273656</v>
      </c>
      <c r="JD225" s="8">
        <f t="shared" si="1162"/>
        <v>2991.3337899999997</v>
      </c>
      <c r="JE225" s="10">
        <f t="shared" si="1163"/>
        <v>19174.019999999997</v>
      </c>
    </row>
    <row r="226" spans="1:265" ht="15" thickBot="1" x14ac:dyDescent="0.35">
      <c r="A226" s="77"/>
      <c r="B226" s="78" t="s">
        <v>14</v>
      </c>
      <c r="C226" s="79">
        <f t="shared" ref="C226:D226" si="1172">SUM(C214:C225)</f>
        <v>11475.901229999999</v>
      </c>
      <c r="D226" s="80">
        <f t="shared" si="1172"/>
        <v>47154.280000000006</v>
      </c>
      <c r="E226" s="81"/>
      <c r="F226" s="79">
        <f t="shared" ref="F226:G226" si="1173">SUM(F214:F225)</f>
        <v>47.937959999999997</v>
      </c>
      <c r="G226" s="80">
        <f t="shared" si="1173"/>
        <v>497.80200000000002</v>
      </c>
      <c r="H226" s="81"/>
      <c r="I226" s="79">
        <f t="shared" ref="I226:J226" si="1174">SUM(I214:I225)</f>
        <v>0</v>
      </c>
      <c r="J226" s="80">
        <f t="shared" si="1174"/>
        <v>0</v>
      </c>
      <c r="K226" s="81"/>
      <c r="L226" s="79">
        <f t="shared" ref="L226:M226" si="1175">SUM(L214:L225)</f>
        <v>0</v>
      </c>
      <c r="M226" s="80">
        <f t="shared" si="1175"/>
        <v>0</v>
      </c>
      <c r="N226" s="81"/>
      <c r="O226" s="79">
        <f t="shared" ref="O226:P226" si="1176">SUM(O214:O225)</f>
        <v>243.55450999999999</v>
      </c>
      <c r="P226" s="80">
        <f t="shared" si="1176"/>
        <v>2145.7859999999996</v>
      </c>
      <c r="Q226" s="81"/>
      <c r="R226" s="79">
        <f t="shared" ref="R226:S226" si="1177">SUM(R214:R225)</f>
        <v>0</v>
      </c>
      <c r="S226" s="80">
        <f t="shared" si="1177"/>
        <v>0</v>
      </c>
      <c r="T226" s="81"/>
      <c r="U226" s="79">
        <f t="shared" ref="U226:V226" si="1178">SUM(U214:U225)</f>
        <v>4.0000000000000001E-3</v>
      </c>
      <c r="V226" s="80">
        <f t="shared" si="1178"/>
        <v>1.4610000000000001</v>
      </c>
      <c r="W226" s="81"/>
      <c r="X226" s="79">
        <f t="shared" ref="X226:Y226" si="1179">SUM(X214:X225)</f>
        <v>0</v>
      </c>
      <c r="Y226" s="80">
        <f t="shared" si="1179"/>
        <v>0</v>
      </c>
      <c r="Z226" s="81"/>
      <c r="AA226" s="79">
        <f t="shared" ref="AA226:AB226" si="1180">SUM(AA214:AA225)</f>
        <v>0</v>
      </c>
      <c r="AB226" s="80">
        <f t="shared" si="1180"/>
        <v>0</v>
      </c>
      <c r="AC226" s="81"/>
      <c r="AD226" s="79">
        <f t="shared" ref="AD226:AE226" si="1181">SUM(AD214:AD225)</f>
        <v>0</v>
      </c>
      <c r="AE226" s="80">
        <f t="shared" si="1181"/>
        <v>0</v>
      </c>
      <c r="AF226" s="81"/>
      <c r="AG226" s="79">
        <f t="shared" ref="AG226:AH226" si="1182">SUM(AG214:AG225)</f>
        <v>1994.3963999999999</v>
      </c>
      <c r="AH226" s="80">
        <f t="shared" si="1182"/>
        <v>14228.748</v>
      </c>
      <c r="AI226" s="81"/>
      <c r="AJ226" s="79">
        <f t="shared" ref="AJ226:AK226" si="1183">SUM(AJ214:AJ225)</f>
        <v>1353.10132</v>
      </c>
      <c r="AK226" s="80">
        <f t="shared" si="1183"/>
        <v>6715.8159999999998</v>
      </c>
      <c r="AL226" s="81"/>
      <c r="AM226" s="79">
        <f t="shared" ref="AM226:AN226" si="1184">SUM(AM214:AM225)</f>
        <v>0</v>
      </c>
      <c r="AN226" s="80">
        <f t="shared" si="1184"/>
        <v>0</v>
      </c>
      <c r="AO226" s="81"/>
      <c r="AP226" s="79">
        <f t="shared" ref="AP226:AQ226" si="1185">SUM(AP214:AP225)</f>
        <v>0</v>
      </c>
      <c r="AQ226" s="80">
        <f t="shared" si="1185"/>
        <v>0</v>
      </c>
      <c r="AR226" s="81"/>
      <c r="AS226" s="79">
        <f t="shared" ref="AS226:AT226" si="1186">SUM(AS214:AS225)</f>
        <v>0</v>
      </c>
      <c r="AT226" s="80">
        <f t="shared" si="1186"/>
        <v>0</v>
      </c>
      <c r="AU226" s="81"/>
      <c r="AV226" s="79">
        <f t="shared" ref="AV226:AW226" si="1187">SUM(AV214:AV225)</f>
        <v>0</v>
      </c>
      <c r="AW226" s="80">
        <f t="shared" si="1187"/>
        <v>0</v>
      </c>
      <c r="AX226" s="81"/>
      <c r="AY226" s="79">
        <f t="shared" ref="AY226:AZ226" si="1188">SUM(AY214:AY225)</f>
        <v>1.3104499999999999</v>
      </c>
      <c r="AZ226" s="80">
        <f t="shared" si="1188"/>
        <v>28.662999999999997</v>
      </c>
      <c r="BA226" s="81"/>
      <c r="BB226" s="79">
        <f t="shared" ref="BB226:BC226" si="1189">SUM(BB214:BB225)</f>
        <v>0</v>
      </c>
      <c r="BC226" s="80">
        <f t="shared" si="1189"/>
        <v>0</v>
      </c>
      <c r="BD226" s="81"/>
      <c r="BE226" s="79">
        <f t="shared" ref="BE226:BF226" si="1190">SUM(BE214:BE225)</f>
        <v>0</v>
      </c>
      <c r="BF226" s="80">
        <f t="shared" si="1190"/>
        <v>0</v>
      </c>
      <c r="BG226" s="81"/>
      <c r="BH226" s="79">
        <f t="shared" ref="BH226:BI226" si="1191">SUM(BH214:BH225)</f>
        <v>0</v>
      </c>
      <c r="BI226" s="80">
        <f t="shared" si="1191"/>
        <v>0</v>
      </c>
      <c r="BJ226" s="81"/>
      <c r="BK226" s="79">
        <f t="shared" ref="BK226:BL226" si="1192">SUM(BK214:BK225)</f>
        <v>0</v>
      </c>
      <c r="BL226" s="80">
        <f t="shared" si="1192"/>
        <v>0</v>
      </c>
      <c r="BM226" s="81"/>
      <c r="BN226" s="79">
        <f t="shared" ref="BN226:BO226" si="1193">SUM(BN214:BN225)</f>
        <v>172.5</v>
      </c>
      <c r="BO226" s="80">
        <f t="shared" si="1193"/>
        <v>960.25099999999998</v>
      </c>
      <c r="BP226" s="81"/>
      <c r="BQ226" s="79">
        <f t="shared" ref="BQ226:BR226" si="1194">SUM(BQ214:BQ225)</f>
        <v>4.3999999999999997E-2</v>
      </c>
      <c r="BR226" s="80">
        <f t="shared" si="1194"/>
        <v>0.49</v>
      </c>
      <c r="BS226" s="81"/>
      <c r="BT226" s="79">
        <f t="shared" ref="BT226:BU226" si="1195">SUM(BT214:BT225)</f>
        <v>2.2208000000000001</v>
      </c>
      <c r="BU226" s="80">
        <f t="shared" si="1195"/>
        <v>70.486000000000004</v>
      </c>
      <c r="BV226" s="81"/>
      <c r="BW226" s="79">
        <f t="shared" ref="BW226:BX226" si="1196">SUM(BW214:BW225)</f>
        <v>0</v>
      </c>
      <c r="BX226" s="80">
        <f t="shared" si="1196"/>
        <v>0</v>
      </c>
      <c r="BY226" s="81"/>
      <c r="BZ226" s="79">
        <f t="shared" ref="BZ226:CA226" si="1197">SUM(BZ214:BZ225)</f>
        <v>0</v>
      </c>
      <c r="CA226" s="80">
        <f t="shared" si="1197"/>
        <v>0</v>
      </c>
      <c r="CB226" s="81"/>
      <c r="CC226" s="79">
        <f t="shared" ref="CC226:CD226" si="1198">SUM(CC214:CC225)</f>
        <v>25</v>
      </c>
      <c r="CD226" s="80">
        <f t="shared" si="1198"/>
        <v>165.68299999999999</v>
      </c>
      <c r="CE226" s="81"/>
      <c r="CF226" s="79">
        <f t="shared" ref="CF226:CG226" si="1199">SUM(CF214:CF225)</f>
        <v>0</v>
      </c>
      <c r="CG226" s="80">
        <f t="shared" si="1199"/>
        <v>0</v>
      </c>
      <c r="CH226" s="81"/>
      <c r="CI226" s="79">
        <f t="shared" ref="CI226:CJ226" si="1200">SUM(CI214:CI225)</f>
        <v>0</v>
      </c>
      <c r="CJ226" s="80">
        <f t="shared" si="1200"/>
        <v>0</v>
      </c>
      <c r="CK226" s="81"/>
      <c r="CL226" s="79">
        <f t="shared" ref="CL226:CM226" si="1201">SUM(CL214:CL225)</f>
        <v>0</v>
      </c>
      <c r="CM226" s="80">
        <f t="shared" si="1201"/>
        <v>0</v>
      </c>
      <c r="CN226" s="81"/>
      <c r="CO226" s="79">
        <f t="shared" ref="CO226:CP226" si="1202">SUM(CO214:CO225)</f>
        <v>0</v>
      </c>
      <c r="CP226" s="80">
        <f t="shared" si="1202"/>
        <v>0</v>
      </c>
      <c r="CQ226" s="81"/>
      <c r="CR226" s="79">
        <f t="shared" ref="CR226:CS226" si="1203">SUM(CR214:CR225)</f>
        <v>5.6000000000000001E-2</v>
      </c>
      <c r="CS226" s="80">
        <f t="shared" si="1203"/>
        <v>1.0249999999999999</v>
      </c>
      <c r="CT226" s="81"/>
      <c r="CU226" s="79">
        <f t="shared" ref="CU226:CV226" si="1204">SUM(CU214:CU225)</f>
        <v>0</v>
      </c>
      <c r="CV226" s="80">
        <f t="shared" si="1204"/>
        <v>0</v>
      </c>
      <c r="CW226" s="81"/>
      <c r="CX226" s="79">
        <f t="shared" ref="CX226:CY226" si="1205">SUM(CX214:CX225)</f>
        <v>244.15</v>
      </c>
      <c r="CY226" s="80">
        <f t="shared" si="1205"/>
        <v>1494.08</v>
      </c>
      <c r="CZ226" s="81"/>
      <c r="DA226" s="79">
        <f t="shared" ref="DA226:DB226" si="1206">SUM(DA214:DA225)</f>
        <v>0</v>
      </c>
      <c r="DB226" s="80">
        <f t="shared" si="1206"/>
        <v>0</v>
      </c>
      <c r="DC226" s="81"/>
      <c r="DD226" s="79">
        <f t="shared" ref="DD226:DE226" si="1207">SUM(DD214:DD225)</f>
        <v>0</v>
      </c>
      <c r="DE226" s="80">
        <f t="shared" si="1207"/>
        <v>0</v>
      </c>
      <c r="DF226" s="81"/>
      <c r="DG226" s="79">
        <f t="shared" ref="DG226:DH226" si="1208">SUM(DG214:DG225)</f>
        <v>6431.4965799999991</v>
      </c>
      <c r="DH226" s="80">
        <f t="shared" si="1208"/>
        <v>42204.357999999993</v>
      </c>
      <c r="DI226" s="81"/>
      <c r="DJ226" s="79">
        <f t="shared" ref="DJ226:DK226" si="1209">SUM(DJ214:DJ225)</f>
        <v>0</v>
      </c>
      <c r="DK226" s="80">
        <f t="shared" si="1209"/>
        <v>0</v>
      </c>
      <c r="DL226" s="81"/>
      <c r="DM226" s="79">
        <f t="shared" ref="DM226:DN226" si="1210">SUM(DM214:DM225)</f>
        <v>0</v>
      </c>
      <c r="DN226" s="80">
        <f t="shared" si="1210"/>
        <v>0</v>
      </c>
      <c r="DO226" s="81"/>
      <c r="DP226" s="79">
        <f t="shared" ref="DP226:DQ226" si="1211">SUM(DP214:DP225)</f>
        <v>0</v>
      </c>
      <c r="DQ226" s="80">
        <f t="shared" si="1211"/>
        <v>0</v>
      </c>
      <c r="DR226" s="81"/>
      <c r="DS226" s="79">
        <f t="shared" ref="DS226:DT226" si="1212">SUM(DS214:DS225)</f>
        <v>6487.0127999999995</v>
      </c>
      <c r="DT226" s="80">
        <f t="shared" si="1212"/>
        <v>30068.544000000002</v>
      </c>
      <c r="DU226" s="81"/>
      <c r="DV226" s="79">
        <f t="shared" ref="DV226:DW226" si="1213">SUM(DV214:DV225)</f>
        <v>0</v>
      </c>
      <c r="DW226" s="80">
        <f t="shared" si="1213"/>
        <v>0</v>
      </c>
      <c r="DX226" s="81"/>
      <c r="DY226" s="79">
        <f t="shared" ref="DY226:DZ226" si="1214">SUM(DY214:DY225)</f>
        <v>0</v>
      </c>
      <c r="DZ226" s="80">
        <f t="shared" si="1214"/>
        <v>0</v>
      </c>
      <c r="EA226" s="81"/>
      <c r="EB226" s="79">
        <f t="shared" ref="EB226:EC226" si="1215">SUM(EB214:EB225)</f>
        <v>7.3472499999999998</v>
      </c>
      <c r="EC226" s="80">
        <f t="shared" si="1215"/>
        <v>121.52799999999999</v>
      </c>
      <c r="ED226" s="81"/>
      <c r="EE226" s="79">
        <f t="shared" ref="EE226:EF226" si="1216">SUM(EE214:EE225)</f>
        <v>0</v>
      </c>
      <c r="EF226" s="80">
        <f t="shared" si="1216"/>
        <v>0</v>
      </c>
      <c r="EG226" s="81"/>
      <c r="EH226" s="79">
        <f t="shared" ref="EH226:EI226" si="1217">SUM(EH214:EH225)</f>
        <v>0</v>
      </c>
      <c r="EI226" s="80">
        <f t="shared" si="1217"/>
        <v>0</v>
      </c>
      <c r="EJ226" s="81"/>
      <c r="EK226" s="79">
        <f t="shared" ref="EK226:EL226" si="1218">SUM(EK214:EK225)</f>
        <v>424.88216</v>
      </c>
      <c r="EL226" s="80">
        <f t="shared" si="1218"/>
        <v>5749.1140000000014</v>
      </c>
      <c r="EM226" s="81"/>
      <c r="EN226" s="79">
        <f t="shared" ref="EN226:EO226" si="1219">SUM(EN214:EN225)</f>
        <v>95.163170000000008</v>
      </c>
      <c r="EO226" s="80">
        <f t="shared" si="1219"/>
        <v>5165.1899999999996</v>
      </c>
      <c r="EP226" s="81"/>
      <c r="EQ226" s="79">
        <f t="shared" ref="EQ226:ER226" si="1220">SUM(EQ214:EQ225)</f>
        <v>0</v>
      </c>
      <c r="ER226" s="80">
        <f t="shared" si="1220"/>
        <v>0</v>
      </c>
      <c r="ES226" s="81"/>
      <c r="ET226" s="79">
        <f t="shared" ref="ET226:EU226" si="1221">SUM(ET214:ET225)</f>
        <v>46.715999999999994</v>
      </c>
      <c r="EU226" s="80">
        <f t="shared" si="1221"/>
        <v>611.32799999999997</v>
      </c>
      <c r="EV226" s="81"/>
      <c r="EW226" s="79">
        <f t="shared" ref="EW226:EX226" si="1222">SUM(EW214:EW225)</f>
        <v>0</v>
      </c>
      <c r="EX226" s="80">
        <f t="shared" si="1222"/>
        <v>0</v>
      </c>
      <c r="EY226" s="81"/>
      <c r="EZ226" s="79">
        <f t="shared" ref="EZ226:FA226" si="1223">SUM(EZ214:EZ225)</f>
        <v>59.094999999999999</v>
      </c>
      <c r="FA226" s="80">
        <f t="shared" si="1223"/>
        <v>619.548</v>
      </c>
      <c r="FB226" s="81"/>
      <c r="FC226" s="79">
        <f t="shared" ref="FC226:FD226" si="1224">SUM(FC214:FC225)</f>
        <v>0</v>
      </c>
      <c r="FD226" s="80">
        <f t="shared" si="1224"/>
        <v>0</v>
      </c>
      <c r="FE226" s="81"/>
      <c r="FF226" s="79">
        <f t="shared" ref="FF226:FG226" si="1225">SUM(FF214:FF225)</f>
        <v>0</v>
      </c>
      <c r="FG226" s="80">
        <f t="shared" si="1225"/>
        <v>0</v>
      </c>
      <c r="FH226" s="81"/>
      <c r="FI226" s="79">
        <f t="shared" ref="FI226:FJ226" si="1226">SUM(FI214:FI225)</f>
        <v>0</v>
      </c>
      <c r="FJ226" s="80">
        <f t="shared" si="1226"/>
        <v>0</v>
      </c>
      <c r="FK226" s="81"/>
      <c r="FL226" s="79">
        <f t="shared" ref="FL226:FM226" si="1227">SUM(FL214:FL225)</f>
        <v>0</v>
      </c>
      <c r="FM226" s="80">
        <f t="shared" si="1227"/>
        <v>0</v>
      </c>
      <c r="FN226" s="81"/>
      <c r="FO226" s="79">
        <f t="shared" ref="FO226:FP226" si="1228">SUM(FO214:FO225)</f>
        <v>0</v>
      </c>
      <c r="FP226" s="80">
        <f t="shared" si="1228"/>
        <v>0</v>
      </c>
      <c r="FQ226" s="81"/>
      <c r="FR226" s="79">
        <f t="shared" ref="FR226:FS226" si="1229">SUM(FR214:FR225)</f>
        <v>0</v>
      </c>
      <c r="FS226" s="80">
        <f t="shared" si="1229"/>
        <v>0</v>
      </c>
      <c r="FT226" s="81"/>
      <c r="FU226" s="79">
        <f t="shared" ref="FU226:FV226" si="1230">SUM(FU214:FU225)</f>
        <v>0</v>
      </c>
      <c r="FV226" s="80">
        <f t="shared" si="1230"/>
        <v>0</v>
      </c>
      <c r="FW226" s="81"/>
      <c r="FX226" s="79">
        <f t="shared" ref="FX226:FY226" si="1231">SUM(FX214:FX225)</f>
        <v>0</v>
      </c>
      <c r="FY226" s="80">
        <f t="shared" si="1231"/>
        <v>0</v>
      </c>
      <c r="FZ226" s="81"/>
      <c r="GA226" s="79">
        <f t="shared" ref="GA226:GB226" si="1232">SUM(GA214:GA225)</f>
        <v>3.4193000000000002</v>
      </c>
      <c r="GB226" s="80">
        <f t="shared" si="1232"/>
        <v>13.747</v>
      </c>
      <c r="GC226" s="81"/>
      <c r="GD226" s="79">
        <f t="shared" ref="GD226:GE226" si="1233">SUM(GD214:GD225)</f>
        <v>0</v>
      </c>
      <c r="GE226" s="80">
        <f t="shared" si="1233"/>
        <v>0</v>
      </c>
      <c r="GF226" s="81"/>
      <c r="GG226" s="79">
        <f t="shared" ref="GG226:GH226" si="1234">SUM(GG214:GG225)</f>
        <v>9.8119999999999994</v>
      </c>
      <c r="GH226" s="80">
        <f t="shared" si="1234"/>
        <v>64.456999999999994</v>
      </c>
      <c r="GI226" s="81"/>
      <c r="GJ226" s="79">
        <f t="shared" ref="GJ226:GK226" si="1235">SUM(GJ214:GJ225)</f>
        <v>0.48570000000000002</v>
      </c>
      <c r="GK226" s="80">
        <f t="shared" si="1235"/>
        <v>6.8290000000000006</v>
      </c>
      <c r="GL226" s="81"/>
      <c r="GM226" s="79">
        <f t="shared" ref="GM226:GN226" si="1236">SUM(GM214:GM225)</f>
        <v>0</v>
      </c>
      <c r="GN226" s="80">
        <f t="shared" si="1236"/>
        <v>0</v>
      </c>
      <c r="GO226" s="81"/>
      <c r="GP226" s="79">
        <f t="shared" ref="GP226:GQ226" si="1237">SUM(GP214:GP225)</f>
        <v>0</v>
      </c>
      <c r="GQ226" s="80">
        <f t="shared" si="1237"/>
        <v>0</v>
      </c>
      <c r="GR226" s="81"/>
      <c r="GS226" s="79">
        <f t="shared" ref="GS226:GT226" si="1238">SUM(GS214:GS225)</f>
        <v>0</v>
      </c>
      <c r="GT226" s="80">
        <f t="shared" si="1238"/>
        <v>0</v>
      </c>
      <c r="GU226" s="81"/>
      <c r="GV226" s="79">
        <f t="shared" ref="GV226:GW226" si="1239">SUM(GV214:GV225)</f>
        <v>698.61500000000001</v>
      </c>
      <c r="GW226" s="80">
        <f t="shared" si="1239"/>
        <v>4193.3540000000012</v>
      </c>
      <c r="GX226" s="81"/>
      <c r="GY226" s="79">
        <f t="shared" ref="GY226:GZ226" si="1240">SUM(GY214:GY225)</f>
        <v>0</v>
      </c>
      <c r="GZ226" s="80">
        <f t="shared" si="1240"/>
        <v>0</v>
      </c>
      <c r="HA226" s="81"/>
      <c r="HB226" s="79">
        <f t="shared" ref="HB226:HC226" si="1241">SUM(HB214:HB225)</f>
        <v>0</v>
      </c>
      <c r="HC226" s="80">
        <f t="shared" si="1241"/>
        <v>0</v>
      </c>
      <c r="HD226" s="81"/>
      <c r="HE226" s="79">
        <f t="shared" ref="HE226:HF226" si="1242">SUM(HE214:HE225)</f>
        <v>0</v>
      </c>
      <c r="HF226" s="80">
        <f t="shared" si="1242"/>
        <v>0</v>
      </c>
      <c r="HG226" s="81"/>
      <c r="HH226" s="79">
        <f t="shared" ref="HH226:HI226" si="1243">SUM(HH214:HH225)</f>
        <v>0</v>
      </c>
      <c r="HI226" s="80">
        <f t="shared" si="1243"/>
        <v>0</v>
      </c>
      <c r="HJ226" s="81"/>
      <c r="HK226" s="79">
        <f t="shared" ref="HK226:HL226" si="1244">SUM(HK214:HK225)</f>
        <v>0</v>
      </c>
      <c r="HL226" s="80">
        <f t="shared" si="1244"/>
        <v>0</v>
      </c>
      <c r="HM226" s="81"/>
      <c r="HN226" s="79">
        <f t="shared" ref="HN226:HO226" si="1245">SUM(HN214:HN225)</f>
        <v>0</v>
      </c>
      <c r="HO226" s="80">
        <f t="shared" si="1245"/>
        <v>0</v>
      </c>
      <c r="HP226" s="81"/>
      <c r="HQ226" s="79">
        <f t="shared" ref="HQ226:HR226" si="1246">SUM(HQ214:HQ225)</f>
        <v>0</v>
      </c>
      <c r="HR226" s="80">
        <f t="shared" si="1246"/>
        <v>0</v>
      </c>
      <c r="HS226" s="81"/>
      <c r="HT226" s="79">
        <f t="shared" ref="HT226:HU226" si="1247">SUM(HT214:HT225)</f>
        <v>0</v>
      </c>
      <c r="HU226" s="80">
        <f t="shared" si="1247"/>
        <v>0</v>
      </c>
      <c r="HV226" s="81"/>
      <c r="HW226" s="79">
        <f t="shared" ref="HW226:HX226" si="1248">SUM(HW214:HW225)</f>
        <v>540</v>
      </c>
      <c r="HX226" s="80">
        <f t="shared" si="1248"/>
        <v>4928.4229999999998</v>
      </c>
      <c r="HY226" s="81"/>
      <c r="HZ226" s="79">
        <f t="shared" ref="HZ226:IA226" si="1249">SUM(HZ214:HZ225)</f>
        <v>0</v>
      </c>
      <c r="IA226" s="80">
        <f t="shared" si="1249"/>
        <v>0</v>
      </c>
      <c r="IB226" s="81"/>
      <c r="IC226" s="79">
        <f t="shared" ref="IC226:ID226" si="1250">SUM(IC214:IC225)</f>
        <v>0</v>
      </c>
      <c r="ID226" s="80">
        <f t="shared" si="1250"/>
        <v>0</v>
      </c>
      <c r="IE226" s="81"/>
      <c r="IF226" s="79">
        <f t="shared" ref="IF226:IG226" si="1251">SUM(IF214:IF225)</f>
        <v>238.46</v>
      </c>
      <c r="IG226" s="80">
        <f t="shared" si="1251"/>
        <v>1498.4259999999999</v>
      </c>
      <c r="IH226" s="81"/>
      <c r="II226" s="79">
        <f t="shared" ref="II226:IJ226" si="1252">SUM(II214:II225)</f>
        <v>527.47039999999993</v>
      </c>
      <c r="IJ226" s="80">
        <f t="shared" si="1252"/>
        <v>2478.7910000000002</v>
      </c>
      <c r="IK226" s="81"/>
      <c r="IL226" s="79">
        <f t="shared" ref="IL226:IM226" si="1253">SUM(IL214:IL225)</f>
        <v>1.9861999999999997</v>
      </c>
      <c r="IM226" s="80">
        <f t="shared" si="1253"/>
        <v>39.613999999999997</v>
      </c>
      <c r="IN226" s="81"/>
      <c r="IO226" s="79">
        <f t="shared" ref="IO226:IP226" si="1254">SUM(IO214:IO225)</f>
        <v>10255.01662</v>
      </c>
      <c r="IP226" s="80">
        <f t="shared" si="1254"/>
        <v>26895.090999999997</v>
      </c>
      <c r="IQ226" s="81"/>
      <c r="IR226" s="79">
        <f t="shared" ref="IR226:IS226" si="1255">SUM(IR214:IR225)</f>
        <v>0</v>
      </c>
      <c r="IS226" s="80">
        <f t="shared" si="1255"/>
        <v>0</v>
      </c>
      <c r="IT226" s="81"/>
      <c r="IU226" s="79">
        <f t="shared" ref="IU226:IV226" si="1256">SUM(IU214:IU225)</f>
        <v>0</v>
      </c>
      <c r="IV226" s="80">
        <f t="shared" si="1256"/>
        <v>0</v>
      </c>
      <c r="IW226" s="81"/>
      <c r="IX226" s="79">
        <f t="shared" ref="IX226:IY226" si="1257">SUM(IX214:IX225)</f>
        <v>48.031210000000009</v>
      </c>
      <c r="IY226" s="80">
        <f t="shared" si="1257"/>
        <v>396.81500000000011</v>
      </c>
      <c r="IZ226" s="81"/>
      <c r="JA226" s="79">
        <f t="shared" ref="JA226:JB226" si="1258">SUM(JA214:JA225)</f>
        <v>2662.7211600000001</v>
      </c>
      <c r="JB226" s="80">
        <f t="shared" si="1258"/>
        <v>15825.843000000001</v>
      </c>
      <c r="JC226" s="81"/>
      <c r="JD226" s="60">
        <f t="shared" si="1162"/>
        <v>44097.907220000001</v>
      </c>
      <c r="JE226" s="61">
        <f t="shared" si="1163"/>
        <v>214345.571</v>
      </c>
    </row>
    <row r="227" spans="1:265" x14ac:dyDescent="0.3">
      <c r="A227" s="40">
        <v>2021</v>
      </c>
      <c r="B227" s="76" t="s">
        <v>2</v>
      </c>
      <c r="C227" s="90">
        <v>992.6</v>
      </c>
      <c r="D227" s="5">
        <v>4414.9610000000002</v>
      </c>
      <c r="E227" s="10">
        <f>IF(C227=0,0,D227/C227*1000)</f>
        <v>4447.8752770501715</v>
      </c>
      <c r="F227" s="90">
        <v>4.48E-2</v>
      </c>
      <c r="G227" s="5">
        <v>0.79100000000000004</v>
      </c>
      <c r="H227" s="10">
        <f t="shared" ref="H227:H238" si="1259">IF(F227=0,0,G227/F227*1000)</f>
        <v>17656.25</v>
      </c>
      <c r="I227" s="8">
        <v>0</v>
      </c>
      <c r="J227" s="5">
        <v>0</v>
      </c>
      <c r="K227" s="10">
        <f t="shared" ref="K227:K238" si="1260">IF(I227=0,0,J227/I227*1000)</f>
        <v>0</v>
      </c>
      <c r="L227" s="8">
        <v>0</v>
      </c>
      <c r="M227" s="5">
        <v>0</v>
      </c>
      <c r="N227" s="10">
        <f t="shared" ref="N227:N238" si="1261">IF(L227=0,0,M227/L227*1000)</f>
        <v>0</v>
      </c>
      <c r="O227" s="90">
        <v>11.96791</v>
      </c>
      <c r="P227" s="5">
        <v>106.51600000000001</v>
      </c>
      <c r="Q227" s="10">
        <f t="shared" ref="Q227:Q238" si="1262">IF(O227=0,0,P227/O227*1000)</f>
        <v>8900.1337744017128</v>
      </c>
      <c r="R227" s="8">
        <v>0</v>
      </c>
      <c r="S227" s="5">
        <v>0</v>
      </c>
      <c r="T227" s="10">
        <f t="shared" ref="T227:T238" si="1263">IF(R227=0,0,S227/R227*1000)</f>
        <v>0</v>
      </c>
      <c r="U227" s="8">
        <v>0</v>
      </c>
      <c r="V227" s="5">
        <v>0</v>
      </c>
      <c r="W227" s="10">
        <f t="shared" ref="W227:W238" si="1264">IF(U227=0,0,V227/U227*1000)</f>
        <v>0</v>
      </c>
      <c r="X227" s="8">
        <v>0</v>
      </c>
      <c r="Y227" s="5">
        <v>0</v>
      </c>
      <c r="Z227" s="10">
        <f t="shared" ref="Z227:Z238" si="1265">IF(X227=0,0,Y227/X227*1000)</f>
        <v>0</v>
      </c>
      <c r="AA227" s="8">
        <v>0</v>
      </c>
      <c r="AB227" s="5">
        <v>0</v>
      </c>
      <c r="AC227" s="10">
        <f t="shared" ref="AC227:AC238" si="1266">IF(AA227=0,0,AB227/AA227*1000)</f>
        <v>0</v>
      </c>
      <c r="AD227" s="8">
        <v>0</v>
      </c>
      <c r="AE227" s="5">
        <v>0</v>
      </c>
      <c r="AF227" s="10">
        <f t="shared" ref="AF227:AF238" si="1267">IF(AD227=0,0,AE227/AD227*1000)</f>
        <v>0</v>
      </c>
      <c r="AG227" s="90">
        <v>71.599999999999994</v>
      </c>
      <c r="AH227" s="5">
        <v>368.113</v>
      </c>
      <c r="AI227" s="10">
        <f t="shared" ref="AI227:AI238" si="1268">IF(AG227=0,0,AH227/AG227*1000)</f>
        <v>5141.2430167597768</v>
      </c>
      <c r="AJ227" s="8">
        <v>0</v>
      </c>
      <c r="AK227" s="5">
        <v>0</v>
      </c>
      <c r="AL227" s="10">
        <f t="shared" ref="AL227:AL238" si="1269">IF(AJ227=0,0,AK227/AJ227*1000)</f>
        <v>0</v>
      </c>
      <c r="AM227" s="8">
        <v>0</v>
      </c>
      <c r="AN227" s="5">
        <v>0</v>
      </c>
      <c r="AO227" s="10">
        <f t="shared" ref="AO227:AO238" si="1270">IF(AM227=0,0,AN227/AM227*1000)</f>
        <v>0</v>
      </c>
      <c r="AP227" s="8">
        <v>0</v>
      </c>
      <c r="AQ227" s="5">
        <v>0</v>
      </c>
      <c r="AR227" s="10">
        <f t="shared" ref="AR227:AR238" si="1271">IF(AP227=0,0,AQ227/AP227*1000)</f>
        <v>0</v>
      </c>
      <c r="AS227" s="8">
        <v>0</v>
      </c>
      <c r="AT227" s="5">
        <v>0</v>
      </c>
      <c r="AU227" s="10">
        <f t="shared" ref="AU227:AU238" si="1272">IF(AS227=0,0,AT227/AS227*1000)</f>
        <v>0</v>
      </c>
      <c r="AV227" s="8">
        <v>0</v>
      </c>
      <c r="AW227" s="5">
        <v>0</v>
      </c>
      <c r="AX227" s="10">
        <f t="shared" ref="AX227:AX238" si="1273">IF(AV227=0,0,AW227/AV227*1000)</f>
        <v>0</v>
      </c>
      <c r="AY227" s="90">
        <v>5.5570000000000001E-2</v>
      </c>
      <c r="AZ227" s="5">
        <v>4.0149999999999997</v>
      </c>
      <c r="BA227" s="10">
        <f t="shared" ref="BA227:BA238" si="1274">IF(AY227=0,0,AZ227/AY227*1000)</f>
        <v>72251.214684182109</v>
      </c>
      <c r="BB227" s="8">
        <v>0</v>
      </c>
      <c r="BC227" s="5">
        <v>0</v>
      </c>
      <c r="BD227" s="10">
        <f t="shared" ref="BD227:BD238" si="1275">IF(BB227=0,0,BC227/BB227*1000)</f>
        <v>0</v>
      </c>
      <c r="BE227" s="8">
        <v>0</v>
      </c>
      <c r="BF227" s="5">
        <v>0</v>
      </c>
      <c r="BG227" s="10">
        <f t="shared" ref="BG227:BG238" si="1276">IF(BE227=0,0,BF227/BE227*1000)</f>
        <v>0</v>
      </c>
      <c r="BH227" s="8">
        <v>0</v>
      </c>
      <c r="BI227" s="5">
        <v>0</v>
      </c>
      <c r="BJ227" s="10">
        <f t="shared" ref="BJ227:BJ238" si="1277">IF(BH227=0,0,BI227/BH227*1000)</f>
        <v>0</v>
      </c>
      <c r="BK227" s="8">
        <v>0</v>
      </c>
      <c r="BL227" s="5">
        <v>0</v>
      </c>
      <c r="BM227" s="10">
        <f t="shared" ref="BM227:BM238" si="1278">IF(BK227=0,0,BL227/BK227*1000)</f>
        <v>0</v>
      </c>
      <c r="BN227" s="90">
        <v>25</v>
      </c>
      <c r="BO227" s="5">
        <v>160.529</v>
      </c>
      <c r="BP227" s="10">
        <f t="shared" ref="BP227:BP238" si="1279">IF(BN227=0,0,BO227/BN227*1000)</f>
        <v>6421.16</v>
      </c>
      <c r="BQ227" s="8">
        <v>0</v>
      </c>
      <c r="BR227" s="5">
        <v>0</v>
      </c>
      <c r="BS227" s="10">
        <f t="shared" ref="BS227:BS238" si="1280">IF(BQ227=0,0,BR227/BQ227*1000)</f>
        <v>0</v>
      </c>
      <c r="BT227" s="8">
        <v>0</v>
      </c>
      <c r="BU227" s="5">
        <v>0</v>
      </c>
      <c r="BV227" s="10">
        <f t="shared" ref="BV227:BV238" si="1281">IF(BT227=0,0,BU227/BT227*1000)</f>
        <v>0</v>
      </c>
      <c r="BW227" s="8">
        <v>0</v>
      </c>
      <c r="BX227" s="5">
        <v>0</v>
      </c>
      <c r="BY227" s="10">
        <f t="shared" ref="BY227:BY238" si="1282">IF(BW227=0,0,BX227/BW227*1000)</f>
        <v>0</v>
      </c>
      <c r="BZ227" s="8">
        <v>0</v>
      </c>
      <c r="CA227" s="5">
        <v>0</v>
      </c>
      <c r="CB227" s="10">
        <f t="shared" ref="CB227:CB238" si="1283">IF(BZ227=0,0,CA227/BZ227*1000)</f>
        <v>0</v>
      </c>
      <c r="CC227" s="90">
        <v>17.5</v>
      </c>
      <c r="CD227" s="5">
        <v>76.694999999999993</v>
      </c>
      <c r="CE227" s="10">
        <f t="shared" ref="CE227:CE238" si="1284">IF(CC227=0,0,CD227/CC227*1000)</f>
        <v>4382.5714285714284</v>
      </c>
      <c r="CF227" s="8">
        <v>0</v>
      </c>
      <c r="CG227" s="5">
        <v>0</v>
      </c>
      <c r="CH227" s="10">
        <f t="shared" ref="CH227:CH238" si="1285">IF(CF227=0,0,CG227/CF227*1000)</f>
        <v>0</v>
      </c>
      <c r="CI227" s="8">
        <v>0</v>
      </c>
      <c r="CJ227" s="5">
        <v>0</v>
      </c>
      <c r="CK227" s="10">
        <f t="shared" ref="CK227:CK238" si="1286">IF(CI227=0,0,CJ227/CI227*1000)</f>
        <v>0</v>
      </c>
      <c r="CL227" s="8">
        <v>0</v>
      </c>
      <c r="CM227" s="5">
        <v>0</v>
      </c>
      <c r="CN227" s="10">
        <f t="shared" ref="CN227:CN238" si="1287">IF(CL227=0,0,CM227/CL227*1000)</f>
        <v>0</v>
      </c>
      <c r="CO227" s="8">
        <v>0</v>
      </c>
      <c r="CP227" s="5">
        <v>0</v>
      </c>
      <c r="CQ227" s="10">
        <f t="shared" ref="CQ227:CQ238" si="1288">IF(CO227=0,0,CP227/CO227*1000)</f>
        <v>0</v>
      </c>
      <c r="CR227" s="8">
        <v>0</v>
      </c>
      <c r="CS227" s="5">
        <v>0</v>
      </c>
      <c r="CT227" s="10">
        <f t="shared" ref="CT227:CT238" si="1289">IF(CR227=0,0,CS227/CR227*1000)</f>
        <v>0</v>
      </c>
      <c r="CU227" s="8">
        <v>0</v>
      </c>
      <c r="CV227" s="5">
        <v>0</v>
      </c>
      <c r="CW227" s="10">
        <f t="shared" ref="CW227:CW238" si="1290">IF(CU227=0,0,CV227/CU227*1000)</f>
        <v>0</v>
      </c>
      <c r="CX227" s="8">
        <v>0</v>
      </c>
      <c r="CY227" s="5">
        <v>0</v>
      </c>
      <c r="CZ227" s="10">
        <f t="shared" ref="CZ227:CZ238" si="1291">IF(CX227=0,0,CY227/CX227*1000)</f>
        <v>0</v>
      </c>
      <c r="DA227" s="8">
        <v>0</v>
      </c>
      <c r="DB227" s="5">
        <v>0</v>
      </c>
      <c r="DC227" s="10">
        <f t="shared" ref="DC227:DC238" si="1292">IF(DA227=0,0,DB227/DA227*1000)</f>
        <v>0</v>
      </c>
      <c r="DD227" s="8">
        <v>0</v>
      </c>
      <c r="DE227" s="5">
        <v>0</v>
      </c>
      <c r="DF227" s="10">
        <f t="shared" ref="DF227:DF238" si="1293">IF(DD227=0,0,DE227/DD227*1000)</f>
        <v>0</v>
      </c>
      <c r="DG227" s="90">
        <v>614.47434999999996</v>
      </c>
      <c r="DH227" s="5">
        <v>4203.884</v>
      </c>
      <c r="DI227" s="10">
        <f t="shared" ref="DI227:DI238" si="1294">IF(DG227=0,0,DH227/DG227*1000)</f>
        <v>6841.4312167790249</v>
      </c>
      <c r="DJ227" s="8">
        <v>0</v>
      </c>
      <c r="DK227" s="5">
        <v>0</v>
      </c>
      <c r="DL227" s="10">
        <f t="shared" ref="DL227:DL238" si="1295">IF(DJ227=0,0,DK227/DJ227*1000)</f>
        <v>0</v>
      </c>
      <c r="DM227" s="8">
        <v>0</v>
      </c>
      <c r="DN227" s="5">
        <v>0</v>
      </c>
      <c r="DO227" s="10">
        <f t="shared" ref="DO227:DO238" si="1296">IF(DM227=0,0,DN227/DM227*1000)</f>
        <v>0</v>
      </c>
      <c r="DP227" s="8">
        <v>0</v>
      </c>
      <c r="DQ227" s="5">
        <v>0</v>
      </c>
      <c r="DR227" s="10">
        <f t="shared" ref="DR227:DR238" si="1297">IF(DP227=0,0,DQ227/DP227*1000)</f>
        <v>0</v>
      </c>
      <c r="DS227" s="90">
        <v>3.12</v>
      </c>
      <c r="DT227" s="5">
        <v>33.728000000000002</v>
      </c>
      <c r="DU227" s="10">
        <f t="shared" ref="DU227:DU238" si="1298">IF(DS227=0,0,DT227/DS227*1000)</f>
        <v>10810.25641025641</v>
      </c>
      <c r="DV227" s="8">
        <v>0</v>
      </c>
      <c r="DW227" s="5">
        <v>0</v>
      </c>
      <c r="DX227" s="10">
        <f t="shared" ref="DX227:DX238" si="1299">IF(DV227=0,0,DW227/DV227*1000)</f>
        <v>0</v>
      </c>
      <c r="DY227" s="8">
        <v>0</v>
      </c>
      <c r="DZ227" s="5">
        <v>0</v>
      </c>
      <c r="EA227" s="10">
        <f t="shared" ref="EA227:EA238" si="1300">IF(DY227=0,0,DZ227/DY227*1000)</f>
        <v>0</v>
      </c>
      <c r="EB227" s="90">
        <v>0.61014000000000002</v>
      </c>
      <c r="EC227" s="5">
        <v>9.9789999999999992</v>
      </c>
      <c r="ED227" s="10">
        <f t="shared" ref="ED227:ED238" si="1301">IF(EB227=0,0,EC227/EB227*1000)</f>
        <v>16355.262726587338</v>
      </c>
      <c r="EE227" s="8">
        <v>0</v>
      </c>
      <c r="EF227" s="5">
        <v>0</v>
      </c>
      <c r="EG227" s="10">
        <f t="shared" ref="EG227:EG238" si="1302">IF(EE227=0,0,EF227/EE227*1000)</f>
        <v>0</v>
      </c>
      <c r="EH227" s="8">
        <v>0</v>
      </c>
      <c r="EI227" s="5">
        <v>0</v>
      </c>
      <c r="EJ227" s="10">
        <f t="shared" ref="EJ227:EJ238" si="1303">IF(EH227=0,0,EI227/EH227*1000)</f>
        <v>0</v>
      </c>
      <c r="EK227" s="90">
        <v>0.20499999999999999</v>
      </c>
      <c r="EL227" s="5">
        <v>2.2280000000000002</v>
      </c>
      <c r="EM227" s="10">
        <f t="shared" ref="EM227:EM238" si="1304">IF(EK227=0,0,EL227/EK227*1000)</f>
        <v>10868.292682926831</v>
      </c>
      <c r="EN227" s="90">
        <v>3.6826300000000001</v>
      </c>
      <c r="EO227" s="5">
        <v>55.875</v>
      </c>
      <c r="EP227" s="10">
        <f t="shared" ref="EP227:EP238" si="1305">IF(EN227=0,0,EO227/EN227*1000)</f>
        <v>15172.580465591167</v>
      </c>
      <c r="EQ227" s="8">
        <v>0</v>
      </c>
      <c r="ER227" s="5">
        <v>0</v>
      </c>
      <c r="ES227" s="10">
        <f t="shared" ref="ES227:ES238" si="1306">IF(EQ227=0,0,ER227/EQ227*1000)</f>
        <v>0</v>
      </c>
      <c r="ET227" s="90">
        <v>0.11</v>
      </c>
      <c r="EU227" s="5">
        <v>2.0169999999999999</v>
      </c>
      <c r="EV227" s="10">
        <f t="shared" ref="EV227:EV238" si="1307">IF(ET227=0,0,EU227/ET227*1000)</f>
        <v>18336.363636363636</v>
      </c>
      <c r="EW227" s="8">
        <v>0</v>
      </c>
      <c r="EX227" s="5">
        <v>0</v>
      </c>
      <c r="EY227" s="10">
        <f t="shared" ref="EY227:EY238" si="1308">IF(EW227=0,0,EX227/EW227*1000)</f>
        <v>0</v>
      </c>
      <c r="EZ227" s="8">
        <v>0</v>
      </c>
      <c r="FA227" s="5">
        <v>0</v>
      </c>
      <c r="FB227" s="10">
        <f t="shared" ref="FB227:FB238" si="1309">IF(EZ227=0,0,FA227/EZ227*1000)</f>
        <v>0</v>
      </c>
      <c r="FC227" s="8">
        <v>0</v>
      </c>
      <c r="FD227" s="5">
        <v>0</v>
      </c>
      <c r="FE227" s="10">
        <f t="shared" ref="FE227:FE238" si="1310">IF(FC227=0,0,FD227/FC227*1000)</f>
        <v>0</v>
      </c>
      <c r="FF227" s="8">
        <v>0</v>
      </c>
      <c r="FG227" s="5">
        <v>0</v>
      </c>
      <c r="FH227" s="10">
        <f t="shared" ref="FH227:FH238" si="1311">IF(FF227=0,0,FG227/FF227*1000)</f>
        <v>0</v>
      </c>
      <c r="FI227" s="8">
        <v>0</v>
      </c>
      <c r="FJ227" s="5">
        <v>0</v>
      </c>
      <c r="FK227" s="10">
        <f t="shared" ref="FK227:FK238" si="1312">IF(FI227=0,0,FJ227/FI227*1000)</f>
        <v>0</v>
      </c>
      <c r="FL227" s="8">
        <v>0</v>
      </c>
      <c r="FM227" s="5">
        <v>0</v>
      </c>
      <c r="FN227" s="10">
        <f t="shared" ref="FN227:FN238" si="1313">IF(FL227=0,0,FM227/FL227*1000)</f>
        <v>0</v>
      </c>
      <c r="FO227" s="8">
        <v>0</v>
      </c>
      <c r="FP227" s="5">
        <v>0</v>
      </c>
      <c r="FQ227" s="10">
        <f t="shared" ref="FQ227:FQ238" si="1314">IF(FO227=0,0,FP227/FO227*1000)</f>
        <v>0</v>
      </c>
      <c r="FR227" s="8">
        <v>0</v>
      </c>
      <c r="FS227" s="5">
        <v>0</v>
      </c>
      <c r="FT227" s="10">
        <f t="shared" ref="FT227:FT238" si="1315">IF(FR227=0,0,FS227/FR227*1000)</f>
        <v>0</v>
      </c>
      <c r="FU227" s="8">
        <v>0</v>
      </c>
      <c r="FV227" s="5">
        <v>0</v>
      </c>
      <c r="FW227" s="10">
        <f t="shared" ref="FW227:FW238" si="1316">IF(FU227=0,0,FV227/FU227*1000)</f>
        <v>0</v>
      </c>
      <c r="FX227" s="8">
        <v>0</v>
      </c>
      <c r="FY227" s="5">
        <v>0</v>
      </c>
      <c r="FZ227" s="10">
        <f t="shared" ref="FZ227:FZ238" si="1317">IF(FX227=0,0,FY227/FX227*1000)</f>
        <v>0</v>
      </c>
      <c r="GA227" s="8">
        <v>0</v>
      </c>
      <c r="GB227" s="5">
        <v>0</v>
      </c>
      <c r="GC227" s="10">
        <f t="shared" ref="GC227:GC238" si="1318">IF(GA227=0,0,GB227/GA227*1000)</f>
        <v>0</v>
      </c>
      <c r="GD227" s="8">
        <v>0</v>
      </c>
      <c r="GE227" s="5">
        <v>0</v>
      </c>
      <c r="GF227" s="10">
        <f t="shared" ref="GF227:GF238" si="1319">IF(GD227=0,0,GE227/GD227*1000)</f>
        <v>0</v>
      </c>
      <c r="GG227" s="8">
        <v>0</v>
      </c>
      <c r="GH227" s="5">
        <v>0</v>
      </c>
      <c r="GI227" s="10">
        <f t="shared" ref="GI227:GI238" si="1320">IF(GG227=0,0,GH227/GG227*1000)</f>
        <v>0</v>
      </c>
      <c r="GJ227" s="8">
        <v>0</v>
      </c>
      <c r="GK227" s="5">
        <v>0</v>
      </c>
      <c r="GL227" s="10">
        <f t="shared" ref="GL227:GL238" si="1321">IF(GJ227=0,0,GK227/GJ227*1000)</f>
        <v>0</v>
      </c>
      <c r="GM227" s="8">
        <v>0</v>
      </c>
      <c r="GN227" s="5">
        <v>0</v>
      </c>
      <c r="GO227" s="10">
        <f t="shared" ref="GO227:GO238" si="1322">IF(GM227=0,0,GN227/GM227*1000)</f>
        <v>0</v>
      </c>
      <c r="GP227" s="8">
        <v>0</v>
      </c>
      <c r="GQ227" s="5">
        <v>0</v>
      </c>
      <c r="GR227" s="10">
        <f t="shared" ref="GR227:GR238" si="1323">IF(GP227=0,0,GQ227/GP227*1000)</f>
        <v>0</v>
      </c>
      <c r="GS227" s="8">
        <v>0</v>
      </c>
      <c r="GT227" s="5">
        <v>0</v>
      </c>
      <c r="GU227" s="10">
        <f t="shared" ref="GU227:GU238" si="1324">IF(GS227=0,0,GT227/GS227*1000)</f>
        <v>0</v>
      </c>
      <c r="GV227" s="90">
        <v>109.94</v>
      </c>
      <c r="GW227" s="5">
        <v>681.62800000000004</v>
      </c>
      <c r="GX227" s="10">
        <f t="shared" ref="GX227:GX238" si="1325">IF(GV227=0,0,GW227/GV227*1000)</f>
        <v>6200</v>
      </c>
      <c r="GY227" s="8">
        <v>0</v>
      </c>
      <c r="GZ227" s="5">
        <v>0</v>
      </c>
      <c r="HA227" s="10">
        <f t="shared" ref="HA227:HA238" si="1326">IF(GY227=0,0,GZ227/GY227*1000)</f>
        <v>0</v>
      </c>
      <c r="HB227" s="8">
        <v>0</v>
      </c>
      <c r="HC227" s="5">
        <v>0</v>
      </c>
      <c r="HD227" s="10">
        <f t="shared" ref="HD227:HD238" si="1327">IF(HB227=0,0,HC227/HB227*1000)</f>
        <v>0</v>
      </c>
      <c r="HE227" s="8">
        <v>0</v>
      </c>
      <c r="HF227" s="5">
        <v>0</v>
      </c>
      <c r="HG227" s="10">
        <f t="shared" ref="HG227:HG238" si="1328">IF(HE227=0,0,HF227/HE227*1000)</f>
        <v>0</v>
      </c>
      <c r="HH227" s="8">
        <v>0</v>
      </c>
      <c r="HI227" s="5">
        <v>0</v>
      </c>
      <c r="HJ227" s="10">
        <f t="shared" ref="HJ227:HJ238" si="1329">IF(HH227=0,0,HI227/HH227*1000)</f>
        <v>0</v>
      </c>
      <c r="HK227" s="8">
        <v>0</v>
      </c>
      <c r="HL227" s="5">
        <v>0</v>
      </c>
      <c r="HM227" s="10">
        <f t="shared" ref="HM227:HM238" si="1330">IF(HK227=0,0,HL227/HK227*1000)</f>
        <v>0</v>
      </c>
      <c r="HN227" s="8">
        <v>0</v>
      </c>
      <c r="HO227" s="5">
        <v>0</v>
      </c>
      <c r="HP227" s="10">
        <f t="shared" ref="HP227:HP238" si="1331">IF(HN227=0,0,HO227/HN227*1000)</f>
        <v>0</v>
      </c>
      <c r="HQ227" s="8">
        <v>0</v>
      </c>
      <c r="HR227" s="5">
        <v>0</v>
      </c>
      <c r="HS227" s="10">
        <f t="shared" ref="HS227:HS238" si="1332">IF(HQ227=0,0,HR227/HQ227*1000)</f>
        <v>0</v>
      </c>
      <c r="HT227" s="8">
        <v>0</v>
      </c>
      <c r="HU227" s="5">
        <v>0</v>
      </c>
      <c r="HV227" s="10">
        <f t="shared" ref="HV227:HV238" si="1333">IF(HT227=0,0,HU227/HT227*1000)</f>
        <v>0</v>
      </c>
      <c r="HW227" s="8">
        <v>0</v>
      </c>
      <c r="HX227" s="5">
        <v>0</v>
      </c>
      <c r="HY227" s="10">
        <f t="shared" ref="HY227:HY238" si="1334">IF(HW227=0,0,HX227/HW227*1000)</f>
        <v>0</v>
      </c>
      <c r="HZ227" s="8">
        <v>0</v>
      </c>
      <c r="IA227" s="5">
        <v>0</v>
      </c>
      <c r="IB227" s="10">
        <f t="shared" ref="IB227:IB238" si="1335">IF(HZ227=0,0,IA227/HZ227*1000)</f>
        <v>0</v>
      </c>
      <c r="IC227" s="8">
        <v>0</v>
      </c>
      <c r="ID227" s="5">
        <v>0</v>
      </c>
      <c r="IE227" s="10">
        <f t="shared" ref="IE227:IE238" si="1336">IF(IC227=0,0,ID227/IC227*1000)</f>
        <v>0</v>
      </c>
      <c r="IF227" s="8">
        <v>0</v>
      </c>
      <c r="IG227" s="5">
        <v>0</v>
      </c>
      <c r="IH227" s="10">
        <f t="shared" ref="IH227:IH238" si="1337">IF(IF227=0,0,IG227/IF227*1000)</f>
        <v>0</v>
      </c>
      <c r="II227" s="90">
        <v>70.900000000000006</v>
      </c>
      <c r="IJ227" s="5">
        <v>496.49900000000002</v>
      </c>
      <c r="IK227" s="10">
        <f t="shared" ref="IK227:IK238" si="1338">IF(II227=0,0,IJ227/II227*1000)</f>
        <v>7002.8067700987303</v>
      </c>
      <c r="IL227" s="8">
        <v>0</v>
      </c>
      <c r="IM227" s="5">
        <v>0</v>
      </c>
      <c r="IN227" s="10">
        <f t="shared" ref="IN227:IN238" si="1339">IF(IL227=0,0,IM227/IL227*1000)</f>
        <v>0</v>
      </c>
      <c r="IO227" s="90">
        <v>5148</v>
      </c>
      <c r="IP227" s="5">
        <v>20123.485000000001</v>
      </c>
      <c r="IQ227" s="10">
        <f t="shared" ref="IQ227:IQ238" si="1340">IF(IO227=0,0,IP227/IO227*1000)</f>
        <v>3908.9908702408702</v>
      </c>
      <c r="IR227" s="8">
        <v>0</v>
      </c>
      <c r="IS227" s="5">
        <v>0</v>
      </c>
      <c r="IT227" s="10">
        <f t="shared" ref="IT227:IT238" si="1341">IF(IR227=0,0,IS227/IR227*1000)</f>
        <v>0</v>
      </c>
      <c r="IU227" s="8">
        <v>0</v>
      </c>
      <c r="IV227" s="5">
        <v>0</v>
      </c>
      <c r="IW227" s="10">
        <f t="shared" ref="IW227:IW238" si="1342">IF(IU227=0,0,IV227/IU227*1000)</f>
        <v>0</v>
      </c>
      <c r="IX227" s="8">
        <v>0</v>
      </c>
      <c r="IY227" s="5">
        <v>0</v>
      </c>
      <c r="IZ227" s="10">
        <f t="shared" ref="IZ227:IZ238" si="1343">IF(IX227=0,0,IY227/IX227*1000)</f>
        <v>0</v>
      </c>
      <c r="JA227" s="90">
        <v>336</v>
      </c>
      <c r="JB227" s="5">
        <v>2431.98</v>
      </c>
      <c r="JC227" s="10">
        <f t="shared" ref="JC227:JC238" si="1344">IF(JA227=0,0,JB227/JA227*1000)</f>
        <v>7238.0357142857138</v>
      </c>
      <c r="JD227" s="8">
        <f t="shared" ref="JD227:JD236" si="1345">C227+F227+L227+O227+R227+U227+X227+AA227+AD227+AG227+AJ227+AM227+AP227+AV227+BB227+BE227+BH227+BK227+BQ227+BT227+BW227+BZ227+CC227+CF227+CI227+CO227+CR227+CU227+CX227+DA227+DD227+DG227+DJ227+DP227+DS227+DY227+EB227+EE227+EH227+EK227+EN227+EQ227+ET227+EZ227+FC227+FF227+FI227+FL227+FO227+GD227+GG227+GJ227+GM227+GP227+GS227+GV227+GY227+HB227+HH227+AY227+HK227+HN227+HQ227+HT227+HW227+HZ227+IC227+IF227+II227+IL227+IO227+IU227+IX227+JA227+FR227+DV227+AS227+I227+FX227+IR227+CL227+FU227+GA227+BN227+DM227</f>
        <v>7405.8104000000003</v>
      </c>
      <c r="JE227" s="10">
        <f t="shared" ref="JE227:JE239" si="1346">D227+G227+M227+P227+S227+V227+Y227+AB227+AE227+AH227+AK227+AN227+AQ227+AW227+BC227+BF227+BI227+BL227+BR227+BU227+BX227+CA227+CD227+CG227+CJ227+CP227+CS227+CV227+CY227+DB227+DE227+DH227+DK227+DQ227+DT227+DZ227+EC227+EF227+EI227+EL227+EO227+ER227+EU227+FA227+FD227+FG227+FJ227+FM227+FP227+GE227+GH227+GK227+GN227+GQ227+GT227+GW227+GZ227+HC227+HI227+AZ227+HL227+HO227+HR227+HU227+HX227+IA227+ID227+IG227+IJ227+IM227+IP227+IV227+IY227+JB227+FS227+DW227+AT227+J227+FY227+IS227+CM227+FV227+GB227+BO227+DN227</f>
        <v>33172.923000000003</v>
      </c>
    </row>
    <row r="228" spans="1:265" x14ac:dyDescent="0.3">
      <c r="A228" s="40">
        <v>2021</v>
      </c>
      <c r="B228" s="76" t="s">
        <v>3</v>
      </c>
      <c r="C228" s="90">
        <v>229.72730288152778</v>
      </c>
      <c r="D228" s="5">
        <v>4675.9570000000003</v>
      </c>
      <c r="E228" s="10">
        <f t="shared" ref="E228:E229" si="1347">IF(C228=0,0,D228/C228*1000)</f>
        <v>20354.380786908157</v>
      </c>
      <c r="F228" s="8">
        <v>0</v>
      </c>
      <c r="G228" s="5">
        <v>0</v>
      </c>
      <c r="H228" s="10">
        <f t="shared" si="1259"/>
        <v>0</v>
      </c>
      <c r="I228" s="8">
        <v>0</v>
      </c>
      <c r="J228" s="5">
        <v>0</v>
      </c>
      <c r="K228" s="10">
        <f t="shared" si="1260"/>
        <v>0</v>
      </c>
      <c r="L228" s="8">
        <v>0</v>
      </c>
      <c r="M228" s="5">
        <v>0</v>
      </c>
      <c r="N228" s="10">
        <f t="shared" si="1261"/>
        <v>0</v>
      </c>
      <c r="O228" s="90">
        <v>109.10049877768127</v>
      </c>
      <c r="P228" s="5">
        <v>111.673</v>
      </c>
      <c r="Q228" s="10">
        <f t="shared" si="1262"/>
        <v>1023.5791884651309</v>
      </c>
      <c r="R228" s="8">
        <v>0</v>
      </c>
      <c r="S228" s="5">
        <v>0</v>
      </c>
      <c r="T228" s="10">
        <f t="shared" si="1263"/>
        <v>0</v>
      </c>
      <c r="U228" s="8">
        <v>0</v>
      </c>
      <c r="V228" s="5">
        <v>0</v>
      </c>
      <c r="W228" s="10">
        <f t="shared" si="1264"/>
        <v>0</v>
      </c>
      <c r="X228" s="8">
        <v>0</v>
      </c>
      <c r="Y228" s="5">
        <v>0</v>
      </c>
      <c r="Z228" s="10">
        <f t="shared" si="1265"/>
        <v>0</v>
      </c>
      <c r="AA228" s="8">
        <v>0</v>
      </c>
      <c r="AB228" s="5">
        <v>0</v>
      </c>
      <c r="AC228" s="10">
        <f t="shared" si="1266"/>
        <v>0</v>
      </c>
      <c r="AD228" s="8">
        <v>0</v>
      </c>
      <c r="AE228" s="5">
        <v>0</v>
      </c>
      <c r="AF228" s="10">
        <f t="shared" si="1267"/>
        <v>0</v>
      </c>
      <c r="AG228" s="90">
        <v>190.17699700892507</v>
      </c>
      <c r="AH228" s="5">
        <v>1661.61</v>
      </c>
      <c r="AI228" s="10">
        <f t="shared" si="1268"/>
        <v>8737.1765572784807</v>
      </c>
      <c r="AJ228" s="90">
        <v>45.211226851851855</v>
      </c>
      <c r="AK228" s="5">
        <v>331.77600000000001</v>
      </c>
      <c r="AL228" s="10">
        <f t="shared" si="1269"/>
        <v>7338.3542784000001</v>
      </c>
      <c r="AM228" s="8">
        <v>0</v>
      </c>
      <c r="AN228" s="5">
        <v>0</v>
      </c>
      <c r="AO228" s="10">
        <f t="shared" si="1270"/>
        <v>0</v>
      </c>
      <c r="AP228" s="8">
        <v>0</v>
      </c>
      <c r="AQ228" s="5">
        <v>0</v>
      </c>
      <c r="AR228" s="10">
        <f t="shared" si="1271"/>
        <v>0</v>
      </c>
      <c r="AS228" s="8">
        <v>0</v>
      </c>
      <c r="AT228" s="5">
        <v>0</v>
      </c>
      <c r="AU228" s="10">
        <f t="shared" si="1272"/>
        <v>0</v>
      </c>
      <c r="AV228" s="8">
        <v>0</v>
      </c>
      <c r="AW228" s="5">
        <v>0</v>
      </c>
      <c r="AX228" s="10">
        <f t="shared" si="1273"/>
        <v>0</v>
      </c>
      <c r="AY228" s="90">
        <v>74.811387900355868</v>
      </c>
      <c r="AZ228" s="5">
        <v>1.405</v>
      </c>
      <c r="BA228" s="10">
        <f t="shared" si="1274"/>
        <v>18.78056321948435</v>
      </c>
      <c r="BB228" s="8">
        <v>0</v>
      </c>
      <c r="BC228" s="5">
        <v>0</v>
      </c>
      <c r="BD228" s="10">
        <f t="shared" si="1275"/>
        <v>0</v>
      </c>
      <c r="BE228" s="8">
        <v>0</v>
      </c>
      <c r="BF228" s="5">
        <v>0</v>
      </c>
      <c r="BG228" s="10">
        <f t="shared" si="1276"/>
        <v>0</v>
      </c>
      <c r="BH228" s="8">
        <v>0</v>
      </c>
      <c r="BI228" s="5">
        <v>0</v>
      </c>
      <c r="BJ228" s="10">
        <f t="shared" si="1277"/>
        <v>0</v>
      </c>
      <c r="BK228" s="8">
        <v>0</v>
      </c>
      <c r="BL228" s="5">
        <v>0</v>
      </c>
      <c r="BM228" s="10">
        <f t="shared" si="1278"/>
        <v>0</v>
      </c>
      <c r="BN228" s="90">
        <v>2242.3535743115976</v>
      </c>
      <c r="BO228" s="5">
        <v>11.148999999999999</v>
      </c>
      <c r="BP228" s="10">
        <f t="shared" si="1279"/>
        <v>4.9720080399999986</v>
      </c>
      <c r="BQ228" s="8">
        <v>0</v>
      </c>
      <c r="BR228" s="5">
        <v>0</v>
      </c>
      <c r="BS228" s="10">
        <f t="shared" si="1280"/>
        <v>0</v>
      </c>
      <c r="BT228" s="8">
        <v>0</v>
      </c>
      <c r="BU228" s="5">
        <v>0</v>
      </c>
      <c r="BV228" s="10">
        <f t="shared" si="1281"/>
        <v>0</v>
      </c>
      <c r="BW228" s="8">
        <v>0</v>
      </c>
      <c r="BX228" s="5">
        <v>0</v>
      </c>
      <c r="BY228" s="10">
        <f t="shared" si="1282"/>
        <v>0</v>
      </c>
      <c r="BZ228" s="8">
        <v>0</v>
      </c>
      <c r="CA228" s="5">
        <v>0</v>
      </c>
      <c r="CB228" s="10">
        <f t="shared" si="1283"/>
        <v>0</v>
      </c>
      <c r="CC228" s="90">
        <v>44.642857142857146</v>
      </c>
      <c r="CD228" s="5">
        <v>0.224</v>
      </c>
      <c r="CE228" s="10">
        <f t="shared" si="1284"/>
        <v>5.0175999999999998</v>
      </c>
      <c r="CF228" s="8">
        <v>0</v>
      </c>
      <c r="CG228" s="5">
        <v>0</v>
      </c>
      <c r="CH228" s="10">
        <f t="shared" si="1285"/>
        <v>0</v>
      </c>
      <c r="CI228" s="8">
        <v>0</v>
      </c>
      <c r="CJ228" s="5">
        <v>0</v>
      </c>
      <c r="CK228" s="10">
        <f t="shared" si="1286"/>
        <v>0</v>
      </c>
      <c r="CL228" s="8">
        <v>0</v>
      </c>
      <c r="CM228" s="5">
        <v>0</v>
      </c>
      <c r="CN228" s="10">
        <f t="shared" si="1287"/>
        <v>0</v>
      </c>
      <c r="CO228" s="8">
        <v>0</v>
      </c>
      <c r="CP228" s="5">
        <v>0</v>
      </c>
      <c r="CQ228" s="10">
        <f t="shared" si="1288"/>
        <v>0</v>
      </c>
      <c r="CR228" s="8">
        <v>0</v>
      </c>
      <c r="CS228" s="5">
        <v>0</v>
      </c>
      <c r="CT228" s="10">
        <f t="shared" si="1289"/>
        <v>0</v>
      </c>
      <c r="CU228" s="90">
        <v>201.17725951866478</v>
      </c>
      <c r="CV228" s="5">
        <v>13.420999999999999</v>
      </c>
      <c r="CW228" s="10">
        <f t="shared" si="1290"/>
        <v>66.712311481481478</v>
      </c>
      <c r="CX228" s="8">
        <v>0</v>
      </c>
      <c r="CY228" s="5">
        <v>0</v>
      </c>
      <c r="CZ228" s="10">
        <f t="shared" si="1291"/>
        <v>0</v>
      </c>
      <c r="DA228" s="8">
        <v>0</v>
      </c>
      <c r="DB228" s="5">
        <v>0</v>
      </c>
      <c r="DC228" s="10">
        <f t="shared" si="1292"/>
        <v>0</v>
      </c>
      <c r="DD228" s="8">
        <v>0</v>
      </c>
      <c r="DE228" s="5">
        <v>0</v>
      </c>
      <c r="DF228" s="10">
        <f t="shared" si="1293"/>
        <v>0</v>
      </c>
      <c r="DG228" s="90">
        <v>155.51592263886766</v>
      </c>
      <c r="DH228" s="5">
        <v>4557.3789999999999</v>
      </c>
      <c r="DI228" s="10">
        <f t="shared" si="1294"/>
        <v>29304.902820677391</v>
      </c>
      <c r="DJ228" s="8">
        <v>0</v>
      </c>
      <c r="DK228" s="5">
        <v>0</v>
      </c>
      <c r="DL228" s="10">
        <f t="shared" si="1295"/>
        <v>0</v>
      </c>
      <c r="DM228" s="8">
        <v>0</v>
      </c>
      <c r="DN228" s="5">
        <v>0</v>
      </c>
      <c r="DO228" s="10">
        <f t="shared" si="1296"/>
        <v>0</v>
      </c>
      <c r="DP228" s="8">
        <v>0</v>
      </c>
      <c r="DQ228" s="5">
        <v>0</v>
      </c>
      <c r="DR228" s="10">
        <f t="shared" si="1297"/>
        <v>0</v>
      </c>
      <c r="DS228" s="90">
        <v>59.925720212801558</v>
      </c>
      <c r="DT228" s="5">
        <v>59.774000000000001</v>
      </c>
      <c r="DU228" s="10">
        <f t="shared" si="1298"/>
        <v>997.4681954215522</v>
      </c>
      <c r="DV228" s="8">
        <v>0</v>
      </c>
      <c r="DW228" s="5">
        <v>0</v>
      </c>
      <c r="DX228" s="10">
        <f t="shared" si="1299"/>
        <v>0</v>
      </c>
      <c r="DY228" s="8">
        <v>0</v>
      </c>
      <c r="DZ228" s="5">
        <v>0</v>
      </c>
      <c r="EA228" s="10">
        <f t="shared" si="1300"/>
        <v>0</v>
      </c>
      <c r="EB228" s="90">
        <v>62.5</v>
      </c>
      <c r="EC228" s="5">
        <v>19.2</v>
      </c>
      <c r="ED228" s="10">
        <f t="shared" si="1301"/>
        <v>307.2</v>
      </c>
      <c r="EE228" s="8">
        <v>0</v>
      </c>
      <c r="EF228" s="5">
        <v>0</v>
      </c>
      <c r="EG228" s="10">
        <f t="shared" si="1302"/>
        <v>0</v>
      </c>
      <c r="EH228" s="8">
        <v>0</v>
      </c>
      <c r="EI228" s="5">
        <v>0</v>
      </c>
      <c r="EJ228" s="10">
        <f t="shared" si="1303"/>
        <v>0</v>
      </c>
      <c r="EK228" s="90">
        <v>113.77537587681232</v>
      </c>
      <c r="EL228" s="5">
        <v>1997.8620000000001</v>
      </c>
      <c r="EM228" s="10">
        <f t="shared" si="1304"/>
        <v>17559.7046777779</v>
      </c>
      <c r="EN228" s="90">
        <v>86.902191064424514</v>
      </c>
      <c r="EO228" s="5">
        <v>532.34400000000005</v>
      </c>
      <c r="EP228" s="10">
        <f t="shared" si="1305"/>
        <v>6125.7834063740629</v>
      </c>
      <c r="EQ228" s="8">
        <v>0</v>
      </c>
      <c r="ER228" s="5">
        <v>0</v>
      </c>
      <c r="ES228" s="10">
        <f t="shared" si="1306"/>
        <v>0</v>
      </c>
      <c r="ET228" s="8">
        <v>0</v>
      </c>
      <c r="EU228" s="5">
        <v>0</v>
      </c>
      <c r="EV228" s="10">
        <f t="shared" si="1307"/>
        <v>0</v>
      </c>
      <c r="EW228" s="8">
        <v>0</v>
      </c>
      <c r="EX228" s="5">
        <v>0</v>
      </c>
      <c r="EY228" s="10">
        <f t="shared" si="1308"/>
        <v>0</v>
      </c>
      <c r="EZ228" s="8">
        <v>0</v>
      </c>
      <c r="FA228" s="5">
        <v>0</v>
      </c>
      <c r="FB228" s="10">
        <f t="shared" si="1309"/>
        <v>0</v>
      </c>
      <c r="FC228" s="8">
        <v>0</v>
      </c>
      <c r="FD228" s="5">
        <v>0</v>
      </c>
      <c r="FE228" s="10">
        <f t="shared" si="1310"/>
        <v>0</v>
      </c>
      <c r="FF228" s="8">
        <v>0</v>
      </c>
      <c r="FG228" s="5">
        <v>0</v>
      </c>
      <c r="FH228" s="10">
        <f t="shared" si="1311"/>
        <v>0</v>
      </c>
      <c r="FI228" s="8">
        <v>0</v>
      </c>
      <c r="FJ228" s="5">
        <v>0</v>
      </c>
      <c r="FK228" s="10">
        <f t="shared" si="1312"/>
        <v>0</v>
      </c>
      <c r="FL228" s="8">
        <v>0</v>
      </c>
      <c r="FM228" s="5">
        <v>0</v>
      </c>
      <c r="FN228" s="10">
        <f t="shared" si="1313"/>
        <v>0</v>
      </c>
      <c r="FO228" s="8">
        <v>0</v>
      </c>
      <c r="FP228" s="5">
        <v>0</v>
      </c>
      <c r="FQ228" s="10">
        <f t="shared" si="1314"/>
        <v>0</v>
      </c>
      <c r="FR228" s="8">
        <v>0</v>
      </c>
      <c r="FS228" s="5">
        <v>0</v>
      </c>
      <c r="FT228" s="10">
        <f t="shared" si="1315"/>
        <v>0</v>
      </c>
      <c r="FU228" s="8">
        <v>0</v>
      </c>
      <c r="FV228" s="5">
        <v>0</v>
      </c>
      <c r="FW228" s="10">
        <f t="shared" si="1316"/>
        <v>0</v>
      </c>
      <c r="FX228" s="8">
        <v>0</v>
      </c>
      <c r="FY228" s="5">
        <v>0</v>
      </c>
      <c r="FZ228" s="10">
        <f t="shared" si="1317"/>
        <v>0</v>
      </c>
      <c r="GA228" s="8">
        <v>0</v>
      </c>
      <c r="GB228" s="5">
        <v>0</v>
      </c>
      <c r="GC228" s="10">
        <f t="shared" si="1318"/>
        <v>0</v>
      </c>
      <c r="GD228" s="8">
        <v>0</v>
      </c>
      <c r="GE228" s="5">
        <v>0</v>
      </c>
      <c r="GF228" s="10">
        <f t="shared" si="1319"/>
        <v>0</v>
      </c>
      <c r="GG228" s="8">
        <v>0</v>
      </c>
      <c r="GH228" s="5">
        <v>0</v>
      </c>
      <c r="GI228" s="10">
        <f t="shared" si="1320"/>
        <v>0</v>
      </c>
      <c r="GJ228" s="8">
        <v>0</v>
      </c>
      <c r="GK228" s="5">
        <v>0</v>
      </c>
      <c r="GL228" s="10">
        <f t="shared" si="1321"/>
        <v>0</v>
      </c>
      <c r="GM228" s="8">
        <v>0</v>
      </c>
      <c r="GN228" s="5">
        <v>0</v>
      </c>
      <c r="GO228" s="10">
        <f t="shared" si="1322"/>
        <v>0</v>
      </c>
      <c r="GP228" s="8">
        <v>0</v>
      </c>
      <c r="GQ228" s="5">
        <v>0</v>
      </c>
      <c r="GR228" s="10">
        <f t="shared" si="1323"/>
        <v>0</v>
      </c>
      <c r="GS228" s="8">
        <v>0</v>
      </c>
      <c r="GT228" s="5">
        <v>0</v>
      </c>
      <c r="GU228" s="10">
        <f t="shared" si="1324"/>
        <v>0</v>
      </c>
      <c r="GV228" s="90">
        <v>161.29032258064515</v>
      </c>
      <c r="GW228" s="5">
        <v>1082.52</v>
      </c>
      <c r="GX228" s="10">
        <f t="shared" si="1325"/>
        <v>6711.6240000000007</v>
      </c>
      <c r="GY228" s="8">
        <v>0</v>
      </c>
      <c r="GZ228" s="5">
        <v>0</v>
      </c>
      <c r="HA228" s="10">
        <f t="shared" si="1326"/>
        <v>0</v>
      </c>
      <c r="HB228" s="8">
        <v>0</v>
      </c>
      <c r="HC228" s="5">
        <v>0</v>
      </c>
      <c r="HD228" s="10">
        <f t="shared" si="1327"/>
        <v>0</v>
      </c>
      <c r="HE228" s="8">
        <v>0</v>
      </c>
      <c r="HF228" s="5">
        <v>0</v>
      </c>
      <c r="HG228" s="10">
        <f t="shared" si="1328"/>
        <v>0</v>
      </c>
      <c r="HH228" s="8">
        <v>0</v>
      </c>
      <c r="HI228" s="5">
        <v>0</v>
      </c>
      <c r="HJ228" s="10">
        <f t="shared" si="1329"/>
        <v>0</v>
      </c>
      <c r="HK228" s="8">
        <v>0</v>
      </c>
      <c r="HL228" s="5">
        <v>0</v>
      </c>
      <c r="HM228" s="10">
        <f t="shared" si="1330"/>
        <v>0</v>
      </c>
      <c r="HN228" s="8">
        <v>0</v>
      </c>
      <c r="HO228" s="5">
        <v>0</v>
      </c>
      <c r="HP228" s="10">
        <f t="shared" si="1331"/>
        <v>0</v>
      </c>
      <c r="HQ228" s="8">
        <v>0</v>
      </c>
      <c r="HR228" s="5">
        <v>0</v>
      </c>
      <c r="HS228" s="10">
        <f t="shared" si="1332"/>
        <v>0</v>
      </c>
      <c r="HT228" s="8">
        <v>0</v>
      </c>
      <c r="HU228" s="5">
        <v>0</v>
      </c>
      <c r="HV228" s="10">
        <f t="shared" si="1333"/>
        <v>0</v>
      </c>
      <c r="HW228" s="8">
        <v>0</v>
      </c>
      <c r="HX228" s="5">
        <v>0</v>
      </c>
      <c r="HY228" s="10">
        <f t="shared" si="1334"/>
        <v>0</v>
      </c>
      <c r="HZ228" s="8">
        <v>0</v>
      </c>
      <c r="IA228" s="5">
        <v>0</v>
      </c>
      <c r="IB228" s="10">
        <f t="shared" si="1335"/>
        <v>0</v>
      </c>
      <c r="IC228" s="8">
        <v>0</v>
      </c>
      <c r="ID228" s="5">
        <v>0</v>
      </c>
      <c r="IE228" s="10">
        <f t="shared" si="1336"/>
        <v>0</v>
      </c>
      <c r="IF228" s="90">
        <v>91.869545245751027</v>
      </c>
      <c r="IG228" s="5">
        <v>56.601999999999997</v>
      </c>
      <c r="IH228" s="10">
        <f t="shared" si="1337"/>
        <v>616.11276999999995</v>
      </c>
      <c r="II228" s="90">
        <v>41.655910252523071</v>
      </c>
      <c r="IJ228" s="5">
        <v>23.087</v>
      </c>
      <c r="IK228" s="10">
        <f t="shared" si="1338"/>
        <v>554.23107693587463</v>
      </c>
      <c r="IL228" s="8">
        <v>0</v>
      </c>
      <c r="IM228" s="5">
        <v>0</v>
      </c>
      <c r="IN228" s="10">
        <f t="shared" si="1339"/>
        <v>0</v>
      </c>
      <c r="IO228" s="90">
        <v>189.25056775170327</v>
      </c>
      <c r="IP228" s="5">
        <v>4184.9279999999999</v>
      </c>
      <c r="IQ228" s="10">
        <f t="shared" si="1340"/>
        <v>22113.159551999997</v>
      </c>
      <c r="IR228" s="8">
        <v>0</v>
      </c>
      <c r="IS228" s="5">
        <v>0</v>
      </c>
      <c r="IT228" s="10">
        <f t="shared" si="1341"/>
        <v>0</v>
      </c>
      <c r="IU228" s="8">
        <v>0</v>
      </c>
      <c r="IV228" s="5">
        <v>0</v>
      </c>
      <c r="IW228" s="10">
        <f t="shared" si="1342"/>
        <v>0</v>
      </c>
      <c r="IX228" s="90">
        <v>73.204740878456889</v>
      </c>
      <c r="IY228" s="5">
        <v>8.6059999999999999</v>
      </c>
      <c r="IZ228" s="10">
        <f t="shared" si="1343"/>
        <v>117.56069206349207</v>
      </c>
      <c r="JA228" s="90">
        <v>122.18963831867057</v>
      </c>
      <c r="JB228" s="5">
        <v>1113.0239999999999</v>
      </c>
      <c r="JC228" s="10">
        <f t="shared" si="1344"/>
        <v>9108.9884159999983</v>
      </c>
      <c r="JD228" s="8">
        <f t="shared" si="1345"/>
        <v>4295.2810392141173</v>
      </c>
      <c r="JE228" s="10">
        <f t="shared" si="1346"/>
        <v>20442.541000000005</v>
      </c>
    </row>
    <row r="229" spans="1:265" x14ac:dyDescent="0.3">
      <c r="A229" s="40">
        <v>2021</v>
      </c>
      <c r="B229" s="76" t="s">
        <v>4</v>
      </c>
      <c r="C229" s="8">
        <v>1392.04</v>
      </c>
      <c r="D229" s="5">
        <v>5330.3</v>
      </c>
      <c r="E229" s="10">
        <f t="shared" si="1347"/>
        <v>3829.1284733197326</v>
      </c>
      <c r="F229" s="90">
        <v>4.48E-2</v>
      </c>
      <c r="G229" s="5">
        <v>0.69899999999999995</v>
      </c>
      <c r="H229" s="10">
        <f t="shared" si="1259"/>
        <v>15602.678571428571</v>
      </c>
      <c r="I229" s="8">
        <v>0</v>
      </c>
      <c r="J229" s="5">
        <v>0</v>
      </c>
      <c r="K229" s="10">
        <f t="shared" si="1260"/>
        <v>0</v>
      </c>
      <c r="L229" s="8">
        <v>0</v>
      </c>
      <c r="M229" s="5">
        <v>0</v>
      </c>
      <c r="N229" s="10">
        <f t="shared" si="1261"/>
        <v>0</v>
      </c>
      <c r="O229" s="90">
        <v>12.31785</v>
      </c>
      <c r="P229" s="5">
        <v>155.321</v>
      </c>
      <c r="Q229" s="10">
        <f t="shared" si="1262"/>
        <v>12609.424534314023</v>
      </c>
      <c r="R229" s="8">
        <v>0</v>
      </c>
      <c r="S229" s="5">
        <v>0</v>
      </c>
      <c r="T229" s="10">
        <f t="shared" si="1263"/>
        <v>0</v>
      </c>
      <c r="U229" s="8">
        <v>0</v>
      </c>
      <c r="V229" s="5">
        <v>0</v>
      </c>
      <c r="W229" s="10">
        <f t="shared" si="1264"/>
        <v>0</v>
      </c>
      <c r="X229" s="8">
        <v>0</v>
      </c>
      <c r="Y229" s="5">
        <v>0</v>
      </c>
      <c r="Z229" s="10">
        <f t="shared" si="1265"/>
        <v>0</v>
      </c>
      <c r="AA229" s="8">
        <v>0</v>
      </c>
      <c r="AB229" s="5">
        <v>0</v>
      </c>
      <c r="AC229" s="10">
        <f t="shared" si="1266"/>
        <v>0</v>
      </c>
      <c r="AD229" s="8">
        <v>0</v>
      </c>
      <c r="AE229" s="5">
        <v>0</v>
      </c>
      <c r="AF229" s="10">
        <f t="shared" si="1267"/>
        <v>0</v>
      </c>
      <c r="AG229" s="90">
        <v>175</v>
      </c>
      <c r="AH229" s="5">
        <v>864.34799999999996</v>
      </c>
      <c r="AI229" s="10">
        <f t="shared" si="1268"/>
        <v>4939.1314285714288</v>
      </c>
      <c r="AJ229" s="90">
        <v>0.36</v>
      </c>
      <c r="AK229" s="5">
        <v>14.076000000000001</v>
      </c>
      <c r="AL229" s="10">
        <f t="shared" si="1269"/>
        <v>39100</v>
      </c>
      <c r="AM229" s="8">
        <v>0</v>
      </c>
      <c r="AN229" s="5">
        <v>0</v>
      </c>
      <c r="AO229" s="10">
        <f t="shared" si="1270"/>
        <v>0</v>
      </c>
      <c r="AP229" s="8">
        <v>0</v>
      </c>
      <c r="AQ229" s="5">
        <v>0</v>
      </c>
      <c r="AR229" s="10">
        <f t="shared" si="1271"/>
        <v>0</v>
      </c>
      <c r="AS229" s="8">
        <v>0</v>
      </c>
      <c r="AT229" s="5">
        <v>0</v>
      </c>
      <c r="AU229" s="10">
        <f t="shared" si="1272"/>
        <v>0</v>
      </c>
      <c r="AV229" s="8">
        <v>0</v>
      </c>
      <c r="AW229" s="5">
        <v>0</v>
      </c>
      <c r="AX229" s="10">
        <f t="shared" si="1273"/>
        <v>0</v>
      </c>
      <c r="AY229" s="90">
        <v>13.11056</v>
      </c>
      <c r="AZ229" s="5">
        <v>26.54</v>
      </c>
      <c r="BA229" s="10">
        <f t="shared" si="1274"/>
        <v>2024.322378296579</v>
      </c>
      <c r="BB229" s="8">
        <v>0</v>
      </c>
      <c r="BC229" s="5">
        <v>0</v>
      </c>
      <c r="BD229" s="10">
        <f t="shared" si="1275"/>
        <v>0</v>
      </c>
      <c r="BE229" s="8">
        <v>0</v>
      </c>
      <c r="BF229" s="5">
        <v>0</v>
      </c>
      <c r="BG229" s="10">
        <f t="shared" si="1276"/>
        <v>0</v>
      </c>
      <c r="BH229" s="8">
        <v>0</v>
      </c>
      <c r="BI229" s="5">
        <v>0</v>
      </c>
      <c r="BJ229" s="10">
        <f t="shared" si="1277"/>
        <v>0</v>
      </c>
      <c r="BK229" s="8">
        <v>0</v>
      </c>
      <c r="BL229" s="5">
        <v>0</v>
      </c>
      <c r="BM229" s="10">
        <f t="shared" si="1278"/>
        <v>0</v>
      </c>
      <c r="BN229" s="90">
        <v>10</v>
      </c>
      <c r="BO229" s="5">
        <v>48.703000000000003</v>
      </c>
      <c r="BP229" s="10">
        <f t="shared" si="1279"/>
        <v>4870.3</v>
      </c>
      <c r="BQ229" s="8">
        <v>0</v>
      </c>
      <c r="BR229" s="5">
        <v>0</v>
      </c>
      <c r="BS229" s="10">
        <f t="shared" si="1280"/>
        <v>0</v>
      </c>
      <c r="BT229" s="90">
        <v>0.8</v>
      </c>
      <c r="BU229" s="5">
        <v>33.673999999999999</v>
      </c>
      <c r="BV229" s="10">
        <f t="shared" si="1281"/>
        <v>42092.499999999993</v>
      </c>
      <c r="BW229" s="8">
        <v>0</v>
      </c>
      <c r="BX229" s="5">
        <v>0</v>
      </c>
      <c r="BY229" s="10">
        <f t="shared" si="1282"/>
        <v>0</v>
      </c>
      <c r="BZ229" s="8">
        <v>0</v>
      </c>
      <c r="CA229" s="5">
        <v>0</v>
      </c>
      <c r="CB229" s="10">
        <f t="shared" si="1283"/>
        <v>0</v>
      </c>
      <c r="CC229" s="8">
        <v>0</v>
      </c>
      <c r="CD229" s="5">
        <v>0</v>
      </c>
      <c r="CE229" s="10">
        <f t="shared" si="1284"/>
        <v>0</v>
      </c>
      <c r="CF229" s="8">
        <v>0</v>
      </c>
      <c r="CG229" s="5">
        <v>0</v>
      </c>
      <c r="CH229" s="10">
        <f t="shared" si="1285"/>
        <v>0</v>
      </c>
      <c r="CI229" s="8">
        <v>0</v>
      </c>
      <c r="CJ229" s="5">
        <v>0</v>
      </c>
      <c r="CK229" s="10">
        <f t="shared" si="1286"/>
        <v>0</v>
      </c>
      <c r="CL229" s="8">
        <v>0</v>
      </c>
      <c r="CM229" s="5">
        <v>0</v>
      </c>
      <c r="CN229" s="10">
        <f t="shared" si="1287"/>
        <v>0</v>
      </c>
      <c r="CO229" s="8">
        <v>0</v>
      </c>
      <c r="CP229" s="5">
        <v>0</v>
      </c>
      <c r="CQ229" s="10">
        <f t="shared" si="1288"/>
        <v>0</v>
      </c>
      <c r="CR229" s="8">
        <v>0</v>
      </c>
      <c r="CS229" s="5">
        <v>0</v>
      </c>
      <c r="CT229" s="10">
        <f t="shared" si="1289"/>
        <v>0</v>
      </c>
      <c r="CU229" s="8">
        <v>0</v>
      </c>
      <c r="CV229" s="5">
        <v>0</v>
      </c>
      <c r="CW229" s="10">
        <f t="shared" si="1290"/>
        <v>0</v>
      </c>
      <c r="CX229" s="8">
        <v>0</v>
      </c>
      <c r="CY229" s="5">
        <v>0</v>
      </c>
      <c r="CZ229" s="10">
        <f t="shared" si="1291"/>
        <v>0</v>
      </c>
      <c r="DA229" s="8">
        <v>0</v>
      </c>
      <c r="DB229" s="5">
        <v>0</v>
      </c>
      <c r="DC229" s="10">
        <f t="shared" si="1292"/>
        <v>0</v>
      </c>
      <c r="DD229" s="8">
        <v>0</v>
      </c>
      <c r="DE229" s="5">
        <v>0</v>
      </c>
      <c r="DF229" s="10">
        <f t="shared" si="1293"/>
        <v>0</v>
      </c>
      <c r="DG229" s="90">
        <v>947.93289000000004</v>
      </c>
      <c r="DH229" s="5">
        <v>5829.1980000000003</v>
      </c>
      <c r="DI229" s="10">
        <f t="shared" si="1294"/>
        <v>6149.3783594743718</v>
      </c>
      <c r="DJ229" s="8">
        <v>0</v>
      </c>
      <c r="DK229" s="5">
        <v>0</v>
      </c>
      <c r="DL229" s="10">
        <f t="shared" si="1295"/>
        <v>0</v>
      </c>
      <c r="DM229" s="8">
        <v>0</v>
      </c>
      <c r="DN229" s="5">
        <v>0</v>
      </c>
      <c r="DO229" s="10">
        <f t="shared" si="1296"/>
        <v>0</v>
      </c>
      <c r="DP229" s="8">
        <v>0</v>
      </c>
      <c r="DQ229" s="5">
        <v>0</v>
      </c>
      <c r="DR229" s="10">
        <f t="shared" si="1297"/>
        <v>0</v>
      </c>
      <c r="DS229" s="90">
        <v>10.601000000000001</v>
      </c>
      <c r="DT229" s="5">
        <v>158.37799999999999</v>
      </c>
      <c r="DU229" s="10">
        <f t="shared" si="1298"/>
        <v>14939.911329119892</v>
      </c>
      <c r="DV229" s="8">
        <v>0</v>
      </c>
      <c r="DW229" s="5">
        <v>0</v>
      </c>
      <c r="DX229" s="10">
        <f t="shared" si="1299"/>
        <v>0</v>
      </c>
      <c r="DY229" s="8">
        <v>0</v>
      </c>
      <c r="DZ229" s="5">
        <v>0</v>
      </c>
      <c r="EA229" s="10">
        <f t="shared" si="1300"/>
        <v>0</v>
      </c>
      <c r="EB229" s="8">
        <v>0</v>
      </c>
      <c r="EC229" s="5">
        <v>0</v>
      </c>
      <c r="ED229" s="10">
        <f t="shared" si="1301"/>
        <v>0</v>
      </c>
      <c r="EE229" s="8">
        <v>0</v>
      </c>
      <c r="EF229" s="5">
        <v>0</v>
      </c>
      <c r="EG229" s="10">
        <f t="shared" si="1302"/>
        <v>0</v>
      </c>
      <c r="EH229" s="8">
        <v>0</v>
      </c>
      <c r="EI229" s="5">
        <v>0</v>
      </c>
      <c r="EJ229" s="10">
        <f t="shared" si="1303"/>
        <v>0</v>
      </c>
      <c r="EK229" s="90">
        <v>28.792999999999999</v>
      </c>
      <c r="EL229" s="5">
        <v>460.411</v>
      </c>
      <c r="EM229" s="10">
        <f t="shared" si="1304"/>
        <v>15990.379606154274</v>
      </c>
      <c r="EN229" s="90">
        <v>7.0224200000000003</v>
      </c>
      <c r="EO229" s="5">
        <v>887.69100000000003</v>
      </c>
      <c r="EP229" s="10">
        <f t="shared" si="1305"/>
        <v>126408.13280891773</v>
      </c>
      <c r="EQ229" s="8">
        <v>0</v>
      </c>
      <c r="ER229" s="5">
        <v>0</v>
      </c>
      <c r="ES229" s="10">
        <f t="shared" si="1306"/>
        <v>0</v>
      </c>
      <c r="ET229" s="90">
        <v>0.11</v>
      </c>
      <c r="EU229" s="5">
        <v>2.0169999999999999</v>
      </c>
      <c r="EV229" s="10">
        <f t="shared" si="1307"/>
        <v>18336.363636363636</v>
      </c>
      <c r="EW229" s="8">
        <v>0</v>
      </c>
      <c r="EX229" s="5">
        <v>0</v>
      </c>
      <c r="EY229" s="10">
        <f t="shared" si="1308"/>
        <v>0</v>
      </c>
      <c r="EZ229" s="8">
        <v>0</v>
      </c>
      <c r="FA229" s="5">
        <v>0</v>
      </c>
      <c r="FB229" s="10">
        <f t="shared" si="1309"/>
        <v>0</v>
      </c>
      <c r="FC229" s="8">
        <v>0</v>
      </c>
      <c r="FD229" s="5">
        <v>0</v>
      </c>
      <c r="FE229" s="10">
        <f t="shared" si="1310"/>
        <v>0</v>
      </c>
      <c r="FF229" s="8">
        <v>0</v>
      </c>
      <c r="FG229" s="5">
        <v>0</v>
      </c>
      <c r="FH229" s="10">
        <f t="shared" si="1311"/>
        <v>0</v>
      </c>
      <c r="FI229" s="8">
        <v>0</v>
      </c>
      <c r="FJ229" s="5">
        <v>0</v>
      </c>
      <c r="FK229" s="10">
        <f t="shared" si="1312"/>
        <v>0</v>
      </c>
      <c r="FL229" s="8">
        <v>0</v>
      </c>
      <c r="FM229" s="5">
        <v>0</v>
      </c>
      <c r="FN229" s="10">
        <f t="shared" si="1313"/>
        <v>0</v>
      </c>
      <c r="FO229" s="8">
        <v>0</v>
      </c>
      <c r="FP229" s="5">
        <v>0</v>
      </c>
      <c r="FQ229" s="10">
        <f t="shared" si="1314"/>
        <v>0</v>
      </c>
      <c r="FR229" s="8">
        <v>0</v>
      </c>
      <c r="FS229" s="5">
        <v>0</v>
      </c>
      <c r="FT229" s="10">
        <f t="shared" si="1315"/>
        <v>0</v>
      </c>
      <c r="FU229" s="8">
        <v>0</v>
      </c>
      <c r="FV229" s="5">
        <v>0</v>
      </c>
      <c r="FW229" s="10">
        <f t="shared" si="1316"/>
        <v>0</v>
      </c>
      <c r="FX229" s="8">
        <v>0</v>
      </c>
      <c r="FY229" s="5">
        <v>0</v>
      </c>
      <c r="FZ229" s="10">
        <f t="shared" si="1317"/>
        <v>0</v>
      </c>
      <c r="GA229" s="8">
        <v>0</v>
      </c>
      <c r="GB229" s="5">
        <v>0</v>
      </c>
      <c r="GC229" s="10">
        <f t="shared" si="1318"/>
        <v>0</v>
      </c>
      <c r="GD229" s="8">
        <v>0</v>
      </c>
      <c r="GE229" s="5">
        <v>0</v>
      </c>
      <c r="GF229" s="10">
        <f t="shared" si="1319"/>
        <v>0</v>
      </c>
      <c r="GG229" s="8">
        <v>0</v>
      </c>
      <c r="GH229" s="5">
        <v>0</v>
      </c>
      <c r="GI229" s="10">
        <f t="shared" si="1320"/>
        <v>0</v>
      </c>
      <c r="GJ229" s="90">
        <v>5.6000000000000001E-2</v>
      </c>
      <c r="GK229" s="5">
        <v>1.0509999999999999</v>
      </c>
      <c r="GL229" s="10">
        <f t="shared" si="1321"/>
        <v>18767.857142857141</v>
      </c>
      <c r="GM229" s="8">
        <v>0</v>
      </c>
      <c r="GN229" s="5">
        <v>0</v>
      </c>
      <c r="GO229" s="10">
        <f t="shared" si="1322"/>
        <v>0</v>
      </c>
      <c r="GP229" s="8">
        <v>0</v>
      </c>
      <c r="GQ229" s="5">
        <v>0</v>
      </c>
      <c r="GR229" s="10">
        <f t="shared" si="1323"/>
        <v>0</v>
      </c>
      <c r="GS229" s="8">
        <v>0</v>
      </c>
      <c r="GT229" s="5">
        <v>0</v>
      </c>
      <c r="GU229" s="10">
        <f t="shared" si="1324"/>
        <v>0</v>
      </c>
      <c r="GV229" s="8">
        <v>0</v>
      </c>
      <c r="GW229" s="5">
        <v>0</v>
      </c>
      <c r="GX229" s="10">
        <f t="shared" si="1325"/>
        <v>0</v>
      </c>
      <c r="GY229" s="8">
        <v>0</v>
      </c>
      <c r="GZ229" s="5">
        <v>0</v>
      </c>
      <c r="HA229" s="10">
        <f t="shared" si="1326"/>
        <v>0</v>
      </c>
      <c r="HB229" s="8">
        <v>0</v>
      </c>
      <c r="HC229" s="5">
        <v>0</v>
      </c>
      <c r="HD229" s="10">
        <f t="shared" si="1327"/>
        <v>0</v>
      </c>
      <c r="HE229" s="8">
        <v>0</v>
      </c>
      <c r="HF229" s="5">
        <v>0</v>
      </c>
      <c r="HG229" s="10">
        <f t="shared" si="1328"/>
        <v>0</v>
      </c>
      <c r="HH229" s="8">
        <v>0</v>
      </c>
      <c r="HI229" s="5">
        <v>0</v>
      </c>
      <c r="HJ229" s="10">
        <f t="shared" si="1329"/>
        <v>0</v>
      </c>
      <c r="HK229" s="8">
        <v>0</v>
      </c>
      <c r="HL229" s="5">
        <v>0</v>
      </c>
      <c r="HM229" s="10">
        <f t="shared" si="1330"/>
        <v>0</v>
      </c>
      <c r="HN229" s="8">
        <v>0</v>
      </c>
      <c r="HO229" s="5">
        <v>0</v>
      </c>
      <c r="HP229" s="10">
        <f t="shared" si="1331"/>
        <v>0</v>
      </c>
      <c r="HQ229" s="8">
        <v>0</v>
      </c>
      <c r="HR229" s="5">
        <v>0</v>
      </c>
      <c r="HS229" s="10">
        <f t="shared" si="1332"/>
        <v>0</v>
      </c>
      <c r="HT229" s="8">
        <v>0</v>
      </c>
      <c r="HU229" s="5">
        <v>0</v>
      </c>
      <c r="HV229" s="10">
        <f t="shared" si="1333"/>
        <v>0</v>
      </c>
      <c r="HW229" s="8">
        <v>0</v>
      </c>
      <c r="HX229" s="5">
        <v>0</v>
      </c>
      <c r="HY229" s="10">
        <f t="shared" si="1334"/>
        <v>0</v>
      </c>
      <c r="HZ229" s="8">
        <v>0</v>
      </c>
      <c r="IA229" s="5">
        <v>0</v>
      </c>
      <c r="IB229" s="10">
        <f t="shared" si="1335"/>
        <v>0</v>
      </c>
      <c r="IC229" s="8">
        <v>0</v>
      </c>
      <c r="ID229" s="5">
        <v>0</v>
      </c>
      <c r="IE229" s="10">
        <f t="shared" si="1336"/>
        <v>0</v>
      </c>
      <c r="IF229" s="8">
        <v>0</v>
      </c>
      <c r="IG229" s="5">
        <v>0</v>
      </c>
      <c r="IH229" s="10">
        <f t="shared" si="1337"/>
        <v>0</v>
      </c>
      <c r="II229" s="8">
        <v>0</v>
      </c>
      <c r="IJ229" s="5">
        <v>0</v>
      </c>
      <c r="IK229" s="10">
        <f t="shared" si="1338"/>
        <v>0</v>
      </c>
      <c r="IL229" s="8">
        <v>0</v>
      </c>
      <c r="IM229" s="5">
        <v>0</v>
      </c>
      <c r="IN229" s="10">
        <f t="shared" si="1339"/>
        <v>0</v>
      </c>
      <c r="IO229" s="90">
        <v>2640</v>
      </c>
      <c r="IP229" s="5">
        <v>13169.64</v>
      </c>
      <c r="IQ229" s="10">
        <f t="shared" si="1340"/>
        <v>4988.5</v>
      </c>
      <c r="IR229" s="8">
        <v>0</v>
      </c>
      <c r="IS229" s="5">
        <v>0</v>
      </c>
      <c r="IT229" s="10">
        <f t="shared" si="1341"/>
        <v>0</v>
      </c>
      <c r="IU229" s="8">
        <v>0</v>
      </c>
      <c r="IV229" s="5">
        <v>0</v>
      </c>
      <c r="IW229" s="10">
        <f t="shared" si="1342"/>
        <v>0</v>
      </c>
      <c r="IX229" s="90">
        <v>1.39568</v>
      </c>
      <c r="IY229" s="5">
        <v>21.048999999999999</v>
      </c>
      <c r="IZ229" s="10">
        <f t="shared" si="1343"/>
        <v>15081.537315143871</v>
      </c>
      <c r="JA229" s="90">
        <v>439.82499999999999</v>
      </c>
      <c r="JB229" s="5">
        <v>3400.009</v>
      </c>
      <c r="JC229" s="10">
        <f t="shared" si="1344"/>
        <v>7730.3677599045077</v>
      </c>
      <c r="JD229" s="8">
        <f t="shared" si="1345"/>
        <v>5679.4091999999991</v>
      </c>
      <c r="JE229" s="10">
        <f t="shared" si="1346"/>
        <v>30403.105000000003</v>
      </c>
    </row>
    <row r="230" spans="1:265" x14ac:dyDescent="0.3">
      <c r="A230" s="40">
        <v>2021</v>
      </c>
      <c r="B230" s="76" t="s">
        <v>5</v>
      </c>
      <c r="C230" s="85">
        <v>748.12119999999993</v>
      </c>
      <c r="D230" s="86">
        <v>2985.0549999999998</v>
      </c>
      <c r="E230" s="10">
        <f>IF(C230=0,0,D230/C230*1000)</f>
        <v>3990.0687214852355</v>
      </c>
      <c r="F230" s="85">
        <v>0.11</v>
      </c>
      <c r="G230" s="86">
        <v>1.9850000000000001</v>
      </c>
      <c r="H230" s="10">
        <f t="shared" si="1259"/>
        <v>18045.454545454548</v>
      </c>
      <c r="I230" s="8">
        <v>0</v>
      </c>
      <c r="J230" s="5">
        <v>0</v>
      </c>
      <c r="K230" s="10">
        <f t="shared" si="1260"/>
        <v>0</v>
      </c>
      <c r="L230" s="8">
        <v>0</v>
      </c>
      <c r="M230" s="5">
        <v>0</v>
      </c>
      <c r="N230" s="10">
        <f t="shared" si="1261"/>
        <v>0</v>
      </c>
      <c r="O230" s="85">
        <v>7.9616400000000001</v>
      </c>
      <c r="P230" s="86">
        <v>107.04300000000001</v>
      </c>
      <c r="Q230" s="10">
        <f t="shared" si="1262"/>
        <v>13444.843022291891</v>
      </c>
      <c r="R230" s="8">
        <v>0</v>
      </c>
      <c r="S230" s="5">
        <v>0</v>
      </c>
      <c r="T230" s="10">
        <f t="shared" si="1263"/>
        <v>0</v>
      </c>
      <c r="U230" s="8">
        <v>0</v>
      </c>
      <c r="V230" s="5">
        <v>0</v>
      </c>
      <c r="W230" s="10">
        <f t="shared" si="1264"/>
        <v>0</v>
      </c>
      <c r="X230" s="8">
        <v>0</v>
      </c>
      <c r="Y230" s="5">
        <v>0</v>
      </c>
      <c r="Z230" s="10">
        <f t="shared" si="1265"/>
        <v>0</v>
      </c>
      <c r="AA230" s="8">
        <v>0</v>
      </c>
      <c r="AB230" s="5">
        <v>0</v>
      </c>
      <c r="AC230" s="10">
        <f t="shared" si="1266"/>
        <v>0</v>
      </c>
      <c r="AD230" s="8">
        <v>0</v>
      </c>
      <c r="AE230" s="5">
        <v>0</v>
      </c>
      <c r="AF230" s="10">
        <f t="shared" si="1267"/>
        <v>0</v>
      </c>
      <c r="AG230" s="85">
        <v>450</v>
      </c>
      <c r="AH230" s="86">
        <v>2242.741</v>
      </c>
      <c r="AI230" s="10">
        <f t="shared" si="1268"/>
        <v>4983.8688888888892</v>
      </c>
      <c r="AJ230" s="85">
        <v>20.000499999999999</v>
      </c>
      <c r="AK230" s="86">
        <v>88.03</v>
      </c>
      <c r="AL230" s="10">
        <f t="shared" si="1269"/>
        <v>4401.3899652508699</v>
      </c>
      <c r="AM230" s="8">
        <v>0</v>
      </c>
      <c r="AN230" s="5">
        <v>0</v>
      </c>
      <c r="AO230" s="10">
        <f t="shared" si="1270"/>
        <v>0</v>
      </c>
      <c r="AP230" s="8">
        <v>0</v>
      </c>
      <c r="AQ230" s="5">
        <v>0</v>
      </c>
      <c r="AR230" s="10">
        <f t="shared" si="1271"/>
        <v>0</v>
      </c>
      <c r="AS230" s="8">
        <v>0</v>
      </c>
      <c r="AT230" s="5">
        <v>0</v>
      </c>
      <c r="AU230" s="10">
        <f t="shared" si="1272"/>
        <v>0</v>
      </c>
      <c r="AV230" s="8">
        <v>0</v>
      </c>
      <c r="AW230" s="5">
        <v>0</v>
      </c>
      <c r="AX230" s="10">
        <f t="shared" si="1273"/>
        <v>0</v>
      </c>
      <c r="AY230" s="85">
        <v>0.77712999999999999</v>
      </c>
      <c r="AZ230" s="86">
        <v>25.594000000000001</v>
      </c>
      <c r="BA230" s="10">
        <f t="shared" si="1274"/>
        <v>32934.000746335878</v>
      </c>
      <c r="BB230" s="8">
        <v>0</v>
      </c>
      <c r="BC230" s="5">
        <v>0</v>
      </c>
      <c r="BD230" s="10">
        <f t="shared" si="1275"/>
        <v>0</v>
      </c>
      <c r="BE230" s="8">
        <v>0</v>
      </c>
      <c r="BF230" s="5">
        <v>0</v>
      </c>
      <c r="BG230" s="10">
        <f t="shared" si="1276"/>
        <v>0</v>
      </c>
      <c r="BH230" s="8">
        <v>0</v>
      </c>
      <c r="BI230" s="5">
        <v>0</v>
      </c>
      <c r="BJ230" s="10">
        <f t="shared" si="1277"/>
        <v>0</v>
      </c>
      <c r="BK230" s="85">
        <v>7.5</v>
      </c>
      <c r="BL230" s="86">
        <v>46.085999999999999</v>
      </c>
      <c r="BM230" s="10">
        <f t="shared" si="1278"/>
        <v>6144.8</v>
      </c>
      <c r="BN230" s="8">
        <v>0</v>
      </c>
      <c r="BO230" s="5">
        <v>0</v>
      </c>
      <c r="BP230" s="10">
        <f t="shared" si="1279"/>
        <v>0</v>
      </c>
      <c r="BQ230" s="8">
        <v>0</v>
      </c>
      <c r="BR230" s="5">
        <v>0</v>
      </c>
      <c r="BS230" s="10">
        <f t="shared" si="1280"/>
        <v>0</v>
      </c>
      <c r="BT230" s="8">
        <v>0</v>
      </c>
      <c r="BU230" s="5">
        <v>0</v>
      </c>
      <c r="BV230" s="10">
        <f t="shared" si="1281"/>
        <v>0</v>
      </c>
      <c r="BW230" s="8">
        <v>0</v>
      </c>
      <c r="BX230" s="5">
        <v>0</v>
      </c>
      <c r="BY230" s="10">
        <f t="shared" si="1282"/>
        <v>0</v>
      </c>
      <c r="BZ230" s="8">
        <v>0</v>
      </c>
      <c r="CA230" s="5">
        <v>0</v>
      </c>
      <c r="CB230" s="10">
        <f t="shared" si="1283"/>
        <v>0</v>
      </c>
      <c r="CC230" s="85">
        <v>25</v>
      </c>
      <c r="CD230" s="86">
        <v>121.554</v>
      </c>
      <c r="CE230" s="10">
        <f t="shared" si="1284"/>
        <v>4862.16</v>
      </c>
      <c r="CF230" s="8">
        <v>0</v>
      </c>
      <c r="CG230" s="5">
        <v>0</v>
      </c>
      <c r="CH230" s="10">
        <f t="shared" si="1285"/>
        <v>0</v>
      </c>
      <c r="CI230" s="8">
        <v>0</v>
      </c>
      <c r="CJ230" s="5">
        <v>0</v>
      </c>
      <c r="CK230" s="10">
        <f t="shared" si="1286"/>
        <v>0</v>
      </c>
      <c r="CL230" s="8">
        <v>0</v>
      </c>
      <c r="CM230" s="5">
        <v>0</v>
      </c>
      <c r="CN230" s="10">
        <f t="shared" si="1287"/>
        <v>0</v>
      </c>
      <c r="CO230" s="8">
        <v>0</v>
      </c>
      <c r="CP230" s="5">
        <v>0</v>
      </c>
      <c r="CQ230" s="10">
        <f t="shared" si="1288"/>
        <v>0</v>
      </c>
      <c r="CR230" s="8">
        <v>0</v>
      </c>
      <c r="CS230" s="5">
        <v>0</v>
      </c>
      <c r="CT230" s="10">
        <f t="shared" si="1289"/>
        <v>0</v>
      </c>
      <c r="CU230" s="8">
        <v>0</v>
      </c>
      <c r="CV230" s="5">
        <v>0</v>
      </c>
      <c r="CW230" s="10">
        <f t="shared" si="1290"/>
        <v>0</v>
      </c>
      <c r="CX230" s="85">
        <v>19.91</v>
      </c>
      <c r="CY230" s="86">
        <v>123.44199999999999</v>
      </c>
      <c r="CZ230" s="10">
        <f t="shared" si="1291"/>
        <v>6199.9999999999991</v>
      </c>
      <c r="DA230" s="8">
        <v>0</v>
      </c>
      <c r="DB230" s="5">
        <v>0</v>
      </c>
      <c r="DC230" s="10">
        <f t="shared" si="1292"/>
        <v>0</v>
      </c>
      <c r="DD230" s="8">
        <v>0</v>
      </c>
      <c r="DE230" s="5">
        <v>0</v>
      </c>
      <c r="DF230" s="10">
        <f t="shared" si="1293"/>
        <v>0</v>
      </c>
      <c r="DG230" s="85">
        <v>898.07176000000004</v>
      </c>
      <c r="DH230" s="86">
        <v>5235.1480000000001</v>
      </c>
      <c r="DI230" s="10">
        <f t="shared" si="1294"/>
        <v>5829.320365223376</v>
      </c>
      <c r="DJ230" s="8">
        <v>0</v>
      </c>
      <c r="DK230" s="5">
        <v>0</v>
      </c>
      <c r="DL230" s="10">
        <f t="shared" si="1295"/>
        <v>0</v>
      </c>
      <c r="DM230" s="8">
        <v>0</v>
      </c>
      <c r="DN230" s="5">
        <v>0</v>
      </c>
      <c r="DO230" s="10">
        <f t="shared" si="1296"/>
        <v>0</v>
      </c>
      <c r="DP230" s="8">
        <v>0</v>
      </c>
      <c r="DQ230" s="5">
        <v>0</v>
      </c>
      <c r="DR230" s="10">
        <f t="shared" si="1297"/>
        <v>0</v>
      </c>
      <c r="DS230" s="85">
        <v>4.9400000000000004</v>
      </c>
      <c r="DT230" s="86">
        <v>104.88200000000001</v>
      </c>
      <c r="DU230" s="10">
        <f t="shared" si="1298"/>
        <v>21231.174089068827</v>
      </c>
      <c r="DV230" s="8">
        <v>0</v>
      </c>
      <c r="DW230" s="5">
        <v>0</v>
      </c>
      <c r="DX230" s="10">
        <f t="shared" si="1299"/>
        <v>0</v>
      </c>
      <c r="DY230" s="8">
        <v>0</v>
      </c>
      <c r="DZ230" s="5">
        <v>0</v>
      </c>
      <c r="EA230" s="10">
        <f t="shared" si="1300"/>
        <v>0</v>
      </c>
      <c r="EB230" s="85">
        <v>1.2</v>
      </c>
      <c r="EC230" s="86">
        <v>19.2</v>
      </c>
      <c r="ED230" s="10">
        <f t="shared" si="1301"/>
        <v>16000</v>
      </c>
      <c r="EE230" s="8">
        <v>0</v>
      </c>
      <c r="EF230" s="5">
        <v>0</v>
      </c>
      <c r="EG230" s="10">
        <f t="shared" si="1302"/>
        <v>0</v>
      </c>
      <c r="EH230" s="8">
        <v>0</v>
      </c>
      <c r="EI230" s="5">
        <v>0</v>
      </c>
      <c r="EJ230" s="10">
        <f t="shared" si="1303"/>
        <v>0</v>
      </c>
      <c r="EK230" s="85">
        <v>67.11</v>
      </c>
      <c r="EL230" s="86">
        <v>535.71299999999997</v>
      </c>
      <c r="EM230" s="10">
        <f t="shared" si="1304"/>
        <v>7982.6106392489937</v>
      </c>
      <c r="EN230" s="85">
        <v>36.735730000000004</v>
      </c>
      <c r="EO230" s="86">
        <v>439.86099999999999</v>
      </c>
      <c r="EP230" s="10">
        <f t="shared" si="1305"/>
        <v>11973.656165264716</v>
      </c>
      <c r="EQ230" s="8">
        <v>0</v>
      </c>
      <c r="ER230" s="5">
        <v>0</v>
      </c>
      <c r="ES230" s="10">
        <f t="shared" si="1306"/>
        <v>0</v>
      </c>
      <c r="ET230" s="8">
        <v>0</v>
      </c>
      <c r="EU230" s="5">
        <v>0</v>
      </c>
      <c r="EV230" s="10">
        <f t="shared" si="1307"/>
        <v>0</v>
      </c>
      <c r="EW230" s="8">
        <v>0</v>
      </c>
      <c r="EX230" s="5">
        <v>0</v>
      </c>
      <c r="EY230" s="10">
        <f t="shared" si="1308"/>
        <v>0</v>
      </c>
      <c r="EZ230" s="8">
        <v>0</v>
      </c>
      <c r="FA230" s="5">
        <v>0</v>
      </c>
      <c r="FB230" s="10">
        <f t="shared" si="1309"/>
        <v>0</v>
      </c>
      <c r="FC230" s="8">
        <v>0</v>
      </c>
      <c r="FD230" s="5">
        <v>0</v>
      </c>
      <c r="FE230" s="10">
        <f t="shared" si="1310"/>
        <v>0</v>
      </c>
      <c r="FF230" s="8">
        <v>0</v>
      </c>
      <c r="FG230" s="5">
        <v>0</v>
      </c>
      <c r="FH230" s="10">
        <f t="shared" si="1311"/>
        <v>0</v>
      </c>
      <c r="FI230" s="8">
        <v>0</v>
      </c>
      <c r="FJ230" s="5">
        <v>0</v>
      </c>
      <c r="FK230" s="10">
        <f t="shared" si="1312"/>
        <v>0</v>
      </c>
      <c r="FL230" s="8">
        <v>0</v>
      </c>
      <c r="FM230" s="5">
        <v>0</v>
      </c>
      <c r="FN230" s="10">
        <f t="shared" si="1313"/>
        <v>0</v>
      </c>
      <c r="FO230" s="8">
        <v>0</v>
      </c>
      <c r="FP230" s="5">
        <v>0</v>
      </c>
      <c r="FQ230" s="10">
        <f t="shared" si="1314"/>
        <v>0</v>
      </c>
      <c r="FR230" s="8">
        <v>0</v>
      </c>
      <c r="FS230" s="5">
        <v>0</v>
      </c>
      <c r="FT230" s="10">
        <f t="shared" si="1315"/>
        <v>0</v>
      </c>
      <c r="FU230" s="8">
        <v>0</v>
      </c>
      <c r="FV230" s="5">
        <v>0</v>
      </c>
      <c r="FW230" s="10">
        <f t="shared" si="1316"/>
        <v>0</v>
      </c>
      <c r="FX230" s="8">
        <v>0</v>
      </c>
      <c r="FY230" s="5">
        <v>0</v>
      </c>
      <c r="FZ230" s="10">
        <f t="shared" si="1317"/>
        <v>0</v>
      </c>
      <c r="GA230" s="8">
        <v>0</v>
      </c>
      <c r="GB230" s="5">
        <v>0</v>
      </c>
      <c r="GC230" s="10">
        <f t="shared" si="1318"/>
        <v>0</v>
      </c>
      <c r="GD230" s="8">
        <v>0</v>
      </c>
      <c r="GE230" s="5">
        <v>0</v>
      </c>
      <c r="GF230" s="10">
        <f t="shared" si="1319"/>
        <v>0</v>
      </c>
      <c r="GG230" s="8">
        <v>0</v>
      </c>
      <c r="GH230" s="5">
        <v>0</v>
      </c>
      <c r="GI230" s="10">
        <f t="shared" si="1320"/>
        <v>0</v>
      </c>
      <c r="GJ230" s="8">
        <v>0</v>
      </c>
      <c r="GK230" s="5">
        <v>0</v>
      </c>
      <c r="GL230" s="10">
        <f t="shared" si="1321"/>
        <v>0</v>
      </c>
      <c r="GM230" s="8">
        <v>0</v>
      </c>
      <c r="GN230" s="5">
        <v>0</v>
      </c>
      <c r="GO230" s="10">
        <f t="shared" si="1322"/>
        <v>0</v>
      </c>
      <c r="GP230" s="8">
        <v>0</v>
      </c>
      <c r="GQ230" s="5">
        <v>0</v>
      </c>
      <c r="GR230" s="10">
        <f t="shared" si="1323"/>
        <v>0</v>
      </c>
      <c r="GS230" s="8">
        <v>0</v>
      </c>
      <c r="GT230" s="5">
        <v>0</v>
      </c>
      <c r="GU230" s="10">
        <f t="shared" si="1324"/>
        <v>0</v>
      </c>
      <c r="GV230" s="85">
        <v>38.909999999999997</v>
      </c>
      <c r="GW230" s="86">
        <v>241.24199999999999</v>
      </c>
      <c r="GX230" s="10">
        <f t="shared" si="1325"/>
        <v>6200</v>
      </c>
      <c r="GY230" s="8">
        <v>0</v>
      </c>
      <c r="GZ230" s="5">
        <v>0</v>
      </c>
      <c r="HA230" s="10">
        <f t="shared" si="1326"/>
        <v>0</v>
      </c>
      <c r="HB230" s="8">
        <v>0</v>
      </c>
      <c r="HC230" s="5">
        <v>0</v>
      </c>
      <c r="HD230" s="10">
        <f t="shared" si="1327"/>
        <v>0</v>
      </c>
      <c r="HE230" s="8">
        <v>0</v>
      </c>
      <c r="HF230" s="5">
        <v>0</v>
      </c>
      <c r="HG230" s="10">
        <f t="shared" si="1328"/>
        <v>0</v>
      </c>
      <c r="HH230" s="8">
        <v>0</v>
      </c>
      <c r="HI230" s="5">
        <v>0</v>
      </c>
      <c r="HJ230" s="10">
        <f t="shared" si="1329"/>
        <v>0</v>
      </c>
      <c r="HK230" s="8">
        <v>0</v>
      </c>
      <c r="HL230" s="5">
        <v>0</v>
      </c>
      <c r="HM230" s="10">
        <f t="shared" si="1330"/>
        <v>0</v>
      </c>
      <c r="HN230" s="8">
        <v>0</v>
      </c>
      <c r="HO230" s="5">
        <v>0</v>
      </c>
      <c r="HP230" s="10">
        <f t="shared" si="1331"/>
        <v>0</v>
      </c>
      <c r="HQ230" s="8">
        <v>0</v>
      </c>
      <c r="HR230" s="5">
        <v>0</v>
      </c>
      <c r="HS230" s="10">
        <f t="shared" si="1332"/>
        <v>0</v>
      </c>
      <c r="HT230" s="8">
        <v>0</v>
      </c>
      <c r="HU230" s="5">
        <v>0</v>
      </c>
      <c r="HV230" s="10">
        <f t="shared" si="1333"/>
        <v>0</v>
      </c>
      <c r="HW230" s="8">
        <v>0</v>
      </c>
      <c r="HX230" s="5">
        <v>0</v>
      </c>
      <c r="HY230" s="10">
        <f t="shared" si="1334"/>
        <v>0</v>
      </c>
      <c r="HZ230" s="8">
        <v>0</v>
      </c>
      <c r="IA230" s="5">
        <v>0</v>
      </c>
      <c r="IB230" s="10">
        <f t="shared" si="1335"/>
        <v>0</v>
      </c>
      <c r="IC230" s="8">
        <v>0</v>
      </c>
      <c r="ID230" s="5">
        <v>0</v>
      </c>
      <c r="IE230" s="10">
        <f t="shared" si="1336"/>
        <v>0</v>
      </c>
      <c r="IF230" s="8">
        <v>0</v>
      </c>
      <c r="IG230" s="5">
        <v>0</v>
      </c>
      <c r="IH230" s="10">
        <f t="shared" si="1337"/>
        <v>0</v>
      </c>
      <c r="II230" s="85">
        <v>21.5</v>
      </c>
      <c r="IJ230" s="86">
        <v>169.74199999999999</v>
      </c>
      <c r="IK230" s="10">
        <f t="shared" si="1338"/>
        <v>7894.9767441860458</v>
      </c>
      <c r="IL230" s="8">
        <v>0</v>
      </c>
      <c r="IM230" s="5">
        <v>0</v>
      </c>
      <c r="IN230" s="10">
        <f t="shared" si="1339"/>
        <v>0</v>
      </c>
      <c r="IO230" s="8">
        <v>0</v>
      </c>
      <c r="IP230" s="5">
        <v>0</v>
      </c>
      <c r="IQ230" s="10">
        <f t="shared" si="1340"/>
        <v>0</v>
      </c>
      <c r="IR230" s="8">
        <v>0</v>
      </c>
      <c r="IS230" s="5">
        <v>0</v>
      </c>
      <c r="IT230" s="10">
        <f t="shared" si="1341"/>
        <v>0</v>
      </c>
      <c r="IU230" s="8">
        <v>0</v>
      </c>
      <c r="IV230" s="5">
        <v>0</v>
      </c>
      <c r="IW230" s="10">
        <f t="shared" si="1342"/>
        <v>0</v>
      </c>
      <c r="IX230" s="85">
        <v>0.89776</v>
      </c>
      <c r="IY230" s="86">
        <v>14.657999999999999</v>
      </c>
      <c r="IZ230" s="10">
        <f t="shared" si="1343"/>
        <v>16327.303510960612</v>
      </c>
      <c r="JA230" s="85">
        <v>65.138999999999996</v>
      </c>
      <c r="JB230" s="86">
        <v>347.92</v>
      </c>
      <c r="JC230" s="10">
        <f t="shared" si="1344"/>
        <v>5341.1934478576586</v>
      </c>
      <c r="JD230" s="8">
        <f t="shared" si="1345"/>
        <v>2413.88472</v>
      </c>
      <c r="JE230" s="10">
        <f t="shared" si="1346"/>
        <v>12849.896000000001</v>
      </c>
    </row>
    <row r="231" spans="1:265" x14ac:dyDescent="0.3">
      <c r="A231" s="40">
        <v>2021</v>
      </c>
      <c r="B231" s="10" t="s">
        <v>6</v>
      </c>
      <c r="C231" s="91">
        <v>1034</v>
      </c>
      <c r="D231" s="92">
        <v>5044.6379999999999</v>
      </c>
      <c r="E231" s="10">
        <f t="shared" ref="E231:E238" si="1348">IF(C231=0,0,D231/C231*1000)</f>
        <v>4878.7601547388786</v>
      </c>
      <c r="F231" s="91">
        <v>2.8000000000000001E-2</v>
      </c>
      <c r="G231" s="92">
        <v>0.63</v>
      </c>
      <c r="H231" s="10">
        <f t="shared" si="1259"/>
        <v>22500</v>
      </c>
      <c r="I231" s="8">
        <v>0</v>
      </c>
      <c r="J231" s="5">
        <v>0</v>
      </c>
      <c r="K231" s="10">
        <f t="shared" si="1260"/>
        <v>0</v>
      </c>
      <c r="L231" s="8">
        <v>0</v>
      </c>
      <c r="M231" s="5">
        <v>0</v>
      </c>
      <c r="N231" s="10">
        <f t="shared" si="1261"/>
        <v>0</v>
      </c>
      <c r="O231" s="91">
        <v>7.8814899999999994</v>
      </c>
      <c r="P231" s="92">
        <v>108.572</v>
      </c>
      <c r="Q231" s="10">
        <f t="shared" si="1262"/>
        <v>13775.567817760349</v>
      </c>
      <c r="R231" s="8">
        <v>0</v>
      </c>
      <c r="S231" s="5">
        <v>0</v>
      </c>
      <c r="T231" s="10">
        <f t="shared" si="1263"/>
        <v>0</v>
      </c>
      <c r="U231" s="8">
        <v>0</v>
      </c>
      <c r="V231" s="5">
        <v>0</v>
      </c>
      <c r="W231" s="10">
        <f t="shared" si="1264"/>
        <v>0</v>
      </c>
      <c r="X231" s="8">
        <v>0</v>
      </c>
      <c r="Y231" s="5">
        <v>0</v>
      </c>
      <c r="Z231" s="10">
        <f t="shared" si="1265"/>
        <v>0</v>
      </c>
      <c r="AA231" s="8">
        <v>0</v>
      </c>
      <c r="AB231" s="5">
        <v>0</v>
      </c>
      <c r="AC231" s="10">
        <f t="shared" si="1266"/>
        <v>0</v>
      </c>
      <c r="AD231" s="8">
        <v>0</v>
      </c>
      <c r="AE231" s="5">
        <v>0</v>
      </c>
      <c r="AF231" s="10">
        <f t="shared" si="1267"/>
        <v>0</v>
      </c>
      <c r="AG231" s="91">
        <v>50</v>
      </c>
      <c r="AH231" s="92">
        <v>23.5</v>
      </c>
      <c r="AI231" s="10">
        <f t="shared" si="1268"/>
        <v>470</v>
      </c>
      <c r="AJ231" s="91">
        <v>4.9646899999999992</v>
      </c>
      <c r="AK231" s="92">
        <v>17.609000000000002</v>
      </c>
      <c r="AL231" s="10">
        <f t="shared" si="1269"/>
        <v>3546.8478394421413</v>
      </c>
      <c r="AM231" s="8">
        <v>0</v>
      </c>
      <c r="AN231" s="5">
        <v>0</v>
      </c>
      <c r="AO231" s="10">
        <f t="shared" si="1270"/>
        <v>0</v>
      </c>
      <c r="AP231" s="8">
        <v>0</v>
      </c>
      <c r="AQ231" s="5">
        <v>0</v>
      </c>
      <c r="AR231" s="10">
        <f t="shared" si="1271"/>
        <v>0</v>
      </c>
      <c r="AS231" s="8">
        <v>0</v>
      </c>
      <c r="AT231" s="5">
        <v>0</v>
      </c>
      <c r="AU231" s="10">
        <f t="shared" si="1272"/>
        <v>0</v>
      </c>
      <c r="AV231" s="8">
        <v>0</v>
      </c>
      <c r="AW231" s="5">
        <v>0</v>
      </c>
      <c r="AX231" s="10">
        <f t="shared" si="1273"/>
        <v>0</v>
      </c>
      <c r="AY231" s="91">
        <v>8.7430000000000008E-2</v>
      </c>
      <c r="AZ231" s="92">
        <v>4.5330000000000004</v>
      </c>
      <c r="BA231" s="10">
        <f t="shared" si="1274"/>
        <v>51847.192039345762</v>
      </c>
      <c r="BB231" s="8">
        <v>0</v>
      </c>
      <c r="BC231" s="5">
        <v>0</v>
      </c>
      <c r="BD231" s="10">
        <f t="shared" si="1275"/>
        <v>0</v>
      </c>
      <c r="BE231" s="8">
        <v>0</v>
      </c>
      <c r="BF231" s="5">
        <v>0</v>
      </c>
      <c r="BG231" s="10">
        <f t="shared" si="1276"/>
        <v>0</v>
      </c>
      <c r="BH231" s="8">
        <v>0</v>
      </c>
      <c r="BI231" s="5">
        <v>0</v>
      </c>
      <c r="BJ231" s="10">
        <f t="shared" si="1277"/>
        <v>0</v>
      </c>
      <c r="BK231" s="8">
        <v>0</v>
      </c>
      <c r="BL231" s="5">
        <v>0</v>
      </c>
      <c r="BM231" s="10">
        <f t="shared" si="1278"/>
        <v>0</v>
      </c>
      <c r="BN231" s="8">
        <v>0</v>
      </c>
      <c r="BO231" s="5">
        <v>0</v>
      </c>
      <c r="BP231" s="10">
        <f t="shared" si="1279"/>
        <v>0</v>
      </c>
      <c r="BQ231" s="8">
        <v>0</v>
      </c>
      <c r="BR231" s="5">
        <v>0</v>
      </c>
      <c r="BS231" s="10">
        <f t="shared" si="1280"/>
        <v>0</v>
      </c>
      <c r="BT231" s="8">
        <v>0</v>
      </c>
      <c r="BU231" s="5">
        <v>0</v>
      </c>
      <c r="BV231" s="10">
        <f t="shared" si="1281"/>
        <v>0</v>
      </c>
      <c r="BW231" s="8">
        <v>0</v>
      </c>
      <c r="BX231" s="5">
        <v>0</v>
      </c>
      <c r="BY231" s="10">
        <f t="shared" si="1282"/>
        <v>0</v>
      </c>
      <c r="BZ231" s="8">
        <v>0</v>
      </c>
      <c r="CA231" s="5">
        <v>0</v>
      </c>
      <c r="CB231" s="10">
        <f t="shared" si="1283"/>
        <v>0</v>
      </c>
      <c r="CC231" s="8">
        <v>0</v>
      </c>
      <c r="CD231" s="5">
        <v>0</v>
      </c>
      <c r="CE231" s="10">
        <f t="shared" si="1284"/>
        <v>0</v>
      </c>
      <c r="CF231" s="8">
        <v>0</v>
      </c>
      <c r="CG231" s="5">
        <v>0</v>
      </c>
      <c r="CH231" s="10">
        <f t="shared" si="1285"/>
        <v>0</v>
      </c>
      <c r="CI231" s="8">
        <v>0</v>
      </c>
      <c r="CJ231" s="5">
        <v>0</v>
      </c>
      <c r="CK231" s="10">
        <f t="shared" si="1286"/>
        <v>0</v>
      </c>
      <c r="CL231" s="8">
        <v>0</v>
      </c>
      <c r="CM231" s="5">
        <v>0</v>
      </c>
      <c r="CN231" s="10">
        <f t="shared" si="1287"/>
        <v>0</v>
      </c>
      <c r="CO231" s="8">
        <v>0</v>
      </c>
      <c r="CP231" s="5">
        <v>0</v>
      </c>
      <c r="CQ231" s="10">
        <f t="shared" si="1288"/>
        <v>0</v>
      </c>
      <c r="CR231" s="8">
        <v>0</v>
      </c>
      <c r="CS231" s="5">
        <v>0</v>
      </c>
      <c r="CT231" s="10">
        <f t="shared" si="1289"/>
        <v>0</v>
      </c>
      <c r="CU231" s="8">
        <v>0</v>
      </c>
      <c r="CV231" s="5">
        <v>0</v>
      </c>
      <c r="CW231" s="10">
        <f t="shared" si="1290"/>
        <v>0</v>
      </c>
      <c r="CX231" s="91">
        <v>46.09</v>
      </c>
      <c r="CY231" s="92">
        <v>285.75799999999998</v>
      </c>
      <c r="CZ231" s="10">
        <f t="shared" si="1291"/>
        <v>6199.9999999999991</v>
      </c>
      <c r="DA231" s="8">
        <v>0</v>
      </c>
      <c r="DB231" s="5">
        <v>0</v>
      </c>
      <c r="DC231" s="10">
        <f t="shared" si="1292"/>
        <v>0</v>
      </c>
      <c r="DD231" s="8">
        <v>0</v>
      </c>
      <c r="DE231" s="5">
        <v>0</v>
      </c>
      <c r="DF231" s="10">
        <f t="shared" si="1293"/>
        <v>0</v>
      </c>
      <c r="DG231" s="91">
        <v>764.88681999999994</v>
      </c>
      <c r="DH231" s="92">
        <v>6332.9740000000002</v>
      </c>
      <c r="DI231" s="10">
        <f t="shared" si="1294"/>
        <v>8279.6223368053343</v>
      </c>
      <c r="DJ231" s="8">
        <v>0</v>
      </c>
      <c r="DK231" s="5">
        <v>0</v>
      </c>
      <c r="DL231" s="10">
        <f t="shared" si="1295"/>
        <v>0</v>
      </c>
      <c r="DM231" s="8">
        <v>0</v>
      </c>
      <c r="DN231" s="5">
        <v>0</v>
      </c>
      <c r="DO231" s="10">
        <f t="shared" si="1296"/>
        <v>0</v>
      </c>
      <c r="DP231" s="8">
        <v>0</v>
      </c>
      <c r="DQ231" s="5">
        <v>0</v>
      </c>
      <c r="DR231" s="10">
        <f t="shared" si="1297"/>
        <v>0</v>
      </c>
      <c r="DS231" s="91">
        <v>5.9370000000000003</v>
      </c>
      <c r="DT231" s="92">
        <v>86.025000000000006</v>
      </c>
      <c r="DU231" s="10">
        <f t="shared" si="1298"/>
        <v>14489.641232945933</v>
      </c>
      <c r="DV231" s="8">
        <v>0</v>
      </c>
      <c r="DW231" s="5">
        <v>0</v>
      </c>
      <c r="DX231" s="10">
        <f t="shared" si="1299"/>
        <v>0</v>
      </c>
      <c r="DY231" s="8">
        <v>0</v>
      </c>
      <c r="DZ231" s="5">
        <v>0</v>
      </c>
      <c r="EA231" s="10">
        <f t="shared" si="1300"/>
        <v>0</v>
      </c>
      <c r="EB231" s="91">
        <v>0.48</v>
      </c>
      <c r="EC231" s="92">
        <v>8.0640000000000001</v>
      </c>
      <c r="ED231" s="10">
        <f t="shared" si="1301"/>
        <v>16800</v>
      </c>
      <c r="EE231" s="8">
        <v>0</v>
      </c>
      <c r="EF231" s="5">
        <v>0</v>
      </c>
      <c r="EG231" s="10">
        <f t="shared" si="1302"/>
        <v>0</v>
      </c>
      <c r="EH231" s="8">
        <v>0</v>
      </c>
      <c r="EI231" s="5">
        <v>0</v>
      </c>
      <c r="EJ231" s="10">
        <f t="shared" si="1303"/>
        <v>0</v>
      </c>
      <c r="EK231" s="91">
        <v>67.322999999999993</v>
      </c>
      <c r="EL231" s="92">
        <v>553.24699999999996</v>
      </c>
      <c r="EM231" s="10">
        <f t="shared" si="1304"/>
        <v>8217.8007516004927</v>
      </c>
      <c r="EN231" s="91">
        <v>4.3212900000000003</v>
      </c>
      <c r="EO231" s="92">
        <v>457.90300000000002</v>
      </c>
      <c r="EP231" s="10">
        <f t="shared" si="1305"/>
        <v>105964.42266082582</v>
      </c>
      <c r="EQ231" s="8">
        <v>0</v>
      </c>
      <c r="ER231" s="5">
        <v>0</v>
      </c>
      <c r="ES231" s="10">
        <f t="shared" si="1306"/>
        <v>0</v>
      </c>
      <c r="ET231" s="8">
        <v>0</v>
      </c>
      <c r="EU231" s="5">
        <v>0</v>
      </c>
      <c r="EV231" s="10">
        <f t="shared" si="1307"/>
        <v>0</v>
      </c>
      <c r="EW231" s="8">
        <v>0</v>
      </c>
      <c r="EX231" s="5">
        <v>0</v>
      </c>
      <c r="EY231" s="10">
        <f t="shared" si="1308"/>
        <v>0</v>
      </c>
      <c r="EZ231" s="8">
        <v>0</v>
      </c>
      <c r="FA231" s="5">
        <v>0</v>
      </c>
      <c r="FB231" s="10">
        <f t="shared" si="1309"/>
        <v>0</v>
      </c>
      <c r="FC231" s="8">
        <v>0</v>
      </c>
      <c r="FD231" s="5">
        <v>0</v>
      </c>
      <c r="FE231" s="10">
        <f t="shared" si="1310"/>
        <v>0</v>
      </c>
      <c r="FF231" s="8">
        <v>0</v>
      </c>
      <c r="FG231" s="5">
        <v>0</v>
      </c>
      <c r="FH231" s="10">
        <f t="shared" si="1311"/>
        <v>0</v>
      </c>
      <c r="FI231" s="8">
        <v>0</v>
      </c>
      <c r="FJ231" s="5">
        <v>0</v>
      </c>
      <c r="FK231" s="10">
        <f t="shared" si="1312"/>
        <v>0</v>
      </c>
      <c r="FL231" s="8">
        <v>0</v>
      </c>
      <c r="FM231" s="5">
        <v>0</v>
      </c>
      <c r="FN231" s="10">
        <f t="shared" si="1313"/>
        <v>0</v>
      </c>
      <c r="FO231" s="8">
        <v>0</v>
      </c>
      <c r="FP231" s="5">
        <v>0</v>
      </c>
      <c r="FQ231" s="10">
        <f t="shared" si="1314"/>
        <v>0</v>
      </c>
      <c r="FR231" s="8">
        <v>0</v>
      </c>
      <c r="FS231" s="5">
        <v>0</v>
      </c>
      <c r="FT231" s="10">
        <f t="shared" si="1315"/>
        <v>0</v>
      </c>
      <c r="FU231" s="8">
        <v>0</v>
      </c>
      <c r="FV231" s="5">
        <v>0</v>
      </c>
      <c r="FW231" s="10">
        <f t="shared" si="1316"/>
        <v>0</v>
      </c>
      <c r="FX231" s="8">
        <v>0</v>
      </c>
      <c r="FY231" s="5">
        <v>0</v>
      </c>
      <c r="FZ231" s="10">
        <f t="shared" si="1317"/>
        <v>0</v>
      </c>
      <c r="GA231" s="8">
        <v>0</v>
      </c>
      <c r="GB231" s="5">
        <v>0</v>
      </c>
      <c r="GC231" s="10">
        <f t="shared" si="1318"/>
        <v>0</v>
      </c>
      <c r="GD231" s="8">
        <v>0</v>
      </c>
      <c r="GE231" s="5">
        <v>0</v>
      </c>
      <c r="GF231" s="10">
        <f t="shared" si="1319"/>
        <v>0</v>
      </c>
      <c r="GG231" s="8">
        <v>0</v>
      </c>
      <c r="GH231" s="5">
        <v>0</v>
      </c>
      <c r="GI231" s="10">
        <f t="shared" si="1320"/>
        <v>0</v>
      </c>
      <c r="GJ231" s="91">
        <v>2.35E-2</v>
      </c>
      <c r="GK231" s="92">
        <v>1.278</v>
      </c>
      <c r="GL231" s="10">
        <f t="shared" si="1321"/>
        <v>54382.97872340426</v>
      </c>
      <c r="GM231" s="8">
        <v>0</v>
      </c>
      <c r="GN231" s="5">
        <v>0</v>
      </c>
      <c r="GO231" s="10">
        <f t="shared" si="1322"/>
        <v>0</v>
      </c>
      <c r="GP231" s="8">
        <v>0</v>
      </c>
      <c r="GQ231" s="5">
        <v>0</v>
      </c>
      <c r="GR231" s="10">
        <f t="shared" si="1323"/>
        <v>0</v>
      </c>
      <c r="GS231" s="8">
        <v>0</v>
      </c>
      <c r="GT231" s="5">
        <v>0</v>
      </c>
      <c r="GU231" s="10">
        <f t="shared" si="1324"/>
        <v>0</v>
      </c>
      <c r="GV231" s="91">
        <v>123.4</v>
      </c>
      <c r="GW231" s="92">
        <v>796.7</v>
      </c>
      <c r="GX231" s="10">
        <f t="shared" si="1325"/>
        <v>6456.239870340356</v>
      </c>
      <c r="GY231" s="8">
        <v>0</v>
      </c>
      <c r="GZ231" s="5">
        <v>0</v>
      </c>
      <c r="HA231" s="10">
        <f t="shared" si="1326"/>
        <v>0</v>
      </c>
      <c r="HB231" s="8">
        <v>0</v>
      </c>
      <c r="HC231" s="5">
        <v>0</v>
      </c>
      <c r="HD231" s="10">
        <f t="shared" si="1327"/>
        <v>0</v>
      </c>
      <c r="HE231" s="8">
        <v>0</v>
      </c>
      <c r="HF231" s="5">
        <v>0</v>
      </c>
      <c r="HG231" s="10">
        <f t="shared" si="1328"/>
        <v>0</v>
      </c>
      <c r="HH231" s="8">
        <v>0</v>
      </c>
      <c r="HI231" s="5">
        <v>0</v>
      </c>
      <c r="HJ231" s="10">
        <f t="shared" si="1329"/>
        <v>0</v>
      </c>
      <c r="HK231" s="8">
        <v>0</v>
      </c>
      <c r="HL231" s="5">
        <v>0</v>
      </c>
      <c r="HM231" s="10">
        <f t="shared" si="1330"/>
        <v>0</v>
      </c>
      <c r="HN231" s="8">
        <v>0</v>
      </c>
      <c r="HO231" s="5">
        <v>0</v>
      </c>
      <c r="HP231" s="10">
        <f t="shared" si="1331"/>
        <v>0</v>
      </c>
      <c r="HQ231" s="8">
        <v>0</v>
      </c>
      <c r="HR231" s="5">
        <v>0</v>
      </c>
      <c r="HS231" s="10">
        <f t="shared" si="1332"/>
        <v>0</v>
      </c>
      <c r="HT231" s="8">
        <v>0</v>
      </c>
      <c r="HU231" s="5">
        <v>0</v>
      </c>
      <c r="HV231" s="10">
        <f t="shared" si="1333"/>
        <v>0</v>
      </c>
      <c r="HW231" s="8">
        <v>0</v>
      </c>
      <c r="HX231" s="5">
        <v>0</v>
      </c>
      <c r="HY231" s="10">
        <f t="shared" si="1334"/>
        <v>0</v>
      </c>
      <c r="HZ231" s="8">
        <v>0</v>
      </c>
      <c r="IA231" s="5">
        <v>0</v>
      </c>
      <c r="IB231" s="10">
        <f t="shared" si="1335"/>
        <v>0</v>
      </c>
      <c r="IC231" s="8">
        <v>0</v>
      </c>
      <c r="ID231" s="5">
        <v>0</v>
      </c>
      <c r="IE231" s="10">
        <f t="shared" si="1336"/>
        <v>0</v>
      </c>
      <c r="IF231" s="8">
        <v>0</v>
      </c>
      <c r="IG231" s="5">
        <v>0</v>
      </c>
      <c r="IH231" s="10">
        <f t="shared" si="1337"/>
        <v>0</v>
      </c>
      <c r="II231" s="91">
        <v>66.081609999999998</v>
      </c>
      <c r="IJ231" s="92">
        <v>443.68200000000002</v>
      </c>
      <c r="IK231" s="10">
        <f t="shared" si="1338"/>
        <v>6714.1523942894255</v>
      </c>
      <c r="IL231" s="8">
        <v>0</v>
      </c>
      <c r="IM231" s="5">
        <v>0</v>
      </c>
      <c r="IN231" s="10">
        <f t="shared" si="1339"/>
        <v>0</v>
      </c>
      <c r="IO231" s="91">
        <v>1320</v>
      </c>
      <c r="IP231" s="92">
        <v>6996</v>
      </c>
      <c r="IQ231" s="10">
        <f t="shared" si="1340"/>
        <v>5300</v>
      </c>
      <c r="IR231" s="8">
        <v>0</v>
      </c>
      <c r="IS231" s="5">
        <v>0</v>
      </c>
      <c r="IT231" s="10">
        <f t="shared" si="1341"/>
        <v>0</v>
      </c>
      <c r="IU231" s="8">
        <v>0</v>
      </c>
      <c r="IV231" s="5">
        <v>0</v>
      </c>
      <c r="IW231" s="10">
        <f t="shared" si="1342"/>
        <v>0</v>
      </c>
      <c r="IX231" s="91">
        <v>1.1800999999999999</v>
      </c>
      <c r="IY231" s="92">
        <v>21.507000000000001</v>
      </c>
      <c r="IZ231" s="10">
        <f t="shared" si="1343"/>
        <v>18224.72671807474</v>
      </c>
      <c r="JA231" s="91">
        <v>434.29336999999998</v>
      </c>
      <c r="JB231" s="92">
        <v>3312.2429999999999</v>
      </c>
      <c r="JC231" s="10">
        <f t="shared" si="1344"/>
        <v>7626.7408825513503</v>
      </c>
      <c r="JD231" s="8">
        <f t="shared" si="1345"/>
        <v>3930.9783000000002</v>
      </c>
      <c r="JE231" s="10">
        <f t="shared" si="1346"/>
        <v>24494.863000000001</v>
      </c>
    </row>
    <row r="232" spans="1:265" x14ac:dyDescent="0.3">
      <c r="A232" s="40">
        <v>2021</v>
      </c>
      <c r="B232" s="76" t="s">
        <v>7</v>
      </c>
      <c r="C232" s="90">
        <v>3108</v>
      </c>
      <c r="D232" s="5">
        <v>15302.642</v>
      </c>
      <c r="E232" s="10">
        <f t="shared" si="1348"/>
        <v>4923.6299871299871</v>
      </c>
      <c r="F232" s="8">
        <v>0</v>
      </c>
      <c r="G232" s="5">
        <v>0</v>
      </c>
      <c r="H232" s="10">
        <f t="shared" si="1259"/>
        <v>0</v>
      </c>
      <c r="I232" s="8">
        <v>0</v>
      </c>
      <c r="J232" s="5">
        <v>0</v>
      </c>
      <c r="K232" s="10">
        <f t="shared" si="1260"/>
        <v>0</v>
      </c>
      <c r="L232" s="8">
        <v>0</v>
      </c>
      <c r="M232" s="5">
        <v>0</v>
      </c>
      <c r="N232" s="10">
        <f t="shared" si="1261"/>
        <v>0</v>
      </c>
      <c r="O232" s="90">
        <v>7.6839799999999991</v>
      </c>
      <c r="P232" s="5">
        <v>117.389</v>
      </c>
      <c r="Q232" s="10">
        <f t="shared" si="1262"/>
        <v>15277.108998201455</v>
      </c>
      <c r="R232" s="8">
        <v>0</v>
      </c>
      <c r="S232" s="5">
        <v>0</v>
      </c>
      <c r="T232" s="10">
        <f t="shared" si="1263"/>
        <v>0</v>
      </c>
      <c r="U232" s="90">
        <v>7.8400000000000011E-2</v>
      </c>
      <c r="V232" s="5">
        <v>1.232</v>
      </c>
      <c r="W232" s="10">
        <f t="shared" si="1264"/>
        <v>15714.285714285712</v>
      </c>
      <c r="X232" s="8">
        <v>0</v>
      </c>
      <c r="Y232" s="5">
        <v>0</v>
      </c>
      <c r="Z232" s="10">
        <f t="shared" si="1265"/>
        <v>0</v>
      </c>
      <c r="AA232" s="8">
        <v>0</v>
      </c>
      <c r="AB232" s="5">
        <v>0</v>
      </c>
      <c r="AC232" s="10">
        <f t="shared" si="1266"/>
        <v>0</v>
      </c>
      <c r="AD232" s="8">
        <v>0</v>
      </c>
      <c r="AE232" s="5">
        <v>0</v>
      </c>
      <c r="AF232" s="10">
        <f t="shared" si="1267"/>
        <v>0</v>
      </c>
      <c r="AG232" s="90">
        <v>200</v>
      </c>
      <c r="AH232" s="5">
        <v>943.36900000000003</v>
      </c>
      <c r="AI232" s="10">
        <f t="shared" si="1268"/>
        <v>4716.8450000000003</v>
      </c>
      <c r="AJ232" s="8">
        <v>0</v>
      </c>
      <c r="AK232" s="5">
        <v>0</v>
      </c>
      <c r="AL232" s="10">
        <f t="shared" si="1269"/>
        <v>0</v>
      </c>
      <c r="AM232" s="8">
        <v>0</v>
      </c>
      <c r="AN232" s="5">
        <v>0</v>
      </c>
      <c r="AO232" s="10">
        <f t="shared" si="1270"/>
        <v>0</v>
      </c>
      <c r="AP232" s="8">
        <v>0</v>
      </c>
      <c r="AQ232" s="5">
        <v>0</v>
      </c>
      <c r="AR232" s="10">
        <f t="shared" si="1271"/>
        <v>0</v>
      </c>
      <c r="AS232" s="8">
        <v>0</v>
      </c>
      <c r="AT232" s="5">
        <v>0</v>
      </c>
      <c r="AU232" s="10">
        <f t="shared" si="1272"/>
        <v>0</v>
      </c>
      <c r="AV232" s="8">
        <v>0</v>
      </c>
      <c r="AW232" s="5">
        <v>0</v>
      </c>
      <c r="AX232" s="10">
        <f t="shared" si="1273"/>
        <v>0</v>
      </c>
      <c r="AY232" s="90">
        <v>0.08</v>
      </c>
      <c r="AZ232" s="5">
        <v>3.226</v>
      </c>
      <c r="BA232" s="10">
        <f t="shared" si="1274"/>
        <v>40324.999999999993</v>
      </c>
      <c r="BB232" s="8">
        <v>0</v>
      </c>
      <c r="BC232" s="5">
        <v>0</v>
      </c>
      <c r="BD232" s="10">
        <f t="shared" si="1275"/>
        <v>0</v>
      </c>
      <c r="BE232" s="8">
        <v>0</v>
      </c>
      <c r="BF232" s="5">
        <v>0</v>
      </c>
      <c r="BG232" s="10">
        <f t="shared" si="1276"/>
        <v>0</v>
      </c>
      <c r="BH232" s="8">
        <v>0</v>
      </c>
      <c r="BI232" s="5">
        <v>0</v>
      </c>
      <c r="BJ232" s="10">
        <f t="shared" si="1277"/>
        <v>0</v>
      </c>
      <c r="BK232" s="8">
        <v>0</v>
      </c>
      <c r="BL232" s="5">
        <v>0</v>
      </c>
      <c r="BM232" s="10">
        <f t="shared" si="1278"/>
        <v>0</v>
      </c>
      <c r="BN232" s="8">
        <v>0</v>
      </c>
      <c r="BO232" s="5">
        <v>0</v>
      </c>
      <c r="BP232" s="10">
        <f t="shared" si="1279"/>
        <v>0</v>
      </c>
      <c r="BQ232" s="8">
        <v>0</v>
      </c>
      <c r="BR232" s="5">
        <v>0</v>
      </c>
      <c r="BS232" s="10">
        <f t="shared" si="1280"/>
        <v>0</v>
      </c>
      <c r="BT232" s="8">
        <v>0</v>
      </c>
      <c r="BU232" s="5">
        <v>0</v>
      </c>
      <c r="BV232" s="10">
        <f t="shared" si="1281"/>
        <v>0</v>
      </c>
      <c r="BW232" s="8">
        <v>0</v>
      </c>
      <c r="BX232" s="5">
        <v>0</v>
      </c>
      <c r="BY232" s="10">
        <f t="shared" si="1282"/>
        <v>0</v>
      </c>
      <c r="BZ232" s="8">
        <v>0</v>
      </c>
      <c r="CA232" s="5">
        <v>0</v>
      </c>
      <c r="CB232" s="10">
        <f t="shared" si="1283"/>
        <v>0</v>
      </c>
      <c r="CC232" s="8">
        <v>0</v>
      </c>
      <c r="CD232" s="5">
        <v>0</v>
      </c>
      <c r="CE232" s="10">
        <f t="shared" si="1284"/>
        <v>0</v>
      </c>
      <c r="CF232" s="8">
        <v>0</v>
      </c>
      <c r="CG232" s="5">
        <v>0</v>
      </c>
      <c r="CH232" s="10">
        <f t="shared" si="1285"/>
        <v>0</v>
      </c>
      <c r="CI232" s="8">
        <v>0</v>
      </c>
      <c r="CJ232" s="5">
        <v>0</v>
      </c>
      <c r="CK232" s="10">
        <f t="shared" si="1286"/>
        <v>0</v>
      </c>
      <c r="CL232" s="8">
        <v>0</v>
      </c>
      <c r="CM232" s="5">
        <v>0</v>
      </c>
      <c r="CN232" s="10">
        <f t="shared" si="1287"/>
        <v>0</v>
      </c>
      <c r="CO232" s="8">
        <v>0</v>
      </c>
      <c r="CP232" s="5">
        <v>0</v>
      </c>
      <c r="CQ232" s="10">
        <f t="shared" si="1288"/>
        <v>0</v>
      </c>
      <c r="CR232" s="8">
        <v>0</v>
      </c>
      <c r="CS232" s="5">
        <v>0</v>
      </c>
      <c r="CT232" s="10">
        <f t="shared" si="1289"/>
        <v>0</v>
      </c>
      <c r="CU232" s="8">
        <v>0</v>
      </c>
      <c r="CV232" s="5">
        <v>0</v>
      </c>
      <c r="CW232" s="10">
        <f t="shared" si="1290"/>
        <v>0</v>
      </c>
      <c r="CX232" s="90">
        <v>22</v>
      </c>
      <c r="CY232" s="5">
        <v>136.4</v>
      </c>
      <c r="CZ232" s="10">
        <f t="shared" si="1291"/>
        <v>6200</v>
      </c>
      <c r="DA232" s="8">
        <v>0</v>
      </c>
      <c r="DB232" s="5">
        <v>0</v>
      </c>
      <c r="DC232" s="10">
        <f t="shared" si="1292"/>
        <v>0</v>
      </c>
      <c r="DD232" s="8">
        <v>0</v>
      </c>
      <c r="DE232" s="5">
        <v>0</v>
      </c>
      <c r="DF232" s="10">
        <f t="shared" si="1293"/>
        <v>0</v>
      </c>
      <c r="DG232" s="90">
        <v>456.95168999999999</v>
      </c>
      <c r="DH232" s="5">
        <v>2521.4670000000001</v>
      </c>
      <c r="DI232" s="10">
        <f t="shared" si="1294"/>
        <v>5518.0165763256073</v>
      </c>
      <c r="DJ232" s="8">
        <v>0</v>
      </c>
      <c r="DK232" s="5">
        <v>0</v>
      </c>
      <c r="DL232" s="10">
        <f t="shared" si="1295"/>
        <v>0</v>
      </c>
      <c r="DM232" s="8">
        <v>0</v>
      </c>
      <c r="DN232" s="5">
        <v>0</v>
      </c>
      <c r="DO232" s="10">
        <f t="shared" si="1296"/>
        <v>0</v>
      </c>
      <c r="DP232" s="8">
        <v>0</v>
      </c>
      <c r="DQ232" s="5">
        <v>0</v>
      </c>
      <c r="DR232" s="10">
        <f t="shared" si="1297"/>
        <v>0</v>
      </c>
      <c r="DS232" s="90">
        <v>4.952</v>
      </c>
      <c r="DT232" s="5">
        <v>78.091999999999999</v>
      </c>
      <c r="DU232" s="10">
        <f t="shared" si="1298"/>
        <v>15769.78998384491</v>
      </c>
      <c r="DV232" s="8">
        <v>0</v>
      </c>
      <c r="DW232" s="5">
        <v>0</v>
      </c>
      <c r="DX232" s="10">
        <f t="shared" si="1299"/>
        <v>0</v>
      </c>
      <c r="DY232" s="8">
        <v>0</v>
      </c>
      <c r="DZ232" s="5">
        <v>0</v>
      </c>
      <c r="EA232" s="10">
        <f t="shared" si="1300"/>
        <v>0</v>
      </c>
      <c r="EB232" s="90">
        <v>0.72</v>
      </c>
      <c r="EC232" s="5">
        <v>12.096</v>
      </c>
      <c r="ED232" s="10">
        <f t="shared" si="1301"/>
        <v>16800</v>
      </c>
      <c r="EE232" s="8">
        <v>0</v>
      </c>
      <c r="EF232" s="5">
        <v>0</v>
      </c>
      <c r="EG232" s="10">
        <f t="shared" si="1302"/>
        <v>0</v>
      </c>
      <c r="EH232" s="8">
        <v>0</v>
      </c>
      <c r="EI232" s="5">
        <v>0</v>
      </c>
      <c r="EJ232" s="10">
        <f t="shared" si="1303"/>
        <v>0</v>
      </c>
      <c r="EK232" s="90">
        <v>67.975999999999999</v>
      </c>
      <c r="EL232" s="5">
        <v>520.22799999999995</v>
      </c>
      <c r="EM232" s="10">
        <f t="shared" si="1304"/>
        <v>7653.1128633635399</v>
      </c>
      <c r="EN232" s="90">
        <v>2.2989799999999998</v>
      </c>
      <c r="EO232" s="5">
        <v>42.122999999999998</v>
      </c>
      <c r="EP232" s="10">
        <f t="shared" si="1305"/>
        <v>18322.473444745061</v>
      </c>
      <c r="EQ232" s="8">
        <v>0</v>
      </c>
      <c r="ER232" s="5">
        <v>0</v>
      </c>
      <c r="ES232" s="10">
        <f t="shared" si="1306"/>
        <v>0</v>
      </c>
      <c r="ET232" s="8">
        <v>0</v>
      </c>
      <c r="EU232" s="5">
        <v>0</v>
      </c>
      <c r="EV232" s="10">
        <f t="shared" si="1307"/>
        <v>0</v>
      </c>
      <c r="EW232" s="8">
        <v>0</v>
      </c>
      <c r="EX232" s="5">
        <v>0</v>
      </c>
      <c r="EY232" s="10">
        <f t="shared" si="1308"/>
        <v>0</v>
      </c>
      <c r="EZ232" s="8">
        <v>0</v>
      </c>
      <c r="FA232" s="5">
        <v>0</v>
      </c>
      <c r="FB232" s="10">
        <f t="shared" si="1309"/>
        <v>0</v>
      </c>
      <c r="FC232" s="8">
        <v>0</v>
      </c>
      <c r="FD232" s="5">
        <v>0</v>
      </c>
      <c r="FE232" s="10">
        <f t="shared" si="1310"/>
        <v>0</v>
      </c>
      <c r="FF232" s="8">
        <v>0</v>
      </c>
      <c r="FG232" s="5">
        <v>0</v>
      </c>
      <c r="FH232" s="10">
        <f t="shared" si="1311"/>
        <v>0</v>
      </c>
      <c r="FI232" s="8">
        <v>0</v>
      </c>
      <c r="FJ232" s="5">
        <v>0</v>
      </c>
      <c r="FK232" s="10">
        <f t="shared" si="1312"/>
        <v>0</v>
      </c>
      <c r="FL232" s="8">
        <v>0</v>
      </c>
      <c r="FM232" s="5">
        <v>0</v>
      </c>
      <c r="FN232" s="10">
        <f t="shared" si="1313"/>
        <v>0</v>
      </c>
      <c r="FO232" s="8">
        <v>0</v>
      </c>
      <c r="FP232" s="5">
        <v>0</v>
      </c>
      <c r="FQ232" s="10">
        <f t="shared" si="1314"/>
        <v>0</v>
      </c>
      <c r="FR232" s="8">
        <v>0</v>
      </c>
      <c r="FS232" s="5">
        <v>0</v>
      </c>
      <c r="FT232" s="10">
        <f t="shared" si="1315"/>
        <v>0</v>
      </c>
      <c r="FU232" s="8">
        <v>0</v>
      </c>
      <c r="FV232" s="5">
        <v>0</v>
      </c>
      <c r="FW232" s="10">
        <f t="shared" si="1316"/>
        <v>0</v>
      </c>
      <c r="FX232" s="8">
        <v>0</v>
      </c>
      <c r="FY232" s="5">
        <v>0</v>
      </c>
      <c r="FZ232" s="10">
        <f t="shared" si="1317"/>
        <v>0</v>
      </c>
      <c r="GA232" s="8">
        <v>0</v>
      </c>
      <c r="GB232" s="5">
        <v>0</v>
      </c>
      <c r="GC232" s="10">
        <f t="shared" si="1318"/>
        <v>0</v>
      </c>
      <c r="GD232" s="8">
        <v>0</v>
      </c>
      <c r="GE232" s="5">
        <v>0</v>
      </c>
      <c r="GF232" s="10">
        <f t="shared" si="1319"/>
        <v>0</v>
      </c>
      <c r="GG232" s="8">
        <v>0</v>
      </c>
      <c r="GH232" s="5">
        <v>0</v>
      </c>
      <c r="GI232" s="10">
        <f t="shared" si="1320"/>
        <v>0</v>
      </c>
      <c r="GJ232" s="90">
        <v>3.798E-2</v>
      </c>
      <c r="GK232" s="5">
        <v>1.3859999999999999</v>
      </c>
      <c r="GL232" s="10">
        <f t="shared" si="1321"/>
        <v>36492.890995260655</v>
      </c>
      <c r="GM232" s="8">
        <v>0</v>
      </c>
      <c r="GN232" s="5">
        <v>0</v>
      </c>
      <c r="GO232" s="10">
        <f t="shared" si="1322"/>
        <v>0</v>
      </c>
      <c r="GP232" s="8">
        <v>0</v>
      </c>
      <c r="GQ232" s="5">
        <v>0</v>
      </c>
      <c r="GR232" s="10">
        <f t="shared" si="1323"/>
        <v>0</v>
      </c>
      <c r="GS232" s="8">
        <v>0</v>
      </c>
      <c r="GT232" s="5">
        <v>0</v>
      </c>
      <c r="GU232" s="10">
        <f t="shared" si="1324"/>
        <v>0</v>
      </c>
      <c r="GV232" s="90">
        <v>42.2</v>
      </c>
      <c r="GW232" s="5">
        <v>261.64</v>
      </c>
      <c r="GX232" s="10">
        <f t="shared" si="1325"/>
        <v>6199.9999999999991</v>
      </c>
      <c r="GY232" s="8">
        <v>0</v>
      </c>
      <c r="GZ232" s="5">
        <v>0</v>
      </c>
      <c r="HA232" s="10">
        <f t="shared" si="1326"/>
        <v>0</v>
      </c>
      <c r="HB232" s="8">
        <v>0</v>
      </c>
      <c r="HC232" s="5">
        <v>0</v>
      </c>
      <c r="HD232" s="10">
        <f t="shared" si="1327"/>
        <v>0</v>
      </c>
      <c r="HE232" s="8">
        <v>0</v>
      </c>
      <c r="HF232" s="5">
        <v>0</v>
      </c>
      <c r="HG232" s="10">
        <f t="shared" si="1328"/>
        <v>0</v>
      </c>
      <c r="HH232" s="8">
        <v>0</v>
      </c>
      <c r="HI232" s="5">
        <v>0</v>
      </c>
      <c r="HJ232" s="10">
        <f t="shared" si="1329"/>
        <v>0</v>
      </c>
      <c r="HK232" s="8">
        <v>0</v>
      </c>
      <c r="HL232" s="5">
        <v>0</v>
      </c>
      <c r="HM232" s="10">
        <f t="shared" si="1330"/>
        <v>0</v>
      </c>
      <c r="HN232" s="8">
        <v>0</v>
      </c>
      <c r="HO232" s="5">
        <v>0</v>
      </c>
      <c r="HP232" s="10">
        <f t="shared" si="1331"/>
        <v>0</v>
      </c>
      <c r="HQ232" s="8">
        <v>0</v>
      </c>
      <c r="HR232" s="5">
        <v>0</v>
      </c>
      <c r="HS232" s="10">
        <f t="shared" si="1332"/>
        <v>0</v>
      </c>
      <c r="HT232" s="8">
        <v>0</v>
      </c>
      <c r="HU232" s="5">
        <v>0</v>
      </c>
      <c r="HV232" s="10">
        <f t="shared" si="1333"/>
        <v>0</v>
      </c>
      <c r="HW232" s="8">
        <v>0</v>
      </c>
      <c r="HX232" s="5">
        <v>0</v>
      </c>
      <c r="HY232" s="10">
        <f t="shared" si="1334"/>
        <v>0</v>
      </c>
      <c r="HZ232" s="8">
        <v>0</v>
      </c>
      <c r="IA232" s="5">
        <v>0</v>
      </c>
      <c r="IB232" s="10">
        <f t="shared" si="1335"/>
        <v>0</v>
      </c>
      <c r="IC232" s="8">
        <v>0</v>
      </c>
      <c r="ID232" s="5">
        <v>0</v>
      </c>
      <c r="IE232" s="10">
        <f t="shared" si="1336"/>
        <v>0</v>
      </c>
      <c r="IF232" s="8">
        <v>0</v>
      </c>
      <c r="IG232" s="5">
        <v>0</v>
      </c>
      <c r="IH232" s="10">
        <f t="shared" si="1337"/>
        <v>0</v>
      </c>
      <c r="II232" s="90">
        <v>0.54637999999999998</v>
      </c>
      <c r="IJ232" s="5">
        <v>10.513999999999999</v>
      </c>
      <c r="IK232" s="10">
        <f t="shared" si="1338"/>
        <v>19243.017680002929</v>
      </c>
      <c r="IL232" s="8">
        <v>0</v>
      </c>
      <c r="IM232" s="5">
        <v>0</v>
      </c>
      <c r="IN232" s="10">
        <f t="shared" si="1339"/>
        <v>0</v>
      </c>
      <c r="IO232" s="90">
        <v>440</v>
      </c>
      <c r="IP232" s="5">
        <v>1436.6</v>
      </c>
      <c r="IQ232" s="10">
        <f t="shared" si="1340"/>
        <v>3264.9999999999995</v>
      </c>
      <c r="IR232" s="8">
        <v>0</v>
      </c>
      <c r="IS232" s="5">
        <v>0</v>
      </c>
      <c r="IT232" s="10">
        <f t="shared" si="1341"/>
        <v>0</v>
      </c>
      <c r="IU232" s="8">
        <v>0</v>
      </c>
      <c r="IV232" s="5">
        <v>0</v>
      </c>
      <c r="IW232" s="10">
        <f t="shared" si="1342"/>
        <v>0</v>
      </c>
      <c r="IX232" s="90">
        <v>0.26688000000000001</v>
      </c>
      <c r="IY232" s="5">
        <v>6.1319999999999997</v>
      </c>
      <c r="IZ232" s="10">
        <f t="shared" si="1343"/>
        <v>22976.618705035969</v>
      </c>
      <c r="JA232" s="90">
        <v>0.26911000000000002</v>
      </c>
      <c r="JB232" s="5">
        <v>4.96</v>
      </c>
      <c r="JC232" s="10">
        <f t="shared" si="1344"/>
        <v>18431.124818847307</v>
      </c>
      <c r="JD232" s="8">
        <f t="shared" si="1345"/>
        <v>4354.0614000000005</v>
      </c>
      <c r="JE232" s="10">
        <f t="shared" si="1346"/>
        <v>21399.495999999996</v>
      </c>
    </row>
    <row r="233" spans="1:265" x14ac:dyDescent="0.3">
      <c r="A233" s="40">
        <v>2021</v>
      </c>
      <c r="B233" s="76" t="s">
        <v>8</v>
      </c>
      <c r="C233" s="90">
        <v>481.565</v>
      </c>
      <c r="D233" s="5">
        <v>2225.931</v>
      </c>
      <c r="E233" s="10">
        <f t="shared" si="1348"/>
        <v>4622.2856727544577</v>
      </c>
      <c r="F233" s="90">
        <v>0.36399999999999999</v>
      </c>
      <c r="G233" s="5">
        <v>5.0380000000000003</v>
      </c>
      <c r="H233" s="10">
        <f t="shared" si="1259"/>
        <v>13840.659340659342</v>
      </c>
      <c r="I233" s="8">
        <v>0</v>
      </c>
      <c r="J233" s="5">
        <v>0</v>
      </c>
      <c r="K233" s="10">
        <f t="shared" si="1260"/>
        <v>0</v>
      </c>
      <c r="L233" s="8">
        <v>0</v>
      </c>
      <c r="M233" s="5">
        <v>0</v>
      </c>
      <c r="N233" s="10">
        <f t="shared" si="1261"/>
        <v>0</v>
      </c>
      <c r="O233" s="90">
        <v>6.9527999999999999</v>
      </c>
      <c r="P233" s="5">
        <v>92.328000000000003</v>
      </c>
      <c r="Q233" s="10">
        <f t="shared" si="1262"/>
        <v>13279.254401104592</v>
      </c>
      <c r="R233" s="8">
        <v>0</v>
      </c>
      <c r="S233" s="5">
        <v>0</v>
      </c>
      <c r="T233" s="10">
        <f t="shared" si="1263"/>
        <v>0</v>
      </c>
      <c r="U233" s="8">
        <v>0</v>
      </c>
      <c r="V233" s="5">
        <v>0</v>
      </c>
      <c r="W233" s="10">
        <f t="shared" si="1264"/>
        <v>0</v>
      </c>
      <c r="X233" s="8">
        <v>0</v>
      </c>
      <c r="Y233" s="5">
        <v>0</v>
      </c>
      <c r="Z233" s="10">
        <f t="shared" si="1265"/>
        <v>0</v>
      </c>
      <c r="AA233" s="8">
        <v>0</v>
      </c>
      <c r="AB233" s="5">
        <v>0</v>
      </c>
      <c r="AC233" s="10">
        <f t="shared" si="1266"/>
        <v>0</v>
      </c>
      <c r="AD233" s="8">
        <v>0</v>
      </c>
      <c r="AE233" s="5">
        <v>0</v>
      </c>
      <c r="AF233" s="10">
        <f t="shared" si="1267"/>
        <v>0</v>
      </c>
      <c r="AG233" s="90">
        <v>294</v>
      </c>
      <c r="AH233" s="5">
        <v>1480.694</v>
      </c>
      <c r="AI233" s="10">
        <f t="shared" si="1268"/>
        <v>5036.3741496598632</v>
      </c>
      <c r="AJ233" s="90">
        <v>1.23407</v>
      </c>
      <c r="AK233" s="5">
        <v>19.957999999999998</v>
      </c>
      <c r="AL233" s="10">
        <f t="shared" si="1269"/>
        <v>16172.502370205901</v>
      </c>
      <c r="AM233" s="8">
        <v>0</v>
      </c>
      <c r="AN233" s="5">
        <v>0</v>
      </c>
      <c r="AO233" s="10">
        <f t="shared" si="1270"/>
        <v>0</v>
      </c>
      <c r="AP233" s="8">
        <v>0</v>
      </c>
      <c r="AQ233" s="5">
        <v>0</v>
      </c>
      <c r="AR233" s="10">
        <f t="shared" si="1271"/>
        <v>0</v>
      </c>
      <c r="AS233" s="8">
        <v>0</v>
      </c>
      <c r="AT233" s="5">
        <v>0</v>
      </c>
      <c r="AU233" s="10">
        <f t="shared" si="1272"/>
        <v>0</v>
      </c>
      <c r="AV233" s="8">
        <v>0</v>
      </c>
      <c r="AW233" s="5">
        <v>0</v>
      </c>
      <c r="AX233" s="10">
        <f t="shared" si="1273"/>
        <v>0</v>
      </c>
      <c r="AY233" s="90">
        <v>0.106</v>
      </c>
      <c r="AZ233" s="5">
        <v>6.6680000000000001</v>
      </c>
      <c r="BA233" s="10">
        <f t="shared" si="1274"/>
        <v>62905.660377358494</v>
      </c>
      <c r="BB233" s="8">
        <v>0</v>
      </c>
      <c r="BC233" s="5">
        <v>0</v>
      </c>
      <c r="BD233" s="10">
        <f t="shared" si="1275"/>
        <v>0</v>
      </c>
      <c r="BE233" s="8">
        <v>0</v>
      </c>
      <c r="BF233" s="5">
        <v>0</v>
      </c>
      <c r="BG233" s="10">
        <f t="shared" si="1276"/>
        <v>0</v>
      </c>
      <c r="BH233" s="8">
        <v>0</v>
      </c>
      <c r="BI233" s="5">
        <v>0</v>
      </c>
      <c r="BJ233" s="10">
        <f t="shared" si="1277"/>
        <v>0</v>
      </c>
      <c r="BK233" s="8">
        <v>0</v>
      </c>
      <c r="BL233" s="5">
        <v>0</v>
      </c>
      <c r="BM233" s="10">
        <f t="shared" si="1278"/>
        <v>0</v>
      </c>
      <c r="BN233" s="8">
        <v>0</v>
      </c>
      <c r="BO233" s="5">
        <v>0</v>
      </c>
      <c r="BP233" s="10">
        <f t="shared" si="1279"/>
        <v>0</v>
      </c>
      <c r="BQ233" s="8">
        <v>0</v>
      </c>
      <c r="BR233" s="5">
        <v>0</v>
      </c>
      <c r="BS233" s="10">
        <f t="shared" si="1280"/>
        <v>0</v>
      </c>
      <c r="BT233" s="8">
        <v>0</v>
      </c>
      <c r="BU233" s="5">
        <v>0</v>
      </c>
      <c r="BV233" s="10">
        <f t="shared" si="1281"/>
        <v>0</v>
      </c>
      <c r="BW233" s="8">
        <v>0</v>
      </c>
      <c r="BX233" s="5">
        <v>0</v>
      </c>
      <c r="BY233" s="10">
        <f t="shared" si="1282"/>
        <v>0</v>
      </c>
      <c r="BZ233" s="8">
        <v>0</v>
      </c>
      <c r="CA233" s="5">
        <v>0</v>
      </c>
      <c r="CB233" s="10">
        <f t="shared" si="1283"/>
        <v>0</v>
      </c>
      <c r="CC233" s="8">
        <v>0</v>
      </c>
      <c r="CD233" s="5">
        <v>0</v>
      </c>
      <c r="CE233" s="10">
        <f t="shared" si="1284"/>
        <v>0</v>
      </c>
      <c r="CF233" s="8">
        <v>0</v>
      </c>
      <c r="CG233" s="5">
        <v>0</v>
      </c>
      <c r="CH233" s="10">
        <f t="shared" si="1285"/>
        <v>0</v>
      </c>
      <c r="CI233" s="8">
        <v>0</v>
      </c>
      <c r="CJ233" s="5">
        <v>0</v>
      </c>
      <c r="CK233" s="10">
        <f t="shared" si="1286"/>
        <v>0</v>
      </c>
      <c r="CL233" s="8">
        <v>0</v>
      </c>
      <c r="CM233" s="5">
        <v>0</v>
      </c>
      <c r="CN233" s="10">
        <f t="shared" si="1287"/>
        <v>0</v>
      </c>
      <c r="CO233" s="8">
        <v>0</v>
      </c>
      <c r="CP233" s="5">
        <v>0</v>
      </c>
      <c r="CQ233" s="10">
        <f t="shared" si="1288"/>
        <v>0</v>
      </c>
      <c r="CR233" s="8">
        <v>0</v>
      </c>
      <c r="CS233" s="5">
        <v>0</v>
      </c>
      <c r="CT233" s="10">
        <f t="shared" si="1289"/>
        <v>0</v>
      </c>
      <c r="CU233" s="8">
        <v>0</v>
      </c>
      <c r="CV233" s="5">
        <v>0</v>
      </c>
      <c r="CW233" s="10">
        <f t="shared" si="1290"/>
        <v>0</v>
      </c>
      <c r="CX233" s="90">
        <v>44</v>
      </c>
      <c r="CY233" s="5">
        <v>286.52800000000002</v>
      </c>
      <c r="CZ233" s="10">
        <f t="shared" si="1291"/>
        <v>6512</v>
      </c>
      <c r="DA233" s="8">
        <v>0</v>
      </c>
      <c r="DB233" s="5">
        <v>0</v>
      </c>
      <c r="DC233" s="10">
        <f t="shared" si="1292"/>
        <v>0</v>
      </c>
      <c r="DD233" s="8">
        <v>0</v>
      </c>
      <c r="DE233" s="5">
        <v>0</v>
      </c>
      <c r="DF233" s="10">
        <f t="shared" si="1293"/>
        <v>0</v>
      </c>
      <c r="DG233" s="90">
        <v>331.22386</v>
      </c>
      <c r="DH233" s="5">
        <v>1660.2090000000001</v>
      </c>
      <c r="DI233" s="10">
        <f t="shared" si="1294"/>
        <v>5012.347238511139</v>
      </c>
      <c r="DJ233" s="8">
        <v>0</v>
      </c>
      <c r="DK233" s="5">
        <v>0</v>
      </c>
      <c r="DL233" s="10">
        <f t="shared" si="1295"/>
        <v>0</v>
      </c>
      <c r="DM233" s="8">
        <v>0</v>
      </c>
      <c r="DN233" s="5">
        <v>0</v>
      </c>
      <c r="DO233" s="10">
        <f t="shared" si="1296"/>
        <v>0</v>
      </c>
      <c r="DP233" s="8">
        <v>0</v>
      </c>
      <c r="DQ233" s="5">
        <v>0</v>
      </c>
      <c r="DR233" s="10">
        <f t="shared" si="1297"/>
        <v>0</v>
      </c>
      <c r="DS233" s="90">
        <v>7.7</v>
      </c>
      <c r="DT233" s="5">
        <v>130.209</v>
      </c>
      <c r="DU233" s="10">
        <f t="shared" si="1298"/>
        <v>16910.259740259738</v>
      </c>
      <c r="DV233" s="8">
        <v>0</v>
      </c>
      <c r="DW233" s="5">
        <v>0</v>
      </c>
      <c r="DX233" s="10">
        <f t="shared" si="1299"/>
        <v>0</v>
      </c>
      <c r="DY233" s="8">
        <v>0</v>
      </c>
      <c r="DZ233" s="5">
        <v>0</v>
      </c>
      <c r="EA233" s="10">
        <f t="shared" si="1300"/>
        <v>0</v>
      </c>
      <c r="EB233" s="90">
        <v>2.16</v>
      </c>
      <c r="EC233" s="5">
        <v>36.287999999999997</v>
      </c>
      <c r="ED233" s="10">
        <f t="shared" si="1301"/>
        <v>16799.999999999996</v>
      </c>
      <c r="EE233" s="8">
        <v>0</v>
      </c>
      <c r="EF233" s="5">
        <v>0</v>
      </c>
      <c r="EG233" s="10">
        <f t="shared" si="1302"/>
        <v>0</v>
      </c>
      <c r="EH233" s="8">
        <v>0</v>
      </c>
      <c r="EI233" s="5">
        <v>0</v>
      </c>
      <c r="EJ233" s="10">
        <f t="shared" si="1303"/>
        <v>0</v>
      </c>
      <c r="EK233" s="90">
        <v>1.1619999999999999</v>
      </c>
      <c r="EL233" s="5">
        <v>18.04</v>
      </c>
      <c r="EM233" s="10">
        <f t="shared" si="1304"/>
        <v>15524.956970740102</v>
      </c>
      <c r="EN233" s="90">
        <v>0.91919000000000006</v>
      </c>
      <c r="EO233" s="5">
        <v>24.765999999999998</v>
      </c>
      <c r="EP233" s="10">
        <f t="shared" si="1305"/>
        <v>26943.287024445432</v>
      </c>
      <c r="EQ233" s="8">
        <v>0</v>
      </c>
      <c r="ER233" s="5">
        <v>0</v>
      </c>
      <c r="ES233" s="10">
        <f t="shared" si="1306"/>
        <v>0</v>
      </c>
      <c r="ET233" s="8">
        <v>0</v>
      </c>
      <c r="EU233" s="5">
        <v>0</v>
      </c>
      <c r="EV233" s="10">
        <f t="shared" si="1307"/>
        <v>0</v>
      </c>
      <c r="EW233" s="8">
        <v>0</v>
      </c>
      <c r="EX233" s="5">
        <v>0</v>
      </c>
      <c r="EY233" s="10">
        <f t="shared" si="1308"/>
        <v>0</v>
      </c>
      <c r="EZ233" s="8">
        <v>0</v>
      </c>
      <c r="FA233" s="5">
        <v>0</v>
      </c>
      <c r="FB233" s="10">
        <f t="shared" si="1309"/>
        <v>0</v>
      </c>
      <c r="FC233" s="8">
        <v>0</v>
      </c>
      <c r="FD233" s="5">
        <v>0</v>
      </c>
      <c r="FE233" s="10">
        <f t="shared" si="1310"/>
        <v>0</v>
      </c>
      <c r="FF233" s="8">
        <v>0</v>
      </c>
      <c r="FG233" s="5">
        <v>0</v>
      </c>
      <c r="FH233" s="10">
        <f t="shared" si="1311"/>
        <v>0</v>
      </c>
      <c r="FI233" s="8">
        <v>0</v>
      </c>
      <c r="FJ233" s="5">
        <v>0</v>
      </c>
      <c r="FK233" s="10">
        <f t="shared" si="1312"/>
        <v>0</v>
      </c>
      <c r="FL233" s="8">
        <v>0</v>
      </c>
      <c r="FM233" s="5">
        <v>0</v>
      </c>
      <c r="FN233" s="10">
        <f t="shared" si="1313"/>
        <v>0</v>
      </c>
      <c r="FO233" s="8">
        <v>0</v>
      </c>
      <c r="FP233" s="5">
        <v>0</v>
      </c>
      <c r="FQ233" s="10">
        <f t="shared" si="1314"/>
        <v>0</v>
      </c>
      <c r="FR233" s="8">
        <v>0</v>
      </c>
      <c r="FS233" s="5">
        <v>0</v>
      </c>
      <c r="FT233" s="10">
        <f t="shared" si="1315"/>
        <v>0</v>
      </c>
      <c r="FU233" s="8">
        <v>0</v>
      </c>
      <c r="FV233" s="5">
        <v>0</v>
      </c>
      <c r="FW233" s="10">
        <f t="shared" si="1316"/>
        <v>0</v>
      </c>
      <c r="FX233" s="8">
        <v>0</v>
      </c>
      <c r="FY233" s="5">
        <v>0</v>
      </c>
      <c r="FZ233" s="10">
        <f t="shared" si="1317"/>
        <v>0</v>
      </c>
      <c r="GA233" s="8">
        <v>0</v>
      </c>
      <c r="GB233" s="5">
        <v>0</v>
      </c>
      <c r="GC233" s="10">
        <f t="shared" si="1318"/>
        <v>0</v>
      </c>
      <c r="GD233" s="8">
        <v>0</v>
      </c>
      <c r="GE233" s="5">
        <v>0</v>
      </c>
      <c r="GF233" s="10">
        <f t="shared" si="1319"/>
        <v>0</v>
      </c>
      <c r="GG233" s="8">
        <v>0</v>
      </c>
      <c r="GH233" s="5">
        <v>0</v>
      </c>
      <c r="GI233" s="10">
        <f t="shared" si="1320"/>
        <v>0</v>
      </c>
      <c r="GJ233" s="90">
        <v>0.05</v>
      </c>
      <c r="GK233" s="5">
        <v>0.79600000000000004</v>
      </c>
      <c r="GL233" s="10">
        <f t="shared" si="1321"/>
        <v>15920</v>
      </c>
      <c r="GM233" s="8">
        <v>0</v>
      </c>
      <c r="GN233" s="5">
        <v>0</v>
      </c>
      <c r="GO233" s="10">
        <f t="shared" si="1322"/>
        <v>0</v>
      </c>
      <c r="GP233" s="8">
        <v>0</v>
      </c>
      <c r="GQ233" s="5">
        <v>0</v>
      </c>
      <c r="GR233" s="10">
        <f t="shared" si="1323"/>
        <v>0</v>
      </c>
      <c r="GS233" s="8">
        <v>0</v>
      </c>
      <c r="GT233" s="5">
        <v>0</v>
      </c>
      <c r="GU233" s="10">
        <f t="shared" si="1324"/>
        <v>0</v>
      </c>
      <c r="GV233" s="90">
        <v>65.325000000000003</v>
      </c>
      <c r="GW233" s="5">
        <v>425.33100000000002</v>
      </c>
      <c r="GX233" s="10">
        <f t="shared" si="1325"/>
        <v>6510.9988518943746</v>
      </c>
      <c r="GY233" s="8">
        <v>0</v>
      </c>
      <c r="GZ233" s="5">
        <v>0</v>
      </c>
      <c r="HA233" s="10">
        <f t="shared" si="1326"/>
        <v>0</v>
      </c>
      <c r="HB233" s="8">
        <v>0</v>
      </c>
      <c r="HC233" s="5">
        <v>0</v>
      </c>
      <c r="HD233" s="10">
        <f t="shared" si="1327"/>
        <v>0</v>
      </c>
      <c r="HE233" s="8">
        <v>0</v>
      </c>
      <c r="HF233" s="5">
        <v>0</v>
      </c>
      <c r="HG233" s="10">
        <f t="shared" si="1328"/>
        <v>0</v>
      </c>
      <c r="HH233" s="8">
        <v>0</v>
      </c>
      <c r="HI233" s="5">
        <v>0</v>
      </c>
      <c r="HJ233" s="10">
        <f t="shared" si="1329"/>
        <v>0</v>
      </c>
      <c r="HK233" s="8">
        <v>0</v>
      </c>
      <c r="HL233" s="5">
        <v>0</v>
      </c>
      <c r="HM233" s="10">
        <f t="shared" si="1330"/>
        <v>0</v>
      </c>
      <c r="HN233" s="8">
        <v>0</v>
      </c>
      <c r="HO233" s="5">
        <v>0</v>
      </c>
      <c r="HP233" s="10">
        <f t="shared" si="1331"/>
        <v>0</v>
      </c>
      <c r="HQ233" s="8">
        <v>0</v>
      </c>
      <c r="HR233" s="5">
        <v>0</v>
      </c>
      <c r="HS233" s="10">
        <f t="shared" si="1332"/>
        <v>0</v>
      </c>
      <c r="HT233" s="8">
        <v>0</v>
      </c>
      <c r="HU233" s="5">
        <v>0</v>
      </c>
      <c r="HV233" s="10">
        <f t="shared" si="1333"/>
        <v>0</v>
      </c>
      <c r="HW233" s="8">
        <v>0</v>
      </c>
      <c r="HX233" s="5">
        <v>0</v>
      </c>
      <c r="HY233" s="10">
        <f t="shared" si="1334"/>
        <v>0</v>
      </c>
      <c r="HZ233" s="8">
        <v>0</v>
      </c>
      <c r="IA233" s="5">
        <v>0</v>
      </c>
      <c r="IB233" s="10">
        <f t="shared" si="1335"/>
        <v>0</v>
      </c>
      <c r="IC233" s="8">
        <v>0</v>
      </c>
      <c r="ID233" s="5">
        <v>0</v>
      </c>
      <c r="IE233" s="10">
        <f t="shared" si="1336"/>
        <v>0</v>
      </c>
      <c r="IF233" s="90">
        <v>125</v>
      </c>
      <c r="IG233" s="5">
        <v>629.57799999999997</v>
      </c>
      <c r="IH233" s="10">
        <f t="shared" si="1337"/>
        <v>5036.6239999999998</v>
      </c>
      <c r="II233" s="90">
        <v>65.5</v>
      </c>
      <c r="IJ233" s="5">
        <v>413.67500000000001</v>
      </c>
      <c r="IK233" s="10">
        <f t="shared" si="1338"/>
        <v>6315.6488549618325</v>
      </c>
      <c r="IL233" s="8">
        <v>0</v>
      </c>
      <c r="IM233" s="5">
        <v>0</v>
      </c>
      <c r="IN233" s="10">
        <f t="shared" si="1339"/>
        <v>0</v>
      </c>
      <c r="IO233" s="8">
        <v>0</v>
      </c>
      <c r="IP233" s="5">
        <v>0</v>
      </c>
      <c r="IQ233" s="10">
        <f t="shared" si="1340"/>
        <v>0</v>
      </c>
      <c r="IR233" s="8">
        <v>0</v>
      </c>
      <c r="IS233" s="5">
        <v>0</v>
      </c>
      <c r="IT233" s="10">
        <f t="shared" si="1341"/>
        <v>0</v>
      </c>
      <c r="IU233" s="8">
        <v>0</v>
      </c>
      <c r="IV233" s="5">
        <v>0</v>
      </c>
      <c r="IW233" s="10">
        <f t="shared" si="1342"/>
        <v>0</v>
      </c>
      <c r="IX233" s="90">
        <v>0.2112</v>
      </c>
      <c r="IY233" s="5">
        <v>4.3150000000000004</v>
      </c>
      <c r="IZ233" s="10">
        <f t="shared" si="1343"/>
        <v>20430.871212121216</v>
      </c>
      <c r="JA233" s="90">
        <v>0.02</v>
      </c>
      <c r="JB233" s="5">
        <v>0.45100000000000001</v>
      </c>
      <c r="JC233" s="10">
        <f t="shared" si="1344"/>
        <v>22550</v>
      </c>
      <c r="JD233" s="8">
        <f t="shared" si="1345"/>
        <v>1427.4931200000001</v>
      </c>
      <c r="JE233" s="10">
        <f t="shared" si="1346"/>
        <v>7460.802999999999</v>
      </c>
    </row>
    <row r="234" spans="1:265" x14ac:dyDescent="0.3">
      <c r="A234" s="40">
        <v>2021</v>
      </c>
      <c r="B234" s="76" t="s">
        <v>9</v>
      </c>
      <c r="C234" s="90">
        <v>1254.8599999999999</v>
      </c>
      <c r="D234" s="5">
        <v>2844.1950000000002</v>
      </c>
      <c r="E234" s="10">
        <f t="shared" si="1348"/>
        <v>2266.5436781792396</v>
      </c>
      <c r="F234" s="8">
        <v>0</v>
      </c>
      <c r="G234" s="5">
        <v>0</v>
      </c>
      <c r="H234" s="10">
        <f t="shared" si="1259"/>
        <v>0</v>
      </c>
      <c r="I234" s="8">
        <v>0</v>
      </c>
      <c r="J234" s="5">
        <v>0</v>
      </c>
      <c r="K234" s="10">
        <f t="shared" si="1260"/>
        <v>0</v>
      </c>
      <c r="L234" s="8">
        <v>0</v>
      </c>
      <c r="M234" s="5">
        <v>0</v>
      </c>
      <c r="N234" s="10">
        <f t="shared" si="1261"/>
        <v>0</v>
      </c>
      <c r="O234" s="90">
        <v>9.3421000000000003</v>
      </c>
      <c r="P234" s="5">
        <v>119.315</v>
      </c>
      <c r="Q234" s="10">
        <f t="shared" si="1262"/>
        <v>12771.753674227421</v>
      </c>
      <c r="R234" s="8">
        <v>0</v>
      </c>
      <c r="S234" s="5">
        <v>0</v>
      </c>
      <c r="T234" s="10">
        <f t="shared" si="1263"/>
        <v>0</v>
      </c>
      <c r="U234" s="8">
        <v>0</v>
      </c>
      <c r="V234" s="5">
        <v>0</v>
      </c>
      <c r="W234" s="10">
        <f t="shared" si="1264"/>
        <v>0</v>
      </c>
      <c r="X234" s="8">
        <v>0</v>
      </c>
      <c r="Y234" s="5">
        <v>0</v>
      </c>
      <c r="Z234" s="10">
        <f t="shared" si="1265"/>
        <v>0</v>
      </c>
      <c r="AA234" s="8">
        <v>0</v>
      </c>
      <c r="AB234" s="5">
        <v>0</v>
      </c>
      <c r="AC234" s="10">
        <f t="shared" si="1266"/>
        <v>0</v>
      </c>
      <c r="AD234" s="8">
        <v>0</v>
      </c>
      <c r="AE234" s="5">
        <v>0</v>
      </c>
      <c r="AF234" s="10">
        <f t="shared" si="1267"/>
        <v>0</v>
      </c>
      <c r="AG234" s="90">
        <v>22</v>
      </c>
      <c r="AH234" s="5">
        <v>143.24199999999999</v>
      </c>
      <c r="AI234" s="10">
        <f t="shared" si="1268"/>
        <v>6510.9999999999991</v>
      </c>
      <c r="AJ234" s="8">
        <v>0</v>
      </c>
      <c r="AK234" s="5">
        <v>0</v>
      </c>
      <c r="AL234" s="10">
        <f t="shared" si="1269"/>
        <v>0</v>
      </c>
      <c r="AM234" s="8">
        <v>0</v>
      </c>
      <c r="AN234" s="5">
        <v>0</v>
      </c>
      <c r="AO234" s="10">
        <f t="shared" si="1270"/>
        <v>0</v>
      </c>
      <c r="AP234" s="8">
        <v>0</v>
      </c>
      <c r="AQ234" s="5">
        <v>0</v>
      </c>
      <c r="AR234" s="10">
        <f t="shared" si="1271"/>
        <v>0</v>
      </c>
      <c r="AS234" s="8">
        <v>0</v>
      </c>
      <c r="AT234" s="5">
        <v>0</v>
      </c>
      <c r="AU234" s="10">
        <f t="shared" si="1272"/>
        <v>0</v>
      </c>
      <c r="AV234" s="8">
        <v>0</v>
      </c>
      <c r="AW234" s="5">
        <v>0</v>
      </c>
      <c r="AX234" s="10">
        <f t="shared" si="1273"/>
        <v>0</v>
      </c>
      <c r="AY234" s="90">
        <v>0.1605</v>
      </c>
      <c r="AZ234" s="5">
        <v>7.9240000000000004</v>
      </c>
      <c r="BA234" s="10">
        <f t="shared" si="1274"/>
        <v>49370.716510903425</v>
      </c>
      <c r="BB234" s="8">
        <v>0</v>
      </c>
      <c r="BC234" s="5">
        <v>0</v>
      </c>
      <c r="BD234" s="10">
        <f t="shared" si="1275"/>
        <v>0</v>
      </c>
      <c r="BE234" s="8">
        <v>0</v>
      </c>
      <c r="BF234" s="5">
        <v>0</v>
      </c>
      <c r="BG234" s="10">
        <f t="shared" si="1276"/>
        <v>0</v>
      </c>
      <c r="BH234" s="8">
        <v>0</v>
      </c>
      <c r="BI234" s="5">
        <v>0</v>
      </c>
      <c r="BJ234" s="10">
        <f t="shared" si="1277"/>
        <v>0</v>
      </c>
      <c r="BK234" s="8">
        <v>0</v>
      </c>
      <c r="BL234" s="5">
        <v>0</v>
      </c>
      <c r="BM234" s="10">
        <f t="shared" si="1278"/>
        <v>0</v>
      </c>
      <c r="BN234" s="8">
        <v>0</v>
      </c>
      <c r="BO234" s="5">
        <v>0</v>
      </c>
      <c r="BP234" s="10">
        <f t="shared" si="1279"/>
        <v>0</v>
      </c>
      <c r="BQ234" s="8">
        <v>0</v>
      </c>
      <c r="BR234" s="5">
        <v>0</v>
      </c>
      <c r="BS234" s="10">
        <f t="shared" si="1280"/>
        <v>0</v>
      </c>
      <c r="BT234" s="8">
        <v>0</v>
      </c>
      <c r="BU234" s="5">
        <v>0</v>
      </c>
      <c r="BV234" s="10">
        <f t="shared" si="1281"/>
        <v>0</v>
      </c>
      <c r="BW234" s="8">
        <v>0</v>
      </c>
      <c r="BX234" s="5">
        <v>0</v>
      </c>
      <c r="BY234" s="10">
        <f t="shared" si="1282"/>
        <v>0</v>
      </c>
      <c r="BZ234" s="8">
        <v>0</v>
      </c>
      <c r="CA234" s="5">
        <v>0</v>
      </c>
      <c r="CB234" s="10">
        <f t="shared" si="1283"/>
        <v>0</v>
      </c>
      <c r="CC234" s="90">
        <v>24.25</v>
      </c>
      <c r="CD234" s="5">
        <v>146.143</v>
      </c>
      <c r="CE234" s="10">
        <f t="shared" si="1284"/>
        <v>6026.5154639175253</v>
      </c>
      <c r="CF234" s="8">
        <v>0</v>
      </c>
      <c r="CG234" s="5">
        <v>0</v>
      </c>
      <c r="CH234" s="10">
        <f t="shared" si="1285"/>
        <v>0</v>
      </c>
      <c r="CI234" s="8">
        <v>0</v>
      </c>
      <c r="CJ234" s="5">
        <v>0</v>
      </c>
      <c r="CK234" s="10">
        <f t="shared" si="1286"/>
        <v>0</v>
      </c>
      <c r="CL234" s="8">
        <v>0</v>
      </c>
      <c r="CM234" s="5">
        <v>0</v>
      </c>
      <c r="CN234" s="10">
        <f t="shared" si="1287"/>
        <v>0</v>
      </c>
      <c r="CO234" s="8">
        <v>0</v>
      </c>
      <c r="CP234" s="5">
        <v>0</v>
      </c>
      <c r="CQ234" s="10">
        <f t="shared" si="1288"/>
        <v>0</v>
      </c>
      <c r="CR234" s="8">
        <v>0</v>
      </c>
      <c r="CS234" s="5">
        <v>0</v>
      </c>
      <c r="CT234" s="10">
        <f t="shared" si="1289"/>
        <v>0</v>
      </c>
      <c r="CU234" s="8">
        <v>0</v>
      </c>
      <c r="CV234" s="5">
        <v>0</v>
      </c>
      <c r="CW234" s="10">
        <f t="shared" si="1290"/>
        <v>0</v>
      </c>
      <c r="CX234" s="8">
        <v>0</v>
      </c>
      <c r="CY234" s="5">
        <v>0</v>
      </c>
      <c r="CZ234" s="10">
        <f t="shared" si="1291"/>
        <v>0</v>
      </c>
      <c r="DA234" s="8">
        <v>0</v>
      </c>
      <c r="DB234" s="5">
        <v>0</v>
      </c>
      <c r="DC234" s="10">
        <f t="shared" si="1292"/>
        <v>0</v>
      </c>
      <c r="DD234" s="8">
        <v>0</v>
      </c>
      <c r="DE234" s="5">
        <v>0</v>
      </c>
      <c r="DF234" s="10">
        <f t="shared" si="1293"/>
        <v>0</v>
      </c>
      <c r="DG234" s="90">
        <v>321.97446000000002</v>
      </c>
      <c r="DH234" s="5">
        <v>1780.32</v>
      </c>
      <c r="DI234" s="10">
        <f t="shared" si="1294"/>
        <v>5529.3826721535615</v>
      </c>
      <c r="DJ234" s="8">
        <v>0</v>
      </c>
      <c r="DK234" s="5">
        <v>0</v>
      </c>
      <c r="DL234" s="10">
        <f t="shared" si="1295"/>
        <v>0</v>
      </c>
      <c r="DM234" s="8">
        <v>0</v>
      </c>
      <c r="DN234" s="5">
        <v>0</v>
      </c>
      <c r="DO234" s="10">
        <f t="shared" si="1296"/>
        <v>0</v>
      </c>
      <c r="DP234" s="8">
        <v>0</v>
      </c>
      <c r="DQ234" s="5">
        <v>0</v>
      </c>
      <c r="DR234" s="10">
        <f t="shared" si="1297"/>
        <v>0</v>
      </c>
      <c r="DS234" s="90">
        <v>5.3414999999999999</v>
      </c>
      <c r="DT234" s="5">
        <v>80.334999999999994</v>
      </c>
      <c r="DU234" s="10">
        <f t="shared" si="1298"/>
        <v>15039.782832537676</v>
      </c>
      <c r="DV234" s="8">
        <v>0</v>
      </c>
      <c r="DW234" s="5">
        <v>0</v>
      </c>
      <c r="DX234" s="10">
        <f t="shared" si="1299"/>
        <v>0</v>
      </c>
      <c r="DY234" s="8">
        <v>0</v>
      </c>
      <c r="DZ234" s="5">
        <v>0</v>
      </c>
      <c r="EA234" s="10">
        <f t="shared" si="1300"/>
        <v>0</v>
      </c>
      <c r="EB234" s="8">
        <v>0</v>
      </c>
      <c r="EC234" s="5">
        <v>0</v>
      </c>
      <c r="ED234" s="10">
        <f t="shared" si="1301"/>
        <v>0</v>
      </c>
      <c r="EE234" s="8">
        <v>0</v>
      </c>
      <c r="EF234" s="5">
        <v>0</v>
      </c>
      <c r="EG234" s="10">
        <f t="shared" si="1302"/>
        <v>0</v>
      </c>
      <c r="EH234" s="8">
        <v>0</v>
      </c>
      <c r="EI234" s="5">
        <v>0</v>
      </c>
      <c r="EJ234" s="10">
        <f t="shared" si="1303"/>
        <v>0</v>
      </c>
      <c r="EK234" s="90">
        <v>117.167</v>
      </c>
      <c r="EL234" s="5">
        <v>1004.905</v>
      </c>
      <c r="EM234" s="10">
        <f t="shared" si="1304"/>
        <v>8576.6896822484141</v>
      </c>
      <c r="EN234" s="90">
        <v>27.397089999999999</v>
      </c>
      <c r="EO234" s="5">
        <v>278.33600000000001</v>
      </c>
      <c r="EP234" s="10">
        <f t="shared" si="1305"/>
        <v>10159.327140218178</v>
      </c>
      <c r="EQ234" s="8">
        <v>0</v>
      </c>
      <c r="ER234" s="5">
        <v>0</v>
      </c>
      <c r="ES234" s="10">
        <f t="shared" si="1306"/>
        <v>0</v>
      </c>
      <c r="ET234" s="90">
        <v>7.6769999999999996</v>
      </c>
      <c r="EU234" s="5">
        <v>71.524000000000001</v>
      </c>
      <c r="EV234" s="10">
        <f t="shared" si="1307"/>
        <v>9316.6601537058759</v>
      </c>
      <c r="EW234" s="8">
        <v>0</v>
      </c>
      <c r="EX234" s="5">
        <v>0</v>
      </c>
      <c r="EY234" s="10">
        <f t="shared" si="1308"/>
        <v>0</v>
      </c>
      <c r="EZ234" s="8">
        <v>0</v>
      </c>
      <c r="FA234" s="5">
        <v>0</v>
      </c>
      <c r="FB234" s="10">
        <f t="shared" si="1309"/>
        <v>0</v>
      </c>
      <c r="FC234" s="8">
        <v>0</v>
      </c>
      <c r="FD234" s="5">
        <v>0</v>
      </c>
      <c r="FE234" s="10">
        <f t="shared" si="1310"/>
        <v>0</v>
      </c>
      <c r="FF234" s="8">
        <v>0</v>
      </c>
      <c r="FG234" s="5">
        <v>0</v>
      </c>
      <c r="FH234" s="10">
        <f t="shared" si="1311"/>
        <v>0</v>
      </c>
      <c r="FI234" s="8">
        <v>0</v>
      </c>
      <c r="FJ234" s="5">
        <v>0</v>
      </c>
      <c r="FK234" s="10">
        <f t="shared" si="1312"/>
        <v>0</v>
      </c>
      <c r="FL234" s="8">
        <v>0</v>
      </c>
      <c r="FM234" s="5">
        <v>0</v>
      </c>
      <c r="FN234" s="10">
        <f t="shared" si="1313"/>
        <v>0</v>
      </c>
      <c r="FO234" s="8">
        <v>0</v>
      </c>
      <c r="FP234" s="5">
        <v>0</v>
      </c>
      <c r="FQ234" s="10">
        <f t="shared" si="1314"/>
        <v>0</v>
      </c>
      <c r="FR234" s="8">
        <v>0</v>
      </c>
      <c r="FS234" s="5">
        <v>0</v>
      </c>
      <c r="FT234" s="10">
        <f t="shared" si="1315"/>
        <v>0</v>
      </c>
      <c r="FU234" s="8">
        <v>0</v>
      </c>
      <c r="FV234" s="5">
        <v>0</v>
      </c>
      <c r="FW234" s="10">
        <f t="shared" si="1316"/>
        <v>0</v>
      </c>
      <c r="FX234" s="8">
        <v>0</v>
      </c>
      <c r="FY234" s="5">
        <v>0</v>
      </c>
      <c r="FZ234" s="10">
        <f t="shared" si="1317"/>
        <v>0</v>
      </c>
      <c r="GA234" s="8">
        <v>0</v>
      </c>
      <c r="GB234" s="5">
        <v>0</v>
      </c>
      <c r="GC234" s="10">
        <f t="shared" si="1318"/>
        <v>0</v>
      </c>
      <c r="GD234" s="8">
        <v>0</v>
      </c>
      <c r="GE234" s="5">
        <v>0</v>
      </c>
      <c r="GF234" s="10">
        <f t="shared" si="1319"/>
        <v>0</v>
      </c>
      <c r="GG234" s="8">
        <v>0</v>
      </c>
      <c r="GH234" s="5">
        <v>0</v>
      </c>
      <c r="GI234" s="10">
        <f t="shared" si="1320"/>
        <v>0</v>
      </c>
      <c r="GJ234" s="90">
        <v>0.74</v>
      </c>
      <c r="GK234" s="5">
        <v>5.5659999999999998</v>
      </c>
      <c r="GL234" s="10">
        <f t="shared" si="1321"/>
        <v>7521.6216216216217</v>
      </c>
      <c r="GM234" s="8">
        <v>0</v>
      </c>
      <c r="GN234" s="5">
        <v>0</v>
      </c>
      <c r="GO234" s="10">
        <f t="shared" si="1322"/>
        <v>0</v>
      </c>
      <c r="GP234" s="8">
        <v>0</v>
      </c>
      <c r="GQ234" s="5">
        <v>0</v>
      </c>
      <c r="GR234" s="10">
        <f t="shared" si="1323"/>
        <v>0</v>
      </c>
      <c r="GS234" s="8">
        <v>0</v>
      </c>
      <c r="GT234" s="5">
        <v>0</v>
      </c>
      <c r="GU234" s="10">
        <f t="shared" si="1324"/>
        <v>0</v>
      </c>
      <c r="GV234" s="90">
        <v>22</v>
      </c>
      <c r="GW234" s="5">
        <v>143.26400000000001</v>
      </c>
      <c r="GX234" s="10">
        <f t="shared" si="1325"/>
        <v>6512</v>
      </c>
      <c r="GY234" s="8">
        <v>0</v>
      </c>
      <c r="GZ234" s="5">
        <v>0</v>
      </c>
      <c r="HA234" s="10">
        <f t="shared" si="1326"/>
        <v>0</v>
      </c>
      <c r="HB234" s="8">
        <v>0</v>
      </c>
      <c r="HC234" s="5">
        <v>0</v>
      </c>
      <c r="HD234" s="10">
        <f t="shared" si="1327"/>
        <v>0</v>
      </c>
      <c r="HE234" s="8">
        <v>0</v>
      </c>
      <c r="HF234" s="5">
        <v>0</v>
      </c>
      <c r="HG234" s="10">
        <f t="shared" si="1328"/>
        <v>0</v>
      </c>
      <c r="HH234" s="8">
        <v>0</v>
      </c>
      <c r="HI234" s="5">
        <v>0</v>
      </c>
      <c r="HJ234" s="10">
        <f t="shared" si="1329"/>
        <v>0</v>
      </c>
      <c r="HK234" s="8">
        <v>0</v>
      </c>
      <c r="HL234" s="5">
        <v>0</v>
      </c>
      <c r="HM234" s="10">
        <f t="shared" si="1330"/>
        <v>0</v>
      </c>
      <c r="HN234" s="8">
        <v>0</v>
      </c>
      <c r="HO234" s="5">
        <v>0</v>
      </c>
      <c r="HP234" s="10">
        <f t="shared" si="1331"/>
        <v>0</v>
      </c>
      <c r="HQ234" s="8">
        <v>0</v>
      </c>
      <c r="HR234" s="5">
        <v>0</v>
      </c>
      <c r="HS234" s="10">
        <f t="shared" si="1332"/>
        <v>0</v>
      </c>
      <c r="HT234" s="8">
        <v>0</v>
      </c>
      <c r="HU234" s="5">
        <v>0</v>
      </c>
      <c r="HV234" s="10">
        <f t="shared" si="1333"/>
        <v>0</v>
      </c>
      <c r="HW234" s="8">
        <v>0</v>
      </c>
      <c r="HX234" s="5">
        <v>0</v>
      </c>
      <c r="HY234" s="10">
        <f t="shared" si="1334"/>
        <v>0</v>
      </c>
      <c r="HZ234" s="8">
        <v>0</v>
      </c>
      <c r="IA234" s="5">
        <v>0</v>
      </c>
      <c r="IB234" s="10">
        <f t="shared" si="1335"/>
        <v>0</v>
      </c>
      <c r="IC234" s="8">
        <v>0</v>
      </c>
      <c r="ID234" s="5">
        <v>0</v>
      </c>
      <c r="IE234" s="10">
        <f t="shared" si="1336"/>
        <v>0</v>
      </c>
      <c r="IF234" s="90">
        <v>375</v>
      </c>
      <c r="IG234" s="5">
        <v>1921.1610000000001</v>
      </c>
      <c r="IH234" s="10">
        <f t="shared" si="1337"/>
        <v>5123.0960000000005</v>
      </c>
      <c r="II234" s="90">
        <v>87.5</v>
      </c>
      <c r="IJ234" s="5">
        <v>565.46299999999997</v>
      </c>
      <c r="IK234" s="10">
        <f t="shared" si="1338"/>
        <v>6462.4342857142856</v>
      </c>
      <c r="IL234" s="8">
        <v>0</v>
      </c>
      <c r="IM234" s="5">
        <v>0</v>
      </c>
      <c r="IN234" s="10">
        <f t="shared" si="1339"/>
        <v>0</v>
      </c>
      <c r="IO234" s="8">
        <v>880.15</v>
      </c>
      <c r="IP234" s="5">
        <v>3050.2840000000001</v>
      </c>
      <c r="IQ234" s="10">
        <f t="shared" si="1340"/>
        <v>3465.6410839061523</v>
      </c>
      <c r="IR234" s="8">
        <v>0</v>
      </c>
      <c r="IS234" s="5">
        <v>0</v>
      </c>
      <c r="IT234" s="10">
        <f t="shared" si="1341"/>
        <v>0</v>
      </c>
      <c r="IU234" s="8">
        <v>0</v>
      </c>
      <c r="IV234" s="5">
        <v>0</v>
      </c>
      <c r="IW234" s="10">
        <f t="shared" si="1342"/>
        <v>0</v>
      </c>
      <c r="IX234" s="90">
        <v>0.64448000000000005</v>
      </c>
      <c r="IY234" s="5">
        <v>9.9890000000000008</v>
      </c>
      <c r="IZ234" s="10">
        <f t="shared" si="1343"/>
        <v>15499.317279046674</v>
      </c>
      <c r="JA234" s="90">
        <v>0.55967</v>
      </c>
      <c r="JB234" s="5">
        <v>5.8940000000000001</v>
      </c>
      <c r="JC234" s="10">
        <f t="shared" si="1344"/>
        <v>10531.205889184699</v>
      </c>
      <c r="JD234" s="8">
        <f t="shared" si="1345"/>
        <v>3156.7637999999997</v>
      </c>
      <c r="JE234" s="10">
        <f t="shared" si="1346"/>
        <v>12177.859999999999</v>
      </c>
    </row>
    <row r="235" spans="1:265" x14ac:dyDescent="0.3">
      <c r="A235" s="40">
        <v>2021</v>
      </c>
      <c r="B235" s="76" t="s">
        <v>10</v>
      </c>
      <c r="C235" s="90">
        <v>3471.00173</v>
      </c>
      <c r="D235" s="5">
        <v>13955.888999999999</v>
      </c>
      <c r="E235" s="10">
        <f t="shared" si="1348"/>
        <v>4020.7093184018668</v>
      </c>
      <c r="F235" s="8">
        <v>0</v>
      </c>
      <c r="G235" s="5">
        <v>0</v>
      </c>
      <c r="H235" s="10">
        <f t="shared" si="1259"/>
        <v>0</v>
      </c>
      <c r="I235" s="8">
        <v>0</v>
      </c>
      <c r="J235" s="5">
        <v>0</v>
      </c>
      <c r="K235" s="10">
        <f t="shared" si="1260"/>
        <v>0</v>
      </c>
      <c r="L235" s="8">
        <v>0</v>
      </c>
      <c r="M235" s="5">
        <v>0</v>
      </c>
      <c r="N235" s="10">
        <f t="shared" si="1261"/>
        <v>0</v>
      </c>
      <c r="O235" s="90">
        <v>43.072960000000002</v>
      </c>
      <c r="P235" s="5">
        <v>232.61699999999999</v>
      </c>
      <c r="Q235" s="10">
        <f t="shared" si="1262"/>
        <v>5400.5343491601225</v>
      </c>
      <c r="R235" s="8">
        <v>0</v>
      </c>
      <c r="S235" s="5">
        <v>0</v>
      </c>
      <c r="T235" s="10">
        <f t="shared" si="1263"/>
        <v>0</v>
      </c>
      <c r="U235" s="8">
        <v>0</v>
      </c>
      <c r="V235" s="5">
        <v>0</v>
      </c>
      <c r="W235" s="10">
        <f t="shared" si="1264"/>
        <v>0</v>
      </c>
      <c r="X235" s="8">
        <v>0</v>
      </c>
      <c r="Y235" s="5">
        <v>0</v>
      </c>
      <c r="Z235" s="10">
        <f t="shared" si="1265"/>
        <v>0</v>
      </c>
      <c r="AA235" s="8">
        <v>0</v>
      </c>
      <c r="AB235" s="5">
        <v>0</v>
      </c>
      <c r="AC235" s="10">
        <f t="shared" si="1266"/>
        <v>0</v>
      </c>
      <c r="AD235" s="8">
        <v>0</v>
      </c>
      <c r="AE235" s="5">
        <v>0</v>
      </c>
      <c r="AF235" s="10">
        <f t="shared" si="1267"/>
        <v>0</v>
      </c>
      <c r="AG235" s="8">
        <v>0</v>
      </c>
      <c r="AH235" s="5">
        <v>0</v>
      </c>
      <c r="AI235" s="10">
        <f t="shared" si="1268"/>
        <v>0</v>
      </c>
      <c r="AJ235" s="90">
        <v>0.81535999999999997</v>
      </c>
      <c r="AK235" s="5">
        <v>22.632999999999999</v>
      </c>
      <c r="AL235" s="10">
        <f t="shared" si="1269"/>
        <v>27758.290816326527</v>
      </c>
      <c r="AM235" s="8">
        <v>0</v>
      </c>
      <c r="AN235" s="5">
        <v>0</v>
      </c>
      <c r="AO235" s="10">
        <f t="shared" si="1270"/>
        <v>0</v>
      </c>
      <c r="AP235" s="8">
        <v>0</v>
      </c>
      <c r="AQ235" s="5">
        <v>0</v>
      </c>
      <c r="AR235" s="10">
        <f t="shared" si="1271"/>
        <v>0</v>
      </c>
      <c r="AS235" s="8">
        <v>0</v>
      </c>
      <c r="AT235" s="5">
        <v>0</v>
      </c>
      <c r="AU235" s="10">
        <f t="shared" si="1272"/>
        <v>0</v>
      </c>
      <c r="AV235" s="8">
        <v>0</v>
      </c>
      <c r="AW235" s="5">
        <v>0</v>
      </c>
      <c r="AX235" s="10">
        <f t="shared" si="1273"/>
        <v>0</v>
      </c>
      <c r="AY235" s="90">
        <v>8.3530000000000007E-2</v>
      </c>
      <c r="AZ235" s="5">
        <v>3.4870000000000001</v>
      </c>
      <c r="BA235" s="10">
        <f t="shared" si="1274"/>
        <v>41745.480665629111</v>
      </c>
      <c r="BB235" s="8">
        <v>0</v>
      </c>
      <c r="BC235" s="5">
        <v>0</v>
      </c>
      <c r="BD235" s="10">
        <f t="shared" si="1275"/>
        <v>0</v>
      </c>
      <c r="BE235" s="8">
        <v>0</v>
      </c>
      <c r="BF235" s="5">
        <v>0</v>
      </c>
      <c r="BG235" s="10">
        <f t="shared" si="1276"/>
        <v>0</v>
      </c>
      <c r="BH235" s="8">
        <v>0</v>
      </c>
      <c r="BI235" s="5">
        <v>0</v>
      </c>
      <c r="BJ235" s="10">
        <f t="shared" si="1277"/>
        <v>0</v>
      </c>
      <c r="BK235" s="8">
        <v>0</v>
      </c>
      <c r="BL235" s="5">
        <v>0</v>
      </c>
      <c r="BM235" s="10">
        <f t="shared" si="1278"/>
        <v>0</v>
      </c>
      <c r="BN235" s="8">
        <v>0</v>
      </c>
      <c r="BO235" s="5">
        <v>0</v>
      </c>
      <c r="BP235" s="10">
        <f t="shared" si="1279"/>
        <v>0</v>
      </c>
      <c r="BQ235" s="8">
        <v>0</v>
      </c>
      <c r="BR235" s="5">
        <v>0</v>
      </c>
      <c r="BS235" s="10">
        <f t="shared" si="1280"/>
        <v>0</v>
      </c>
      <c r="BT235" s="90">
        <v>1.36073</v>
      </c>
      <c r="BU235" s="5">
        <v>35.113999999999997</v>
      </c>
      <c r="BV235" s="10">
        <f t="shared" si="1281"/>
        <v>25805.266290887979</v>
      </c>
      <c r="BW235" s="8">
        <v>0</v>
      </c>
      <c r="BX235" s="5">
        <v>0</v>
      </c>
      <c r="BY235" s="10">
        <f t="shared" si="1282"/>
        <v>0</v>
      </c>
      <c r="BZ235" s="8">
        <v>0</v>
      </c>
      <c r="CA235" s="5">
        <v>0</v>
      </c>
      <c r="CB235" s="10">
        <f t="shared" si="1283"/>
        <v>0</v>
      </c>
      <c r="CC235" s="90">
        <v>25</v>
      </c>
      <c r="CD235" s="5">
        <v>126.16800000000001</v>
      </c>
      <c r="CE235" s="10">
        <f t="shared" si="1284"/>
        <v>5046.72</v>
      </c>
      <c r="CF235" s="8">
        <v>0</v>
      </c>
      <c r="CG235" s="5">
        <v>0</v>
      </c>
      <c r="CH235" s="10">
        <f t="shared" si="1285"/>
        <v>0</v>
      </c>
      <c r="CI235" s="8">
        <v>0</v>
      </c>
      <c r="CJ235" s="5">
        <v>0</v>
      </c>
      <c r="CK235" s="10">
        <f t="shared" si="1286"/>
        <v>0</v>
      </c>
      <c r="CL235" s="8">
        <v>0</v>
      </c>
      <c r="CM235" s="5">
        <v>0</v>
      </c>
      <c r="CN235" s="10">
        <f t="shared" si="1287"/>
        <v>0</v>
      </c>
      <c r="CO235" s="8">
        <v>0</v>
      </c>
      <c r="CP235" s="5">
        <v>0</v>
      </c>
      <c r="CQ235" s="10">
        <f t="shared" si="1288"/>
        <v>0</v>
      </c>
      <c r="CR235" s="8">
        <v>0</v>
      </c>
      <c r="CS235" s="5">
        <v>0</v>
      </c>
      <c r="CT235" s="10">
        <f t="shared" si="1289"/>
        <v>0</v>
      </c>
      <c r="CU235" s="8">
        <v>0</v>
      </c>
      <c r="CV235" s="5">
        <v>0</v>
      </c>
      <c r="CW235" s="10">
        <f t="shared" si="1290"/>
        <v>0</v>
      </c>
      <c r="CX235" s="8">
        <v>0</v>
      </c>
      <c r="CY235" s="5">
        <v>0</v>
      </c>
      <c r="CZ235" s="10">
        <f t="shared" si="1291"/>
        <v>0</v>
      </c>
      <c r="DA235" s="8">
        <v>0</v>
      </c>
      <c r="DB235" s="5">
        <v>0</v>
      </c>
      <c r="DC235" s="10">
        <f t="shared" si="1292"/>
        <v>0</v>
      </c>
      <c r="DD235" s="8">
        <v>0</v>
      </c>
      <c r="DE235" s="5">
        <v>0</v>
      </c>
      <c r="DF235" s="10">
        <f t="shared" si="1293"/>
        <v>0</v>
      </c>
      <c r="DG235" s="90">
        <v>389.65113000000002</v>
      </c>
      <c r="DH235" s="5">
        <v>2054.5740000000001</v>
      </c>
      <c r="DI235" s="10">
        <f t="shared" si="1294"/>
        <v>5272.8552333468142</v>
      </c>
      <c r="DJ235" s="8">
        <v>0</v>
      </c>
      <c r="DK235" s="5">
        <v>0</v>
      </c>
      <c r="DL235" s="10">
        <f t="shared" si="1295"/>
        <v>0</v>
      </c>
      <c r="DM235" s="8">
        <v>0</v>
      </c>
      <c r="DN235" s="5">
        <v>0</v>
      </c>
      <c r="DO235" s="10">
        <f t="shared" si="1296"/>
        <v>0</v>
      </c>
      <c r="DP235" s="8">
        <v>0</v>
      </c>
      <c r="DQ235" s="5">
        <v>0</v>
      </c>
      <c r="DR235" s="10">
        <f t="shared" si="1297"/>
        <v>0</v>
      </c>
      <c r="DS235" s="90">
        <v>8.522549999999999</v>
      </c>
      <c r="DT235" s="5">
        <v>143.65799999999999</v>
      </c>
      <c r="DU235" s="10">
        <f t="shared" si="1298"/>
        <v>16856.222609430275</v>
      </c>
      <c r="DV235" s="90">
        <v>0.14926</v>
      </c>
      <c r="DW235" s="5">
        <v>0.995</v>
      </c>
      <c r="DX235" s="10">
        <f t="shared" si="1299"/>
        <v>6666.2200187592116</v>
      </c>
      <c r="DY235" s="8">
        <v>0</v>
      </c>
      <c r="DZ235" s="5">
        <v>0</v>
      </c>
      <c r="EA235" s="10">
        <f t="shared" si="1300"/>
        <v>0</v>
      </c>
      <c r="EB235" s="90">
        <v>1.2</v>
      </c>
      <c r="EC235" s="5">
        <v>20.16</v>
      </c>
      <c r="ED235" s="10">
        <f t="shared" si="1301"/>
        <v>16800</v>
      </c>
      <c r="EE235" s="8">
        <v>0</v>
      </c>
      <c r="EF235" s="5">
        <v>0</v>
      </c>
      <c r="EG235" s="10">
        <f t="shared" si="1302"/>
        <v>0</v>
      </c>
      <c r="EH235" s="8">
        <v>0</v>
      </c>
      <c r="EI235" s="5">
        <v>0</v>
      </c>
      <c r="EJ235" s="10">
        <f t="shared" si="1303"/>
        <v>0</v>
      </c>
      <c r="EK235" s="90">
        <v>9.1839999999999993</v>
      </c>
      <c r="EL235" s="5">
        <v>259.18299999999999</v>
      </c>
      <c r="EM235" s="10">
        <f t="shared" si="1304"/>
        <v>28221.145470383279</v>
      </c>
      <c r="EN235" s="90">
        <v>36.834019999999995</v>
      </c>
      <c r="EO235" s="5">
        <v>167.41300000000001</v>
      </c>
      <c r="EP235" s="10">
        <f t="shared" si="1305"/>
        <v>4545.0645897461109</v>
      </c>
      <c r="EQ235" s="8">
        <v>0</v>
      </c>
      <c r="ER235" s="5">
        <v>0</v>
      </c>
      <c r="ES235" s="10">
        <f t="shared" si="1306"/>
        <v>0</v>
      </c>
      <c r="ET235" s="8">
        <v>0</v>
      </c>
      <c r="EU235" s="5">
        <v>0</v>
      </c>
      <c r="EV235" s="10">
        <f t="shared" si="1307"/>
        <v>0</v>
      </c>
      <c r="EW235" s="8">
        <v>0</v>
      </c>
      <c r="EX235" s="5">
        <v>0</v>
      </c>
      <c r="EY235" s="10">
        <f t="shared" si="1308"/>
        <v>0</v>
      </c>
      <c r="EZ235" s="8">
        <v>0</v>
      </c>
      <c r="FA235" s="5">
        <v>0</v>
      </c>
      <c r="FB235" s="10">
        <f t="shared" si="1309"/>
        <v>0</v>
      </c>
      <c r="FC235" s="8">
        <v>0</v>
      </c>
      <c r="FD235" s="5">
        <v>0</v>
      </c>
      <c r="FE235" s="10">
        <f t="shared" si="1310"/>
        <v>0</v>
      </c>
      <c r="FF235" s="8">
        <v>0</v>
      </c>
      <c r="FG235" s="5">
        <v>0</v>
      </c>
      <c r="FH235" s="10">
        <f t="shared" si="1311"/>
        <v>0</v>
      </c>
      <c r="FI235" s="8">
        <v>0</v>
      </c>
      <c r="FJ235" s="5">
        <v>0</v>
      </c>
      <c r="FK235" s="10">
        <f t="shared" si="1312"/>
        <v>0</v>
      </c>
      <c r="FL235" s="8">
        <v>0</v>
      </c>
      <c r="FM235" s="5">
        <v>0</v>
      </c>
      <c r="FN235" s="10">
        <f t="shared" si="1313"/>
        <v>0</v>
      </c>
      <c r="FO235" s="8">
        <v>0</v>
      </c>
      <c r="FP235" s="5">
        <v>0</v>
      </c>
      <c r="FQ235" s="10">
        <f t="shared" si="1314"/>
        <v>0</v>
      </c>
      <c r="FR235" s="8">
        <v>0</v>
      </c>
      <c r="FS235" s="5">
        <v>0</v>
      </c>
      <c r="FT235" s="10">
        <f t="shared" si="1315"/>
        <v>0</v>
      </c>
      <c r="FU235" s="8">
        <v>0</v>
      </c>
      <c r="FV235" s="5">
        <v>0</v>
      </c>
      <c r="FW235" s="10">
        <f t="shared" si="1316"/>
        <v>0</v>
      </c>
      <c r="FX235" s="8">
        <v>0</v>
      </c>
      <c r="FY235" s="5">
        <v>0</v>
      </c>
      <c r="FZ235" s="10">
        <f t="shared" si="1317"/>
        <v>0</v>
      </c>
      <c r="GA235" s="8">
        <v>0</v>
      </c>
      <c r="GB235" s="5">
        <v>0</v>
      </c>
      <c r="GC235" s="10">
        <f t="shared" si="1318"/>
        <v>0</v>
      </c>
      <c r="GD235" s="8">
        <v>0</v>
      </c>
      <c r="GE235" s="5">
        <v>0</v>
      </c>
      <c r="GF235" s="10">
        <f t="shared" si="1319"/>
        <v>0</v>
      </c>
      <c r="GG235" s="90">
        <v>21</v>
      </c>
      <c r="GH235" s="5">
        <v>118.61799999999999</v>
      </c>
      <c r="GI235" s="10">
        <f t="shared" si="1320"/>
        <v>5648.4761904761899</v>
      </c>
      <c r="GJ235" s="90">
        <v>43.375419999999998</v>
      </c>
      <c r="GK235" s="5">
        <v>263.25599999999997</v>
      </c>
      <c r="GL235" s="10">
        <f t="shared" si="1321"/>
        <v>6069.2438251894737</v>
      </c>
      <c r="GM235" s="8">
        <v>0</v>
      </c>
      <c r="GN235" s="5">
        <v>0</v>
      </c>
      <c r="GO235" s="10">
        <f t="shared" si="1322"/>
        <v>0</v>
      </c>
      <c r="GP235" s="8">
        <v>0</v>
      </c>
      <c r="GQ235" s="5">
        <v>0</v>
      </c>
      <c r="GR235" s="10">
        <f t="shared" si="1323"/>
        <v>0</v>
      </c>
      <c r="GS235" s="8">
        <v>0</v>
      </c>
      <c r="GT235" s="5">
        <v>0</v>
      </c>
      <c r="GU235" s="10">
        <f t="shared" si="1324"/>
        <v>0</v>
      </c>
      <c r="GV235" s="90">
        <v>44</v>
      </c>
      <c r="GW235" s="5">
        <v>250.8</v>
      </c>
      <c r="GX235" s="10">
        <f t="shared" si="1325"/>
        <v>5700</v>
      </c>
      <c r="GY235" s="8">
        <v>0</v>
      </c>
      <c r="GZ235" s="5">
        <v>0</v>
      </c>
      <c r="HA235" s="10">
        <f t="shared" si="1326"/>
        <v>0</v>
      </c>
      <c r="HB235" s="8">
        <v>0</v>
      </c>
      <c r="HC235" s="5">
        <v>0</v>
      </c>
      <c r="HD235" s="10">
        <f t="shared" si="1327"/>
        <v>0</v>
      </c>
      <c r="HE235" s="8">
        <v>0</v>
      </c>
      <c r="HF235" s="5">
        <v>0</v>
      </c>
      <c r="HG235" s="10">
        <f t="shared" si="1328"/>
        <v>0</v>
      </c>
      <c r="HH235" s="8">
        <v>0</v>
      </c>
      <c r="HI235" s="5">
        <v>0</v>
      </c>
      <c r="HJ235" s="10">
        <f t="shared" si="1329"/>
        <v>0</v>
      </c>
      <c r="HK235" s="8">
        <v>0</v>
      </c>
      <c r="HL235" s="5">
        <v>0</v>
      </c>
      <c r="HM235" s="10">
        <f t="shared" si="1330"/>
        <v>0</v>
      </c>
      <c r="HN235" s="8">
        <v>0</v>
      </c>
      <c r="HO235" s="5">
        <v>0</v>
      </c>
      <c r="HP235" s="10">
        <f t="shared" si="1331"/>
        <v>0</v>
      </c>
      <c r="HQ235" s="8">
        <v>0</v>
      </c>
      <c r="HR235" s="5">
        <v>0</v>
      </c>
      <c r="HS235" s="10">
        <f t="shared" si="1332"/>
        <v>0</v>
      </c>
      <c r="HT235" s="8">
        <v>0</v>
      </c>
      <c r="HU235" s="5">
        <v>0</v>
      </c>
      <c r="HV235" s="10">
        <f t="shared" si="1333"/>
        <v>0</v>
      </c>
      <c r="HW235" s="8">
        <v>0</v>
      </c>
      <c r="HX235" s="5">
        <v>0</v>
      </c>
      <c r="HY235" s="10">
        <f t="shared" si="1334"/>
        <v>0</v>
      </c>
      <c r="HZ235" s="8">
        <v>0</v>
      </c>
      <c r="IA235" s="5">
        <v>0</v>
      </c>
      <c r="IB235" s="10">
        <f t="shared" si="1335"/>
        <v>0</v>
      </c>
      <c r="IC235" s="8">
        <v>0</v>
      </c>
      <c r="ID235" s="5">
        <v>0</v>
      </c>
      <c r="IE235" s="10">
        <f t="shared" si="1336"/>
        <v>0</v>
      </c>
      <c r="IF235" s="8">
        <v>0</v>
      </c>
      <c r="IG235" s="5">
        <v>0</v>
      </c>
      <c r="IH235" s="10">
        <f t="shared" si="1337"/>
        <v>0</v>
      </c>
      <c r="II235" s="90">
        <v>43.424589999999995</v>
      </c>
      <c r="IJ235" s="5">
        <v>354.29899999999998</v>
      </c>
      <c r="IK235" s="10">
        <f t="shared" si="1338"/>
        <v>8158.9486509832341</v>
      </c>
      <c r="IL235" s="90">
        <v>0.12240000000000001</v>
      </c>
      <c r="IM235" s="5">
        <v>6.1829999999999998</v>
      </c>
      <c r="IN235" s="10">
        <f t="shared" si="1339"/>
        <v>50514.705882352937</v>
      </c>
      <c r="IO235" s="90">
        <v>1320</v>
      </c>
      <c r="IP235" s="5">
        <v>4612.5200000000004</v>
      </c>
      <c r="IQ235" s="10">
        <f t="shared" si="1340"/>
        <v>3494.3333333333335</v>
      </c>
      <c r="IR235" s="8">
        <v>0</v>
      </c>
      <c r="IS235" s="5">
        <v>0</v>
      </c>
      <c r="IT235" s="10">
        <f t="shared" si="1341"/>
        <v>0</v>
      </c>
      <c r="IU235" s="8">
        <v>0</v>
      </c>
      <c r="IV235" s="5">
        <v>0</v>
      </c>
      <c r="IW235" s="10">
        <f t="shared" si="1342"/>
        <v>0</v>
      </c>
      <c r="IX235" s="90">
        <v>0.2</v>
      </c>
      <c r="IY235" s="5">
        <v>2.95</v>
      </c>
      <c r="IZ235" s="10">
        <f t="shared" si="1343"/>
        <v>14750</v>
      </c>
      <c r="JA235" s="90">
        <v>0.29808999999999997</v>
      </c>
      <c r="JB235" s="5">
        <v>2.2000000000000002</v>
      </c>
      <c r="JC235" s="10">
        <f t="shared" si="1344"/>
        <v>7380.3213794491612</v>
      </c>
      <c r="JD235" s="8">
        <f t="shared" si="1345"/>
        <v>5459.2957699999997</v>
      </c>
      <c r="JE235" s="10">
        <f t="shared" si="1346"/>
        <v>22632.717000000001</v>
      </c>
    </row>
    <row r="236" spans="1:265" x14ac:dyDescent="0.3">
      <c r="A236" s="40">
        <v>2021</v>
      </c>
      <c r="B236" s="76" t="s">
        <v>11</v>
      </c>
      <c r="C236" s="90">
        <v>3559.1368199999997</v>
      </c>
      <c r="D236" s="5">
        <v>13831.314</v>
      </c>
      <c r="E236" s="10">
        <f t="shared" si="1348"/>
        <v>3886.1428204381314</v>
      </c>
      <c r="F236" s="8">
        <v>0</v>
      </c>
      <c r="G236" s="5">
        <v>0</v>
      </c>
      <c r="H236" s="10">
        <f t="shared" si="1259"/>
        <v>0</v>
      </c>
      <c r="I236" s="8">
        <v>0</v>
      </c>
      <c r="J236" s="5">
        <v>0</v>
      </c>
      <c r="K236" s="10">
        <f t="shared" si="1260"/>
        <v>0</v>
      </c>
      <c r="L236" s="8">
        <v>0</v>
      </c>
      <c r="M236" s="5">
        <v>0</v>
      </c>
      <c r="N236" s="10">
        <f t="shared" si="1261"/>
        <v>0</v>
      </c>
      <c r="O236" s="90">
        <v>5.79826</v>
      </c>
      <c r="P236" s="5">
        <v>88.885999999999996</v>
      </c>
      <c r="Q236" s="10">
        <f t="shared" si="1262"/>
        <v>15329.771345196661</v>
      </c>
      <c r="R236" s="8">
        <v>0</v>
      </c>
      <c r="S236" s="5">
        <v>0</v>
      </c>
      <c r="T236" s="10">
        <f t="shared" si="1263"/>
        <v>0</v>
      </c>
      <c r="U236" s="90">
        <v>6.0000000000000001E-3</v>
      </c>
      <c r="V236" s="5">
        <v>0.51</v>
      </c>
      <c r="W236" s="10">
        <f t="shared" si="1264"/>
        <v>85000</v>
      </c>
      <c r="X236" s="8">
        <v>0</v>
      </c>
      <c r="Y236" s="5">
        <v>0</v>
      </c>
      <c r="Z236" s="10">
        <f t="shared" si="1265"/>
        <v>0</v>
      </c>
      <c r="AA236" s="8">
        <v>0</v>
      </c>
      <c r="AB236" s="5">
        <v>0</v>
      </c>
      <c r="AC236" s="10">
        <f t="shared" si="1266"/>
        <v>0</v>
      </c>
      <c r="AD236" s="8">
        <v>0</v>
      </c>
      <c r="AE236" s="5">
        <v>0</v>
      </c>
      <c r="AF236" s="10">
        <f t="shared" si="1267"/>
        <v>0</v>
      </c>
      <c r="AG236" s="8">
        <v>0</v>
      </c>
      <c r="AH236" s="5">
        <v>0</v>
      </c>
      <c r="AI236" s="10">
        <f t="shared" si="1268"/>
        <v>0</v>
      </c>
      <c r="AJ236" s="90">
        <v>0.48499999999999999</v>
      </c>
      <c r="AK236" s="5">
        <v>6.87</v>
      </c>
      <c r="AL236" s="10">
        <f t="shared" si="1269"/>
        <v>14164.948453608249</v>
      </c>
      <c r="AM236" s="8">
        <v>0</v>
      </c>
      <c r="AN236" s="5">
        <v>0</v>
      </c>
      <c r="AO236" s="10">
        <f t="shared" si="1270"/>
        <v>0</v>
      </c>
      <c r="AP236" s="8">
        <v>0</v>
      </c>
      <c r="AQ236" s="5">
        <v>0</v>
      </c>
      <c r="AR236" s="10">
        <f t="shared" si="1271"/>
        <v>0</v>
      </c>
      <c r="AS236" s="8">
        <v>0</v>
      </c>
      <c r="AT236" s="5">
        <v>0</v>
      </c>
      <c r="AU236" s="10">
        <f t="shared" si="1272"/>
        <v>0</v>
      </c>
      <c r="AV236" s="8">
        <v>0</v>
      </c>
      <c r="AW236" s="5">
        <v>0</v>
      </c>
      <c r="AX236" s="10">
        <f t="shared" si="1273"/>
        <v>0</v>
      </c>
      <c r="AY236" s="90">
        <v>9.3560000000000004E-2</v>
      </c>
      <c r="AZ236" s="5">
        <v>4.93</v>
      </c>
      <c r="BA236" s="10">
        <f t="shared" si="1274"/>
        <v>52693.458743052579</v>
      </c>
      <c r="BB236" s="8">
        <v>0</v>
      </c>
      <c r="BC236" s="5">
        <v>0</v>
      </c>
      <c r="BD236" s="10">
        <f t="shared" si="1275"/>
        <v>0</v>
      </c>
      <c r="BE236" s="8">
        <v>0</v>
      </c>
      <c r="BF236" s="5">
        <v>0</v>
      </c>
      <c r="BG236" s="10">
        <f t="shared" si="1276"/>
        <v>0</v>
      </c>
      <c r="BH236" s="8">
        <v>0</v>
      </c>
      <c r="BI236" s="5">
        <v>0</v>
      </c>
      <c r="BJ236" s="10">
        <f t="shared" si="1277"/>
        <v>0</v>
      </c>
      <c r="BK236" s="90">
        <v>45.531739999999999</v>
      </c>
      <c r="BL236" s="5">
        <v>86.456000000000003</v>
      </c>
      <c r="BM236" s="10">
        <f t="shared" si="1278"/>
        <v>1898.8072935495109</v>
      </c>
      <c r="BN236" s="8">
        <v>0</v>
      </c>
      <c r="BO236" s="5">
        <v>0</v>
      </c>
      <c r="BP236" s="10">
        <f t="shared" si="1279"/>
        <v>0</v>
      </c>
      <c r="BQ236" s="8">
        <v>0</v>
      </c>
      <c r="BR236" s="5">
        <v>0</v>
      </c>
      <c r="BS236" s="10">
        <f t="shared" si="1280"/>
        <v>0</v>
      </c>
      <c r="BT236" s="8">
        <v>0</v>
      </c>
      <c r="BU236" s="5">
        <v>0</v>
      </c>
      <c r="BV236" s="10">
        <f t="shared" si="1281"/>
        <v>0</v>
      </c>
      <c r="BW236" s="8">
        <v>0</v>
      </c>
      <c r="BX236" s="5">
        <v>0</v>
      </c>
      <c r="BY236" s="10">
        <f t="shared" si="1282"/>
        <v>0</v>
      </c>
      <c r="BZ236" s="8">
        <v>0</v>
      </c>
      <c r="CA236" s="5">
        <v>0</v>
      </c>
      <c r="CB236" s="10">
        <f t="shared" si="1283"/>
        <v>0</v>
      </c>
      <c r="CC236" s="90">
        <v>25</v>
      </c>
      <c r="CD236" s="5">
        <v>147.83500000000001</v>
      </c>
      <c r="CE236" s="10">
        <f t="shared" si="1284"/>
        <v>5913.4000000000005</v>
      </c>
      <c r="CF236" s="8">
        <v>0</v>
      </c>
      <c r="CG236" s="5">
        <v>0</v>
      </c>
      <c r="CH236" s="10">
        <f t="shared" si="1285"/>
        <v>0</v>
      </c>
      <c r="CI236" s="8">
        <v>0</v>
      </c>
      <c r="CJ236" s="5">
        <v>0</v>
      </c>
      <c r="CK236" s="10">
        <f t="shared" si="1286"/>
        <v>0</v>
      </c>
      <c r="CL236" s="8">
        <v>0</v>
      </c>
      <c r="CM236" s="5">
        <v>0</v>
      </c>
      <c r="CN236" s="10">
        <f t="shared" si="1287"/>
        <v>0</v>
      </c>
      <c r="CO236" s="8">
        <v>0</v>
      </c>
      <c r="CP236" s="5">
        <v>0</v>
      </c>
      <c r="CQ236" s="10">
        <f t="shared" si="1288"/>
        <v>0</v>
      </c>
      <c r="CR236" s="8">
        <v>0</v>
      </c>
      <c r="CS236" s="5">
        <v>0</v>
      </c>
      <c r="CT236" s="10">
        <f t="shared" si="1289"/>
        <v>0</v>
      </c>
      <c r="CU236" s="8">
        <v>0</v>
      </c>
      <c r="CV236" s="5">
        <v>0</v>
      </c>
      <c r="CW236" s="10">
        <f t="shared" si="1290"/>
        <v>0</v>
      </c>
      <c r="CX236" s="90">
        <v>22</v>
      </c>
      <c r="CY236" s="5">
        <v>125.4</v>
      </c>
      <c r="CZ236" s="10">
        <f t="shared" si="1291"/>
        <v>5700</v>
      </c>
      <c r="DA236" s="8">
        <v>0</v>
      </c>
      <c r="DB236" s="5">
        <v>0</v>
      </c>
      <c r="DC236" s="10">
        <f t="shared" si="1292"/>
        <v>0</v>
      </c>
      <c r="DD236" s="8">
        <v>0</v>
      </c>
      <c r="DE236" s="5">
        <v>0</v>
      </c>
      <c r="DF236" s="10">
        <f t="shared" si="1293"/>
        <v>0</v>
      </c>
      <c r="DG236" s="90">
        <v>516.21144000000004</v>
      </c>
      <c r="DH236" s="5">
        <v>2827.1880000000001</v>
      </c>
      <c r="DI236" s="10">
        <f t="shared" si="1294"/>
        <v>5476.8022963613512</v>
      </c>
      <c r="DJ236" s="8">
        <v>0</v>
      </c>
      <c r="DK236" s="5">
        <v>0</v>
      </c>
      <c r="DL236" s="10">
        <f t="shared" si="1295"/>
        <v>0</v>
      </c>
      <c r="DM236" s="8">
        <v>0</v>
      </c>
      <c r="DN236" s="5">
        <v>0</v>
      </c>
      <c r="DO236" s="10">
        <f t="shared" si="1296"/>
        <v>0</v>
      </c>
      <c r="DP236" s="8">
        <v>0</v>
      </c>
      <c r="DQ236" s="5">
        <v>0</v>
      </c>
      <c r="DR236" s="10">
        <f t="shared" si="1297"/>
        <v>0</v>
      </c>
      <c r="DS236" s="90">
        <v>8.5500000000000007</v>
      </c>
      <c r="DT236" s="5">
        <v>135.59399999999999</v>
      </c>
      <c r="DU236" s="10">
        <f t="shared" si="1298"/>
        <v>15858.947368421052</v>
      </c>
      <c r="DV236" s="8">
        <v>0</v>
      </c>
      <c r="DW236" s="5">
        <v>0</v>
      </c>
      <c r="DX236" s="10">
        <f t="shared" si="1299"/>
        <v>0</v>
      </c>
      <c r="DY236" s="8">
        <v>0</v>
      </c>
      <c r="DZ236" s="5">
        <v>0</v>
      </c>
      <c r="EA236" s="10">
        <f t="shared" si="1300"/>
        <v>0</v>
      </c>
      <c r="EB236" s="8">
        <v>0</v>
      </c>
      <c r="EC236" s="5">
        <v>0</v>
      </c>
      <c r="ED236" s="10">
        <f t="shared" si="1301"/>
        <v>0</v>
      </c>
      <c r="EE236" s="8">
        <v>0</v>
      </c>
      <c r="EF236" s="5">
        <v>0</v>
      </c>
      <c r="EG236" s="10">
        <f t="shared" si="1302"/>
        <v>0</v>
      </c>
      <c r="EH236" s="8">
        <v>0</v>
      </c>
      <c r="EI236" s="5">
        <v>0</v>
      </c>
      <c r="EJ236" s="10">
        <f t="shared" si="1303"/>
        <v>0</v>
      </c>
      <c r="EK236" s="90">
        <v>18.088999999999999</v>
      </c>
      <c r="EL236" s="5">
        <v>328.947</v>
      </c>
      <c r="EM236" s="10">
        <f t="shared" si="1304"/>
        <v>18184.919011553982</v>
      </c>
      <c r="EN236" s="90">
        <v>7.2331099999999999</v>
      </c>
      <c r="EO236" s="5">
        <v>118.453</v>
      </c>
      <c r="EP236" s="10">
        <f t="shared" si="1305"/>
        <v>16376.496417170487</v>
      </c>
      <c r="EQ236" s="8">
        <v>0</v>
      </c>
      <c r="ER236" s="5">
        <v>0</v>
      </c>
      <c r="ES236" s="10">
        <f t="shared" si="1306"/>
        <v>0</v>
      </c>
      <c r="ET236" s="90">
        <v>0.432</v>
      </c>
      <c r="EU236" s="5">
        <v>13.906000000000001</v>
      </c>
      <c r="EV236" s="10">
        <f t="shared" si="1307"/>
        <v>32189.814814814818</v>
      </c>
      <c r="EW236" s="8">
        <v>0</v>
      </c>
      <c r="EX236" s="5">
        <v>0</v>
      </c>
      <c r="EY236" s="10">
        <f t="shared" si="1308"/>
        <v>0</v>
      </c>
      <c r="EZ236" s="8">
        <v>0</v>
      </c>
      <c r="FA236" s="5">
        <v>0</v>
      </c>
      <c r="FB236" s="10">
        <f t="shared" si="1309"/>
        <v>0</v>
      </c>
      <c r="FC236" s="8">
        <v>0</v>
      </c>
      <c r="FD236" s="5">
        <v>0</v>
      </c>
      <c r="FE236" s="10">
        <f t="shared" si="1310"/>
        <v>0</v>
      </c>
      <c r="FF236" s="8">
        <v>0</v>
      </c>
      <c r="FG236" s="5">
        <v>0</v>
      </c>
      <c r="FH236" s="10">
        <f t="shared" si="1311"/>
        <v>0</v>
      </c>
      <c r="FI236" s="8">
        <v>0</v>
      </c>
      <c r="FJ236" s="5">
        <v>0</v>
      </c>
      <c r="FK236" s="10">
        <f t="shared" si="1312"/>
        <v>0</v>
      </c>
      <c r="FL236" s="8">
        <v>0</v>
      </c>
      <c r="FM236" s="5">
        <v>0</v>
      </c>
      <c r="FN236" s="10">
        <f t="shared" si="1313"/>
        <v>0</v>
      </c>
      <c r="FO236" s="8">
        <v>0</v>
      </c>
      <c r="FP236" s="5">
        <v>0</v>
      </c>
      <c r="FQ236" s="10">
        <f t="shared" si="1314"/>
        <v>0</v>
      </c>
      <c r="FR236" s="8">
        <v>0</v>
      </c>
      <c r="FS236" s="5">
        <v>0</v>
      </c>
      <c r="FT236" s="10">
        <f t="shared" si="1315"/>
        <v>0</v>
      </c>
      <c r="FU236" s="8">
        <v>0</v>
      </c>
      <c r="FV236" s="5">
        <v>0</v>
      </c>
      <c r="FW236" s="10">
        <f t="shared" si="1316"/>
        <v>0</v>
      </c>
      <c r="FX236" s="8">
        <v>0</v>
      </c>
      <c r="FY236" s="5">
        <v>0</v>
      </c>
      <c r="FZ236" s="10">
        <f t="shared" si="1317"/>
        <v>0</v>
      </c>
      <c r="GA236" s="8">
        <v>0</v>
      </c>
      <c r="GB236" s="5">
        <v>0</v>
      </c>
      <c r="GC236" s="10">
        <f t="shared" si="1318"/>
        <v>0</v>
      </c>
      <c r="GD236" s="8">
        <v>0</v>
      </c>
      <c r="GE236" s="5">
        <v>0</v>
      </c>
      <c r="GF236" s="10">
        <f t="shared" si="1319"/>
        <v>0</v>
      </c>
      <c r="GG236" s="8">
        <v>0</v>
      </c>
      <c r="GH236" s="5">
        <v>0</v>
      </c>
      <c r="GI236" s="10">
        <f t="shared" si="1320"/>
        <v>0</v>
      </c>
      <c r="GJ236" s="90">
        <v>6.5959999999999991E-2</v>
      </c>
      <c r="GK236" s="5">
        <v>1.881</v>
      </c>
      <c r="GL236" s="10">
        <f t="shared" si="1321"/>
        <v>28517.283201940576</v>
      </c>
      <c r="GM236" s="8">
        <v>0</v>
      </c>
      <c r="GN236" s="5">
        <v>0</v>
      </c>
      <c r="GO236" s="10">
        <f t="shared" si="1322"/>
        <v>0</v>
      </c>
      <c r="GP236" s="8">
        <v>0</v>
      </c>
      <c r="GQ236" s="5">
        <v>0</v>
      </c>
      <c r="GR236" s="10">
        <f t="shared" si="1323"/>
        <v>0</v>
      </c>
      <c r="GS236" s="8">
        <v>0</v>
      </c>
      <c r="GT236" s="5">
        <v>0</v>
      </c>
      <c r="GU236" s="10">
        <f t="shared" si="1324"/>
        <v>0</v>
      </c>
      <c r="GV236" s="90">
        <v>61.8</v>
      </c>
      <c r="GW236" s="5">
        <v>352.26</v>
      </c>
      <c r="GX236" s="10">
        <f t="shared" si="1325"/>
        <v>5700</v>
      </c>
      <c r="GY236" s="8">
        <v>0</v>
      </c>
      <c r="GZ236" s="5">
        <v>0</v>
      </c>
      <c r="HA236" s="10">
        <f t="shared" si="1326"/>
        <v>0</v>
      </c>
      <c r="HB236" s="8">
        <v>0</v>
      </c>
      <c r="HC236" s="5">
        <v>0</v>
      </c>
      <c r="HD236" s="10">
        <f t="shared" si="1327"/>
        <v>0</v>
      </c>
      <c r="HE236" s="8">
        <v>0</v>
      </c>
      <c r="HF236" s="5">
        <v>0</v>
      </c>
      <c r="HG236" s="10">
        <f t="shared" si="1328"/>
        <v>0</v>
      </c>
      <c r="HH236" s="8">
        <v>0</v>
      </c>
      <c r="HI236" s="5">
        <v>0</v>
      </c>
      <c r="HJ236" s="10">
        <f t="shared" si="1329"/>
        <v>0</v>
      </c>
      <c r="HK236" s="8">
        <v>0</v>
      </c>
      <c r="HL236" s="5">
        <v>0</v>
      </c>
      <c r="HM236" s="10">
        <f t="shared" si="1330"/>
        <v>0</v>
      </c>
      <c r="HN236" s="8">
        <v>0</v>
      </c>
      <c r="HO236" s="5">
        <v>0</v>
      </c>
      <c r="HP236" s="10">
        <f t="shared" si="1331"/>
        <v>0</v>
      </c>
      <c r="HQ236" s="8">
        <v>0</v>
      </c>
      <c r="HR236" s="5">
        <v>0</v>
      </c>
      <c r="HS236" s="10">
        <f t="shared" si="1332"/>
        <v>0</v>
      </c>
      <c r="HT236" s="8">
        <v>0</v>
      </c>
      <c r="HU236" s="5">
        <v>0</v>
      </c>
      <c r="HV236" s="10">
        <f t="shared" si="1333"/>
        <v>0</v>
      </c>
      <c r="HW236" s="8">
        <v>0</v>
      </c>
      <c r="HX236" s="5">
        <v>0</v>
      </c>
      <c r="HY236" s="10">
        <f t="shared" si="1334"/>
        <v>0</v>
      </c>
      <c r="HZ236" s="90">
        <v>6.8999999999999997E-4</v>
      </c>
      <c r="IA236" s="5">
        <v>7.3999999999999996E-2</v>
      </c>
      <c r="IB236" s="74">
        <f t="shared" si="1335"/>
        <v>107246.37681159421</v>
      </c>
      <c r="IC236" s="8">
        <v>0</v>
      </c>
      <c r="ID236" s="5">
        <v>0</v>
      </c>
      <c r="IE236" s="10">
        <f t="shared" si="1336"/>
        <v>0</v>
      </c>
      <c r="IF236" s="8">
        <v>0</v>
      </c>
      <c r="IG236" s="5">
        <v>0</v>
      </c>
      <c r="IH236" s="10">
        <f t="shared" si="1337"/>
        <v>0</v>
      </c>
      <c r="II236" s="8">
        <v>0</v>
      </c>
      <c r="IJ236" s="5">
        <v>0</v>
      </c>
      <c r="IK236" s="10">
        <f t="shared" si="1338"/>
        <v>0</v>
      </c>
      <c r="IL236" s="8">
        <v>0</v>
      </c>
      <c r="IM236" s="5">
        <v>0</v>
      </c>
      <c r="IN236" s="10">
        <f t="shared" si="1339"/>
        <v>0</v>
      </c>
      <c r="IO236" s="8">
        <v>0</v>
      </c>
      <c r="IP236" s="5">
        <v>0</v>
      </c>
      <c r="IQ236" s="10">
        <f t="shared" si="1340"/>
        <v>0</v>
      </c>
      <c r="IR236" s="8">
        <v>0</v>
      </c>
      <c r="IS236" s="5">
        <v>0</v>
      </c>
      <c r="IT236" s="10">
        <f t="shared" si="1341"/>
        <v>0</v>
      </c>
      <c r="IU236" s="8">
        <v>0</v>
      </c>
      <c r="IV236" s="5">
        <v>0</v>
      </c>
      <c r="IW236" s="10">
        <f t="shared" si="1342"/>
        <v>0</v>
      </c>
      <c r="IX236" s="90">
        <v>0.12</v>
      </c>
      <c r="IY236" s="5">
        <v>3.3519999999999999</v>
      </c>
      <c r="IZ236" s="10">
        <f t="shared" si="1343"/>
        <v>27933.333333333332</v>
      </c>
      <c r="JA236" s="90">
        <v>0.96290999999999993</v>
      </c>
      <c r="JB236" s="5">
        <v>6.2</v>
      </c>
      <c r="JC236" s="10">
        <f t="shared" si="1344"/>
        <v>6438.8156733235719</v>
      </c>
      <c r="JD236" s="8">
        <f t="shared" si="1345"/>
        <v>4271.51649</v>
      </c>
      <c r="JE236" s="10">
        <f t="shared" si="1346"/>
        <v>18080.056000000004</v>
      </c>
    </row>
    <row r="237" spans="1:265" x14ac:dyDescent="0.3">
      <c r="A237" s="40">
        <v>2021</v>
      </c>
      <c r="B237" s="10" t="s">
        <v>12</v>
      </c>
      <c r="C237" s="90">
        <v>2771</v>
      </c>
      <c r="D237" s="5">
        <v>11564.03</v>
      </c>
      <c r="E237" s="10">
        <f t="shared" si="1348"/>
        <v>4173.2334897149049</v>
      </c>
      <c r="F237" s="8">
        <v>0</v>
      </c>
      <c r="G237" s="5">
        <v>0</v>
      </c>
      <c r="H237" s="10">
        <f t="shared" si="1259"/>
        <v>0</v>
      </c>
      <c r="I237" s="8">
        <v>0</v>
      </c>
      <c r="J237" s="5">
        <v>0</v>
      </c>
      <c r="K237" s="10">
        <f t="shared" si="1260"/>
        <v>0</v>
      </c>
      <c r="L237" s="8">
        <v>0</v>
      </c>
      <c r="M237" s="5">
        <v>0</v>
      </c>
      <c r="N237" s="10">
        <f t="shared" si="1261"/>
        <v>0</v>
      </c>
      <c r="O237" s="90">
        <v>10.237620000000001</v>
      </c>
      <c r="P237" s="5">
        <v>136.26300000000001</v>
      </c>
      <c r="Q237" s="10">
        <f t="shared" si="1262"/>
        <v>13310.027135213066</v>
      </c>
      <c r="R237" s="8">
        <v>0</v>
      </c>
      <c r="S237" s="5">
        <v>0</v>
      </c>
      <c r="T237" s="10">
        <f t="shared" si="1263"/>
        <v>0</v>
      </c>
      <c r="U237" s="8">
        <v>0</v>
      </c>
      <c r="V237" s="5">
        <v>0</v>
      </c>
      <c r="W237" s="10">
        <f t="shared" si="1264"/>
        <v>0</v>
      </c>
      <c r="X237" s="8">
        <v>0</v>
      </c>
      <c r="Y237" s="5">
        <v>0</v>
      </c>
      <c r="Z237" s="10">
        <f t="shared" si="1265"/>
        <v>0</v>
      </c>
      <c r="AA237" s="8">
        <v>0</v>
      </c>
      <c r="AB237" s="5">
        <v>0</v>
      </c>
      <c r="AC237" s="10">
        <f t="shared" si="1266"/>
        <v>0</v>
      </c>
      <c r="AD237" s="8">
        <v>0</v>
      </c>
      <c r="AE237" s="5">
        <v>0</v>
      </c>
      <c r="AF237" s="10">
        <f t="shared" si="1267"/>
        <v>0</v>
      </c>
      <c r="AG237" s="90">
        <v>97.24</v>
      </c>
      <c r="AH237" s="5">
        <v>565.92600000000004</v>
      </c>
      <c r="AI237" s="10">
        <f t="shared" si="1268"/>
        <v>5819.8889345948182</v>
      </c>
      <c r="AJ237" s="90">
        <v>0.47613</v>
      </c>
      <c r="AK237" s="5">
        <v>9.1240000000000006</v>
      </c>
      <c r="AL237" s="10">
        <f t="shared" si="1269"/>
        <v>19162.833679877345</v>
      </c>
      <c r="AM237" s="8">
        <v>0</v>
      </c>
      <c r="AN237" s="5">
        <v>0</v>
      </c>
      <c r="AO237" s="10">
        <f t="shared" si="1270"/>
        <v>0</v>
      </c>
      <c r="AP237" s="8">
        <v>0</v>
      </c>
      <c r="AQ237" s="5">
        <v>0</v>
      </c>
      <c r="AR237" s="10">
        <f t="shared" si="1271"/>
        <v>0</v>
      </c>
      <c r="AS237" s="8">
        <v>0</v>
      </c>
      <c r="AT237" s="5">
        <v>0</v>
      </c>
      <c r="AU237" s="10">
        <f t="shared" si="1272"/>
        <v>0</v>
      </c>
      <c r="AV237" s="8">
        <v>0</v>
      </c>
      <c r="AW237" s="5">
        <v>0</v>
      </c>
      <c r="AX237" s="10">
        <f t="shared" si="1273"/>
        <v>0</v>
      </c>
      <c r="AY237" s="90">
        <v>0.17765999999999998</v>
      </c>
      <c r="AZ237" s="5">
        <v>5.6040000000000001</v>
      </c>
      <c r="BA237" s="10">
        <f t="shared" si="1274"/>
        <v>31543.397500844316</v>
      </c>
      <c r="BB237" s="8">
        <v>0</v>
      </c>
      <c r="BC237" s="5">
        <v>0</v>
      </c>
      <c r="BD237" s="10">
        <f t="shared" si="1275"/>
        <v>0</v>
      </c>
      <c r="BE237" s="8">
        <v>0</v>
      </c>
      <c r="BF237" s="5">
        <v>0</v>
      </c>
      <c r="BG237" s="10">
        <f t="shared" si="1276"/>
        <v>0</v>
      </c>
      <c r="BH237" s="8">
        <v>0</v>
      </c>
      <c r="BI237" s="5">
        <v>0</v>
      </c>
      <c r="BJ237" s="10">
        <f t="shared" si="1277"/>
        <v>0</v>
      </c>
      <c r="BK237" s="8">
        <v>0</v>
      </c>
      <c r="BL237" s="5">
        <v>0</v>
      </c>
      <c r="BM237" s="10">
        <f t="shared" si="1278"/>
        <v>0</v>
      </c>
      <c r="BN237" s="8">
        <v>0</v>
      </c>
      <c r="BO237" s="5">
        <v>0</v>
      </c>
      <c r="BP237" s="10">
        <f t="shared" si="1279"/>
        <v>0</v>
      </c>
      <c r="BQ237" s="8">
        <v>0</v>
      </c>
      <c r="BR237" s="5">
        <v>0</v>
      </c>
      <c r="BS237" s="10">
        <f t="shared" si="1280"/>
        <v>0</v>
      </c>
      <c r="BT237" s="8">
        <v>0</v>
      </c>
      <c r="BU237" s="5">
        <v>0</v>
      </c>
      <c r="BV237" s="10">
        <f t="shared" si="1281"/>
        <v>0</v>
      </c>
      <c r="BW237" s="8">
        <v>0</v>
      </c>
      <c r="BX237" s="5">
        <v>0</v>
      </c>
      <c r="BY237" s="10">
        <f t="shared" si="1282"/>
        <v>0</v>
      </c>
      <c r="BZ237" s="8">
        <v>0</v>
      </c>
      <c r="CA237" s="5">
        <v>0</v>
      </c>
      <c r="CB237" s="10">
        <f t="shared" si="1283"/>
        <v>0</v>
      </c>
      <c r="CC237" s="8">
        <v>0</v>
      </c>
      <c r="CD237" s="5">
        <v>0</v>
      </c>
      <c r="CE237" s="10">
        <f t="shared" si="1284"/>
        <v>0</v>
      </c>
      <c r="CF237" s="8">
        <v>0</v>
      </c>
      <c r="CG237" s="5">
        <v>0</v>
      </c>
      <c r="CH237" s="10">
        <f t="shared" si="1285"/>
        <v>0</v>
      </c>
      <c r="CI237" s="8">
        <v>0</v>
      </c>
      <c r="CJ237" s="5">
        <v>0</v>
      </c>
      <c r="CK237" s="10">
        <f t="shared" si="1286"/>
        <v>0</v>
      </c>
      <c r="CL237" s="8">
        <v>0</v>
      </c>
      <c r="CM237" s="5">
        <v>0</v>
      </c>
      <c r="CN237" s="10">
        <f t="shared" si="1287"/>
        <v>0</v>
      </c>
      <c r="CO237" s="8">
        <v>0</v>
      </c>
      <c r="CP237" s="5">
        <v>0</v>
      </c>
      <c r="CQ237" s="10">
        <f t="shared" si="1288"/>
        <v>0</v>
      </c>
      <c r="CR237" s="8">
        <v>0</v>
      </c>
      <c r="CS237" s="5">
        <v>0</v>
      </c>
      <c r="CT237" s="10">
        <f t="shared" si="1289"/>
        <v>0</v>
      </c>
      <c r="CU237" s="8">
        <v>0</v>
      </c>
      <c r="CV237" s="5">
        <v>0</v>
      </c>
      <c r="CW237" s="10">
        <f t="shared" si="1290"/>
        <v>0</v>
      </c>
      <c r="CX237" s="8">
        <v>0</v>
      </c>
      <c r="CY237" s="5">
        <v>0</v>
      </c>
      <c r="CZ237" s="10">
        <f t="shared" si="1291"/>
        <v>0</v>
      </c>
      <c r="DA237" s="8">
        <v>0</v>
      </c>
      <c r="DB237" s="5">
        <v>0</v>
      </c>
      <c r="DC237" s="10">
        <f t="shared" si="1292"/>
        <v>0</v>
      </c>
      <c r="DD237" s="8">
        <v>0</v>
      </c>
      <c r="DE237" s="5">
        <v>0</v>
      </c>
      <c r="DF237" s="10">
        <f t="shared" si="1293"/>
        <v>0</v>
      </c>
      <c r="DG237" s="90">
        <v>442.97615000000002</v>
      </c>
      <c r="DH237" s="5">
        <v>2366.8649999999998</v>
      </c>
      <c r="DI237" s="10">
        <f t="shared" si="1294"/>
        <v>5343.0980426372835</v>
      </c>
      <c r="DJ237" s="8">
        <v>0</v>
      </c>
      <c r="DK237" s="5">
        <v>0</v>
      </c>
      <c r="DL237" s="10">
        <f t="shared" si="1295"/>
        <v>0</v>
      </c>
      <c r="DM237" s="90">
        <v>1.7999999999999999E-2</v>
      </c>
      <c r="DN237" s="5">
        <v>0.27</v>
      </c>
      <c r="DO237" s="10">
        <f t="shared" si="1296"/>
        <v>15000.000000000002</v>
      </c>
      <c r="DP237" s="8">
        <v>0</v>
      </c>
      <c r="DQ237" s="5">
        <v>0</v>
      </c>
      <c r="DR237" s="10">
        <f t="shared" si="1297"/>
        <v>0</v>
      </c>
      <c r="DS237" s="90">
        <v>12.385</v>
      </c>
      <c r="DT237" s="5">
        <v>201.917</v>
      </c>
      <c r="DU237" s="10">
        <f t="shared" si="1298"/>
        <v>16303.350827614051</v>
      </c>
      <c r="DV237" s="8">
        <v>0</v>
      </c>
      <c r="DW237" s="5">
        <v>0</v>
      </c>
      <c r="DX237" s="10">
        <f t="shared" si="1299"/>
        <v>0</v>
      </c>
      <c r="DY237" s="8">
        <v>0</v>
      </c>
      <c r="DZ237" s="5">
        <v>0</v>
      </c>
      <c r="EA237" s="10">
        <f t="shared" si="1300"/>
        <v>0</v>
      </c>
      <c r="EB237" s="90">
        <v>2.16</v>
      </c>
      <c r="EC237" s="5">
        <v>36.287999999999997</v>
      </c>
      <c r="ED237" s="10">
        <f t="shared" si="1301"/>
        <v>16799.999999999996</v>
      </c>
      <c r="EE237" s="8">
        <v>0</v>
      </c>
      <c r="EF237" s="5">
        <v>0</v>
      </c>
      <c r="EG237" s="10">
        <f t="shared" si="1302"/>
        <v>0</v>
      </c>
      <c r="EH237" s="8">
        <v>0</v>
      </c>
      <c r="EI237" s="5">
        <v>0</v>
      </c>
      <c r="EJ237" s="10">
        <f t="shared" si="1303"/>
        <v>0</v>
      </c>
      <c r="EK237" s="90">
        <v>36.860999999999997</v>
      </c>
      <c r="EL237" s="5">
        <v>630.23099999999999</v>
      </c>
      <c r="EM237" s="10">
        <f t="shared" si="1304"/>
        <v>17097.501424269554</v>
      </c>
      <c r="EN237" s="90">
        <v>1.2371700000000001</v>
      </c>
      <c r="EO237" s="5">
        <v>24.451000000000001</v>
      </c>
      <c r="EP237" s="10">
        <f t="shared" si="1305"/>
        <v>19763.654146156146</v>
      </c>
      <c r="EQ237" s="90">
        <v>8.5000000000000006E-2</v>
      </c>
      <c r="ER237" s="5">
        <v>3.7189999999999999</v>
      </c>
      <c r="ES237" s="10">
        <f t="shared" si="1306"/>
        <v>43752.941176470587</v>
      </c>
      <c r="ET237" s="8">
        <v>0</v>
      </c>
      <c r="EU237" s="5">
        <v>0</v>
      </c>
      <c r="EV237" s="10">
        <f t="shared" si="1307"/>
        <v>0</v>
      </c>
      <c r="EW237" s="8">
        <v>0</v>
      </c>
      <c r="EX237" s="5">
        <v>0</v>
      </c>
      <c r="EY237" s="10">
        <f t="shared" si="1308"/>
        <v>0</v>
      </c>
      <c r="EZ237" s="8">
        <v>0</v>
      </c>
      <c r="FA237" s="5">
        <v>0</v>
      </c>
      <c r="FB237" s="10">
        <f t="shared" si="1309"/>
        <v>0</v>
      </c>
      <c r="FC237" s="8">
        <v>0</v>
      </c>
      <c r="FD237" s="5">
        <v>0</v>
      </c>
      <c r="FE237" s="10">
        <f t="shared" si="1310"/>
        <v>0</v>
      </c>
      <c r="FF237" s="8">
        <v>0</v>
      </c>
      <c r="FG237" s="5">
        <v>0</v>
      </c>
      <c r="FH237" s="10">
        <f t="shared" si="1311"/>
        <v>0</v>
      </c>
      <c r="FI237" s="8">
        <v>0</v>
      </c>
      <c r="FJ237" s="5">
        <v>0</v>
      </c>
      <c r="FK237" s="10">
        <f t="shared" si="1312"/>
        <v>0</v>
      </c>
      <c r="FL237" s="8">
        <v>0</v>
      </c>
      <c r="FM237" s="5">
        <v>0</v>
      </c>
      <c r="FN237" s="10">
        <f t="shared" si="1313"/>
        <v>0</v>
      </c>
      <c r="FO237" s="8">
        <v>0</v>
      </c>
      <c r="FP237" s="5">
        <v>0</v>
      </c>
      <c r="FQ237" s="10">
        <f t="shared" si="1314"/>
        <v>0</v>
      </c>
      <c r="FR237" s="8">
        <v>0</v>
      </c>
      <c r="FS237" s="5">
        <v>0</v>
      </c>
      <c r="FT237" s="10">
        <f t="shared" si="1315"/>
        <v>0</v>
      </c>
      <c r="FU237" s="8">
        <v>0</v>
      </c>
      <c r="FV237" s="5">
        <v>0</v>
      </c>
      <c r="FW237" s="10">
        <f t="shared" si="1316"/>
        <v>0</v>
      </c>
      <c r="FX237" s="8">
        <v>0</v>
      </c>
      <c r="FY237" s="5">
        <v>0</v>
      </c>
      <c r="FZ237" s="10">
        <f t="shared" si="1317"/>
        <v>0</v>
      </c>
      <c r="GA237" s="8">
        <v>0</v>
      </c>
      <c r="GB237" s="5">
        <v>0</v>
      </c>
      <c r="GC237" s="10">
        <f t="shared" si="1318"/>
        <v>0</v>
      </c>
      <c r="GD237" s="8">
        <v>0</v>
      </c>
      <c r="GE237" s="5">
        <v>0</v>
      </c>
      <c r="GF237" s="10">
        <f t="shared" si="1319"/>
        <v>0</v>
      </c>
      <c r="GG237" s="8">
        <v>0</v>
      </c>
      <c r="GH237" s="5">
        <v>0</v>
      </c>
      <c r="GI237" s="10">
        <f t="shared" si="1320"/>
        <v>0</v>
      </c>
      <c r="GJ237" s="8">
        <v>0</v>
      </c>
      <c r="GK237" s="5">
        <v>0</v>
      </c>
      <c r="GL237" s="10">
        <f t="shared" si="1321"/>
        <v>0</v>
      </c>
      <c r="GM237" s="8">
        <v>0</v>
      </c>
      <c r="GN237" s="5">
        <v>0</v>
      </c>
      <c r="GO237" s="10">
        <f t="shared" si="1322"/>
        <v>0</v>
      </c>
      <c r="GP237" s="8">
        <v>0</v>
      </c>
      <c r="GQ237" s="5">
        <v>0</v>
      </c>
      <c r="GR237" s="10">
        <f t="shared" si="1323"/>
        <v>0</v>
      </c>
      <c r="GS237" s="8">
        <v>0</v>
      </c>
      <c r="GT237" s="5">
        <v>0</v>
      </c>
      <c r="GU237" s="10">
        <f t="shared" si="1324"/>
        <v>0</v>
      </c>
      <c r="GV237" s="8">
        <v>0</v>
      </c>
      <c r="GW237" s="5">
        <v>0</v>
      </c>
      <c r="GX237" s="10">
        <f t="shared" si="1325"/>
        <v>0</v>
      </c>
      <c r="GY237" s="8">
        <v>0</v>
      </c>
      <c r="GZ237" s="5">
        <v>0</v>
      </c>
      <c r="HA237" s="10">
        <f t="shared" si="1326"/>
        <v>0</v>
      </c>
      <c r="HB237" s="8">
        <v>0</v>
      </c>
      <c r="HC237" s="5">
        <v>0</v>
      </c>
      <c r="HD237" s="10">
        <f t="shared" si="1327"/>
        <v>0</v>
      </c>
      <c r="HE237" s="8">
        <v>0</v>
      </c>
      <c r="HF237" s="5">
        <v>0</v>
      </c>
      <c r="HG237" s="10">
        <f t="shared" si="1328"/>
        <v>0</v>
      </c>
      <c r="HH237" s="8">
        <v>0</v>
      </c>
      <c r="HI237" s="5">
        <v>0</v>
      </c>
      <c r="HJ237" s="10">
        <f t="shared" si="1329"/>
        <v>0</v>
      </c>
      <c r="HK237" s="8">
        <v>0</v>
      </c>
      <c r="HL237" s="5">
        <v>0</v>
      </c>
      <c r="HM237" s="10">
        <f t="shared" si="1330"/>
        <v>0</v>
      </c>
      <c r="HN237" s="8">
        <v>0</v>
      </c>
      <c r="HO237" s="5">
        <v>0</v>
      </c>
      <c r="HP237" s="10">
        <f t="shared" si="1331"/>
        <v>0</v>
      </c>
      <c r="HQ237" s="8">
        <v>0</v>
      </c>
      <c r="HR237" s="5">
        <v>0</v>
      </c>
      <c r="HS237" s="10">
        <f t="shared" si="1332"/>
        <v>0</v>
      </c>
      <c r="HT237" s="8">
        <v>0</v>
      </c>
      <c r="HU237" s="5">
        <v>0</v>
      </c>
      <c r="HV237" s="10">
        <f t="shared" si="1333"/>
        <v>0</v>
      </c>
      <c r="HW237" s="8">
        <v>0</v>
      </c>
      <c r="HX237" s="5">
        <v>0</v>
      </c>
      <c r="HY237" s="10">
        <f t="shared" si="1334"/>
        <v>0</v>
      </c>
      <c r="HZ237" s="8">
        <v>0</v>
      </c>
      <c r="IA237" s="5">
        <v>0</v>
      </c>
      <c r="IB237" s="10">
        <f t="shared" si="1335"/>
        <v>0</v>
      </c>
      <c r="IC237" s="8">
        <v>0</v>
      </c>
      <c r="ID237" s="5">
        <v>0</v>
      </c>
      <c r="IE237" s="10">
        <f t="shared" si="1336"/>
        <v>0</v>
      </c>
      <c r="IF237" s="8">
        <v>0</v>
      </c>
      <c r="IG237" s="5">
        <v>0</v>
      </c>
      <c r="IH237" s="10">
        <f t="shared" si="1337"/>
        <v>0</v>
      </c>
      <c r="II237" s="90">
        <v>44</v>
      </c>
      <c r="IJ237" s="5">
        <v>225.37899999999999</v>
      </c>
      <c r="IK237" s="10">
        <f t="shared" si="1338"/>
        <v>5122.25</v>
      </c>
      <c r="IL237" s="8">
        <v>0</v>
      </c>
      <c r="IM237" s="5">
        <v>0</v>
      </c>
      <c r="IN237" s="10">
        <f t="shared" si="1339"/>
        <v>0</v>
      </c>
      <c r="IO237" s="8">
        <v>0</v>
      </c>
      <c r="IP237" s="5">
        <v>0</v>
      </c>
      <c r="IQ237" s="10">
        <f t="shared" si="1340"/>
        <v>0</v>
      </c>
      <c r="IR237" s="8">
        <v>0</v>
      </c>
      <c r="IS237" s="5">
        <v>0</v>
      </c>
      <c r="IT237" s="10">
        <f t="shared" si="1341"/>
        <v>0</v>
      </c>
      <c r="IU237" s="8">
        <v>0</v>
      </c>
      <c r="IV237" s="5">
        <v>0</v>
      </c>
      <c r="IW237" s="10">
        <f t="shared" si="1342"/>
        <v>0</v>
      </c>
      <c r="IX237" s="90">
        <v>0.25660000000000005</v>
      </c>
      <c r="IY237" s="5">
        <v>6.4249999999999998</v>
      </c>
      <c r="IZ237" s="10">
        <f t="shared" si="1343"/>
        <v>25038.9711613406</v>
      </c>
      <c r="JA237" s="90">
        <v>2.9333</v>
      </c>
      <c r="JB237" s="5">
        <v>21.152000000000001</v>
      </c>
      <c r="JC237" s="10">
        <f t="shared" si="1344"/>
        <v>7210.991033989023</v>
      </c>
      <c r="JD237" s="8">
        <f>C237+F237+L237+O237+R237+U237+X237+AA237+AD237+AG237+AJ237+AM237+AP237+AV237+BB237+BE237+BH237+BK237+BQ237+BT237+BW237+BZ237+CC237+CF237+CI237+CO237+CR237+CU237+CX237+DA237+DD237+DG237+DJ237+DP237+DS237+DY237+EB237+EE237+EH237+EK237+EN237+EQ237+ET237+EZ237+FC237+FF237+FI237+FL237+FO237+GD237+GG237+GJ237+GM237+GP237+GS237+GV237+GY237+HB237+HH237+AY237+HK237+HN237+HQ237+HT237+HW237+HZ237+IC237+IF237+II237+IL237+IO237+IU237+IX237+JA237+FR237+DV237+AS237+I237+FX237+IR237+CL237+FU237+GA237+BN237+DM237</f>
        <v>3422.0436299999997</v>
      </c>
      <c r="JE237" s="10">
        <f t="shared" si="1346"/>
        <v>15797.643999999998</v>
      </c>
    </row>
    <row r="238" spans="1:265" x14ac:dyDescent="0.3">
      <c r="A238" s="40">
        <v>2021</v>
      </c>
      <c r="B238" s="76" t="s">
        <v>13</v>
      </c>
      <c r="C238" s="90">
        <v>2966</v>
      </c>
      <c r="D238" s="5">
        <v>12662.513000000001</v>
      </c>
      <c r="E238" s="10">
        <f t="shared" si="1348"/>
        <v>4269.2221847606206</v>
      </c>
      <c r="F238" s="8">
        <v>0</v>
      </c>
      <c r="G238" s="5">
        <v>0</v>
      </c>
      <c r="H238" s="10">
        <f t="shared" si="1259"/>
        <v>0</v>
      </c>
      <c r="I238" s="8">
        <v>0</v>
      </c>
      <c r="J238" s="5">
        <v>0</v>
      </c>
      <c r="K238" s="10">
        <f t="shared" si="1260"/>
        <v>0</v>
      </c>
      <c r="L238" s="8">
        <v>0</v>
      </c>
      <c r="M238" s="5">
        <v>0</v>
      </c>
      <c r="N238" s="10">
        <f t="shared" si="1261"/>
        <v>0</v>
      </c>
      <c r="O238" s="90">
        <v>8.7251200000000004</v>
      </c>
      <c r="P238" s="5">
        <v>119.169</v>
      </c>
      <c r="Q238" s="10">
        <f t="shared" si="1262"/>
        <v>13658.150260397564</v>
      </c>
      <c r="R238" s="8">
        <v>0</v>
      </c>
      <c r="S238" s="5">
        <v>0</v>
      </c>
      <c r="T238" s="10">
        <f t="shared" si="1263"/>
        <v>0</v>
      </c>
      <c r="U238" s="90">
        <v>0.19400000000000001</v>
      </c>
      <c r="V238" s="5">
        <v>8.9</v>
      </c>
      <c r="W238" s="10">
        <f t="shared" si="1264"/>
        <v>45876.288659793812</v>
      </c>
      <c r="X238" s="8">
        <v>0</v>
      </c>
      <c r="Y238" s="5">
        <v>0</v>
      </c>
      <c r="Z238" s="10">
        <f t="shared" si="1265"/>
        <v>0</v>
      </c>
      <c r="AA238" s="8">
        <v>0</v>
      </c>
      <c r="AB238" s="5">
        <v>0</v>
      </c>
      <c r="AC238" s="10">
        <f t="shared" si="1266"/>
        <v>0</v>
      </c>
      <c r="AD238" s="8">
        <v>0</v>
      </c>
      <c r="AE238" s="5">
        <v>0</v>
      </c>
      <c r="AF238" s="10">
        <f t="shared" si="1267"/>
        <v>0</v>
      </c>
      <c r="AG238" s="8">
        <v>0</v>
      </c>
      <c r="AH238" s="5">
        <v>0</v>
      </c>
      <c r="AI238" s="10">
        <f t="shared" si="1268"/>
        <v>0</v>
      </c>
      <c r="AJ238" s="90">
        <v>52.193280000000001</v>
      </c>
      <c r="AK238" s="5">
        <v>394.71800000000002</v>
      </c>
      <c r="AL238" s="10">
        <f t="shared" si="1269"/>
        <v>7562.6210883853246</v>
      </c>
      <c r="AM238" s="8">
        <v>0</v>
      </c>
      <c r="AN238" s="5">
        <v>0</v>
      </c>
      <c r="AO238" s="10">
        <f t="shared" si="1270"/>
        <v>0</v>
      </c>
      <c r="AP238" s="8">
        <v>0</v>
      </c>
      <c r="AQ238" s="5">
        <v>0</v>
      </c>
      <c r="AR238" s="10">
        <f t="shared" si="1271"/>
        <v>0</v>
      </c>
      <c r="AS238" s="8">
        <v>0</v>
      </c>
      <c r="AT238" s="5">
        <v>0</v>
      </c>
      <c r="AU238" s="10">
        <f t="shared" si="1272"/>
        <v>0</v>
      </c>
      <c r="AV238" s="8">
        <v>0</v>
      </c>
      <c r="AW238" s="5">
        <v>0</v>
      </c>
      <c r="AX238" s="10">
        <f t="shared" si="1273"/>
        <v>0</v>
      </c>
      <c r="AY238" s="90">
        <v>6.8610000000000004E-2</v>
      </c>
      <c r="AZ238" s="5">
        <v>3.2010000000000001</v>
      </c>
      <c r="BA238" s="10">
        <f t="shared" si="1274"/>
        <v>46655.006558810666</v>
      </c>
      <c r="BB238" s="8">
        <v>0</v>
      </c>
      <c r="BC238" s="5">
        <v>0</v>
      </c>
      <c r="BD238" s="10">
        <f t="shared" si="1275"/>
        <v>0</v>
      </c>
      <c r="BE238" s="8">
        <v>0</v>
      </c>
      <c r="BF238" s="5">
        <v>0</v>
      </c>
      <c r="BG238" s="10">
        <f t="shared" si="1276"/>
        <v>0</v>
      </c>
      <c r="BH238" s="8">
        <v>0</v>
      </c>
      <c r="BI238" s="5">
        <v>0</v>
      </c>
      <c r="BJ238" s="10">
        <f t="shared" si="1277"/>
        <v>0</v>
      </c>
      <c r="BK238" s="8">
        <v>0</v>
      </c>
      <c r="BL238" s="5">
        <v>0</v>
      </c>
      <c r="BM238" s="10">
        <f t="shared" si="1278"/>
        <v>0</v>
      </c>
      <c r="BN238" s="8">
        <v>0</v>
      </c>
      <c r="BO238" s="5">
        <v>0</v>
      </c>
      <c r="BP238" s="10">
        <f t="shared" si="1279"/>
        <v>0</v>
      </c>
      <c r="BQ238" s="8">
        <v>0</v>
      </c>
      <c r="BR238" s="5">
        <v>0</v>
      </c>
      <c r="BS238" s="10">
        <f t="shared" si="1280"/>
        <v>0</v>
      </c>
      <c r="BT238" s="8">
        <v>0</v>
      </c>
      <c r="BU238" s="5">
        <v>0</v>
      </c>
      <c r="BV238" s="10">
        <f t="shared" si="1281"/>
        <v>0</v>
      </c>
      <c r="BW238" s="8">
        <v>0</v>
      </c>
      <c r="BX238" s="5">
        <v>0</v>
      </c>
      <c r="BY238" s="10">
        <f t="shared" si="1282"/>
        <v>0</v>
      </c>
      <c r="BZ238" s="8">
        <v>0</v>
      </c>
      <c r="CA238" s="5">
        <v>0</v>
      </c>
      <c r="CB238" s="10">
        <f t="shared" si="1283"/>
        <v>0</v>
      </c>
      <c r="CC238" s="90">
        <v>25</v>
      </c>
      <c r="CD238" s="5">
        <v>147.64599999999999</v>
      </c>
      <c r="CE238" s="10">
        <f t="shared" si="1284"/>
        <v>5905.8399999999992</v>
      </c>
      <c r="CF238" s="8">
        <v>0</v>
      </c>
      <c r="CG238" s="5">
        <v>0</v>
      </c>
      <c r="CH238" s="10">
        <f t="shared" si="1285"/>
        <v>0</v>
      </c>
      <c r="CI238" s="8">
        <v>0</v>
      </c>
      <c r="CJ238" s="5">
        <v>0</v>
      </c>
      <c r="CK238" s="10">
        <f t="shared" si="1286"/>
        <v>0</v>
      </c>
      <c r="CL238" s="8">
        <v>0</v>
      </c>
      <c r="CM238" s="5">
        <v>0</v>
      </c>
      <c r="CN238" s="10">
        <f t="shared" si="1287"/>
        <v>0</v>
      </c>
      <c r="CO238" s="8">
        <v>0</v>
      </c>
      <c r="CP238" s="5">
        <v>0</v>
      </c>
      <c r="CQ238" s="10">
        <f t="shared" si="1288"/>
        <v>0</v>
      </c>
      <c r="CR238" s="8">
        <v>0</v>
      </c>
      <c r="CS238" s="5">
        <v>0</v>
      </c>
      <c r="CT238" s="10">
        <f t="shared" si="1289"/>
        <v>0</v>
      </c>
      <c r="CU238" s="8">
        <v>0</v>
      </c>
      <c r="CV238" s="5">
        <v>0</v>
      </c>
      <c r="CW238" s="10">
        <f t="shared" si="1290"/>
        <v>0</v>
      </c>
      <c r="CX238" s="8">
        <v>0</v>
      </c>
      <c r="CY238" s="5">
        <v>0</v>
      </c>
      <c r="CZ238" s="10">
        <f t="shared" si="1291"/>
        <v>0</v>
      </c>
      <c r="DA238" s="8">
        <v>0</v>
      </c>
      <c r="DB238" s="5">
        <v>0</v>
      </c>
      <c r="DC238" s="10">
        <f t="shared" si="1292"/>
        <v>0</v>
      </c>
      <c r="DD238" s="8">
        <v>0</v>
      </c>
      <c r="DE238" s="5">
        <v>0</v>
      </c>
      <c r="DF238" s="10">
        <f t="shared" si="1293"/>
        <v>0</v>
      </c>
      <c r="DG238" s="90">
        <v>1187.77008</v>
      </c>
      <c r="DH238" s="5">
        <v>5605.14</v>
      </c>
      <c r="DI238" s="10">
        <f t="shared" si="1294"/>
        <v>4719.0446150992457</v>
      </c>
      <c r="DJ238" s="8">
        <v>0</v>
      </c>
      <c r="DK238" s="5">
        <v>0</v>
      </c>
      <c r="DL238" s="10">
        <f t="shared" si="1295"/>
        <v>0</v>
      </c>
      <c r="DM238" s="8">
        <v>0</v>
      </c>
      <c r="DN238" s="5">
        <v>0</v>
      </c>
      <c r="DO238" s="10">
        <f t="shared" si="1296"/>
        <v>0</v>
      </c>
      <c r="DP238" s="8">
        <v>0</v>
      </c>
      <c r="DQ238" s="5">
        <v>0</v>
      </c>
      <c r="DR238" s="10">
        <f t="shared" si="1297"/>
        <v>0</v>
      </c>
      <c r="DS238" s="90">
        <v>0.01</v>
      </c>
      <c r="DT238" s="5">
        <v>0.24</v>
      </c>
      <c r="DU238" s="10">
        <f t="shared" si="1298"/>
        <v>24000</v>
      </c>
      <c r="DV238" s="8">
        <v>0</v>
      </c>
      <c r="DW238" s="5">
        <v>0</v>
      </c>
      <c r="DX238" s="10">
        <f t="shared" si="1299"/>
        <v>0</v>
      </c>
      <c r="DY238" s="8">
        <v>0</v>
      </c>
      <c r="DZ238" s="5">
        <v>0</v>
      </c>
      <c r="EA238" s="10">
        <f t="shared" si="1300"/>
        <v>0</v>
      </c>
      <c r="EB238" s="8">
        <v>0</v>
      </c>
      <c r="EC238" s="5">
        <v>0</v>
      </c>
      <c r="ED238" s="10">
        <f t="shared" si="1301"/>
        <v>0</v>
      </c>
      <c r="EE238" s="8">
        <v>0</v>
      </c>
      <c r="EF238" s="5">
        <v>0</v>
      </c>
      <c r="EG238" s="10">
        <f t="shared" si="1302"/>
        <v>0</v>
      </c>
      <c r="EH238" s="8">
        <v>0</v>
      </c>
      <c r="EI238" s="5">
        <v>0</v>
      </c>
      <c r="EJ238" s="10">
        <f t="shared" si="1303"/>
        <v>0</v>
      </c>
      <c r="EK238" s="90">
        <v>79.194000000000003</v>
      </c>
      <c r="EL238" s="5">
        <v>1207.9829999999999</v>
      </c>
      <c r="EM238" s="10">
        <f t="shared" si="1304"/>
        <v>15253.466171679671</v>
      </c>
      <c r="EN238" s="90">
        <v>2.3367399999999998</v>
      </c>
      <c r="EO238" s="5">
        <v>39.762999999999998</v>
      </c>
      <c r="EP238" s="10">
        <f t="shared" si="1305"/>
        <v>17016.441709390005</v>
      </c>
      <c r="EQ238" s="8">
        <v>0</v>
      </c>
      <c r="ER238" s="5">
        <v>0</v>
      </c>
      <c r="ES238" s="10">
        <f t="shared" si="1306"/>
        <v>0</v>
      </c>
      <c r="ET238" s="8">
        <v>0</v>
      </c>
      <c r="EU238" s="5">
        <v>0</v>
      </c>
      <c r="EV238" s="10">
        <f t="shared" si="1307"/>
        <v>0</v>
      </c>
      <c r="EW238" s="8">
        <v>0</v>
      </c>
      <c r="EX238" s="5">
        <v>0</v>
      </c>
      <c r="EY238" s="10">
        <f t="shared" si="1308"/>
        <v>0</v>
      </c>
      <c r="EZ238" s="8">
        <v>0</v>
      </c>
      <c r="FA238" s="5">
        <v>0</v>
      </c>
      <c r="FB238" s="10">
        <f t="shared" si="1309"/>
        <v>0</v>
      </c>
      <c r="FC238" s="8">
        <v>0</v>
      </c>
      <c r="FD238" s="5">
        <v>0</v>
      </c>
      <c r="FE238" s="10">
        <f t="shared" si="1310"/>
        <v>0</v>
      </c>
      <c r="FF238" s="8">
        <v>0</v>
      </c>
      <c r="FG238" s="5">
        <v>0</v>
      </c>
      <c r="FH238" s="10">
        <f t="shared" si="1311"/>
        <v>0</v>
      </c>
      <c r="FI238" s="8">
        <v>0</v>
      </c>
      <c r="FJ238" s="5">
        <v>0</v>
      </c>
      <c r="FK238" s="10">
        <f t="shared" si="1312"/>
        <v>0</v>
      </c>
      <c r="FL238" s="8">
        <v>0</v>
      </c>
      <c r="FM238" s="5">
        <v>0</v>
      </c>
      <c r="FN238" s="10">
        <f t="shared" si="1313"/>
        <v>0</v>
      </c>
      <c r="FO238" s="8">
        <v>0</v>
      </c>
      <c r="FP238" s="5">
        <v>0</v>
      </c>
      <c r="FQ238" s="10">
        <f t="shared" si="1314"/>
        <v>0</v>
      </c>
      <c r="FR238" s="8">
        <v>0</v>
      </c>
      <c r="FS238" s="5">
        <v>0</v>
      </c>
      <c r="FT238" s="10">
        <f t="shared" si="1315"/>
        <v>0</v>
      </c>
      <c r="FU238" s="8">
        <v>0</v>
      </c>
      <c r="FV238" s="5">
        <v>0</v>
      </c>
      <c r="FW238" s="10">
        <f t="shared" si="1316"/>
        <v>0</v>
      </c>
      <c r="FX238" s="8">
        <v>0</v>
      </c>
      <c r="FY238" s="5">
        <v>0</v>
      </c>
      <c r="FZ238" s="10">
        <f t="shared" si="1317"/>
        <v>0</v>
      </c>
      <c r="GA238" s="8">
        <v>0</v>
      </c>
      <c r="GB238" s="5">
        <v>0</v>
      </c>
      <c r="GC238" s="10">
        <f t="shared" si="1318"/>
        <v>0</v>
      </c>
      <c r="GD238" s="8">
        <v>0</v>
      </c>
      <c r="GE238" s="5">
        <v>0</v>
      </c>
      <c r="GF238" s="10">
        <f t="shared" si="1319"/>
        <v>0</v>
      </c>
      <c r="GG238" s="8">
        <v>0</v>
      </c>
      <c r="GH238" s="5">
        <v>0</v>
      </c>
      <c r="GI238" s="10">
        <f t="shared" si="1320"/>
        <v>0</v>
      </c>
      <c r="GJ238" s="90">
        <v>2.0499999999999998</v>
      </c>
      <c r="GK238" s="5">
        <v>16.920000000000002</v>
      </c>
      <c r="GL238" s="10">
        <f t="shared" si="1321"/>
        <v>8253.658536585368</v>
      </c>
      <c r="GM238" s="8">
        <v>0</v>
      </c>
      <c r="GN238" s="5">
        <v>0</v>
      </c>
      <c r="GO238" s="10">
        <f t="shared" si="1322"/>
        <v>0</v>
      </c>
      <c r="GP238" s="8">
        <v>0</v>
      </c>
      <c r="GQ238" s="5">
        <v>0</v>
      </c>
      <c r="GR238" s="10">
        <f t="shared" si="1323"/>
        <v>0</v>
      </c>
      <c r="GS238" s="8">
        <v>0</v>
      </c>
      <c r="GT238" s="5">
        <v>0</v>
      </c>
      <c r="GU238" s="10">
        <f t="shared" si="1324"/>
        <v>0</v>
      </c>
      <c r="GV238" s="8">
        <v>0</v>
      </c>
      <c r="GW238" s="5">
        <v>0</v>
      </c>
      <c r="GX238" s="10">
        <f t="shared" si="1325"/>
        <v>0</v>
      </c>
      <c r="GY238" s="8">
        <v>0</v>
      </c>
      <c r="GZ238" s="5">
        <v>0</v>
      </c>
      <c r="HA238" s="10">
        <f t="shared" si="1326"/>
        <v>0</v>
      </c>
      <c r="HB238" s="8">
        <v>0</v>
      </c>
      <c r="HC238" s="5">
        <v>0</v>
      </c>
      <c r="HD238" s="10">
        <f t="shared" si="1327"/>
        <v>0</v>
      </c>
      <c r="HE238" s="8">
        <v>0</v>
      </c>
      <c r="HF238" s="5">
        <v>0</v>
      </c>
      <c r="HG238" s="10">
        <f t="shared" si="1328"/>
        <v>0</v>
      </c>
      <c r="HH238" s="8">
        <v>0</v>
      </c>
      <c r="HI238" s="5">
        <v>0</v>
      </c>
      <c r="HJ238" s="10">
        <f t="shared" si="1329"/>
        <v>0</v>
      </c>
      <c r="HK238" s="8">
        <v>0</v>
      </c>
      <c r="HL238" s="5">
        <v>0</v>
      </c>
      <c r="HM238" s="10">
        <f t="shared" si="1330"/>
        <v>0</v>
      </c>
      <c r="HN238" s="8">
        <v>0</v>
      </c>
      <c r="HO238" s="5">
        <v>0</v>
      </c>
      <c r="HP238" s="10">
        <f t="shared" si="1331"/>
        <v>0</v>
      </c>
      <c r="HQ238" s="8">
        <v>0</v>
      </c>
      <c r="HR238" s="5">
        <v>0</v>
      </c>
      <c r="HS238" s="10">
        <f t="shared" si="1332"/>
        <v>0</v>
      </c>
      <c r="HT238" s="8">
        <v>0</v>
      </c>
      <c r="HU238" s="5">
        <v>0</v>
      </c>
      <c r="HV238" s="10">
        <f t="shared" si="1333"/>
        <v>0</v>
      </c>
      <c r="HW238" s="8">
        <v>0</v>
      </c>
      <c r="HX238" s="5">
        <v>0</v>
      </c>
      <c r="HY238" s="10">
        <f t="shared" si="1334"/>
        <v>0</v>
      </c>
      <c r="HZ238" s="8">
        <v>0</v>
      </c>
      <c r="IA238" s="5">
        <v>0</v>
      </c>
      <c r="IB238" s="10">
        <f t="shared" si="1335"/>
        <v>0</v>
      </c>
      <c r="IC238" s="8">
        <v>0</v>
      </c>
      <c r="ID238" s="5">
        <v>0</v>
      </c>
      <c r="IE238" s="10">
        <f t="shared" si="1336"/>
        <v>0</v>
      </c>
      <c r="IF238" s="8">
        <v>0</v>
      </c>
      <c r="IG238" s="5">
        <v>0</v>
      </c>
      <c r="IH238" s="10">
        <f t="shared" si="1337"/>
        <v>0</v>
      </c>
      <c r="II238" s="90">
        <v>43</v>
      </c>
      <c r="IJ238" s="5">
        <v>360.88400000000001</v>
      </c>
      <c r="IK238" s="10">
        <f t="shared" si="1338"/>
        <v>8392.6511627906966</v>
      </c>
      <c r="IL238" s="8">
        <v>0</v>
      </c>
      <c r="IM238" s="5">
        <v>0</v>
      </c>
      <c r="IN238" s="10">
        <f t="shared" si="1339"/>
        <v>0</v>
      </c>
      <c r="IO238" s="90">
        <v>475.6</v>
      </c>
      <c r="IP238" s="5">
        <v>2664.04</v>
      </c>
      <c r="IQ238" s="10">
        <f t="shared" si="1340"/>
        <v>5601.4297729184182</v>
      </c>
      <c r="IR238" s="8">
        <v>0</v>
      </c>
      <c r="IS238" s="5">
        <v>0</v>
      </c>
      <c r="IT238" s="10">
        <f t="shared" si="1341"/>
        <v>0</v>
      </c>
      <c r="IU238" s="8">
        <v>0</v>
      </c>
      <c r="IV238" s="5">
        <v>0</v>
      </c>
      <c r="IW238" s="10">
        <f t="shared" si="1342"/>
        <v>0</v>
      </c>
      <c r="IX238" s="90">
        <v>0.46337</v>
      </c>
      <c r="IY238" s="5">
        <v>8.8689999999999998</v>
      </c>
      <c r="IZ238" s="10">
        <f t="shared" si="1343"/>
        <v>19140.211925674947</v>
      </c>
      <c r="JA238" s="90">
        <v>4.2373900000000004</v>
      </c>
      <c r="JB238" s="5">
        <v>55.494</v>
      </c>
      <c r="JC238" s="10">
        <f t="shared" si="1344"/>
        <v>13096.269165689255</v>
      </c>
      <c r="JD238" s="8">
        <f t="shared" ref="JD238:JD239" si="1349">C238+F238+L238+O238+R238+U238+X238+AA238+AD238+AG238+AJ238+AM238+AP238+AV238+BB238+BE238+BH238+BK238+BQ238+BT238+BW238+BZ238+CC238+CF238+CI238+CO238+CR238+CU238+CX238+DA238+DD238+DG238+DJ238+DP238+DS238+DY238+EB238+EE238+EH238+EK238+EN238+EQ238+ET238+EZ238+FC238+FF238+FI238+FL238+FO238+GD238+GG238+GJ238+GM238+GP238+GS238+GV238+GY238+HB238+HH238+AY238+HK238+HN238+HQ238+HT238+HW238+HZ238+IC238+IF238+II238+IL238+IO238+IU238+IX238+JA238+FR238+DV238+AS238+I238+FX238+IR238+CL238+FU238+GA238+BN238+DM238</f>
        <v>4846.842590000002</v>
      </c>
      <c r="JE238" s="10">
        <f t="shared" si="1346"/>
        <v>23295.480000000003</v>
      </c>
    </row>
    <row r="239" spans="1:265" ht="15" thickBot="1" x14ac:dyDescent="0.35">
      <c r="A239" s="37"/>
      <c r="B239" s="78" t="s">
        <v>14</v>
      </c>
      <c r="C239" s="79">
        <f t="shared" ref="C239:D239" si="1350">SUM(C227:C238)</f>
        <v>22008.052052881525</v>
      </c>
      <c r="D239" s="80">
        <f t="shared" si="1350"/>
        <v>94837.425000000003</v>
      </c>
      <c r="E239" s="26"/>
      <c r="F239" s="79">
        <f t="shared" ref="F239:G239" si="1351">SUM(F227:F238)</f>
        <v>0.59160000000000001</v>
      </c>
      <c r="G239" s="80">
        <f t="shared" si="1351"/>
        <v>9.1430000000000007</v>
      </c>
      <c r="H239" s="26"/>
      <c r="I239" s="79">
        <f t="shared" ref="I239:J239" si="1352">SUM(I227:I238)</f>
        <v>0</v>
      </c>
      <c r="J239" s="80">
        <f t="shared" si="1352"/>
        <v>0</v>
      </c>
      <c r="K239" s="26"/>
      <c r="L239" s="79">
        <f t="shared" ref="L239:M239" si="1353">SUM(L227:L238)</f>
        <v>0</v>
      </c>
      <c r="M239" s="80">
        <f t="shared" si="1353"/>
        <v>0</v>
      </c>
      <c r="N239" s="26"/>
      <c r="O239" s="79">
        <f t="shared" ref="O239:P239" si="1354">SUM(O227:O238)</f>
        <v>241.04222877768123</v>
      </c>
      <c r="P239" s="80">
        <f t="shared" si="1354"/>
        <v>1495.0919999999999</v>
      </c>
      <c r="Q239" s="26"/>
      <c r="R239" s="79">
        <f t="shared" ref="R239:S239" si="1355">SUM(R227:R238)</f>
        <v>0</v>
      </c>
      <c r="S239" s="80">
        <f t="shared" si="1355"/>
        <v>0</v>
      </c>
      <c r="T239" s="26"/>
      <c r="U239" s="79">
        <f t="shared" ref="U239:V239" si="1356">SUM(U227:U238)</f>
        <v>0.27840000000000004</v>
      </c>
      <c r="V239" s="80">
        <f t="shared" si="1356"/>
        <v>10.641999999999999</v>
      </c>
      <c r="W239" s="26"/>
      <c r="X239" s="79">
        <f t="shared" ref="X239:Y239" si="1357">SUM(X227:X238)</f>
        <v>0</v>
      </c>
      <c r="Y239" s="80">
        <f t="shared" si="1357"/>
        <v>0</v>
      </c>
      <c r="Z239" s="26"/>
      <c r="AA239" s="79">
        <f t="shared" ref="AA239:AB239" si="1358">SUM(AA227:AA238)</f>
        <v>0</v>
      </c>
      <c r="AB239" s="80">
        <f t="shared" si="1358"/>
        <v>0</v>
      </c>
      <c r="AC239" s="26"/>
      <c r="AD239" s="79">
        <f t="shared" ref="AD239:AE239" si="1359">SUM(AD227:AD238)</f>
        <v>0</v>
      </c>
      <c r="AE239" s="80">
        <f t="shared" si="1359"/>
        <v>0</v>
      </c>
      <c r="AF239" s="26"/>
      <c r="AG239" s="79">
        <f t="shared" ref="AG239:AH239" si="1360">SUM(AG227:AG238)</f>
        <v>1550.016997008925</v>
      </c>
      <c r="AH239" s="80">
        <f t="shared" si="1360"/>
        <v>8293.5429999999997</v>
      </c>
      <c r="AI239" s="26"/>
      <c r="AJ239" s="79">
        <f t="shared" ref="AJ239:AK239" si="1361">SUM(AJ227:AJ238)</f>
        <v>125.74025685185185</v>
      </c>
      <c r="AK239" s="80">
        <f t="shared" si="1361"/>
        <v>904.7940000000001</v>
      </c>
      <c r="AL239" s="26"/>
      <c r="AM239" s="79">
        <f t="shared" ref="AM239:AN239" si="1362">SUM(AM227:AM238)</f>
        <v>0</v>
      </c>
      <c r="AN239" s="80">
        <f t="shared" si="1362"/>
        <v>0</v>
      </c>
      <c r="AO239" s="26"/>
      <c r="AP239" s="79">
        <f t="shared" ref="AP239:AQ239" si="1363">SUM(AP227:AP238)</f>
        <v>0</v>
      </c>
      <c r="AQ239" s="80">
        <f t="shared" si="1363"/>
        <v>0</v>
      </c>
      <c r="AR239" s="26"/>
      <c r="AS239" s="79">
        <f t="shared" ref="AS239:AT239" si="1364">SUM(AS227:AS238)</f>
        <v>0</v>
      </c>
      <c r="AT239" s="80">
        <f t="shared" si="1364"/>
        <v>0</v>
      </c>
      <c r="AU239" s="26"/>
      <c r="AV239" s="79">
        <f t="shared" ref="AV239:AW239" si="1365">SUM(AV227:AV238)</f>
        <v>0</v>
      </c>
      <c r="AW239" s="80">
        <f t="shared" si="1365"/>
        <v>0</v>
      </c>
      <c r="AX239" s="26"/>
      <c r="AY239" s="79">
        <f t="shared" ref="AY239:AZ239" si="1366">SUM(AY227:AY238)</f>
        <v>89.611937900355869</v>
      </c>
      <c r="AZ239" s="80">
        <f t="shared" si="1366"/>
        <v>97.126999999999995</v>
      </c>
      <c r="BA239" s="26"/>
      <c r="BB239" s="79">
        <f t="shared" ref="BB239:BC239" si="1367">SUM(BB227:BB238)</f>
        <v>0</v>
      </c>
      <c r="BC239" s="80">
        <f t="shared" si="1367"/>
        <v>0</v>
      </c>
      <c r="BD239" s="26"/>
      <c r="BE239" s="79">
        <f t="shared" ref="BE239:BF239" si="1368">SUM(BE227:BE238)</f>
        <v>0</v>
      </c>
      <c r="BF239" s="80">
        <f t="shared" si="1368"/>
        <v>0</v>
      </c>
      <c r="BG239" s="26"/>
      <c r="BH239" s="79">
        <f t="shared" ref="BH239:BI239" si="1369">SUM(BH227:BH238)</f>
        <v>0</v>
      </c>
      <c r="BI239" s="80">
        <f t="shared" si="1369"/>
        <v>0</v>
      </c>
      <c r="BJ239" s="26"/>
      <c r="BK239" s="79">
        <f t="shared" ref="BK239:BL239" si="1370">SUM(BK227:BK238)</f>
        <v>53.031739999999999</v>
      </c>
      <c r="BL239" s="80">
        <f t="shared" si="1370"/>
        <v>132.542</v>
      </c>
      <c r="BM239" s="26"/>
      <c r="BN239" s="79">
        <f t="shared" ref="BN239:BO239" si="1371">SUM(BN227:BN238)</f>
        <v>2277.3535743115976</v>
      </c>
      <c r="BO239" s="80">
        <f t="shared" si="1371"/>
        <v>220.381</v>
      </c>
      <c r="BP239" s="26"/>
      <c r="BQ239" s="79">
        <f t="shared" ref="BQ239:BR239" si="1372">SUM(BQ227:BQ238)</f>
        <v>0</v>
      </c>
      <c r="BR239" s="80">
        <f t="shared" si="1372"/>
        <v>0</v>
      </c>
      <c r="BS239" s="26"/>
      <c r="BT239" s="79">
        <f t="shared" ref="BT239:BU239" si="1373">SUM(BT227:BT238)</f>
        <v>2.16073</v>
      </c>
      <c r="BU239" s="80">
        <f t="shared" si="1373"/>
        <v>68.787999999999997</v>
      </c>
      <c r="BV239" s="26"/>
      <c r="BW239" s="79">
        <f t="shared" ref="BW239:BX239" si="1374">SUM(BW227:BW238)</f>
        <v>0</v>
      </c>
      <c r="BX239" s="80">
        <f t="shared" si="1374"/>
        <v>0</v>
      </c>
      <c r="BY239" s="26"/>
      <c r="BZ239" s="79">
        <f t="shared" ref="BZ239:CA239" si="1375">SUM(BZ227:BZ238)</f>
        <v>0</v>
      </c>
      <c r="CA239" s="80">
        <f t="shared" si="1375"/>
        <v>0</v>
      </c>
      <c r="CB239" s="26"/>
      <c r="CC239" s="79">
        <f t="shared" ref="CC239:CD239" si="1376">SUM(CC227:CC238)</f>
        <v>186.39285714285714</v>
      </c>
      <c r="CD239" s="80">
        <f t="shared" si="1376"/>
        <v>766.26499999999999</v>
      </c>
      <c r="CE239" s="26"/>
      <c r="CF239" s="79">
        <f t="shared" ref="CF239:CG239" si="1377">SUM(CF227:CF238)</f>
        <v>0</v>
      </c>
      <c r="CG239" s="80">
        <f t="shared" si="1377"/>
        <v>0</v>
      </c>
      <c r="CH239" s="26"/>
      <c r="CI239" s="79">
        <f t="shared" ref="CI239:CJ239" si="1378">SUM(CI227:CI238)</f>
        <v>0</v>
      </c>
      <c r="CJ239" s="80">
        <f t="shared" si="1378"/>
        <v>0</v>
      </c>
      <c r="CK239" s="26"/>
      <c r="CL239" s="79">
        <f t="shared" ref="CL239:CM239" si="1379">SUM(CL227:CL238)</f>
        <v>0</v>
      </c>
      <c r="CM239" s="80">
        <f t="shared" si="1379"/>
        <v>0</v>
      </c>
      <c r="CN239" s="26"/>
      <c r="CO239" s="79">
        <f t="shared" ref="CO239:CP239" si="1380">SUM(CO227:CO238)</f>
        <v>0</v>
      </c>
      <c r="CP239" s="80">
        <f t="shared" si="1380"/>
        <v>0</v>
      </c>
      <c r="CQ239" s="26"/>
      <c r="CR239" s="79">
        <f t="shared" ref="CR239:CS239" si="1381">SUM(CR227:CR238)</f>
        <v>0</v>
      </c>
      <c r="CS239" s="80">
        <f t="shared" si="1381"/>
        <v>0</v>
      </c>
      <c r="CT239" s="26"/>
      <c r="CU239" s="79">
        <f t="shared" ref="CU239:CV239" si="1382">SUM(CU227:CU238)</f>
        <v>201.17725951866478</v>
      </c>
      <c r="CV239" s="80">
        <f t="shared" si="1382"/>
        <v>13.420999999999999</v>
      </c>
      <c r="CW239" s="26"/>
      <c r="CX239" s="79">
        <f t="shared" ref="CX239:CY239" si="1383">SUM(CX227:CX238)</f>
        <v>154</v>
      </c>
      <c r="CY239" s="80">
        <f t="shared" si="1383"/>
        <v>957.52800000000002</v>
      </c>
      <c r="CZ239" s="26"/>
      <c r="DA239" s="79">
        <f t="shared" ref="DA239:DB239" si="1384">SUM(DA227:DA238)</f>
        <v>0</v>
      </c>
      <c r="DB239" s="80">
        <f t="shared" si="1384"/>
        <v>0</v>
      </c>
      <c r="DC239" s="26"/>
      <c r="DD239" s="79">
        <f t="shared" ref="DD239:DE239" si="1385">SUM(DD227:DD238)</f>
        <v>0</v>
      </c>
      <c r="DE239" s="80">
        <f t="shared" si="1385"/>
        <v>0</v>
      </c>
      <c r="DF239" s="26"/>
      <c r="DG239" s="79">
        <f t="shared" ref="DG239:DH239" si="1386">SUM(DG227:DG238)</f>
        <v>7027.6405526388689</v>
      </c>
      <c r="DH239" s="80">
        <f t="shared" si="1386"/>
        <v>44974.345999999998</v>
      </c>
      <c r="DI239" s="26"/>
      <c r="DJ239" s="79">
        <f t="shared" ref="DJ239:DK239" si="1387">SUM(DJ227:DJ238)</f>
        <v>0</v>
      </c>
      <c r="DK239" s="80">
        <f t="shared" si="1387"/>
        <v>0</v>
      </c>
      <c r="DL239" s="26"/>
      <c r="DM239" s="79">
        <f t="shared" ref="DM239:DN239" si="1388">SUM(DM227:DM238)</f>
        <v>1.7999999999999999E-2</v>
      </c>
      <c r="DN239" s="80">
        <f t="shared" si="1388"/>
        <v>0.27</v>
      </c>
      <c r="DO239" s="26"/>
      <c r="DP239" s="79">
        <f t="shared" ref="DP239:DQ239" si="1389">SUM(DP227:DP238)</f>
        <v>0</v>
      </c>
      <c r="DQ239" s="80">
        <f t="shared" si="1389"/>
        <v>0</v>
      </c>
      <c r="DR239" s="26"/>
      <c r="DS239" s="79">
        <f t="shared" ref="DS239:DT239" si="1390">SUM(DS227:DS238)</f>
        <v>131.98477021280152</v>
      </c>
      <c r="DT239" s="80">
        <f t="shared" si="1390"/>
        <v>1212.8319999999999</v>
      </c>
      <c r="DU239" s="26"/>
      <c r="DV239" s="79">
        <f t="shared" ref="DV239:DW239" si="1391">SUM(DV227:DV238)</f>
        <v>0.14926</v>
      </c>
      <c r="DW239" s="80">
        <f t="shared" si="1391"/>
        <v>0.995</v>
      </c>
      <c r="DX239" s="26"/>
      <c r="DY239" s="79">
        <f t="shared" ref="DY239:DZ239" si="1392">SUM(DY227:DY238)</f>
        <v>0</v>
      </c>
      <c r="DZ239" s="80">
        <f t="shared" si="1392"/>
        <v>0</v>
      </c>
      <c r="EA239" s="26"/>
      <c r="EB239" s="79">
        <f t="shared" ref="EB239:EC239" si="1393">SUM(EB227:EB238)</f>
        <v>71.030140000000003</v>
      </c>
      <c r="EC239" s="80">
        <f t="shared" si="1393"/>
        <v>161.27499999999998</v>
      </c>
      <c r="ED239" s="26"/>
      <c r="EE239" s="79">
        <f t="shared" ref="EE239:EF239" si="1394">SUM(EE227:EE238)</f>
        <v>0</v>
      </c>
      <c r="EF239" s="80">
        <f t="shared" si="1394"/>
        <v>0</v>
      </c>
      <c r="EG239" s="26"/>
      <c r="EH239" s="79">
        <f t="shared" ref="EH239:EI239" si="1395">SUM(EH227:EH238)</f>
        <v>0</v>
      </c>
      <c r="EI239" s="80">
        <f t="shared" si="1395"/>
        <v>0</v>
      </c>
      <c r="EJ239" s="26"/>
      <c r="EK239" s="79">
        <f t="shared" ref="EK239:EL239" si="1396">SUM(EK227:EK238)</f>
        <v>606.83937587681226</v>
      </c>
      <c r="EL239" s="80">
        <f t="shared" si="1396"/>
        <v>7518.9780000000001</v>
      </c>
      <c r="EM239" s="26"/>
      <c r="EN239" s="79">
        <f t="shared" ref="EN239:EO239" si="1397">SUM(EN227:EN238)</f>
        <v>216.9205610644245</v>
      </c>
      <c r="EO239" s="80">
        <f t="shared" si="1397"/>
        <v>3068.9790000000003</v>
      </c>
      <c r="EP239" s="26"/>
      <c r="EQ239" s="79">
        <f t="shared" ref="EQ239:ER239" si="1398">SUM(EQ227:EQ238)</f>
        <v>8.5000000000000006E-2</v>
      </c>
      <c r="ER239" s="80">
        <f t="shared" si="1398"/>
        <v>3.7189999999999999</v>
      </c>
      <c r="ES239" s="26"/>
      <c r="ET239" s="79">
        <f t="shared" ref="ET239:EU239" si="1399">SUM(ET227:ET238)</f>
        <v>8.3289999999999988</v>
      </c>
      <c r="EU239" s="80">
        <f t="shared" si="1399"/>
        <v>89.464000000000013</v>
      </c>
      <c r="EV239" s="26"/>
      <c r="EW239" s="79">
        <f t="shared" ref="EW239:EX239" si="1400">SUM(EW227:EW238)</f>
        <v>0</v>
      </c>
      <c r="EX239" s="80">
        <f t="shared" si="1400"/>
        <v>0</v>
      </c>
      <c r="EY239" s="26"/>
      <c r="EZ239" s="79">
        <f t="shared" ref="EZ239:FA239" si="1401">SUM(EZ227:EZ238)</f>
        <v>0</v>
      </c>
      <c r="FA239" s="80">
        <f t="shared" si="1401"/>
        <v>0</v>
      </c>
      <c r="FB239" s="26"/>
      <c r="FC239" s="79">
        <f t="shared" ref="FC239:FD239" si="1402">SUM(FC227:FC238)</f>
        <v>0</v>
      </c>
      <c r="FD239" s="80">
        <f t="shared" si="1402"/>
        <v>0</v>
      </c>
      <c r="FE239" s="26"/>
      <c r="FF239" s="79">
        <f t="shared" ref="FF239:FG239" si="1403">SUM(FF227:FF238)</f>
        <v>0</v>
      </c>
      <c r="FG239" s="80">
        <f t="shared" si="1403"/>
        <v>0</v>
      </c>
      <c r="FH239" s="26"/>
      <c r="FI239" s="79">
        <f t="shared" ref="FI239:FJ239" si="1404">SUM(FI227:FI238)</f>
        <v>0</v>
      </c>
      <c r="FJ239" s="80">
        <f t="shared" si="1404"/>
        <v>0</v>
      </c>
      <c r="FK239" s="26"/>
      <c r="FL239" s="79">
        <f t="shared" ref="FL239:FM239" si="1405">SUM(FL227:FL238)</f>
        <v>0</v>
      </c>
      <c r="FM239" s="80">
        <f t="shared" si="1405"/>
        <v>0</v>
      </c>
      <c r="FN239" s="26"/>
      <c r="FO239" s="79">
        <f t="shared" ref="FO239:FP239" si="1406">SUM(FO227:FO238)</f>
        <v>0</v>
      </c>
      <c r="FP239" s="80">
        <f t="shared" si="1406"/>
        <v>0</v>
      </c>
      <c r="FQ239" s="26"/>
      <c r="FR239" s="79">
        <f t="shared" ref="FR239:FS239" si="1407">SUM(FR227:FR238)</f>
        <v>0</v>
      </c>
      <c r="FS239" s="80">
        <f t="shared" si="1407"/>
        <v>0</v>
      </c>
      <c r="FT239" s="26"/>
      <c r="FU239" s="79">
        <f t="shared" ref="FU239:FV239" si="1408">SUM(FU227:FU238)</f>
        <v>0</v>
      </c>
      <c r="FV239" s="80">
        <f t="shared" si="1408"/>
        <v>0</v>
      </c>
      <c r="FW239" s="26"/>
      <c r="FX239" s="79">
        <f t="shared" ref="FX239:FY239" si="1409">SUM(FX227:FX238)</f>
        <v>0</v>
      </c>
      <c r="FY239" s="80">
        <f t="shared" si="1409"/>
        <v>0</v>
      </c>
      <c r="FZ239" s="26"/>
      <c r="GA239" s="79">
        <f t="shared" ref="GA239:GB239" si="1410">SUM(GA227:GA238)</f>
        <v>0</v>
      </c>
      <c r="GB239" s="80">
        <f t="shared" si="1410"/>
        <v>0</v>
      </c>
      <c r="GC239" s="26"/>
      <c r="GD239" s="79">
        <f t="shared" ref="GD239:GE239" si="1411">SUM(GD227:GD238)</f>
        <v>0</v>
      </c>
      <c r="GE239" s="80">
        <f t="shared" si="1411"/>
        <v>0</v>
      </c>
      <c r="GF239" s="26"/>
      <c r="GG239" s="79">
        <f t="shared" ref="GG239:GH239" si="1412">SUM(GG227:GG238)</f>
        <v>21</v>
      </c>
      <c r="GH239" s="80">
        <f t="shared" si="1412"/>
        <v>118.61799999999999</v>
      </c>
      <c r="GI239" s="26"/>
      <c r="GJ239" s="79">
        <f t="shared" ref="GJ239:GK239" si="1413">SUM(GJ227:GJ238)</f>
        <v>46.398859999999992</v>
      </c>
      <c r="GK239" s="80">
        <f t="shared" si="1413"/>
        <v>292.13399999999996</v>
      </c>
      <c r="GL239" s="26"/>
      <c r="GM239" s="79">
        <f t="shared" ref="GM239:GN239" si="1414">SUM(GM227:GM238)</f>
        <v>0</v>
      </c>
      <c r="GN239" s="80">
        <f t="shared" si="1414"/>
        <v>0</v>
      </c>
      <c r="GO239" s="26"/>
      <c r="GP239" s="79">
        <f t="shared" ref="GP239:GQ239" si="1415">SUM(GP227:GP238)</f>
        <v>0</v>
      </c>
      <c r="GQ239" s="80">
        <f t="shared" si="1415"/>
        <v>0</v>
      </c>
      <c r="GR239" s="26"/>
      <c r="GS239" s="79">
        <f t="shared" ref="GS239:GT239" si="1416">SUM(GS227:GS238)</f>
        <v>0</v>
      </c>
      <c r="GT239" s="80">
        <f t="shared" si="1416"/>
        <v>0</v>
      </c>
      <c r="GU239" s="26"/>
      <c r="GV239" s="79">
        <f t="shared" ref="GV239:GW239" si="1417">SUM(GV227:GV238)</f>
        <v>668.86532258064506</v>
      </c>
      <c r="GW239" s="80">
        <f t="shared" si="1417"/>
        <v>4235.3850000000002</v>
      </c>
      <c r="GX239" s="26"/>
      <c r="GY239" s="79">
        <f t="shared" ref="GY239:GZ239" si="1418">SUM(GY227:GY238)</f>
        <v>0</v>
      </c>
      <c r="GZ239" s="80">
        <f t="shared" si="1418"/>
        <v>0</v>
      </c>
      <c r="HA239" s="26"/>
      <c r="HB239" s="79">
        <f t="shared" ref="HB239:HC239" si="1419">SUM(HB227:HB238)</f>
        <v>0</v>
      </c>
      <c r="HC239" s="80">
        <f t="shared" si="1419"/>
        <v>0</v>
      </c>
      <c r="HD239" s="26"/>
      <c r="HE239" s="79">
        <f t="shared" ref="HE239:HF239" si="1420">SUM(HE227:HE238)</f>
        <v>0</v>
      </c>
      <c r="HF239" s="80">
        <f t="shared" si="1420"/>
        <v>0</v>
      </c>
      <c r="HG239" s="26"/>
      <c r="HH239" s="79">
        <f t="shared" ref="HH239:HI239" si="1421">SUM(HH227:HH238)</f>
        <v>0</v>
      </c>
      <c r="HI239" s="80">
        <f t="shared" si="1421"/>
        <v>0</v>
      </c>
      <c r="HJ239" s="26"/>
      <c r="HK239" s="79">
        <f t="shared" ref="HK239:HL239" si="1422">SUM(HK227:HK238)</f>
        <v>0</v>
      </c>
      <c r="HL239" s="80">
        <f t="shared" si="1422"/>
        <v>0</v>
      </c>
      <c r="HM239" s="26"/>
      <c r="HN239" s="79">
        <f t="shared" ref="HN239:HO239" si="1423">SUM(HN227:HN238)</f>
        <v>0</v>
      </c>
      <c r="HO239" s="80">
        <f t="shared" si="1423"/>
        <v>0</v>
      </c>
      <c r="HP239" s="26"/>
      <c r="HQ239" s="79">
        <f t="shared" ref="HQ239:HR239" si="1424">SUM(HQ227:HQ238)</f>
        <v>0</v>
      </c>
      <c r="HR239" s="80">
        <f t="shared" si="1424"/>
        <v>0</v>
      </c>
      <c r="HS239" s="26"/>
      <c r="HT239" s="79">
        <f t="shared" ref="HT239:HU239" si="1425">SUM(HT227:HT238)</f>
        <v>0</v>
      </c>
      <c r="HU239" s="80">
        <f t="shared" si="1425"/>
        <v>0</v>
      </c>
      <c r="HV239" s="26"/>
      <c r="HW239" s="79">
        <f t="shared" ref="HW239:HX239" si="1426">SUM(HW227:HW238)</f>
        <v>0</v>
      </c>
      <c r="HX239" s="80">
        <f t="shared" si="1426"/>
        <v>0</v>
      </c>
      <c r="HY239" s="26"/>
      <c r="HZ239" s="79">
        <f t="shared" ref="HZ239:IA239" si="1427">SUM(HZ227:HZ238)</f>
        <v>6.8999999999999997E-4</v>
      </c>
      <c r="IA239" s="80">
        <f t="shared" si="1427"/>
        <v>7.3999999999999996E-2</v>
      </c>
      <c r="IB239" s="26"/>
      <c r="IC239" s="79">
        <f t="shared" ref="IC239:ID239" si="1428">SUM(IC227:IC238)</f>
        <v>0</v>
      </c>
      <c r="ID239" s="80">
        <f t="shared" si="1428"/>
        <v>0</v>
      </c>
      <c r="IE239" s="26"/>
      <c r="IF239" s="79">
        <f t="shared" ref="IF239:IG239" si="1429">SUM(IF227:IF238)</f>
        <v>591.86954524575106</v>
      </c>
      <c r="IG239" s="80">
        <f t="shared" si="1429"/>
        <v>2607.3409999999999</v>
      </c>
      <c r="IH239" s="26"/>
      <c r="II239" s="79">
        <f t="shared" ref="II239:IJ239" si="1430">SUM(II227:II238)</f>
        <v>484.1084902525231</v>
      </c>
      <c r="IJ239" s="80">
        <f t="shared" si="1430"/>
        <v>3063.2239999999997</v>
      </c>
      <c r="IK239" s="26"/>
      <c r="IL239" s="79">
        <f t="shared" ref="IL239:IM239" si="1431">SUM(IL227:IL238)</f>
        <v>0.12240000000000001</v>
      </c>
      <c r="IM239" s="80">
        <f t="shared" si="1431"/>
        <v>6.1829999999999998</v>
      </c>
      <c r="IN239" s="26"/>
      <c r="IO239" s="79">
        <f t="shared" ref="IO239:IP239" si="1432">SUM(IO227:IO238)</f>
        <v>12413.000567751704</v>
      </c>
      <c r="IP239" s="80">
        <f t="shared" si="1432"/>
        <v>56237.496999999996</v>
      </c>
      <c r="IQ239" s="26"/>
      <c r="IR239" s="79">
        <f t="shared" ref="IR239:IS239" si="1433">SUM(IR227:IR238)</f>
        <v>0</v>
      </c>
      <c r="IS239" s="80">
        <f t="shared" si="1433"/>
        <v>0</v>
      </c>
      <c r="IT239" s="26"/>
      <c r="IU239" s="79">
        <f t="shared" ref="IU239:IV239" si="1434">SUM(IU227:IU238)</f>
        <v>0</v>
      </c>
      <c r="IV239" s="80">
        <f t="shared" si="1434"/>
        <v>0</v>
      </c>
      <c r="IW239" s="26"/>
      <c r="IX239" s="79">
        <f t="shared" ref="IX239:IY239" si="1435">SUM(IX227:IX238)</f>
        <v>78.840810878456907</v>
      </c>
      <c r="IY239" s="80">
        <f t="shared" si="1435"/>
        <v>107.85200000000002</v>
      </c>
      <c r="IZ239" s="26"/>
      <c r="JA239" s="79">
        <f t="shared" ref="JA239:JB239" si="1436">SUM(JA227:JA238)</f>
        <v>1406.7274783186706</v>
      </c>
      <c r="JB239" s="80">
        <f t="shared" si="1436"/>
        <v>10701.527</v>
      </c>
      <c r="JC239" s="26"/>
      <c r="JD239" s="60">
        <f t="shared" si="1349"/>
        <v>50663.380459214124</v>
      </c>
      <c r="JE239" s="61">
        <f t="shared" si="1346"/>
        <v>242207.38399999996</v>
      </c>
    </row>
    <row r="240" spans="1:265" x14ac:dyDescent="0.3">
      <c r="A240" s="40">
        <v>2022</v>
      </c>
      <c r="B240" s="76" t="s">
        <v>2</v>
      </c>
      <c r="C240" s="90">
        <v>3033.15</v>
      </c>
      <c r="D240" s="5">
        <v>12601.137000000001</v>
      </c>
      <c r="E240" s="10">
        <f>IF(C240=0,0,D240/C240*1000)</f>
        <v>4154.4720834775726</v>
      </c>
      <c r="F240" s="90">
        <v>4</v>
      </c>
      <c r="G240" s="5">
        <v>37.200000000000003</v>
      </c>
      <c r="H240" s="10">
        <f t="shared" ref="H240:H251" si="1437">IF(F240=0,0,G240/F240*1000)</f>
        <v>9300</v>
      </c>
      <c r="I240" s="8">
        <v>0</v>
      </c>
      <c r="J240" s="5">
        <v>0</v>
      </c>
      <c r="K240" s="10">
        <f t="shared" ref="K240:K251" si="1438">IF(I240=0,0,J240/I240*1000)</f>
        <v>0</v>
      </c>
      <c r="L240" s="8">
        <v>0</v>
      </c>
      <c r="M240" s="5">
        <v>0</v>
      </c>
      <c r="N240" s="10">
        <f t="shared" ref="N240:N251" si="1439">IF(L240=0,0,M240/L240*1000)</f>
        <v>0</v>
      </c>
      <c r="O240" s="90">
        <v>7.3151800000000007</v>
      </c>
      <c r="P240" s="5">
        <v>93.08</v>
      </c>
      <c r="Q240" s="10">
        <f t="shared" ref="Q240:Q251" si="1440">IF(O240=0,0,P240/O240*1000)</f>
        <v>12724.225514614813</v>
      </c>
      <c r="R240" s="8">
        <v>0</v>
      </c>
      <c r="S240" s="5">
        <v>0</v>
      </c>
      <c r="T240" s="10">
        <f t="shared" ref="T240:T251" si="1441">IF(R240=0,0,S240/R240*1000)</f>
        <v>0</v>
      </c>
      <c r="U240" s="8">
        <v>0</v>
      </c>
      <c r="V240" s="5">
        <v>0</v>
      </c>
      <c r="W240" s="10">
        <f t="shared" ref="W240:W251" si="1442">IF(U240=0,0,V240/U240*1000)</f>
        <v>0</v>
      </c>
      <c r="X240" s="8">
        <v>0</v>
      </c>
      <c r="Y240" s="5">
        <v>0</v>
      </c>
      <c r="Z240" s="10">
        <f t="shared" ref="Z240:Z251" si="1443">IF(X240=0,0,Y240/X240*1000)</f>
        <v>0</v>
      </c>
      <c r="AA240" s="8">
        <v>0</v>
      </c>
      <c r="AB240" s="5">
        <v>0</v>
      </c>
      <c r="AC240" s="10">
        <f t="shared" ref="AC240:AC251" si="1444">IF(AA240=0,0,AB240/AA240*1000)</f>
        <v>0</v>
      </c>
      <c r="AD240" s="8">
        <v>0</v>
      </c>
      <c r="AE240" s="5">
        <v>0</v>
      </c>
      <c r="AF240" s="10">
        <f t="shared" ref="AF240:AF251" si="1445">IF(AD240=0,0,AE240/AD240*1000)</f>
        <v>0</v>
      </c>
      <c r="AG240" s="8">
        <v>0</v>
      </c>
      <c r="AH240" s="5">
        <v>0</v>
      </c>
      <c r="AI240" s="10">
        <f t="shared" ref="AI240:AI251" si="1446">IF(AG240=0,0,AH240/AG240*1000)</f>
        <v>0</v>
      </c>
      <c r="AJ240" s="8">
        <v>0</v>
      </c>
      <c r="AK240" s="5">
        <v>0</v>
      </c>
      <c r="AL240" s="10">
        <f t="shared" ref="AL240:AL251" si="1447">IF(AJ240=0,0,AK240/AJ240*1000)</f>
        <v>0</v>
      </c>
      <c r="AM240" s="8">
        <v>0</v>
      </c>
      <c r="AN240" s="5">
        <v>0</v>
      </c>
      <c r="AO240" s="10">
        <f t="shared" ref="AO240:AO251" si="1448">IF(AM240=0,0,AN240/AM240*1000)</f>
        <v>0</v>
      </c>
      <c r="AP240" s="8">
        <v>0</v>
      </c>
      <c r="AQ240" s="5">
        <v>0</v>
      </c>
      <c r="AR240" s="10">
        <f t="shared" ref="AR240:AR251" si="1449">IF(AP240=0,0,AQ240/AP240*1000)</f>
        <v>0</v>
      </c>
      <c r="AS240" s="8">
        <v>0</v>
      </c>
      <c r="AT240" s="5">
        <v>0</v>
      </c>
      <c r="AU240" s="10">
        <f t="shared" ref="AU240:AU251" si="1450">IF(AS240=0,0,AT240/AS240*1000)</f>
        <v>0</v>
      </c>
      <c r="AV240" s="8">
        <v>0</v>
      </c>
      <c r="AW240" s="5">
        <v>0</v>
      </c>
      <c r="AX240" s="10">
        <f t="shared" ref="AX240:AX251" si="1451">IF(AV240=0,0,AW240/AV240*1000)</f>
        <v>0</v>
      </c>
      <c r="AY240" s="90">
        <v>0.11</v>
      </c>
      <c r="AZ240" s="5">
        <v>5.8259999999999996</v>
      </c>
      <c r="BA240" s="10">
        <f t="shared" ref="BA240:BA251" si="1452">IF(AY240=0,0,AZ240/AY240*1000)</f>
        <v>52963.63636363636</v>
      </c>
      <c r="BB240" s="8">
        <v>0</v>
      </c>
      <c r="BC240" s="5">
        <v>0</v>
      </c>
      <c r="BD240" s="10">
        <f t="shared" ref="BD240:BD251" si="1453">IF(BB240=0,0,BC240/BB240*1000)</f>
        <v>0</v>
      </c>
      <c r="BE240" s="8">
        <v>0</v>
      </c>
      <c r="BF240" s="5">
        <v>0</v>
      </c>
      <c r="BG240" s="10">
        <f t="shared" ref="BG240:BG251" si="1454">IF(BE240=0,0,BF240/BE240*1000)</f>
        <v>0</v>
      </c>
      <c r="BH240" s="8">
        <v>0</v>
      </c>
      <c r="BI240" s="5">
        <v>0</v>
      </c>
      <c r="BJ240" s="10">
        <f t="shared" ref="BJ240:BJ251" si="1455">IF(BH240=0,0,BI240/BH240*1000)</f>
        <v>0</v>
      </c>
      <c r="BK240" s="8">
        <v>0</v>
      </c>
      <c r="BL240" s="5">
        <v>0</v>
      </c>
      <c r="BM240" s="10">
        <f t="shared" ref="BM240:BM251" si="1456">IF(BK240=0,0,BL240/BK240*1000)</f>
        <v>0</v>
      </c>
      <c r="BN240" s="8">
        <v>0</v>
      </c>
      <c r="BO240" s="5">
        <v>0</v>
      </c>
      <c r="BP240" s="10">
        <f t="shared" ref="BP240:BP251" si="1457">IF(BN240=0,0,BO240/BN240*1000)</f>
        <v>0</v>
      </c>
      <c r="BQ240" s="8">
        <v>0</v>
      </c>
      <c r="BR240" s="5">
        <v>0</v>
      </c>
      <c r="BS240" s="10">
        <f t="shared" ref="BS240:BS251" si="1458">IF(BQ240=0,0,BR240/BQ240*1000)</f>
        <v>0</v>
      </c>
      <c r="BT240" s="8">
        <v>0</v>
      </c>
      <c r="BU240" s="5">
        <v>0</v>
      </c>
      <c r="BV240" s="10">
        <f t="shared" ref="BV240:BV251" si="1459">IF(BT240=0,0,BU240/BT240*1000)</f>
        <v>0</v>
      </c>
      <c r="BW240" s="8">
        <v>0</v>
      </c>
      <c r="BX240" s="5">
        <v>0</v>
      </c>
      <c r="BY240" s="10">
        <f t="shared" ref="BY240:BY251" si="1460">IF(BW240=0,0,BX240/BW240*1000)</f>
        <v>0</v>
      </c>
      <c r="BZ240" s="8">
        <v>0</v>
      </c>
      <c r="CA240" s="5">
        <v>0</v>
      </c>
      <c r="CB240" s="10">
        <f t="shared" ref="CB240:CB251" si="1461">IF(BZ240=0,0,CA240/BZ240*1000)</f>
        <v>0</v>
      </c>
      <c r="CC240" s="8">
        <v>0</v>
      </c>
      <c r="CD240" s="5">
        <v>0</v>
      </c>
      <c r="CE240" s="10">
        <f t="shared" ref="CE240:CE251" si="1462">IF(CC240=0,0,CD240/CC240*1000)</f>
        <v>0</v>
      </c>
      <c r="CF240" s="8">
        <v>0</v>
      </c>
      <c r="CG240" s="5">
        <v>0</v>
      </c>
      <c r="CH240" s="10">
        <f t="shared" ref="CH240:CH251" si="1463">IF(CF240=0,0,CG240/CF240*1000)</f>
        <v>0</v>
      </c>
      <c r="CI240" s="8">
        <v>0</v>
      </c>
      <c r="CJ240" s="5">
        <v>0</v>
      </c>
      <c r="CK240" s="10">
        <f t="shared" ref="CK240:CK251" si="1464">IF(CI240=0,0,CJ240/CI240*1000)</f>
        <v>0</v>
      </c>
      <c r="CL240" s="8">
        <v>0</v>
      </c>
      <c r="CM240" s="5">
        <v>0</v>
      </c>
      <c r="CN240" s="10">
        <f t="shared" ref="CN240:CN251" si="1465">IF(CL240=0,0,CM240/CL240*1000)</f>
        <v>0</v>
      </c>
      <c r="CO240" s="8">
        <v>0</v>
      </c>
      <c r="CP240" s="5">
        <v>0</v>
      </c>
      <c r="CQ240" s="10">
        <f t="shared" ref="CQ240:CQ251" si="1466">IF(CO240=0,0,CP240/CO240*1000)</f>
        <v>0</v>
      </c>
      <c r="CR240" s="8">
        <v>0</v>
      </c>
      <c r="CS240" s="5">
        <v>0</v>
      </c>
      <c r="CT240" s="10">
        <f t="shared" ref="CT240:CT251" si="1467">IF(CR240=0,0,CS240/CR240*1000)</f>
        <v>0</v>
      </c>
      <c r="CU240" s="8">
        <v>0</v>
      </c>
      <c r="CV240" s="5">
        <v>0</v>
      </c>
      <c r="CW240" s="10">
        <f t="shared" ref="CW240:CW251" si="1468">IF(CU240=0,0,CV240/CU240*1000)</f>
        <v>0</v>
      </c>
      <c r="CX240" s="8">
        <v>0</v>
      </c>
      <c r="CY240" s="5">
        <v>0</v>
      </c>
      <c r="CZ240" s="10">
        <f t="shared" ref="CZ240:CZ251" si="1469">IF(CX240=0,0,CY240/CX240*1000)</f>
        <v>0</v>
      </c>
      <c r="DA240" s="8">
        <v>0</v>
      </c>
      <c r="DB240" s="5">
        <v>0</v>
      </c>
      <c r="DC240" s="10">
        <f t="shared" ref="DC240:DC251" si="1470">IF(DA240=0,0,DB240/DA240*1000)</f>
        <v>0</v>
      </c>
      <c r="DD240" s="8">
        <v>0</v>
      </c>
      <c r="DE240" s="5">
        <v>0</v>
      </c>
      <c r="DF240" s="10">
        <f t="shared" ref="DF240:DF251" si="1471">IF(DD240=0,0,DE240/DD240*1000)</f>
        <v>0</v>
      </c>
      <c r="DG240" s="90">
        <v>1150.7515700000001</v>
      </c>
      <c r="DH240" s="5">
        <v>6467.7240000000002</v>
      </c>
      <c r="DI240" s="10">
        <f t="shared" ref="DI240:DI251" si="1472">IF(DG240=0,0,DH240/DG240*1000)</f>
        <v>5620.4346521117486</v>
      </c>
      <c r="DJ240" s="8">
        <v>0</v>
      </c>
      <c r="DK240" s="5">
        <v>0</v>
      </c>
      <c r="DL240" s="10">
        <f t="shared" ref="DL240:DL251" si="1473">IF(DJ240=0,0,DK240/DJ240*1000)</f>
        <v>0</v>
      </c>
      <c r="DM240" s="8">
        <v>0</v>
      </c>
      <c r="DN240" s="5">
        <v>0</v>
      </c>
      <c r="DO240" s="10">
        <f t="shared" ref="DO240:DO251" si="1474">IF(DM240=0,0,DN240/DM240*1000)</f>
        <v>0</v>
      </c>
      <c r="DP240" s="8">
        <v>0</v>
      </c>
      <c r="DQ240" s="5">
        <v>0</v>
      </c>
      <c r="DR240" s="10">
        <f t="shared" ref="DR240:DR251" si="1475">IF(DP240=0,0,DQ240/DP240*1000)</f>
        <v>0</v>
      </c>
      <c r="DS240" s="90">
        <v>0.7</v>
      </c>
      <c r="DT240" s="5">
        <v>8.3670000000000009</v>
      </c>
      <c r="DU240" s="10">
        <f t="shared" ref="DU240:DU251" si="1476">IF(DS240=0,0,DT240/DS240*1000)</f>
        <v>11952.857142857145</v>
      </c>
      <c r="DV240" s="8">
        <v>0</v>
      </c>
      <c r="DW240" s="5">
        <v>0</v>
      </c>
      <c r="DX240" s="10">
        <f t="shared" ref="DX240:DX251" si="1477">IF(DV240=0,0,DW240/DV240*1000)</f>
        <v>0</v>
      </c>
      <c r="DY240" s="8">
        <v>0</v>
      </c>
      <c r="DZ240" s="5">
        <v>0</v>
      </c>
      <c r="EA240" s="10">
        <f t="shared" ref="EA240:EA251" si="1478">IF(DY240=0,0,DZ240/DY240*1000)</f>
        <v>0</v>
      </c>
      <c r="EB240" s="90">
        <v>0.72</v>
      </c>
      <c r="EC240" s="5">
        <v>15.13</v>
      </c>
      <c r="ED240" s="10">
        <f t="shared" ref="ED240:ED251" si="1479">IF(EB240=0,0,EC240/EB240*1000)</f>
        <v>21013.888888888891</v>
      </c>
      <c r="EE240" s="8">
        <v>0</v>
      </c>
      <c r="EF240" s="5">
        <v>0</v>
      </c>
      <c r="EG240" s="10">
        <f t="shared" ref="EG240:EG251" si="1480">IF(EE240=0,0,EF240/EE240*1000)</f>
        <v>0</v>
      </c>
      <c r="EH240" s="8">
        <v>0</v>
      </c>
      <c r="EI240" s="5">
        <v>0</v>
      </c>
      <c r="EJ240" s="10">
        <f t="shared" ref="EJ240:EJ251" si="1481">IF(EH240=0,0,EI240/EH240*1000)</f>
        <v>0</v>
      </c>
      <c r="EK240" s="90">
        <v>0.625</v>
      </c>
      <c r="EL240" s="5">
        <v>17.236000000000001</v>
      </c>
      <c r="EM240" s="10">
        <f t="shared" ref="EM240:EM251" si="1482">IF(EK240=0,0,EL240/EK240*1000)</f>
        <v>27577.599999999999</v>
      </c>
      <c r="EN240" s="90">
        <v>1.1761700000000002</v>
      </c>
      <c r="EO240" s="5">
        <v>29.539000000000001</v>
      </c>
      <c r="EP240" s="10">
        <f t="shared" ref="EP240:EP251" si="1483">IF(EN240=0,0,EO240/EN240*1000)</f>
        <v>25114.566771810198</v>
      </c>
      <c r="EQ240" s="8">
        <v>0</v>
      </c>
      <c r="ER240" s="5">
        <v>0</v>
      </c>
      <c r="ES240" s="10">
        <f t="shared" ref="ES240:ES251" si="1484">IF(EQ240=0,0,ER240/EQ240*1000)</f>
        <v>0</v>
      </c>
      <c r="ET240" s="8">
        <v>0</v>
      </c>
      <c r="EU240" s="5">
        <v>0</v>
      </c>
      <c r="EV240" s="10">
        <f t="shared" ref="EV240:EV251" si="1485">IF(ET240=0,0,EU240/ET240*1000)</f>
        <v>0</v>
      </c>
      <c r="EW240" s="8">
        <v>0</v>
      </c>
      <c r="EX240" s="5">
        <v>0</v>
      </c>
      <c r="EY240" s="10">
        <f t="shared" ref="EY240:EY251" si="1486">IF(EW240=0,0,EX240/EW240*1000)</f>
        <v>0</v>
      </c>
      <c r="EZ240" s="90">
        <v>1.4999999999999999E-2</v>
      </c>
      <c r="FA240" s="5">
        <v>0.59299999999999997</v>
      </c>
      <c r="FB240" s="10">
        <f t="shared" ref="FB240:FB251" si="1487">IF(EZ240=0,0,FA240/EZ240*1000)</f>
        <v>39533.333333333328</v>
      </c>
      <c r="FC240" s="8">
        <v>0</v>
      </c>
      <c r="FD240" s="5">
        <v>0</v>
      </c>
      <c r="FE240" s="10">
        <f t="shared" ref="FE240:FE251" si="1488">IF(FC240=0,0,FD240/FC240*1000)</f>
        <v>0</v>
      </c>
      <c r="FF240" s="8">
        <v>0</v>
      </c>
      <c r="FG240" s="5">
        <v>0</v>
      </c>
      <c r="FH240" s="10">
        <f t="shared" ref="FH240:FH251" si="1489">IF(FF240=0,0,FG240/FF240*1000)</f>
        <v>0</v>
      </c>
      <c r="FI240" s="8">
        <v>0</v>
      </c>
      <c r="FJ240" s="5">
        <v>0</v>
      </c>
      <c r="FK240" s="10">
        <f t="shared" ref="FK240:FK251" si="1490">IF(FI240=0,0,FJ240/FI240*1000)</f>
        <v>0</v>
      </c>
      <c r="FL240" s="8">
        <v>0</v>
      </c>
      <c r="FM240" s="5">
        <v>0</v>
      </c>
      <c r="FN240" s="10">
        <f t="shared" ref="FN240:FN251" si="1491">IF(FL240=0,0,FM240/FL240*1000)</f>
        <v>0</v>
      </c>
      <c r="FO240" s="8">
        <v>0</v>
      </c>
      <c r="FP240" s="5">
        <v>0</v>
      </c>
      <c r="FQ240" s="10">
        <f t="shared" ref="FQ240:FQ251" si="1492">IF(FO240=0,0,FP240/FO240*1000)</f>
        <v>0</v>
      </c>
      <c r="FR240" s="8">
        <v>0</v>
      </c>
      <c r="FS240" s="5">
        <v>0</v>
      </c>
      <c r="FT240" s="10">
        <f t="shared" ref="FT240:FT251" si="1493">IF(FR240=0,0,FS240/FR240*1000)</f>
        <v>0</v>
      </c>
      <c r="FU240" s="8">
        <v>0</v>
      </c>
      <c r="FV240" s="5">
        <v>0</v>
      </c>
      <c r="FW240" s="10">
        <f t="shared" ref="FW240:FW251" si="1494">IF(FU240=0,0,FV240/FU240*1000)</f>
        <v>0</v>
      </c>
      <c r="FX240" s="8">
        <v>0</v>
      </c>
      <c r="FY240" s="5">
        <v>0</v>
      </c>
      <c r="FZ240" s="10">
        <f t="shared" ref="FZ240:FZ251" si="1495">IF(FX240=0,0,FY240/FX240*1000)</f>
        <v>0</v>
      </c>
      <c r="GA240" s="8">
        <v>0</v>
      </c>
      <c r="GB240" s="5">
        <v>0</v>
      </c>
      <c r="GC240" s="10">
        <f t="shared" ref="GC240:GC251" si="1496">IF(GA240=0,0,GB240/GA240*1000)</f>
        <v>0</v>
      </c>
      <c r="GD240" s="8">
        <v>0</v>
      </c>
      <c r="GE240" s="5">
        <v>0</v>
      </c>
      <c r="GF240" s="10">
        <f t="shared" ref="GF240:GF251" si="1497">IF(GD240=0,0,GE240/GD240*1000)</f>
        <v>0</v>
      </c>
      <c r="GG240" s="8">
        <v>0</v>
      </c>
      <c r="GH240" s="5">
        <v>0</v>
      </c>
      <c r="GI240" s="10">
        <f t="shared" ref="GI240:GI251" si="1498">IF(GG240=0,0,GH240/GG240*1000)</f>
        <v>0</v>
      </c>
      <c r="GJ240" s="8">
        <v>0</v>
      </c>
      <c r="GK240" s="5">
        <v>0</v>
      </c>
      <c r="GL240" s="10">
        <f t="shared" ref="GL240:GL251" si="1499">IF(GJ240=0,0,GK240/GJ240*1000)</f>
        <v>0</v>
      </c>
      <c r="GM240" s="8">
        <v>0</v>
      </c>
      <c r="GN240" s="5">
        <v>0</v>
      </c>
      <c r="GO240" s="10">
        <f t="shared" ref="GO240:GO251" si="1500">IF(GM240=0,0,GN240/GM240*1000)</f>
        <v>0</v>
      </c>
      <c r="GP240" s="8">
        <v>0</v>
      </c>
      <c r="GQ240" s="5">
        <v>0</v>
      </c>
      <c r="GR240" s="10">
        <f t="shared" ref="GR240:GR251" si="1501">IF(GP240=0,0,GQ240/GP240*1000)</f>
        <v>0</v>
      </c>
      <c r="GS240" s="8">
        <v>0</v>
      </c>
      <c r="GT240" s="5">
        <v>0</v>
      </c>
      <c r="GU240" s="10">
        <f t="shared" ref="GU240:GU251" si="1502">IF(GS240=0,0,GT240/GS240*1000)</f>
        <v>0</v>
      </c>
      <c r="GV240" s="8">
        <v>0</v>
      </c>
      <c r="GW240" s="5">
        <v>0</v>
      </c>
      <c r="GX240" s="10">
        <f t="shared" ref="GX240:GX251" si="1503">IF(GV240=0,0,GW240/GV240*1000)</f>
        <v>0</v>
      </c>
      <c r="GY240" s="8">
        <v>0</v>
      </c>
      <c r="GZ240" s="5">
        <v>0</v>
      </c>
      <c r="HA240" s="10">
        <f t="shared" ref="HA240:HA251" si="1504">IF(GY240=0,0,GZ240/GY240*1000)</f>
        <v>0</v>
      </c>
      <c r="HB240" s="8">
        <v>0</v>
      </c>
      <c r="HC240" s="5">
        <v>0</v>
      </c>
      <c r="HD240" s="10">
        <f t="shared" ref="HD240:HD251" si="1505">IF(HB240=0,0,HC240/HB240*1000)</f>
        <v>0</v>
      </c>
      <c r="HE240" s="8">
        <v>0</v>
      </c>
      <c r="HF240" s="5">
        <v>0</v>
      </c>
      <c r="HG240" s="10">
        <f t="shared" ref="HG240:HG251" si="1506">IF(HE240=0,0,HF240/HE240*1000)</f>
        <v>0</v>
      </c>
      <c r="HH240" s="8">
        <v>0</v>
      </c>
      <c r="HI240" s="5">
        <v>0</v>
      </c>
      <c r="HJ240" s="10">
        <f t="shared" ref="HJ240:HJ251" si="1507">IF(HH240=0,0,HI240/HH240*1000)</f>
        <v>0</v>
      </c>
      <c r="HK240" s="8">
        <v>0</v>
      </c>
      <c r="HL240" s="5">
        <v>0</v>
      </c>
      <c r="HM240" s="10">
        <f t="shared" ref="HM240:HM251" si="1508">IF(HK240=0,0,HL240/HK240*1000)</f>
        <v>0</v>
      </c>
      <c r="HN240" s="8">
        <v>0</v>
      </c>
      <c r="HO240" s="5">
        <v>0</v>
      </c>
      <c r="HP240" s="10">
        <f t="shared" ref="HP240:HP251" si="1509">IF(HN240=0,0,HO240/HN240*1000)</f>
        <v>0</v>
      </c>
      <c r="HQ240" s="8">
        <v>0</v>
      </c>
      <c r="HR240" s="5">
        <v>0</v>
      </c>
      <c r="HS240" s="10">
        <f t="shared" ref="HS240:HS251" si="1510">IF(HQ240=0,0,HR240/HQ240*1000)</f>
        <v>0</v>
      </c>
      <c r="HT240" s="8">
        <v>0</v>
      </c>
      <c r="HU240" s="5">
        <v>0</v>
      </c>
      <c r="HV240" s="10">
        <f t="shared" ref="HV240:HV251" si="1511">IF(HT240=0,0,HU240/HT240*1000)</f>
        <v>0</v>
      </c>
      <c r="HW240" s="8">
        <v>0</v>
      </c>
      <c r="HX240" s="5">
        <v>0</v>
      </c>
      <c r="HY240" s="10">
        <f t="shared" ref="HY240:HY251" si="1512">IF(HW240=0,0,HX240/HW240*1000)</f>
        <v>0</v>
      </c>
      <c r="HZ240" s="8">
        <v>0</v>
      </c>
      <c r="IA240" s="5">
        <v>0</v>
      </c>
      <c r="IB240" s="10">
        <f t="shared" ref="IB240:IB251" si="1513">IF(HZ240=0,0,IA240/HZ240*1000)</f>
        <v>0</v>
      </c>
      <c r="IC240" s="8">
        <v>0</v>
      </c>
      <c r="ID240" s="5">
        <v>0</v>
      </c>
      <c r="IE240" s="10">
        <f t="shared" ref="IE240:IE251" si="1514">IF(IC240=0,0,ID240/IC240*1000)</f>
        <v>0</v>
      </c>
      <c r="IF240" s="8">
        <v>0</v>
      </c>
      <c r="IG240" s="5">
        <v>0</v>
      </c>
      <c r="IH240" s="10">
        <f t="shared" ref="IH240:IH251" si="1515">IF(IF240=0,0,IG240/IF240*1000)</f>
        <v>0</v>
      </c>
      <c r="II240" s="90">
        <v>44</v>
      </c>
      <c r="IJ240" s="5">
        <v>67.319999999999993</v>
      </c>
      <c r="IK240" s="10">
        <f t="shared" ref="IK240:IK251" si="1516">IF(II240=0,0,IJ240/II240*1000)</f>
        <v>1529.9999999999998</v>
      </c>
      <c r="IL240" s="8">
        <v>0</v>
      </c>
      <c r="IM240" s="5">
        <v>0</v>
      </c>
      <c r="IN240" s="10">
        <f t="shared" ref="IN240:IN251" si="1517">IF(IL240=0,0,IM240/IL240*1000)</f>
        <v>0</v>
      </c>
      <c r="IO240" s="90">
        <v>1320.001</v>
      </c>
      <c r="IP240" s="5">
        <v>8415.1</v>
      </c>
      <c r="IQ240" s="10">
        <f t="shared" ref="IQ240:IQ251" si="1518">IF(IO240=0,0,IP240/IO240*1000)</f>
        <v>6375.0709279765706</v>
      </c>
      <c r="IR240" s="8">
        <v>0</v>
      </c>
      <c r="IS240" s="5">
        <v>0</v>
      </c>
      <c r="IT240" s="10">
        <f t="shared" ref="IT240:IT251" si="1519">IF(IR240=0,0,IS240/IR240*1000)</f>
        <v>0</v>
      </c>
      <c r="IU240" s="8">
        <v>0</v>
      </c>
      <c r="IV240" s="5">
        <v>0</v>
      </c>
      <c r="IW240" s="10">
        <f t="shared" ref="IW240:IW251" si="1520">IF(IU240=0,0,IV240/IU240*1000)</f>
        <v>0</v>
      </c>
      <c r="IX240" s="90">
        <v>6.7000000000000004E-2</v>
      </c>
      <c r="IY240" s="5">
        <v>1.63</v>
      </c>
      <c r="IZ240" s="10">
        <f t="shared" ref="IZ240:IZ251" si="1521">IF(IX240=0,0,IY240/IX240*1000)</f>
        <v>24328.358208955222</v>
      </c>
      <c r="JA240" s="90">
        <v>0.04</v>
      </c>
      <c r="JB240" s="5">
        <v>1.968</v>
      </c>
      <c r="JC240" s="10">
        <f t="shared" ref="JC240:JC251" si="1522">IF(JA240=0,0,JB240/JA240*1000)</f>
        <v>49199.999999999993</v>
      </c>
      <c r="JD240" s="8">
        <f>SUMIF($C$5:$JC$5,"Ton",C240:JC240)</f>
        <v>5562.6709200000005</v>
      </c>
      <c r="JE240" s="10">
        <f>SUMIF($C$5:$JC$5,"F*",C240:JC240)</f>
        <v>27761.850000000002</v>
      </c>
    </row>
    <row r="241" spans="1:265" x14ac:dyDescent="0.3">
      <c r="A241" s="40">
        <v>2022</v>
      </c>
      <c r="B241" s="76" t="s">
        <v>3</v>
      </c>
      <c r="C241" s="90">
        <v>3753.76</v>
      </c>
      <c r="D241" s="5">
        <v>17637.242999999999</v>
      </c>
      <c r="E241" s="10">
        <f t="shared" ref="E241:E242" si="1523">IF(C241=0,0,D241/C241*1000)</f>
        <v>4698.5537168066148</v>
      </c>
      <c r="F241" s="8">
        <v>0</v>
      </c>
      <c r="G241" s="5">
        <v>0</v>
      </c>
      <c r="H241" s="10">
        <f t="shared" si="1437"/>
        <v>0</v>
      </c>
      <c r="I241" s="8">
        <v>0</v>
      </c>
      <c r="J241" s="5">
        <v>0</v>
      </c>
      <c r="K241" s="10">
        <f t="shared" si="1438"/>
        <v>0</v>
      </c>
      <c r="L241" s="8">
        <v>0</v>
      </c>
      <c r="M241" s="5">
        <v>0</v>
      </c>
      <c r="N241" s="10">
        <f t="shared" si="1439"/>
        <v>0</v>
      </c>
      <c r="O241" s="90">
        <v>7.0216700000000003</v>
      </c>
      <c r="P241" s="5">
        <v>102.277</v>
      </c>
      <c r="Q241" s="10">
        <f t="shared" si="1440"/>
        <v>14565.908110178916</v>
      </c>
      <c r="R241" s="8">
        <v>0</v>
      </c>
      <c r="S241" s="5">
        <v>0</v>
      </c>
      <c r="T241" s="10">
        <f t="shared" si="1441"/>
        <v>0</v>
      </c>
      <c r="U241" s="8">
        <v>0</v>
      </c>
      <c r="V241" s="5">
        <v>0</v>
      </c>
      <c r="W241" s="10">
        <f t="shared" si="1442"/>
        <v>0</v>
      </c>
      <c r="X241" s="8">
        <v>0</v>
      </c>
      <c r="Y241" s="5">
        <v>0</v>
      </c>
      <c r="Z241" s="10">
        <f t="shared" si="1443"/>
        <v>0</v>
      </c>
      <c r="AA241" s="8">
        <v>0</v>
      </c>
      <c r="AB241" s="5">
        <v>0</v>
      </c>
      <c r="AC241" s="10">
        <f t="shared" si="1444"/>
        <v>0</v>
      </c>
      <c r="AD241" s="8">
        <v>0</v>
      </c>
      <c r="AE241" s="5">
        <v>0</v>
      </c>
      <c r="AF241" s="10">
        <f t="shared" si="1445"/>
        <v>0</v>
      </c>
      <c r="AG241" s="90">
        <v>70</v>
      </c>
      <c r="AH241" s="5">
        <v>791.78300000000002</v>
      </c>
      <c r="AI241" s="10">
        <f t="shared" si="1446"/>
        <v>11311.185714285715</v>
      </c>
      <c r="AJ241" s="8">
        <v>0</v>
      </c>
      <c r="AK241" s="5">
        <v>0</v>
      </c>
      <c r="AL241" s="10">
        <f t="shared" si="1447"/>
        <v>0</v>
      </c>
      <c r="AM241" s="8">
        <v>0</v>
      </c>
      <c r="AN241" s="5">
        <v>0</v>
      </c>
      <c r="AO241" s="10">
        <f t="shared" si="1448"/>
        <v>0</v>
      </c>
      <c r="AP241" s="8">
        <v>0</v>
      </c>
      <c r="AQ241" s="5">
        <v>0</v>
      </c>
      <c r="AR241" s="10">
        <f t="shared" si="1449"/>
        <v>0</v>
      </c>
      <c r="AS241" s="8">
        <v>0</v>
      </c>
      <c r="AT241" s="5">
        <v>0</v>
      </c>
      <c r="AU241" s="10">
        <f t="shared" si="1450"/>
        <v>0</v>
      </c>
      <c r="AV241" s="8">
        <v>0</v>
      </c>
      <c r="AW241" s="5">
        <v>0</v>
      </c>
      <c r="AX241" s="10">
        <f t="shared" si="1451"/>
        <v>0</v>
      </c>
      <c r="AY241" s="90">
        <v>0.105</v>
      </c>
      <c r="AZ241" s="5">
        <v>5.1920000000000002</v>
      </c>
      <c r="BA241" s="10">
        <f t="shared" si="1452"/>
        <v>49447.619047619053</v>
      </c>
      <c r="BB241" s="8">
        <v>0</v>
      </c>
      <c r="BC241" s="5">
        <v>0</v>
      </c>
      <c r="BD241" s="10">
        <f t="shared" si="1453"/>
        <v>0</v>
      </c>
      <c r="BE241" s="8">
        <v>0</v>
      </c>
      <c r="BF241" s="5">
        <v>0</v>
      </c>
      <c r="BG241" s="10">
        <f t="shared" si="1454"/>
        <v>0</v>
      </c>
      <c r="BH241" s="8">
        <v>0</v>
      </c>
      <c r="BI241" s="5">
        <v>0</v>
      </c>
      <c r="BJ241" s="10">
        <f t="shared" si="1455"/>
        <v>0</v>
      </c>
      <c r="BK241" s="8">
        <v>0</v>
      </c>
      <c r="BL241" s="5">
        <v>0</v>
      </c>
      <c r="BM241" s="10">
        <f t="shared" si="1456"/>
        <v>0</v>
      </c>
      <c r="BN241" s="8">
        <v>0</v>
      </c>
      <c r="BO241" s="5">
        <v>0</v>
      </c>
      <c r="BP241" s="10">
        <f t="shared" si="1457"/>
        <v>0</v>
      </c>
      <c r="BQ241" s="8">
        <v>0</v>
      </c>
      <c r="BR241" s="5">
        <v>0</v>
      </c>
      <c r="BS241" s="10">
        <f t="shared" si="1458"/>
        <v>0</v>
      </c>
      <c r="BT241" s="8">
        <v>0</v>
      </c>
      <c r="BU241" s="5">
        <v>0</v>
      </c>
      <c r="BV241" s="10">
        <f t="shared" si="1459"/>
        <v>0</v>
      </c>
      <c r="BW241" s="8">
        <v>0</v>
      </c>
      <c r="BX241" s="5">
        <v>0</v>
      </c>
      <c r="BY241" s="10">
        <f t="shared" si="1460"/>
        <v>0</v>
      </c>
      <c r="BZ241" s="8">
        <v>0</v>
      </c>
      <c r="CA241" s="5">
        <v>0</v>
      </c>
      <c r="CB241" s="10">
        <f t="shared" si="1461"/>
        <v>0</v>
      </c>
      <c r="CC241" s="8">
        <v>0</v>
      </c>
      <c r="CD241" s="5">
        <v>0</v>
      </c>
      <c r="CE241" s="10">
        <f t="shared" si="1462"/>
        <v>0</v>
      </c>
      <c r="CF241" s="8">
        <v>0</v>
      </c>
      <c r="CG241" s="5">
        <v>0</v>
      </c>
      <c r="CH241" s="10">
        <f t="shared" si="1463"/>
        <v>0</v>
      </c>
      <c r="CI241" s="8">
        <v>0</v>
      </c>
      <c r="CJ241" s="5">
        <v>0</v>
      </c>
      <c r="CK241" s="10">
        <f t="shared" si="1464"/>
        <v>0</v>
      </c>
      <c r="CL241" s="8">
        <v>0</v>
      </c>
      <c r="CM241" s="5">
        <v>0</v>
      </c>
      <c r="CN241" s="10">
        <f t="shared" si="1465"/>
        <v>0</v>
      </c>
      <c r="CO241" s="8">
        <v>0</v>
      </c>
      <c r="CP241" s="5">
        <v>0</v>
      </c>
      <c r="CQ241" s="10">
        <f t="shared" si="1466"/>
        <v>0</v>
      </c>
      <c r="CR241" s="8">
        <v>0</v>
      </c>
      <c r="CS241" s="5">
        <v>0</v>
      </c>
      <c r="CT241" s="10">
        <f t="shared" si="1467"/>
        <v>0</v>
      </c>
      <c r="CU241" s="8">
        <v>0</v>
      </c>
      <c r="CV241" s="5">
        <v>0</v>
      </c>
      <c r="CW241" s="10">
        <f t="shared" si="1468"/>
        <v>0</v>
      </c>
      <c r="CX241" s="90">
        <v>24</v>
      </c>
      <c r="CY241" s="5">
        <v>156.26400000000001</v>
      </c>
      <c r="CZ241" s="10">
        <f t="shared" si="1469"/>
        <v>6511</v>
      </c>
      <c r="DA241" s="8">
        <v>0</v>
      </c>
      <c r="DB241" s="5">
        <v>0</v>
      </c>
      <c r="DC241" s="10">
        <f t="shared" si="1470"/>
        <v>0</v>
      </c>
      <c r="DD241" s="8">
        <v>0</v>
      </c>
      <c r="DE241" s="5">
        <v>0</v>
      </c>
      <c r="DF241" s="10">
        <f t="shared" si="1471"/>
        <v>0</v>
      </c>
      <c r="DG241" s="90">
        <v>768.36087999999995</v>
      </c>
      <c r="DH241" s="5">
        <v>4274.6899999999996</v>
      </c>
      <c r="DI241" s="10">
        <f t="shared" si="1472"/>
        <v>5563.3883911424537</v>
      </c>
      <c r="DJ241" s="8">
        <v>0</v>
      </c>
      <c r="DK241" s="5">
        <v>0</v>
      </c>
      <c r="DL241" s="10">
        <f t="shared" si="1473"/>
        <v>0</v>
      </c>
      <c r="DM241" s="8">
        <v>0</v>
      </c>
      <c r="DN241" s="5">
        <v>0</v>
      </c>
      <c r="DO241" s="10">
        <f t="shared" si="1474"/>
        <v>0</v>
      </c>
      <c r="DP241" s="8">
        <v>0</v>
      </c>
      <c r="DQ241" s="5">
        <v>0</v>
      </c>
      <c r="DR241" s="10">
        <f t="shared" si="1475"/>
        <v>0</v>
      </c>
      <c r="DS241" s="90">
        <v>2.9950000000000001</v>
      </c>
      <c r="DT241" s="5">
        <v>42.326999999999998</v>
      </c>
      <c r="DU241" s="10">
        <f t="shared" si="1476"/>
        <v>14132.554257095158</v>
      </c>
      <c r="DV241" s="8">
        <v>0</v>
      </c>
      <c r="DW241" s="5">
        <v>0</v>
      </c>
      <c r="DX241" s="10">
        <f t="shared" si="1477"/>
        <v>0</v>
      </c>
      <c r="DY241" s="8">
        <v>0</v>
      </c>
      <c r="DZ241" s="5">
        <v>0</v>
      </c>
      <c r="EA241" s="10">
        <f t="shared" si="1478"/>
        <v>0</v>
      </c>
      <c r="EB241" s="90">
        <v>1.68</v>
      </c>
      <c r="EC241" s="5">
        <v>28.224</v>
      </c>
      <c r="ED241" s="10">
        <f t="shared" si="1479"/>
        <v>16800</v>
      </c>
      <c r="EE241" s="8">
        <v>0</v>
      </c>
      <c r="EF241" s="5">
        <v>0</v>
      </c>
      <c r="EG241" s="10">
        <f t="shared" si="1480"/>
        <v>0</v>
      </c>
      <c r="EH241" s="8">
        <v>0</v>
      </c>
      <c r="EI241" s="5">
        <v>0</v>
      </c>
      <c r="EJ241" s="10">
        <f t="shared" si="1481"/>
        <v>0</v>
      </c>
      <c r="EK241" s="90">
        <v>71.334999999999994</v>
      </c>
      <c r="EL241" s="5">
        <v>1098.058</v>
      </c>
      <c r="EM241" s="10">
        <f t="shared" si="1482"/>
        <v>15392.976799607486</v>
      </c>
      <c r="EN241" s="90">
        <v>2.9713000000000003</v>
      </c>
      <c r="EO241" s="5">
        <v>47.814</v>
      </c>
      <c r="EP241" s="10">
        <f t="shared" si="1483"/>
        <v>16091.94628613738</v>
      </c>
      <c r="EQ241" s="8">
        <v>0</v>
      </c>
      <c r="ER241" s="5">
        <v>0</v>
      </c>
      <c r="ES241" s="10">
        <f t="shared" si="1484"/>
        <v>0</v>
      </c>
      <c r="ET241" s="8">
        <v>0</v>
      </c>
      <c r="EU241" s="5">
        <v>0</v>
      </c>
      <c r="EV241" s="10">
        <f t="shared" si="1485"/>
        <v>0</v>
      </c>
      <c r="EW241" s="8">
        <v>0</v>
      </c>
      <c r="EX241" s="5">
        <v>0</v>
      </c>
      <c r="EY241" s="10">
        <f t="shared" si="1486"/>
        <v>0</v>
      </c>
      <c r="EZ241" s="90">
        <v>1.2E-2</v>
      </c>
      <c r="FA241" s="5">
        <v>0.61099999999999999</v>
      </c>
      <c r="FB241" s="10">
        <f t="shared" si="1487"/>
        <v>50916.666666666664</v>
      </c>
      <c r="FC241" s="8">
        <v>0</v>
      </c>
      <c r="FD241" s="5">
        <v>0</v>
      </c>
      <c r="FE241" s="10">
        <f t="shared" si="1488"/>
        <v>0</v>
      </c>
      <c r="FF241" s="8">
        <v>0</v>
      </c>
      <c r="FG241" s="5">
        <v>0</v>
      </c>
      <c r="FH241" s="10">
        <f t="shared" si="1489"/>
        <v>0</v>
      </c>
      <c r="FI241" s="8">
        <v>0</v>
      </c>
      <c r="FJ241" s="5">
        <v>0</v>
      </c>
      <c r="FK241" s="10">
        <f t="shared" si="1490"/>
        <v>0</v>
      </c>
      <c r="FL241" s="8">
        <v>0</v>
      </c>
      <c r="FM241" s="5">
        <v>0</v>
      </c>
      <c r="FN241" s="10">
        <f t="shared" si="1491"/>
        <v>0</v>
      </c>
      <c r="FO241" s="8">
        <v>0</v>
      </c>
      <c r="FP241" s="5">
        <v>0</v>
      </c>
      <c r="FQ241" s="10">
        <f t="shared" si="1492"/>
        <v>0</v>
      </c>
      <c r="FR241" s="8">
        <v>0</v>
      </c>
      <c r="FS241" s="5">
        <v>0</v>
      </c>
      <c r="FT241" s="10">
        <f t="shared" si="1493"/>
        <v>0</v>
      </c>
      <c r="FU241" s="8">
        <v>0</v>
      </c>
      <c r="FV241" s="5">
        <v>0</v>
      </c>
      <c r="FW241" s="10">
        <f t="shared" si="1494"/>
        <v>0</v>
      </c>
      <c r="FX241" s="8">
        <v>0</v>
      </c>
      <c r="FY241" s="5">
        <v>0</v>
      </c>
      <c r="FZ241" s="10">
        <f t="shared" si="1495"/>
        <v>0</v>
      </c>
      <c r="GA241" s="8">
        <v>0</v>
      </c>
      <c r="GB241" s="5">
        <v>0</v>
      </c>
      <c r="GC241" s="10">
        <f t="shared" si="1496"/>
        <v>0</v>
      </c>
      <c r="GD241" s="8">
        <v>0</v>
      </c>
      <c r="GE241" s="5">
        <v>0</v>
      </c>
      <c r="GF241" s="10">
        <f t="shared" si="1497"/>
        <v>0</v>
      </c>
      <c r="GG241" s="8">
        <v>0</v>
      </c>
      <c r="GH241" s="5">
        <v>0</v>
      </c>
      <c r="GI241" s="10">
        <f t="shared" si="1498"/>
        <v>0</v>
      </c>
      <c r="GJ241" s="8">
        <v>0</v>
      </c>
      <c r="GK241" s="5">
        <v>0</v>
      </c>
      <c r="GL241" s="10">
        <f t="shared" si="1499"/>
        <v>0</v>
      </c>
      <c r="GM241" s="8">
        <v>0</v>
      </c>
      <c r="GN241" s="5">
        <v>0</v>
      </c>
      <c r="GO241" s="10">
        <f t="shared" si="1500"/>
        <v>0</v>
      </c>
      <c r="GP241" s="8">
        <v>0</v>
      </c>
      <c r="GQ241" s="5">
        <v>0</v>
      </c>
      <c r="GR241" s="10">
        <f t="shared" si="1501"/>
        <v>0</v>
      </c>
      <c r="GS241" s="8">
        <v>0</v>
      </c>
      <c r="GT241" s="5">
        <v>0</v>
      </c>
      <c r="GU241" s="10">
        <f t="shared" si="1502"/>
        <v>0</v>
      </c>
      <c r="GV241" s="90">
        <v>216</v>
      </c>
      <c r="GW241" s="5">
        <v>1406.52</v>
      </c>
      <c r="GX241" s="10">
        <f t="shared" si="1503"/>
        <v>6511.666666666667</v>
      </c>
      <c r="GY241" s="8">
        <v>0</v>
      </c>
      <c r="GZ241" s="5">
        <v>0</v>
      </c>
      <c r="HA241" s="10">
        <f t="shared" si="1504"/>
        <v>0</v>
      </c>
      <c r="HB241" s="8">
        <v>0</v>
      </c>
      <c r="HC241" s="5">
        <v>0</v>
      </c>
      <c r="HD241" s="10">
        <f t="shared" si="1505"/>
        <v>0</v>
      </c>
      <c r="HE241" s="8">
        <v>0</v>
      </c>
      <c r="HF241" s="5">
        <v>0</v>
      </c>
      <c r="HG241" s="10">
        <f t="shared" si="1506"/>
        <v>0</v>
      </c>
      <c r="HH241" s="8">
        <v>0</v>
      </c>
      <c r="HI241" s="5">
        <v>0</v>
      </c>
      <c r="HJ241" s="10">
        <f t="shared" si="1507"/>
        <v>0</v>
      </c>
      <c r="HK241" s="8">
        <v>0</v>
      </c>
      <c r="HL241" s="5">
        <v>0</v>
      </c>
      <c r="HM241" s="10">
        <f t="shared" si="1508"/>
        <v>0</v>
      </c>
      <c r="HN241" s="8">
        <v>0</v>
      </c>
      <c r="HO241" s="5">
        <v>0</v>
      </c>
      <c r="HP241" s="10">
        <f t="shared" si="1509"/>
        <v>0</v>
      </c>
      <c r="HQ241" s="8">
        <v>0</v>
      </c>
      <c r="HR241" s="5">
        <v>0</v>
      </c>
      <c r="HS241" s="10">
        <f t="shared" si="1510"/>
        <v>0</v>
      </c>
      <c r="HT241" s="8">
        <v>0</v>
      </c>
      <c r="HU241" s="5">
        <v>0</v>
      </c>
      <c r="HV241" s="10">
        <f t="shared" si="1511"/>
        <v>0</v>
      </c>
      <c r="HW241" s="8">
        <v>0</v>
      </c>
      <c r="HX241" s="5">
        <v>0</v>
      </c>
      <c r="HY241" s="10">
        <f t="shared" si="1512"/>
        <v>0</v>
      </c>
      <c r="HZ241" s="8">
        <v>0</v>
      </c>
      <c r="IA241" s="5">
        <v>0</v>
      </c>
      <c r="IB241" s="10">
        <f t="shared" si="1513"/>
        <v>0</v>
      </c>
      <c r="IC241" s="8">
        <v>0</v>
      </c>
      <c r="ID241" s="5">
        <v>0</v>
      </c>
      <c r="IE241" s="10">
        <f t="shared" si="1514"/>
        <v>0</v>
      </c>
      <c r="IF241" s="8">
        <v>0</v>
      </c>
      <c r="IG241" s="5">
        <v>0</v>
      </c>
      <c r="IH241" s="10">
        <f t="shared" si="1515"/>
        <v>0</v>
      </c>
      <c r="II241" s="90">
        <v>44.572309999999995</v>
      </c>
      <c r="IJ241" s="5">
        <v>252.274</v>
      </c>
      <c r="IK241" s="10">
        <f t="shared" si="1516"/>
        <v>5659.8816619555955</v>
      </c>
      <c r="IL241" s="8">
        <v>0</v>
      </c>
      <c r="IM241" s="5">
        <v>0</v>
      </c>
      <c r="IN241" s="10">
        <f t="shared" si="1517"/>
        <v>0</v>
      </c>
      <c r="IO241" s="90">
        <v>2156</v>
      </c>
      <c r="IP241" s="5">
        <v>13220.68</v>
      </c>
      <c r="IQ241" s="10">
        <f t="shared" si="1518"/>
        <v>6132.0408163265311</v>
      </c>
      <c r="IR241" s="8">
        <v>0</v>
      </c>
      <c r="IS241" s="5">
        <v>0</v>
      </c>
      <c r="IT241" s="10">
        <f t="shared" si="1519"/>
        <v>0</v>
      </c>
      <c r="IU241" s="8">
        <v>0</v>
      </c>
      <c r="IV241" s="5">
        <v>0</v>
      </c>
      <c r="IW241" s="10">
        <f t="shared" si="1520"/>
        <v>0</v>
      </c>
      <c r="IX241" s="90">
        <v>0.58839999999999992</v>
      </c>
      <c r="IY241" s="5">
        <v>11.989000000000001</v>
      </c>
      <c r="IZ241" s="10">
        <f t="shared" si="1521"/>
        <v>20375.594833446637</v>
      </c>
      <c r="JA241" s="90">
        <v>3.5000000000000003E-2</v>
      </c>
      <c r="JB241" s="5">
        <v>7.125</v>
      </c>
      <c r="JC241" s="10">
        <f t="shared" si="1522"/>
        <v>203571.42857142855</v>
      </c>
      <c r="JD241" s="8">
        <f t="shared" ref="JD241:JD252" si="1524">SUMIF($C$5:$JC$5,"Ton",C241:JC241)</f>
        <v>7119.4365599999992</v>
      </c>
      <c r="JE241" s="10">
        <f t="shared" ref="JE241:JE252" si="1525">SUMIF($C$5:$JC$5,"F*",C241:JC241)</f>
        <v>39083.070999999996</v>
      </c>
    </row>
    <row r="242" spans="1:265" x14ac:dyDescent="0.3">
      <c r="A242" s="40">
        <v>2022</v>
      </c>
      <c r="B242" s="76" t="s">
        <v>4</v>
      </c>
      <c r="C242" s="90">
        <v>5374.4539999999997</v>
      </c>
      <c r="D242" s="5">
        <v>23934.824000000001</v>
      </c>
      <c r="E242" s="10">
        <f t="shared" si="1523"/>
        <v>4453.4428985716504</v>
      </c>
      <c r="F242" s="8">
        <v>0</v>
      </c>
      <c r="G242" s="5">
        <v>0</v>
      </c>
      <c r="H242" s="10">
        <f t="shared" si="1437"/>
        <v>0</v>
      </c>
      <c r="I242" s="8">
        <v>0</v>
      </c>
      <c r="J242" s="5">
        <v>0</v>
      </c>
      <c r="K242" s="10">
        <f t="shared" si="1438"/>
        <v>0</v>
      </c>
      <c r="L242" s="8">
        <v>0</v>
      </c>
      <c r="M242" s="5">
        <v>0</v>
      </c>
      <c r="N242" s="10">
        <f t="shared" si="1439"/>
        <v>0</v>
      </c>
      <c r="O242" s="90">
        <v>11.672120000000001</v>
      </c>
      <c r="P242" s="5">
        <v>140.46899999999999</v>
      </c>
      <c r="Q242" s="10">
        <f t="shared" si="1440"/>
        <v>12034.574695942123</v>
      </c>
      <c r="R242" s="8">
        <v>0</v>
      </c>
      <c r="S242" s="5">
        <v>0</v>
      </c>
      <c r="T242" s="10">
        <f t="shared" si="1441"/>
        <v>0</v>
      </c>
      <c r="U242" s="8">
        <v>0</v>
      </c>
      <c r="V242" s="5">
        <v>0</v>
      </c>
      <c r="W242" s="10">
        <f t="shared" si="1442"/>
        <v>0</v>
      </c>
      <c r="X242" s="8">
        <v>0</v>
      </c>
      <c r="Y242" s="5">
        <v>0</v>
      </c>
      <c r="Z242" s="10">
        <f t="shared" si="1443"/>
        <v>0</v>
      </c>
      <c r="AA242" s="8">
        <v>0</v>
      </c>
      <c r="AB242" s="5">
        <v>0</v>
      </c>
      <c r="AC242" s="10">
        <f t="shared" si="1444"/>
        <v>0</v>
      </c>
      <c r="AD242" s="8">
        <v>0</v>
      </c>
      <c r="AE242" s="5">
        <v>0</v>
      </c>
      <c r="AF242" s="10">
        <f t="shared" si="1445"/>
        <v>0</v>
      </c>
      <c r="AG242" s="8">
        <v>0</v>
      </c>
      <c r="AH242" s="5">
        <v>0</v>
      </c>
      <c r="AI242" s="10">
        <f t="shared" si="1446"/>
        <v>0</v>
      </c>
      <c r="AJ242" s="8">
        <v>0</v>
      </c>
      <c r="AK242" s="5">
        <v>0</v>
      </c>
      <c r="AL242" s="10">
        <f t="shared" si="1447"/>
        <v>0</v>
      </c>
      <c r="AM242" s="8">
        <v>0</v>
      </c>
      <c r="AN242" s="5">
        <v>0</v>
      </c>
      <c r="AO242" s="10">
        <f t="shared" si="1448"/>
        <v>0</v>
      </c>
      <c r="AP242" s="8">
        <v>0</v>
      </c>
      <c r="AQ242" s="5">
        <v>0</v>
      </c>
      <c r="AR242" s="10">
        <f t="shared" si="1449"/>
        <v>0</v>
      </c>
      <c r="AS242" s="8">
        <v>0</v>
      </c>
      <c r="AT242" s="5">
        <v>0</v>
      </c>
      <c r="AU242" s="10">
        <f t="shared" si="1450"/>
        <v>0</v>
      </c>
      <c r="AV242" s="8">
        <v>0</v>
      </c>
      <c r="AW242" s="5">
        <v>0</v>
      </c>
      <c r="AX242" s="10">
        <f t="shared" si="1451"/>
        <v>0</v>
      </c>
      <c r="AY242" s="90">
        <v>0.55000000000000004</v>
      </c>
      <c r="AZ242" s="5">
        <v>8.2739999999999991</v>
      </c>
      <c r="BA242" s="10">
        <f t="shared" si="1452"/>
        <v>15043.636363636362</v>
      </c>
      <c r="BB242" s="8">
        <v>0</v>
      </c>
      <c r="BC242" s="5">
        <v>0</v>
      </c>
      <c r="BD242" s="10">
        <f t="shared" si="1453"/>
        <v>0</v>
      </c>
      <c r="BE242" s="8">
        <v>0</v>
      </c>
      <c r="BF242" s="5">
        <v>0</v>
      </c>
      <c r="BG242" s="10">
        <f t="shared" si="1454"/>
        <v>0</v>
      </c>
      <c r="BH242" s="8">
        <v>0</v>
      </c>
      <c r="BI242" s="5">
        <v>0</v>
      </c>
      <c r="BJ242" s="10">
        <f t="shared" si="1455"/>
        <v>0</v>
      </c>
      <c r="BK242" s="8">
        <v>0</v>
      </c>
      <c r="BL242" s="5">
        <v>0</v>
      </c>
      <c r="BM242" s="10">
        <f t="shared" si="1456"/>
        <v>0</v>
      </c>
      <c r="BN242" s="8">
        <v>0</v>
      </c>
      <c r="BO242" s="5">
        <v>0</v>
      </c>
      <c r="BP242" s="10">
        <f t="shared" si="1457"/>
        <v>0</v>
      </c>
      <c r="BQ242" s="8">
        <v>0</v>
      </c>
      <c r="BR242" s="5">
        <v>0</v>
      </c>
      <c r="BS242" s="10">
        <f t="shared" si="1458"/>
        <v>0</v>
      </c>
      <c r="BT242" s="8">
        <v>0</v>
      </c>
      <c r="BU242" s="5">
        <v>0</v>
      </c>
      <c r="BV242" s="10">
        <f t="shared" si="1459"/>
        <v>0</v>
      </c>
      <c r="BW242" s="8">
        <v>0</v>
      </c>
      <c r="BX242" s="5">
        <v>0</v>
      </c>
      <c r="BY242" s="10">
        <f t="shared" si="1460"/>
        <v>0</v>
      </c>
      <c r="BZ242" s="8">
        <v>0</v>
      </c>
      <c r="CA242" s="5">
        <v>0</v>
      </c>
      <c r="CB242" s="10">
        <f t="shared" si="1461"/>
        <v>0</v>
      </c>
      <c r="CC242" s="8">
        <v>0</v>
      </c>
      <c r="CD242" s="5">
        <v>0</v>
      </c>
      <c r="CE242" s="10">
        <f t="shared" si="1462"/>
        <v>0</v>
      </c>
      <c r="CF242" s="8">
        <v>0</v>
      </c>
      <c r="CG242" s="5">
        <v>0</v>
      </c>
      <c r="CH242" s="10">
        <f t="shared" si="1463"/>
        <v>0</v>
      </c>
      <c r="CI242" s="8">
        <v>0</v>
      </c>
      <c r="CJ242" s="5">
        <v>0</v>
      </c>
      <c r="CK242" s="10">
        <f t="shared" si="1464"/>
        <v>0</v>
      </c>
      <c r="CL242" s="8">
        <v>0</v>
      </c>
      <c r="CM242" s="5">
        <v>0</v>
      </c>
      <c r="CN242" s="10">
        <f t="shared" si="1465"/>
        <v>0</v>
      </c>
      <c r="CO242" s="8">
        <v>0</v>
      </c>
      <c r="CP242" s="5">
        <v>0</v>
      </c>
      <c r="CQ242" s="10">
        <f t="shared" si="1466"/>
        <v>0</v>
      </c>
      <c r="CR242" s="8">
        <v>0</v>
      </c>
      <c r="CS242" s="5">
        <v>0</v>
      </c>
      <c r="CT242" s="10">
        <f t="shared" si="1467"/>
        <v>0</v>
      </c>
      <c r="CU242" s="8">
        <v>0</v>
      </c>
      <c r="CV242" s="5">
        <v>0</v>
      </c>
      <c r="CW242" s="10">
        <f t="shared" si="1468"/>
        <v>0</v>
      </c>
      <c r="CX242" s="8">
        <v>0</v>
      </c>
      <c r="CY242" s="5">
        <v>0</v>
      </c>
      <c r="CZ242" s="10">
        <f t="shared" si="1469"/>
        <v>0</v>
      </c>
      <c r="DA242" s="8">
        <v>0</v>
      </c>
      <c r="DB242" s="5">
        <v>0</v>
      </c>
      <c r="DC242" s="10">
        <f t="shared" si="1470"/>
        <v>0</v>
      </c>
      <c r="DD242" s="8">
        <v>0</v>
      </c>
      <c r="DE242" s="5">
        <v>0</v>
      </c>
      <c r="DF242" s="10">
        <f t="shared" si="1471"/>
        <v>0</v>
      </c>
      <c r="DG242" s="90">
        <v>827.99689000000001</v>
      </c>
      <c r="DH242" s="5">
        <v>5175.8469999999998</v>
      </c>
      <c r="DI242" s="10">
        <f t="shared" si="1472"/>
        <v>6251.0464260318658</v>
      </c>
      <c r="DJ242" s="8">
        <v>0</v>
      </c>
      <c r="DK242" s="5">
        <v>0</v>
      </c>
      <c r="DL242" s="10">
        <f t="shared" si="1473"/>
        <v>0</v>
      </c>
      <c r="DM242" s="8">
        <v>0</v>
      </c>
      <c r="DN242" s="5">
        <v>0</v>
      </c>
      <c r="DO242" s="10">
        <f t="shared" si="1474"/>
        <v>0</v>
      </c>
      <c r="DP242" s="8">
        <v>0</v>
      </c>
      <c r="DQ242" s="5">
        <v>0</v>
      </c>
      <c r="DR242" s="10">
        <f t="shared" si="1475"/>
        <v>0</v>
      </c>
      <c r="DS242" s="90">
        <v>34.588000000000001</v>
      </c>
      <c r="DT242" s="5">
        <v>218.12299999999999</v>
      </c>
      <c r="DU242" s="10">
        <f t="shared" si="1476"/>
        <v>6306.320111021163</v>
      </c>
      <c r="DV242" s="90">
        <v>0.16957</v>
      </c>
      <c r="DW242" s="5">
        <v>12.676</v>
      </c>
      <c r="DX242" s="10">
        <f t="shared" si="1477"/>
        <v>74753.788995694995</v>
      </c>
      <c r="DY242" s="8">
        <v>0</v>
      </c>
      <c r="DZ242" s="5">
        <v>0</v>
      </c>
      <c r="EA242" s="10">
        <f t="shared" si="1478"/>
        <v>0</v>
      </c>
      <c r="EB242" s="8">
        <v>0</v>
      </c>
      <c r="EC242" s="5">
        <v>0</v>
      </c>
      <c r="ED242" s="10">
        <f t="shared" si="1479"/>
        <v>0</v>
      </c>
      <c r="EE242" s="8">
        <v>0</v>
      </c>
      <c r="EF242" s="5">
        <v>0</v>
      </c>
      <c r="EG242" s="10">
        <f t="shared" si="1480"/>
        <v>0</v>
      </c>
      <c r="EH242" s="8">
        <v>0</v>
      </c>
      <c r="EI242" s="5">
        <v>0</v>
      </c>
      <c r="EJ242" s="10">
        <f t="shared" si="1481"/>
        <v>0</v>
      </c>
      <c r="EK242" s="90">
        <v>85.18</v>
      </c>
      <c r="EL242" s="5">
        <v>2051.2739999999999</v>
      </c>
      <c r="EM242" s="10">
        <f t="shared" si="1482"/>
        <v>24081.638882366751</v>
      </c>
      <c r="EN242" s="90">
        <v>25.227830000000001</v>
      </c>
      <c r="EO242" s="5">
        <v>594.45500000000004</v>
      </c>
      <c r="EP242" s="10">
        <f t="shared" si="1483"/>
        <v>23563.46146299543</v>
      </c>
      <c r="EQ242" s="8">
        <v>0</v>
      </c>
      <c r="ER242" s="5">
        <v>0</v>
      </c>
      <c r="ES242" s="10">
        <f t="shared" si="1484"/>
        <v>0</v>
      </c>
      <c r="ET242" s="8">
        <v>0</v>
      </c>
      <c r="EU242" s="5">
        <v>0</v>
      </c>
      <c r="EV242" s="10">
        <f t="shared" si="1485"/>
        <v>0</v>
      </c>
      <c r="EW242" s="8">
        <v>0</v>
      </c>
      <c r="EX242" s="5">
        <v>0</v>
      </c>
      <c r="EY242" s="10">
        <f t="shared" si="1486"/>
        <v>0</v>
      </c>
      <c r="EZ242" s="90">
        <v>0.02</v>
      </c>
      <c r="FA242" s="5">
        <v>0.57499999999999996</v>
      </c>
      <c r="FB242" s="10">
        <f t="shared" si="1487"/>
        <v>28749.999999999996</v>
      </c>
      <c r="FC242" s="8">
        <v>0</v>
      </c>
      <c r="FD242" s="5">
        <v>0</v>
      </c>
      <c r="FE242" s="10">
        <f t="shared" si="1488"/>
        <v>0</v>
      </c>
      <c r="FF242" s="8">
        <v>0</v>
      </c>
      <c r="FG242" s="5">
        <v>0</v>
      </c>
      <c r="FH242" s="10">
        <f t="shared" si="1489"/>
        <v>0</v>
      </c>
      <c r="FI242" s="8">
        <v>0</v>
      </c>
      <c r="FJ242" s="5">
        <v>0</v>
      </c>
      <c r="FK242" s="10">
        <f t="shared" si="1490"/>
        <v>0</v>
      </c>
      <c r="FL242" s="8">
        <v>0</v>
      </c>
      <c r="FM242" s="5">
        <v>0</v>
      </c>
      <c r="FN242" s="10">
        <f t="shared" si="1491"/>
        <v>0</v>
      </c>
      <c r="FO242" s="8">
        <v>0</v>
      </c>
      <c r="FP242" s="5">
        <v>0</v>
      </c>
      <c r="FQ242" s="10">
        <f t="shared" si="1492"/>
        <v>0</v>
      </c>
      <c r="FR242" s="8">
        <v>0</v>
      </c>
      <c r="FS242" s="5">
        <v>0</v>
      </c>
      <c r="FT242" s="10">
        <f t="shared" si="1493"/>
        <v>0</v>
      </c>
      <c r="FU242" s="8">
        <v>0</v>
      </c>
      <c r="FV242" s="5">
        <v>0</v>
      </c>
      <c r="FW242" s="10">
        <f t="shared" si="1494"/>
        <v>0</v>
      </c>
      <c r="FX242" s="8">
        <v>0</v>
      </c>
      <c r="FY242" s="5">
        <v>0</v>
      </c>
      <c r="FZ242" s="10">
        <f t="shared" si="1495"/>
        <v>0</v>
      </c>
      <c r="GA242" s="8">
        <v>0</v>
      </c>
      <c r="GB242" s="5">
        <v>0</v>
      </c>
      <c r="GC242" s="10">
        <f t="shared" si="1496"/>
        <v>0</v>
      </c>
      <c r="GD242" s="8">
        <v>0</v>
      </c>
      <c r="GE242" s="5">
        <v>0</v>
      </c>
      <c r="GF242" s="10">
        <f t="shared" si="1497"/>
        <v>0</v>
      </c>
      <c r="GG242" s="8">
        <v>0</v>
      </c>
      <c r="GH242" s="5">
        <v>0</v>
      </c>
      <c r="GI242" s="10">
        <f t="shared" si="1498"/>
        <v>0</v>
      </c>
      <c r="GJ242" s="8">
        <v>0</v>
      </c>
      <c r="GK242" s="5">
        <v>0</v>
      </c>
      <c r="GL242" s="10">
        <f t="shared" si="1499"/>
        <v>0</v>
      </c>
      <c r="GM242" s="90">
        <v>0.02</v>
      </c>
      <c r="GN242" s="5">
        <v>0.161</v>
      </c>
      <c r="GO242" s="10">
        <f t="shared" si="1500"/>
        <v>8050.0000000000009</v>
      </c>
      <c r="GP242" s="8">
        <v>0</v>
      </c>
      <c r="GQ242" s="5">
        <v>0</v>
      </c>
      <c r="GR242" s="10">
        <f t="shared" si="1501"/>
        <v>0</v>
      </c>
      <c r="GS242" s="8">
        <v>0</v>
      </c>
      <c r="GT242" s="5">
        <v>0</v>
      </c>
      <c r="GU242" s="10">
        <f t="shared" si="1502"/>
        <v>0</v>
      </c>
      <c r="GV242" s="90">
        <v>96</v>
      </c>
      <c r="GW242" s="5">
        <v>781.05600000000004</v>
      </c>
      <c r="GX242" s="10">
        <f t="shared" si="1503"/>
        <v>8136.0000000000009</v>
      </c>
      <c r="GY242" s="8">
        <v>0</v>
      </c>
      <c r="GZ242" s="5">
        <v>0</v>
      </c>
      <c r="HA242" s="10">
        <f t="shared" si="1504"/>
        <v>0</v>
      </c>
      <c r="HB242" s="8">
        <v>0</v>
      </c>
      <c r="HC242" s="5">
        <v>0</v>
      </c>
      <c r="HD242" s="10">
        <f t="shared" si="1505"/>
        <v>0</v>
      </c>
      <c r="HE242" s="8">
        <v>0</v>
      </c>
      <c r="HF242" s="5">
        <v>0</v>
      </c>
      <c r="HG242" s="10">
        <f t="shared" si="1506"/>
        <v>0</v>
      </c>
      <c r="HH242" s="8">
        <v>0</v>
      </c>
      <c r="HI242" s="5">
        <v>0</v>
      </c>
      <c r="HJ242" s="10">
        <f t="shared" si="1507"/>
        <v>0</v>
      </c>
      <c r="HK242" s="8">
        <v>0</v>
      </c>
      <c r="HL242" s="5">
        <v>0</v>
      </c>
      <c r="HM242" s="10">
        <f t="shared" si="1508"/>
        <v>0</v>
      </c>
      <c r="HN242" s="8">
        <v>0</v>
      </c>
      <c r="HO242" s="5">
        <v>0</v>
      </c>
      <c r="HP242" s="10">
        <f t="shared" si="1509"/>
        <v>0</v>
      </c>
      <c r="HQ242" s="8">
        <v>0</v>
      </c>
      <c r="HR242" s="5">
        <v>0</v>
      </c>
      <c r="HS242" s="10">
        <f t="shared" si="1510"/>
        <v>0</v>
      </c>
      <c r="HT242" s="8">
        <v>0</v>
      </c>
      <c r="HU242" s="5">
        <v>0</v>
      </c>
      <c r="HV242" s="10">
        <f t="shared" si="1511"/>
        <v>0</v>
      </c>
      <c r="HW242" s="8">
        <v>0</v>
      </c>
      <c r="HX242" s="5">
        <v>0</v>
      </c>
      <c r="HY242" s="10">
        <f t="shared" si="1512"/>
        <v>0</v>
      </c>
      <c r="HZ242" s="8">
        <v>0</v>
      </c>
      <c r="IA242" s="5">
        <v>0</v>
      </c>
      <c r="IB242" s="10">
        <f t="shared" si="1513"/>
        <v>0</v>
      </c>
      <c r="IC242" s="8">
        <v>0</v>
      </c>
      <c r="ID242" s="5">
        <v>0</v>
      </c>
      <c r="IE242" s="10">
        <f t="shared" si="1514"/>
        <v>0</v>
      </c>
      <c r="IF242" s="8">
        <v>0</v>
      </c>
      <c r="IG242" s="5">
        <v>0</v>
      </c>
      <c r="IH242" s="10">
        <f t="shared" si="1515"/>
        <v>0</v>
      </c>
      <c r="II242" s="90">
        <v>21.5</v>
      </c>
      <c r="IJ242" s="5">
        <v>191.113</v>
      </c>
      <c r="IK242" s="10">
        <f t="shared" si="1516"/>
        <v>8888.9767441860458</v>
      </c>
      <c r="IL242" s="8">
        <v>0</v>
      </c>
      <c r="IM242" s="5">
        <v>0</v>
      </c>
      <c r="IN242" s="10">
        <f t="shared" si="1517"/>
        <v>0</v>
      </c>
      <c r="IO242" s="90">
        <v>35</v>
      </c>
      <c r="IP242" s="5">
        <v>143.5</v>
      </c>
      <c r="IQ242" s="10">
        <f t="shared" si="1518"/>
        <v>4100</v>
      </c>
      <c r="IR242" s="8">
        <v>0</v>
      </c>
      <c r="IS242" s="5">
        <v>0</v>
      </c>
      <c r="IT242" s="10">
        <f t="shared" si="1519"/>
        <v>0</v>
      </c>
      <c r="IU242" s="8">
        <v>0</v>
      </c>
      <c r="IV242" s="5">
        <v>0</v>
      </c>
      <c r="IW242" s="10">
        <f t="shared" si="1520"/>
        <v>0</v>
      </c>
      <c r="IX242" s="90">
        <v>0.1704</v>
      </c>
      <c r="IY242" s="5">
        <v>4.6429999999999998</v>
      </c>
      <c r="IZ242" s="10">
        <f t="shared" si="1521"/>
        <v>27247.652582159622</v>
      </c>
      <c r="JA242" s="90">
        <v>2.0876000000000001</v>
      </c>
      <c r="JB242" s="5">
        <v>30.457999999999998</v>
      </c>
      <c r="JC242" s="10">
        <f t="shared" si="1522"/>
        <v>14589.95976240659</v>
      </c>
      <c r="JD242" s="8">
        <f t="shared" si="1524"/>
        <v>6514.636410000001</v>
      </c>
      <c r="JE242" s="10">
        <f t="shared" si="1525"/>
        <v>33287.447999999997</v>
      </c>
    </row>
    <row r="243" spans="1:265" x14ac:dyDescent="0.3">
      <c r="A243" s="40">
        <v>2022</v>
      </c>
      <c r="B243" s="76" t="s">
        <v>5</v>
      </c>
      <c r="C243" s="90">
        <v>964.6</v>
      </c>
      <c r="D243" s="5">
        <v>4960.0940000000001</v>
      </c>
      <c r="E243" s="10">
        <f>IF(C243=0,0,D243/C243*1000)</f>
        <v>5142.1252332573085</v>
      </c>
      <c r="F243" s="8">
        <v>0</v>
      </c>
      <c r="G243" s="5">
        <v>0</v>
      </c>
      <c r="H243" s="10">
        <f t="shared" si="1437"/>
        <v>0</v>
      </c>
      <c r="I243" s="8">
        <v>0</v>
      </c>
      <c r="J243" s="5">
        <v>0</v>
      </c>
      <c r="K243" s="10">
        <f t="shared" si="1438"/>
        <v>0</v>
      </c>
      <c r="L243" s="8">
        <v>0</v>
      </c>
      <c r="M243" s="5">
        <v>0</v>
      </c>
      <c r="N243" s="10">
        <f t="shared" si="1439"/>
        <v>0</v>
      </c>
      <c r="O243" s="90">
        <v>8.9878999999999998</v>
      </c>
      <c r="P243" s="5">
        <v>103.497</v>
      </c>
      <c r="Q243" s="10">
        <f t="shared" si="1440"/>
        <v>11515.148143615304</v>
      </c>
      <c r="R243" s="8">
        <v>0</v>
      </c>
      <c r="S243" s="5">
        <v>0</v>
      </c>
      <c r="T243" s="10">
        <f t="shared" si="1441"/>
        <v>0</v>
      </c>
      <c r="U243" s="8">
        <v>0</v>
      </c>
      <c r="V243" s="5">
        <v>0</v>
      </c>
      <c r="W243" s="10">
        <f t="shared" si="1442"/>
        <v>0</v>
      </c>
      <c r="X243" s="8">
        <v>0</v>
      </c>
      <c r="Y243" s="5">
        <v>0</v>
      </c>
      <c r="Z243" s="10">
        <f t="shared" si="1443"/>
        <v>0</v>
      </c>
      <c r="AA243" s="8">
        <v>0</v>
      </c>
      <c r="AB243" s="5">
        <v>0</v>
      </c>
      <c r="AC243" s="10">
        <f t="shared" si="1444"/>
        <v>0</v>
      </c>
      <c r="AD243" s="8">
        <v>0</v>
      </c>
      <c r="AE243" s="5">
        <v>0</v>
      </c>
      <c r="AF243" s="10">
        <f t="shared" si="1445"/>
        <v>0</v>
      </c>
      <c r="AG243" s="8">
        <v>0</v>
      </c>
      <c r="AH243" s="5">
        <v>0</v>
      </c>
      <c r="AI243" s="10">
        <f t="shared" si="1446"/>
        <v>0</v>
      </c>
      <c r="AJ243" s="8">
        <v>0</v>
      </c>
      <c r="AK243" s="5">
        <v>0</v>
      </c>
      <c r="AL243" s="10">
        <f t="shared" si="1447"/>
        <v>0</v>
      </c>
      <c r="AM243" s="8">
        <v>0</v>
      </c>
      <c r="AN243" s="5">
        <v>0</v>
      </c>
      <c r="AO243" s="10">
        <f t="shared" si="1448"/>
        <v>0</v>
      </c>
      <c r="AP243" s="8">
        <v>0</v>
      </c>
      <c r="AQ243" s="5">
        <v>0</v>
      </c>
      <c r="AR243" s="10">
        <f t="shared" si="1449"/>
        <v>0</v>
      </c>
      <c r="AS243" s="8">
        <v>0</v>
      </c>
      <c r="AT243" s="5">
        <v>0</v>
      </c>
      <c r="AU243" s="10">
        <f t="shared" si="1450"/>
        <v>0</v>
      </c>
      <c r="AV243" s="8">
        <v>0</v>
      </c>
      <c r="AW243" s="5">
        <v>0</v>
      </c>
      <c r="AX243" s="10">
        <f t="shared" si="1451"/>
        <v>0</v>
      </c>
      <c r="AY243" s="90">
        <v>0.16403000000000001</v>
      </c>
      <c r="AZ243" s="5">
        <v>7.569</v>
      </c>
      <c r="BA243" s="10">
        <f t="shared" si="1452"/>
        <v>46143.99804913735</v>
      </c>
      <c r="BB243" s="90">
        <v>5.0000000000000001E-3</v>
      </c>
      <c r="BC243" s="5">
        <v>4.8000000000000001E-2</v>
      </c>
      <c r="BD243" s="10">
        <f t="shared" si="1453"/>
        <v>9600</v>
      </c>
      <c r="BE243" s="8">
        <v>0</v>
      </c>
      <c r="BF243" s="5">
        <v>0</v>
      </c>
      <c r="BG243" s="10">
        <f t="shared" si="1454"/>
        <v>0</v>
      </c>
      <c r="BH243" s="90">
        <v>7.1999999999999994E-4</v>
      </c>
      <c r="BI243" s="5">
        <v>1E-3</v>
      </c>
      <c r="BJ243" s="10">
        <f t="shared" si="1455"/>
        <v>1388.8888888888891</v>
      </c>
      <c r="BK243" s="8">
        <v>0</v>
      </c>
      <c r="BL243" s="5">
        <v>0</v>
      </c>
      <c r="BM243" s="10">
        <f t="shared" si="1456"/>
        <v>0</v>
      </c>
      <c r="BN243" s="8">
        <v>0</v>
      </c>
      <c r="BO243" s="5">
        <v>0</v>
      </c>
      <c r="BP243" s="10">
        <f t="shared" si="1457"/>
        <v>0</v>
      </c>
      <c r="BQ243" s="8">
        <v>0</v>
      </c>
      <c r="BR243" s="5">
        <v>0</v>
      </c>
      <c r="BS243" s="10">
        <f t="shared" si="1458"/>
        <v>0</v>
      </c>
      <c r="BT243" s="8">
        <v>0</v>
      </c>
      <c r="BU243" s="5">
        <v>0</v>
      </c>
      <c r="BV243" s="10">
        <f t="shared" si="1459"/>
        <v>0</v>
      </c>
      <c r="BW243" s="8">
        <v>0</v>
      </c>
      <c r="BX243" s="5">
        <v>0</v>
      </c>
      <c r="BY243" s="10">
        <f t="shared" si="1460"/>
        <v>0</v>
      </c>
      <c r="BZ243" s="8">
        <v>0</v>
      </c>
      <c r="CA243" s="5">
        <v>0</v>
      </c>
      <c r="CB243" s="10">
        <f t="shared" si="1461"/>
        <v>0</v>
      </c>
      <c r="CC243" s="90">
        <v>25.08</v>
      </c>
      <c r="CD243" s="5">
        <v>148.142</v>
      </c>
      <c r="CE243" s="10">
        <f t="shared" si="1462"/>
        <v>5906.7783094098886</v>
      </c>
      <c r="CF243" s="8">
        <v>0</v>
      </c>
      <c r="CG243" s="5">
        <v>0</v>
      </c>
      <c r="CH243" s="10">
        <f t="shared" si="1463"/>
        <v>0</v>
      </c>
      <c r="CI243" s="8">
        <v>0</v>
      </c>
      <c r="CJ243" s="5">
        <v>0</v>
      </c>
      <c r="CK243" s="10">
        <f t="shared" si="1464"/>
        <v>0</v>
      </c>
      <c r="CL243" s="8">
        <v>0</v>
      </c>
      <c r="CM243" s="5">
        <v>0</v>
      </c>
      <c r="CN243" s="10">
        <f t="shared" si="1465"/>
        <v>0</v>
      </c>
      <c r="CO243" s="8">
        <v>0</v>
      </c>
      <c r="CP243" s="5">
        <v>0</v>
      </c>
      <c r="CQ243" s="10">
        <f t="shared" si="1466"/>
        <v>0</v>
      </c>
      <c r="CR243" s="8">
        <v>0</v>
      </c>
      <c r="CS243" s="5">
        <v>0</v>
      </c>
      <c r="CT243" s="10">
        <f t="shared" si="1467"/>
        <v>0</v>
      </c>
      <c r="CU243" s="8">
        <v>0</v>
      </c>
      <c r="CV243" s="5">
        <v>0</v>
      </c>
      <c r="CW243" s="10">
        <f t="shared" si="1468"/>
        <v>0</v>
      </c>
      <c r="CX243" s="8">
        <v>0</v>
      </c>
      <c r="CY243" s="5">
        <v>0</v>
      </c>
      <c r="CZ243" s="10">
        <f t="shared" si="1469"/>
        <v>0</v>
      </c>
      <c r="DA243" s="8">
        <v>0</v>
      </c>
      <c r="DB243" s="5">
        <v>0</v>
      </c>
      <c r="DC243" s="10">
        <f t="shared" si="1470"/>
        <v>0</v>
      </c>
      <c r="DD243" s="8">
        <v>0</v>
      </c>
      <c r="DE243" s="5">
        <v>0</v>
      </c>
      <c r="DF243" s="10">
        <f t="shared" si="1471"/>
        <v>0</v>
      </c>
      <c r="DG243" s="90">
        <v>483.84740000000005</v>
      </c>
      <c r="DH243" s="5">
        <v>2946.3829999999998</v>
      </c>
      <c r="DI243" s="10">
        <f t="shared" si="1472"/>
        <v>6089.4881320019485</v>
      </c>
      <c r="DJ243" s="8">
        <v>0</v>
      </c>
      <c r="DK243" s="5">
        <v>0</v>
      </c>
      <c r="DL243" s="10">
        <f t="shared" si="1473"/>
        <v>0</v>
      </c>
      <c r="DM243" s="8">
        <v>0</v>
      </c>
      <c r="DN243" s="5">
        <v>0</v>
      </c>
      <c r="DO243" s="10">
        <f t="shared" si="1474"/>
        <v>0</v>
      </c>
      <c r="DP243" s="8">
        <v>0</v>
      </c>
      <c r="DQ243" s="5">
        <v>0</v>
      </c>
      <c r="DR243" s="10">
        <f t="shared" si="1475"/>
        <v>0</v>
      </c>
      <c r="DS243" s="8">
        <v>0</v>
      </c>
      <c r="DT243" s="5">
        <v>0</v>
      </c>
      <c r="DU243" s="10">
        <f t="shared" si="1476"/>
        <v>0</v>
      </c>
      <c r="DV243" s="8">
        <v>0</v>
      </c>
      <c r="DW243" s="5">
        <v>0</v>
      </c>
      <c r="DX243" s="10">
        <f t="shared" si="1477"/>
        <v>0</v>
      </c>
      <c r="DY243" s="8">
        <v>0</v>
      </c>
      <c r="DZ243" s="5">
        <v>0</v>
      </c>
      <c r="EA243" s="10">
        <f t="shared" si="1478"/>
        <v>0</v>
      </c>
      <c r="EB243" s="8">
        <v>0</v>
      </c>
      <c r="EC243" s="5">
        <v>0</v>
      </c>
      <c r="ED243" s="10">
        <f t="shared" si="1479"/>
        <v>0</v>
      </c>
      <c r="EE243" s="8">
        <v>0</v>
      </c>
      <c r="EF243" s="5">
        <v>0</v>
      </c>
      <c r="EG243" s="10">
        <f t="shared" si="1480"/>
        <v>0</v>
      </c>
      <c r="EH243" s="8">
        <v>0</v>
      </c>
      <c r="EI243" s="5">
        <v>0</v>
      </c>
      <c r="EJ243" s="10">
        <f t="shared" si="1481"/>
        <v>0</v>
      </c>
      <c r="EK243" s="90">
        <v>4.2240000000000002</v>
      </c>
      <c r="EL243" s="5">
        <v>60.476999999999997</v>
      </c>
      <c r="EM243" s="10">
        <f t="shared" si="1482"/>
        <v>14317.47159090909</v>
      </c>
      <c r="EN243" s="90">
        <v>2.4459</v>
      </c>
      <c r="EO243" s="5">
        <v>44.924999999999997</v>
      </c>
      <c r="EP243" s="10">
        <f t="shared" si="1483"/>
        <v>18367.47209616092</v>
      </c>
      <c r="EQ243" s="8">
        <v>0</v>
      </c>
      <c r="ER243" s="5">
        <v>0</v>
      </c>
      <c r="ES243" s="10">
        <f t="shared" si="1484"/>
        <v>0</v>
      </c>
      <c r="ET243" s="8">
        <v>0</v>
      </c>
      <c r="EU243" s="5">
        <v>0</v>
      </c>
      <c r="EV243" s="10">
        <f t="shared" si="1485"/>
        <v>0</v>
      </c>
      <c r="EW243" s="8">
        <v>0</v>
      </c>
      <c r="EX243" s="5">
        <v>0</v>
      </c>
      <c r="EY243" s="10">
        <f t="shared" si="1486"/>
        <v>0</v>
      </c>
      <c r="EZ243" s="8">
        <v>0</v>
      </c>
      <c r="FA243" s="5">
        <v>0</v>
      </c>
      <c r="FB243" s="10">
        <f t="shared" si="1487"/>
        <v>0</v>
      </c>
      <c r="FC243" s="8">
        <v>0</v>
      </c>
      <c r="FD243" s="5">
        <v>0</v>
      </c>
      <c r="FE243" s="10">
        <f t="shared" si="1488"/>
        <v>0</v>
      </c>
      <c r="FF243" s="8">
        <v>0</v>
      </c>
      <c r="FG243" s="5">
        <v>0</v>
      </c>
      <c r="FH243" s="10">
        <f t="shared" si="1489"/>
        <v>0</v>
      </c>
      <c r="FI243" s="8">
        <v>0</v>
      </c>
      <c r="FJ243" s="5">
        <v>0</v>
      </c>
      <c r="FK243" s="10">
        <f t="shared" si="1490"/>
        <v>0</v>
      </c>
      <c r="FL243" s="8">
        <v>0</v>
      </c>
      <c r="FM243" s="5">
        <v>0</v>
      </c>
      <c r="FN243" s="10">
        <f t="shared" si="1491"/>
        <v>0</v>
      </c>
      <c r="FO243" s="8">
        <v>0</v>
      </c>
      <c r="FP243" s="5">
        <v>0</v>
      </c>
      <c r="FQ243" s="10">
        <f t="shared" si="1492"/>
        <v>0</v>
      </c>
      <c r="FR243" s="8">
        <v>0</v>
      </c>
      <c r="FS243" s="5">
        <v>0</v>
      </c>
      <c r="FT243" s="10">
        <f t="shared" si="1493"/>
        <v>0</v>
      </c>
      <c r="FU243" s="8">
        <v>0</v>
      </c>
      <c r="FV243" s="5">
        <v>0</v>
      </c>
      <c r="FW243" s="10">
        <f t="shared" si="1494"/>
        <v>0</v>
      </c>
      <c r="FX243" s="8">
        <v>0</v>
      </c>
      <c r="FY243" s="5">
        <v>0</v>
      </c>
      <c r="FZ243" s="10">
        <f t="shared" si="1495"/>
        <v>0</v>
      </c>
      <c r="GA243" s="8">
        <v>0</v>
      </c>
      <c r="GB243" s="5">
        <v>0</v>
      </c>
      <c r="GC243" s="10">
        <f t="shared" si="1496"/>
        <v>0</v>
      </c>
      <c r="GD243" s="8">
        <v>0</v>
      </c>
      <c r="GE243" s="5">
        <v>0</v>
      </c>
      <c r="GF243" s="10">
        <f t="shared" si="1497"/>
        <v>0</v>
      </c>
      <c r="GG243" s="8">
        <v>0</v>
      </c>
      <c r="GH243" s="5">
        <v>0</v>
      </c>
      <c r="GI243" s="10">
        <f t="shared" si="1498"/>
        <v>0</v>
      </c>
      <c r="GJ243" s="8">
        <v>0</v>
      </c>
      <c r="GK243" s="5">
        <v>0</v>
      </c>
      <c r="GL243" s="10">
        <f t="shared" si="1499"/>
        <v>0</v>
      </c>
      <c r="GM243" s="8">
        <v>0</v>
      </c>
      <c r="GN243" s="5">
        <v>0</v>
      </c>
      <c r="GO243" s="10">
        <f t="shared" si="1500"/>
        <v>0</v>
      </c>
      <c r="GP243" s="8">
        <v>0</v>
      </c>
      <c r="GQ243" s="5">
        <v>0</v>
      </c>
      <c r="GR243" s="10">
        <f t="shared" si="1501"/>
        <v>0</v>
      </c>
      <c r="GS243" s="8">
        <v>0</v>
      </c>
      <c r="GT243" s="5">
        <v>0</v>
      </c>
      <c r="GU243" s="10">
        <f t="shared" si="1502"/>
        <v>0</v>
      </c>
      <c r="GV243" s="90">
        <v>72</v>
      </c>
      <c r="GW243" s="5">
        <v>512.64</v>
      </c>
      <c r="GX243" s="10">
        <f t="shared" si="1503"/>
        <v>7120</v>
      </c>
      <c r="GY243" s="8">
        <v>0</v>
      </c>
      <c r="GZ243" s="5">
        <v>0</v>
      </c>
      <c r="HA243" s="10">
        <f t="shared" si="1504"/>
        <v>0</v>
      </c>
      <c r="HB243" s="8">
        <v>0</v>
      </c>
      <c r="HC243" s="5">
        <v>0</v>
      </c>
      <c r="HD243" s="10">
        <f t="shared" si="1505"/>
        <v>0</v>
      </c>
      <c r="HE243" s="8">
        <v>0</v>
      </c>
      <c r="HF243" s="5">
        <v>0</v>
      </c>
      <c r="HG243" s="10">
        <f t="shared" si="1506"/>
        <v>0</v>
      </c>
      <c r="HH243" s="8">
        <v>0</v>
      </c>
      <c r="HI243" s="5">
        <v>0</v>
      </c>
      <c r="HJ243" s="10">
        <f t="shared" si="1507"/>
        <v>0</v>
      </c>
      <c r="HK243" s="8">
        <v>0</v>
      </c>
      <c r="HL243" s="5">
        <v>0</v>
      </c>
      <c r="HM243" s="10">
        <f t="shared" si="1508"/>
        <v>0</v>
      </c>
      <c r="HN243" s="8">
        <v>0</v>
      </c>
      <c r="HO243" s="5">
        <v>0</v>
      </c>
      <c r="HP243" s="10">
        <f t="shared" si="1509"/>
        <v>0</v>
      </c>
      <c r="HQ243" s="8">
        <v>0</v>
      </c>
      <c r="HR243" s="5">
        <v>0</v>
      </c>
      <c r="HS243" s="10">
        <f t="shared" si="1510"/>
        <v>0</v>
      </c>
      <c r="HT243" s="8">
        <v>0</v>
      </c>
      <c r="HU243" s="5">
        <v>0</v>
      </c>
      <c r="HV243" s="10">
        <f t="shared" si="1511"/>
        <v>0</v>
      </c>
      <c r="HW243" s="8">
        <v>0</v>
      </c>
      <c r="HX243" s="5">
        <v>0</v>
      </c>
      <c r="HY243" s="10">
        <f t="shared" si="1512"/>
        <v>0</v>
      </c>
      <c r="HZ243" s="8">
        <v>0</v>
      </c>
      <c r="IA243" s="5">
        <v>0</v>
      </c>
      <c r="IB243" s="10">
        <f t="shared" si="1513"/>
        <v>0</v>
      </c>
      <c r="IC243" s="8">
        <v>0</v>
      </c>
      <c r="ID243" s="5">
        <v>0</v>
      </c>
      <c r="IE243" s="10">
        <f t="shared" si="1514"/>
        <v>0</v>
      </c>
      <c r="IF243" s="8">
        <v>0</v>
      </c>
      <c r="IG243" s="5">
        <v>0</v>
      </c>
      <c r="IH243" s="10">
        <f t="shared" si="1515"/>
        <v>0</v>
      </c>
      <c r="II243" s="90">
        <v>22.209799999999998</v>
      </c>
      <c r="IJ243" s="5">
        <v>203.976</v>
      </c>
      <c r="IK243" s="10">
        <f t="shared" si="1516"/>
        <v>9184.0538861223431</v>
      </c>
      <c r="IL243" s="8">
        <v>0</v>
      </c>
      <c r="IM243" s="5">
        <v>0</v>
      </c>
      <c r="IN243" s="10">
        <f t="shared" si="1517"/>
        <v>0</v>
      </c>
      <c r="IO243" s="90">
        <v>308</v>
      </c>
      <c r="IP243" s="5">
        <v>1878.8</v>
      </c>
      <c r="IQ243" s="10">
        <f t="shared" si="1518"/>
        <v>6100</v>
      </c>
      <c r="IR243" s="8">
        <v>0</v>
      </c>
      <c r="IS243" s="5">
        <v>0</v>
      </c>
      <c r="IT243" s="10">
        <f t="shared" si="1519"/>
        <v>0</v>
      </c>
      <c r="IU243" s="8">
        <v>0</v>
      </c>
      <c r="IV243" s="5">
        <v>0</v>
      </c>
      <c r="IW243" s="10">
        <f t="shared" si="1520"/>
        <v>0</v>
      </c>
      <c r="IX243" s="90">
        <v>0.47199999999999998</v>
      </c>
      <c r="IY243" s="5">
        <v>8.6739999999999995</v>
      </c>
      <c r="IZ243" s="10">
        <f t="shared" si="1521"/>
        <v>18377.118644067796</v>
      </c>
      <c r="JA243" s="90">
        <v>0.25800000000000001</v>
      </c>
      <c r="JB243" s="5">
        <v>1</v>
      </c>
      <c r="JC243" s="10">
        <f t="shared" si="1522"/>
        <v>3875.968992248062</v>
      </c>
      <c r="JD243" s="8">
        <f t="shared" si="1524"/>
        <v>1892.29475</v>
      </c>
      <c r="JE243" s="10">
        <f t="shared" si="1525"/>
        <v>10876.226000000001</v>
      </c>
    </row>
    <row r="244" spans="1:265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1526">IF(C244=0,0,D244/C244*1000)</f>
        <v>0</v>
      </c>
      <c r="F244" s="8">
        <v>0</v>
      </c>
      <c r="G244" s="5">
        <v>0</v>
      </c>
      <c r="H244" s="10">
        <f t="shared" si="1437"/>
        <v>0</v>
      </c>
      <c r="I244" s="8">
        <v>0</v>
      </c>
      <c r="J244" s="5">
        <v>0</v>
      </c>
      <c r="K244" s="10">
        <f t="shared" si="1438"/>
        <v>0</v>
      </c>
      <c r="L244" s="8">
        <v>0</v>
      </c>
      <c r="M244" s="5">
        <v>0</v>
      </c>
      <c r="N244" s="10">
        <f t="shared" si="1439"/>
        <v>0</v>
      </c>
      <c r="O244" s="8">
        <v>0</v>
      </c>
      <c r="P244" s="5">
        <v>0</v>
      </c>
      <c r="Q244" s="10">
        <f t="shared" si="1440"/>
        <v>0</v>
      </c>
      <c r="R244" s="8">
        <v>0</v>
      </c>
      <c r="S244" s="5">
        <v>0</v>
      </c>
      <c r="T244" s="10">
        <f t="shared" si="1441"/>
        <v>0</v>
      </c>
      <c r="U244" s="8">
        <v>0</v>
      </c>
      <c r="V244" s="5">
        <v>0</v>
      </c>
      <c r="W244" s="10">
        <f t="shared" si="1442"/>
        <v>0</v>
      </c>
      <c r="X244" s="8">
        <v>0</v>
      </c>
      <c r="Y244" s="5">
        <v>0</v>
      </c>
      <c r="Z244" s="10">
        <f t="shared" si="1443"/>
        <v>0</v>
      </c>
      <c r="AA244" s="8">
        <v>0</v>
      </c>
      <c r="AB244" s="5">
        <v>0</v>
      </c>
      <c r="AC244" s="10">
        <f t="shared" si="1444"/>
        <v>0</v>
      </c>
      <c r="AD244" s="8">
        <v>0</v>
      </c>
      <c r="AE244" s="5">
        <v>0</v>
      </c>
      <c r="AF244" s="10">
        <f t="shared" si="1445"/>
        <v>0</v>
      </c>
      <c r="AG244" s="8">
        <v>0</v>
      </c>
      <c r="AH244" s="5">
        <v>0</v>
      </c>
      <c r="AI244" s="10">
        <f t="shared" si="1446"/>
        <v>0</v>
      </c>
      <c r="AJ244" s="8">
        <v>0</v>
      </c>
      <c r="AK244" s="5">
        <v>0</v>
      </c>
      <c r="AL244" s="10">
        <f t="shared" si="1447"/>
        <v>0</v>
      </c>
      <c r="AM244" s="8">
        <v>0</v>
      </c>
      <c r="AN244" s="5">
        <v>0</v>
      </c>
      <c r="AO244" s="10">
        <f t="shared" si="1448"/>
        <v>0</v>
      </c>
      <c r="AP244" s="8">
        <v>0</v>
      </c>
      <c r="AQ244" s="5">
        <v>0</v>
      </c>
      <c r="AR244" s="10">
        <f t="shared" si="1449"/>
        <v>0</v>
      </c>
      <c r="AS244" s="8">
        <v>0</v>
      </c>
      <c r="AT244" s="5">
        <v>0</v>
      </c>
      <c r="AU244" s="10">
        <f t="shared" si="1450"/>
        <v>0</v>
      </c>
      <c r="AV244" s="8">
        <v>0</v>
      </c>
      <c r="AW244" s="5">
        <v>0</v>
      </c>
      <c r="AX244" s="10">
        <f t="shared" si="1451"/>
        <v>0</v>
      </c>
      <c r="AY244" s="8">
        <v>0</v>
      </c>
      <c r="AZ244" s="5">
        <v>0</v>
      </c>
      <c r="BA244" s="10">
        <f t="shared" si="1452"/>
        <v>0</v>
      </c>
      <c r="BB244" s="8">
        <v>0</v>
      </c>
      <c r="BC244" s="5">
        <v>0</v>
      </c>
      <c r="BD244" s="10">
        <f t="shared" si="1453"/>
        <v>0</v>
      </c>
      <c r="BE244" s="8">
        <v>0</v>
      </c>
      <c r="BF244" s="5">
        <v>0</v>
      </c>
      <c r="BG244" s="10">
        <f t="shared" si="1454"/>
        <v>0</v>
      </c>
      <c r="BH244" s="8">
        <v>0</v>
      </c>
      <c r="BI244" s="5">
        <v>0</v>
      </c>
      <c r="BJ244" s="10">
        <f t="shared" si="1455"/>
        <v>0</v>
      </c>
      <c r="BK244" s="8">
        <v>0</v>
      </c>
      <c r="BL244" s="5">
        <v>0</v>
      </c>
      <c r="BM244" s="10">
        <f t="shared" si="1456"/>
        <v>0</v>
      </c>
      <c r="BN244" s="8">
        <v>0</v>
      </c>
      <c r="BO244" s="5">
        <v>0</v>
      </c>
      <c r="BP244" s="10">
        <f t="shared" si="1457"/>
        <v>0</v>
      </c>
      <c r="BQ244" s="8">
        <v>0</v>
      </c>
      <c r="BR244" s="5">
        <v>0</v>
      </c>
      <c r="BS244" s="10">
        <f t="shared" si="1458"/>
        <v>0</v>
      </c>
      <c r="BT244" s="8">
        <v>0</v>
      </c>
      <c r="BU244" s="5">
        <v>0</v>
      </c>
      <c r="BV244" s="10">
        <f t="shared" si="1459"/>
        <v>0</v>
      </c>
      <c r="BW244" s="8">
        <v>0</v>
      </c>
      <c r="BX244" s="5">
        <v>0</v>
      </c>
      <c r="BY244" s="10">
        <f t="shared" si="1460"/>
        <v>0</v>
      </c>
      <c r="BZ244" s="8">
        <v>0</v>
      </c>
      <c r="CA244" s="5">
        <v>0</v>
      </c>
      <c r="CB244" s="10">
        <f t="shared" si="1461"/>
        <v>0</v>
      </c>
      <c r="CC244" s="8">
        <v>0</v>
      </c>
      <c r="CD244" s="5">
        <v>0</v>
      </c>
      <c r="CE244" s="10">
        <f t="shared" si="1462"/>
        <v>0</v>
      </c>
      <c r="CF244" s="8">
        <v>0</v>
      </c>
      <c r="CG244" s="5">
        <v>0</v>
      </c>
      <c r="CH244" s="10">
        <f t="shared" si="1463"/>
        <v>0</v>
      </c>
      <c r="CI244" s="8">
        <v>0</v>
      </c>
      <c r="CJ244" s="5">
        <v>0</v>
      </c>
      <c r="CK244" s="10">
        <f t="shared" si="1464"/>
        <v>0</v>
      </c>
      <c r="CL244" s="8">
        <v>0</v>
      </c>
      <c r="CM244" s="5">
        <v>0</v>
      </c>
      <c r="CN244" s="10">
        <f t="shared" si="1465"/>
        <v>0</v>
      </c>
      <c r="CO244" s="8">
        <v>0</v>
      </c>
      <c r="CP244" s="5">
        <v>0</v>
      </c>
      <c r="CQ244" s="10">
        <f t="shared" si="1466"/>
        <v>0</v>
      </c>
      <c r="CR244" s="8">
        <v>0</v>
      </c>
      <c r="CS244" s="5">
        <v>0</v>
      </c>
      <c r="CT244" s="10">
        <f t="shared" si="1467"/>
        <v>0</v>
      </c>
      <c r="CU244" s="8">
        <v>0</v>
      </c>
      <c r="CV244" s="5">
        <v>0</v>
      </c>
      <c r="CW244" s="10">
        <f t="shared" si="1468"/>
        <v>0</v>
      </c>
      <c r="CX244" s="8">
        <v>0</v>
      </c>
      <c r="CY244" s="5">
        <v>0</v>
      </c>
      <c r="CZ244" s="10">
        <f t="shared" si="1469"/>
        <v>0</v>
      </c>
      <c r="DA244" s="8">
        <v>0</v>
      </c>
      <c r="DB244" s="5">
        <v>0</v>
      </c>
      <c r="DC244" s="10">
        <f t="shared" si="1470"/>
        <v>0</v>
      </c>
      <c r="DD244" s="8">
        <v>0</v>
      </c>
      <c r="DE244" s="5">
        <v>0</v>
      </c>
      <c r="DF244" s="10">
        <f t="shared" si="1471"/>
        <v>0</v>
      </c>
      <c r="DG244" s="8">
        <v>0</v>
      </c>
      <c r="DH244" s="5">
        <v>0</v>
      </c>
      <c r="DI244" s="10">
        <f t="shared" si="1472"/>
        <v>0</v>
      </c>
      <c r="DJ244" s="8">
        <v>0</v>
      </c>
      <c r="DK244" s="5">
        <v>0</v>
      </c>
      <c r="DL244" s="10">
        <f t="shared" si="1473"/>
        <v>0</v>
      </c>
      <c r="DM244" s="8">
        <v>0</v>
      </c>
      <c r="DN244" s="5">
        <v>0</v>
      </c>
      <c r="DO244" s="10">
        <f t="shared" si="1474"/>
        <v>0</v>
      </c>
      <c r="DP244" s="8">
        <v>0</v>
      </c>
      <c r="DQ244" s="5">
        <v>0</v>
      </c>
      <c r="DR244" s="10">
        <f t="shared" si="1475"/>
        <v>0</v>
      </c>
      <c r="DS244" s="8">
        <v>0</v>
      </c>
      <c r="DT244" s="5">
        <v>0</v>
      </c>
      <c r="DU244" s="10">
        <f t="shared" si="1476"/>
        <v>0</v>
      </c>
      <c r="DV244" s="8">
        <v>0</v>
      </c>
      <c r="DW244" s="5">
        <v>0</v>
      </c>
      <c r="DX244" s="10">
        <f t="shared" si="1477"/>
        <v>0</v>
      </c>
      <c r="DY244" s="8">
        <v>0</v>
      </c>
      <c r="DZ244" s="5">
        <v>0</v>
      </c>
      <c r="EA244" s="10">
        <f t="shared" si="1478"/>
        <v>0</v>
      </c>
      <c r="EB244" s="8">
        <v>0</v>
      </c>
      <c r="EC244" s="5">
        <v>0</v>
      </c>
      <c r="ED244" s="10">
        <f t="shared" si="1479"/>
        <v>0</v>
      </c>
      <c r="EE244" s="8">
        <v>0</v>
      </c>
      <c r="EF244" s="5">
        <v>0</v>
      </c>
      <c r="EG244" s="10">
        <f t="shared" si="1480"/>
        <v>0</v>
      </c>
      <c r="EH244" s="8">
        <v>0</v>
      </c>
      <c r="EI244" s="5">
        <v>0</v>
      </c>
      <c r="EJ244" s="10">
        <f t="shared" si="1481"/>
        <v>0</v>
      </c>
      <c r="EK244" s="8">
        <v>0</v>
      </c>
      <c r="EL244" s="5">
        <v>0</v>
      </c>
      <c r="EM244" s="10">
        <f t="shared" si="1482"/>
        <v>0</v>
      </c>
      <c r="EN244" s="8">
        <v>0</v>
      </c>
      <c r="EO244" s="5">
        <v>0</v>
      </c>
      <c r="EP244" s="10">
        <f t="shared" si="1483"/>
        <v>0</v>
      </c>
      <c r="EQ244" s="8">
        <v>0</v>
      </c>
      <c r="ER244" s="5">
        <v>0</v>
      </c>
      <c r="ES244" s="10">
        <f t="shared" si="1484"/>
        <v>0</v>
      </c>
      <c r="ET244" s="8">
        <v>0</v>
      </c>
      <c r="EU244" s="5">
        <v>0</v>
      </c>
      <c r="EV244" s="10">
        <f t="shared" si="1485"/>
        <v>0</v>
      </c>
      <c r="EW244" s="8">
        <v>0</v>
      </c>
      <c r="EX244" s="5">
        <v>0</v>
      </c>
      <c r="EY244" s="10">
        <f t="shared" si="1486"/>
        <v>0</v>
      </c>
      <c r="EZ244" s="8">
        <v>0</v>
      </c>
      <c r="FA244" s="5">
        <v>0</v>
      </c>
      <c r="FB244" s="10">
        <f t="shared" si="1487"/>
        <v>0</v>
      </c>
      <c r="FC244" s="8">
        <v>0</v>
      </c>
      <c r="FD244" s="5">
        <v>0</v>
      </c>
      <c r="FE244" s="10">
        <f t="shared" si="1488"/>
        <v>0</v>
      </c>
      <c r="FF244" s="8">
        <v>0</v>
      </c>
      <c r="FG244" s="5">
        <v>0</v>
      </c>
      <c r="FH244" s="10">
        <f t="shared" si="1489"/>
        <v>0</v>
      </c>
      <c r="FI244" s="8">
        <v>0</v>
      </c>
      <c r="FJ244" s="5">
        <v>0</v>
      </c>
      <c r="FK244" s="10">
        <f t="shared" si="1490"/>
        <v>0</v>
      </c>
      <c r="FL244" s="8">
        <v>0</v>
      </c>
      <c r="FM244" s="5">
        <v>0</v>
      </c>
      <c r="FN244" s="10">
        <f t="shared" si="1491"/>
        <v>0</v>
      </c>
      <c r="FO244" s="8">
        <v>0</v>
      </c>
      <c r="FP244" s="5">
        <v>0</v>
      </c>
      <c r="FQ244" s="10">
        <f t="shared" si="1492"/>
        <v>0</v>
      </c>
      <c r="FR244" s="8">
        <v>0</v>
      </c>
      <c r="FS244" s="5">
        <v>0</v>
      </c>
      <c r="FT244" s="10">
        <f t="shared" si="1493"/>
        <v>0</v>
      </c>
      <c r="FU244" s="8">
        <v>0</v>
      </c>
      <c r="FV244" s="5">
        <v>0</v>
      </c>
      <c r="FW244" s="10">
        <f t="shared" si="1494"/>
        <v>0</v>
      </c>
      <c r="FX244" s="8">
        <v>0</v>
      </c>
      <c r="FY244" s="5">
        <v>0</v>
      </c>
      <c r="FZ244" s="10">
        <f t="shared" si="1495"/>
        <v>0</v>
      </c>
      <c r="GA244" s="8">
        <v>0</v>
      </c>
      <c r="GB244" s="5">
        <v>0</v>
      </c>
      <c r="GC244" s="10">
        <f t="shared" si="1496"/>
        <v>0</v>
      </c>
      <c r="GD244" s="8">
        <v>0</v>
      </c>
      <c r="GE244" s="5">
        <v>0</v>
      </c>
      <c r="GF244" s="10">
        <f t="shared" si="1497"/>
        <v>0</v>
      </c>
      <c r="GG244" s="8">
        <v>0</v>
      </c>
      <c r="GH244" s="5">
        <v>0</v>
      </c>
      <c r="GI244" s="10">
        <f t="shared" si="1498"/>
        <v>0</v>
      </c>
      <c r="GJ244" s="8">
        <v>0</v>
      </c>
      <c r="GK244" s="5">
        <v>0</v>
      </c>
      <c r="GL244" s="10">
        <f t="shared" si="1499"/>
        <v>0</v>
      </c>
      <c r="GM244" s="8">
        <v>0</v>
      </c>
      <c r="GN244" s="5">
        <v>0</v>
      </c>
      <c r="GO244" s="10">
        <f t="shared" si="1500"/>
        <v>0</v>
      </c>
      <c r="GP244" s="8">
        <v>0</v>
      </c>
      <c r="GQ244" s="5">
        <v>0</v>
      </c>
      <c r="GR244" s="10">
        <f t="shared" si="1501"/>
        <v>0</v>
      </c>
      <c r="GS244" s="8">
        <v>0</v>
      </c>
      <c r="GT244" s="5">
        <v>0</v>
      </c>
      <c r="GU244" s="10">
        <f t="shared" si="1502"/>
        <v>0</v>
      </c>
      <c r="GV244" s="8">
        <v>0</v>
      </c>
      <c r="GW244" s="5">
        <v>0</v>
      </c>
      <c r="GX244" s="10">
        <f t="shared" si="1503"/>
        <v>0</v>
      </c>
      <c r="GY244" s="8">
        <v>0</v>
      </c>
      <c r="GZ244" s="5">
        <v>0</v>
      </c>
      <c r="HA244" s="10">
        <f t="shared" si="1504"/>
        <v>0</v>
      </c>
      <c r="HB244" s="8">
        <v>0</v>
      </c>
      <c r="HC244" s="5">
        <v>0</v>
      </c>
      <c r="HD244" s="10">
        <f t="shared" si="1505"/>
        <v>0</v>
      </c>
      <c r="HE244" s="8">
        <v>0</v>
      </c>
      <c r="HF244" s="5">
        <v>0</v>
      </c>
      <c r="HG244" s="10">
        <f t="shared" si="1506"/>
        <v>0</v>
      </c>
      <c r="HH244" s="8">
        <v>0</v>
      </c>
      <c r="HI244" s="5">
        <v>0</v>
      </c>
      <c r="HJ244" s="10">
        <f t="shared" si="1507"/>
        <v>0</v>
      </c>
      <c r="HK244" s="8">
        <v>0</v>
      </c>
      <c r="HL244" s="5">
        <v>0</v>
      </c>
      <c r="HM244" s="10">
        <f t="shared" si="1508"/>
        <v>0</v>
      </c>
      <c r="HN244" s="8">
        <v>0</v>
      </c>
      <c r="HO244" s="5">
        <v>0</v>
      </c>
      <c r="HP244" s="10">
        <f t="shared" si="1509"/>
        <v>0</v>
      </c>
      <c r="HQ244" s="8">
        <v>0</v>
      </c>
      <c r="HR244" s="5">
        <v>0</v>
      </c>
      <c r="HS244" s="10">
        <f t="shared" si="1510"/>
        <v>0</v>
      </c>
      <c r="HT244" s="8">
        <v>0</v>
      </c>
      <c r="HU244" s="5">
        <v>0</v>
      </c>
      <c r="HV244" s="10">
        <f t="shared" si="1511"/>
        <v>0</v>
      </c>
      <c r="HW244" s="8">
        <v>0</v>
      </c>
      <c r="HX244" s="5">
        <v>0</v>
      </c>
      <c r="HY244" s="10">
        <f t="shared" si="1512"/>
        <v>0</v>
      </c>
      <c r="HZ244" s="8">
        <v>0</v>
      </c>
      <c r="IA244" s="5">
        <v>0</v>
      </c>
      <c r="IB244" s="10">
        <f t="shared" si="1513"/>
        <v>0</v>
      </c>
      <c r="IC244" s="8">
        <v>0</v>
      </c>
      <c r="ID244" s="5">
        <v>0</v>
      </c>
      <c r="IE244" s="10">
        <f t="shared" si="1514"/>
        <v>0</v>
      </c>
      <c r="IF244" s="8">
        <v>0</v>
      </c>
      <c r="IG244" s="5">
        <v>0</v>
      </c>
      <c r="IH244" s="10">
        <f t="shared" si="1515"/>
        <v>0</v>
      </c>
      <c r="II244" s="8">
        <v>0</v>
      </c>
      <c r="IJ244" s="5">
        <v>0</v>
      </c>
      <c r="IK244" s="10">
        <f t="shared" si="1516"/>
        <v>0</v>
      </c>
      <c r="IL244" s="8">
        <v>0</v>
      </c>
      <c r="IM244" s="5">
        <v>0</v>
      </c>
      <c r="IN244" s="10">
        <f t="shared" si="1517"/>
        <v>0</v>
      </c>
      <c r="IO244" s="8">
        <v>0</v>
      </c>
      <c r="IP244" s="5">
        <v>0</v>
      </c>
      <c r="IQ244" s="10">
        <f t="shared" si="1518"/>
        <v>0</v>
      </c>
      <c r="IR244" s="8">
        <v>0</v>
      </c>
      <c r="IS244" s="5">
        <v>0</v>
      </c>
      <c r="IT244" s="10">
        <f t="shared" si="1519"/>
        <v>0</v>
      </c>
      <c r="IU244" s="8">
        <v>0</v>
      </c>
      <c r="IV244" s="5">
        <v>0</v>
      </c>
      <c r="IW244" s="10">
        <f t="shared" si="1520"/>
        <v>0</v>
      </c>
      <c r="IX244" s="8">
        <v>0</v>
      </c>
      <c r="IY244" s="5">
        <v>0</v>
      </c>
      <c r="IZ244" s="10">
        <f t="shared" si="1521"/>
        <v>0</v>
      </c>
      <c r="JA244" s="8">
        <v>0</v>
      </c>
      <c r="JB244" s="5">
        <v>0</v>
      </c>
      <c r="JC244" s="10">
        <f t="shared" si="1522"/>
        <v>0</v>
      </c>
      <c r="JD244" s="8">
        <f t="shared" si="1524"/>
        <v>0</v>
      </c>
      <c r="JE244" s="10">
        <f t="shared" si="1525"/>
        <v>0</v>
      </c>
    </row>
    <row r="245" spans="1:265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1526"/>
        <v>0</v>
      </c>
      <c r="F245" s="8">
        <v>0</v>
      </c>
      <c r="G245" s="5">
        <v>0</v>
      </c>
      <c r="H245" s="10">
        <f t="shared" si="1437"/>
        <v>0</v>
      </c>
      <c r="I245" s="8">
        <v>0</v>
      </c>
      <c r="J245" s="5">
        <v>0</v>
      </c>
      <c r="K245" s="10">
        <f t="shared" si="1438"/>
        <v>0</v>
      </c>
      <c r="L245" s="8">
        <v>0</v>
      </c>
      <c r="M245" s="5">
        <v>0</v>
      </c>
      <c r="N245" s="10">
        <f t="shared" si="1439"/>
        <v>0</v>
      </c>
      <c r="O245" s="8">
        <v>0</v>
      </c>
      <c r="P245" s="5">
        <v>0</v>
      </c>
      <c r="Q245" s="10">
        <f t="shared" si="1440"/>
        <v>0</v>
      </c>
      <c r="R245" s="8">
        <v>0</v>
      </c>
      <c r="S245" s="5">
        <v>0</v>
      </c>
      <c r="T245" s="10">
        <f t="shared" si="1441"/>
        <v>0</v>
      </c>
      <c r="U245" s="8">
        <v>0</v>
      </c>
      <c r="V245" s="5">
        <v>0</v>
      </c>
      <c r="W245" s="10">
        <f t="shared" si="1442"/>
        <v>0</v>
      </c>
      <c r="X245" s="8">
        <v>0</v>
      </c>
      <c r="Y245" s="5">
        <v>0</v>
      </c>
      <c r="Z245" s="10">
        <f t="shared" si="1443"/>
        <v>0</v>
      </c>
      <c r="AA245" s="8">
        <v>0</v>
      </c>
      <c r="AB245" s="5">
        <v>0</v>
      </c>
      <c r="AC245" s="10">
        <f t="shared" si="1444"/>
        <v>0</v>
      </c>
      <c r="AD245" s="8">
        <v>0</v>
      </c>
      <c r="AE245" s="5">
        <v>0</v>
      </c>
      <c r="AF245" s="10">
        <f t="shared" si="1445"/>
        <v>0</v>
      </c>
      <c r="AG245" s="8">
        <v>0</v>
      </c>
      <c r="AH245" s="5">
        <v>0</v>
      </c>
      <c r="AI245" s="10">
        <f t="shared" si="1446"/>
        <v>0</v>
      </c>
      <c r="AJ245" s="8">
        <v>0</v>
      </c>
      <c r="AK245" s="5">
        <v>0</v>
      </c>
      <c r="AL245" s="10">
        <f t="shared" si="1447"/>
        <v>0</v>
      </c>
      <c r="AM245" s="8">
        <v>0</v>
      </c>
      <c r="AN245" s="5">
        <v>0</v>
      </c>
      <c r="AO245" s="10">
        <f t="shared" si="1448"/>
        <v>0</v>
      </c>
      <c r="AP245" s="8">
        <v>0</v>
      </c>
      <c r="AQ245" s="5">
        <v>0</v>
      </c>
      <c r="AR245" s="10">
        <f t="shared" si="1449"/>
        <v>0</v>
      </c>
      <c r="AS245" s="8">
        <v>0</v>
      </c>
      <c r="AT245" s="5">
        <v>0</v>
      </c>
      <c r="AU245" s="10">
        <f t="shared" si="1450"/>
        <v>0</v>
      </c>
      <c r="AV245" s="8">
        <v>0</v>
      </c>
      <c r="AW245" s="5">
        <v>0</v>
      </c>
      <c r="AX245" s="10">
        <f t="shared" si="1451"/>
        <v>0</v>
      </c>
      <c r="AY245" s="8">
        <v>0</v>
      </c>
      <c r="AZ245" s="5">
        <v>0</v>
      </c>
      <c r="BA245" s="10">
        <f t="shared" si="1452"/>
        <v>0</v>
      </c>
      <c r="BB245" s="8">
        <v>0</v>
      </c>
      <c r="BC245" s="5">
        <v>0</v>
      </c>
      <c r="BD245" s="10">
        <f t="shared" si="1453"/>
        <v>0</v>
      </c>
      <c r="BE245" s="8">
        <v>0</v>
      </c>
      <c r="BF245" s="5">
        <v>0</v>
      </c>
      <c r="BG245" s="10">
        <f t="shared" si="1454"/>
        <v>0</v>
      </c>
      <c r="BH245" s="8">
        <v>0</v>
      </c>
      <c r="BI245" s="5">
        <v>0</v>
      </c>
      <c r="BJ245" s="10">
        <f t="shared" si="1455"/>
        <v>0</v>
      </c>
      <c r="BK245" s="8">
        <v>0</v>
      </c>
      <c r="BL245" s="5">
        <v>0</v>
      </c>
      <c r="BM245" s="10">
        <f t="shared" si="1456"/>
        <v>0</v>
      </c>
      <c r="BN245" s="8">
        <v>0</v>
      </c>
      <c r="BO245" s="5">
        <v>0</v>
      </c>
      <c r="BP245" s="10">
        <f t="shared" si="1457"/>
        <v>0</v>
      </c>
      <c r="BQ245" s="8">
        <v>0</v>
      </c>
      <c r="BR245" s="5">
        <v>0</v>
      </c>
      <c r="BS245" s="10">
        <f t="shared" si="1458"/>
        <v>0</v>
      </c>
      <c r="BT245" s="8">
        <v>0</v>
      </c>
      <c r="BU245" s="5">
        <v>0</v>
      </c>
      <c r="BV245" s="10">
        <f t="shared" si="1459"/>
        <v>0</v>
      </c>
      <c r="BW245" s="8">
        <v>0</v>
      </c>
      <c r="BX245" s="5">
        <v>0</v>
      </c>
      <c r="BY245" s="10">
        <f t="shared" si="1460"/>
        <v>0</v>
      </c>
      <c r="BZ245" s="8">
        <v>0</v>
      </c>
      <c r="CA245" s="5">
        <v>0</v>
      </c>
      <c r="CB245" s="10">
        <f t="shared" si="1461"/>
        <v>0</v>
      </c>
      <c r="CC245" s="8">
        <v>0</v>
      </c>
      <c r="CD245" s="5">
        <v>0</v>
      </c>
      <c r="CE245" s="10">
        <f t="shared" si="1462"/>
        <v>0</v>
      </c>
      <c r="CF245" s="8">
        <v>0</v>
      </c>
      <c r="CG245" s="5">
        <v>0</v>
      </c>
      <c r="CH245" s="10">
        <f t="shared" si="1463"/>
        <v>0</v>
      </c>
      <c r="CI245" s="8">
        <v>0</v>
      </c>
      <c r="CJ245" s="5">
        <v>0</v>
      </c>
      <c r="CK245" s="10">
        <f t="shared" si="1464"/>
        <v>0</v>
      </c>
      <c r="CL245" s="8">
        <v>0</v>
      </c>
      <c r="CM245" s="5">
        <v>0</v>
      </c>
      <c r="CN245" s="10">
        <f t="shared" si="1465"/>
        <v>0</v>
      </c>
      <c r="CO245" s="8">
        <v>0</v>
      </c>
      <c r="CP245" s="5">
        <v>0</v>
      </c>
      <c r="CQ245" s="10">
        <f t="shared" si="1466"/>
        <v>0</v>
      </c>
      <c r="CR245" s="8">
        <v>0</v>
      </c>
      <c r="CS245" s="5">
        <v>0</v>
      </c>
      <c r="CT245" s="10">
        <f t="shared" si="1467"/>
        <v>0</v>
      </c>
      <c r="CU245" s="8">
        <v>0</v>
      </c>
      <c r="CV245" s="5">
        <v>0</v>
      </c>
      <c r="CW245" s="10">
        <f t="shared" si="1468"/>
        <v>0</v>
      </c>
      <c r="CX245" s="8">
        <v>0</v>
      </c>
      <c r="CY245" s="5">
        <v>0</v>
      </c>
      <c r="CZ245" s="10">
        <f t="shared" si="1469"/>
        <v>0</v>
      </c>
      <c r="DA245" s="8">
        <v>0</v>
      </c>
      <c r="DB245" s="5">
        <v>0</v>
      </c>
      <c r="DC245" s="10">
        <f t="shared" si="1470"/>
        <v>0</v>
      </c>
      <c r="DD245" s="8">
        <v>0</v>
      </c>
      <c r="DE245" s="5">
        <v>0</v>
      </c>
      <c r="DF245" s="10">
        <f t="shared" si="1471"/>
        <v>0</v>
      </c>
      <c r="DG245" s="8">
        <v>0</v>
      </c>
      <c r="DH245" s="5">
        <v>0</v>
      </c>
      <c r="DI245" s="10">
        <f t="shared" si="1472"/>
        <v>0</v>
      </c>
      <c r="DJ245" s="8">
        <v>0</v>
      </c>
      <c r="DK245" s="5">
        <v>0</v>
      </c>
      <c r="DL245" s="10">
        <f t="shared" si="1473"/>
        <v>0</v>
      </c>
      <c r="DM245" s="8">
        <v>0</v>
      </c>
      <c r="DN245" s="5">
        <v>0</v>
      </c>
      <c r="DO245" s="10">
        <f t="shared" si="1474"/>
        <v>0</v>
      </c>
      <c r="DP245" s="8">
        <v>0</v>
      </c>
      <c r="DQ245" s="5">
        <v>0</v>
      </c>
      <c r="DR245" s="10">
        <f t="shared" si="1475"/>
        <v>0</v>
      </c>
      <c r="DS245" s="8">
        <v>0</v>
      </c>
      <c r="DT245" s="5">
        <v>0</v>
      </c>
      <c r="DU245" s="10">
        <f t="shared" si="1476"/>
        <v>0</v>
      </c>
      <c r="DV245" s="8">
        <v>0</v>
      </c>
      <c r="DW245" s="5">
        <v>0</v>
      </c>
      <c r="DX245" s="10">
        <f t="shared" si="1477"/>
        <v>0</v>
      </c>
      <c r="DY245" s="8">
        <v>0</v>
      </c>
      <c r="DZ245" s="5">
        <v>0</v>
      </c>
      <c r="EA245" s="10">
        <f t="shared" si="1478"/>
        <v>0</v>
      </c>
      <c r="EB245" s="8">
        <v>0</v>
      </c>
      <c r="EC245" s="5">
        <v>0</v>
      </c>
      <c r="ED245" s="10">
        <f t="shared" si="1479"/>
        <v>0</v>
      </c>
      <c r="EE245" s="8">
        <v>0</v>
      </c>
      <c r="EF245" s="5">
        <v>0</v>
      </c>
      <c r="EG245" s="10">
        <f t="shared" si="1480"/>
        <v>0</v>
      </c>
      <c r="EH245" s="8">
        <v>0</v>
      </c>
      <c r="EI245" s="5">
        <v>0</v>
      </c>
      <c r="EJ245" s="10">
        <f t="shared" si="1481"/>
        <v>0</v>
      </c>
      <c r="EK245" s="8">
        <v>0</v>
      </c>
      <c r="EL245" s="5">
        <v>0</v>
      </c>
      <c r="EM245" s="10">
        <f t="shared" si="1482"/>
        <v>0</v>
      </c>
      <c r="EN245" s="8">
        <v>0</v>
      </c>
      <c r="EO245" s="5">
        <v>0</v>
      </c>
      <c r="EP245" s="10">
        <f t="shared" si="1483"/>
        <v>0</v>
      </c>
      <c r="EQ245" s="8">
        <v>0</v>
      </c>
      <c r="ER245" s="5">
        <v>0</v>
      </c>
      <c r="ES245" s="10">
        <f t="shared" si="1484"/>
        <v>0</v>
      </c>
      <c r="ET245" s="8">
        <v>0</v>
      </c>
      <c r="EU245" s="5">
        <v>0</v>
      </c>
      <c r="EV245" s="10">
        <f t="shared" si="1485"/>
        <v>0</v>
      </c>
      <c r="EW245" s="8">
        <v>0</v>
      </c>
      <c r="EX245" s="5">
        <v>0</v>
      </c>
      <c r="EY245" s="10">
        <f t="shared" si="1486"/>
        <v>0</v>
      </c>
      <c r="EZ245" s="8">
        <v>0</v>
      </c>
      <c r="FA245" s="5">
        <v>0</v>
      </c>
      <c r="FB245" s="10">
        <f t="shared" si="1487"/>
        <v>0</v>
      </c>
      <c r="FC245" s="8">
        <v>0</v>
      </c>
      <c r="FD245" s="5">
        <v>0</v>
      </c>
      <c r="FE245" s="10">
        <f t="shared" si="1488"/>
        <v>0</v>
      </c>
      <c r="FF245" s="8">
        <v>0</v>
      </c>
      <c r="FG245" s="5">
        <v>0</v>
      </c>
      <c r="FH245" s="10">
        <f t="shared" si="1489"/>
        <v>0</v>
      </c>
      <c r="FI245" s="8">
        <v>0</v>
      </c>
      <c r="FJ245" s="5">
        <v>0</v>
      </c>
      <c r="FK245" s="10">
        <f t="shared" si="1490"/>
        <v>0</v>
      </c>
      <c r="FL245" s="8">
        <v>0</v>
      </c>
      <c r="FM245" s="5">
        <v>0</v>
      </c>
      <c r="FN245" s="10">
        <f t="shared" si="1491"/>
        <v>0</v>
      </c>
      <c r="FO245" s="8">
        <v>0</v>
      </c>
      <c r="FP245" s="5">
        <v>0</v>
      </c>
      <c r="FQ245" s="10">
        <f t="shared" si="1492"/>
        <v>0</v>
      </c>
      <c r="FR245" s="8">
        <v>0</v>
      </c>
      <c r="FS245" s="5">
        <v>0</v>
      </c>
      <c r="FT245" s="10">
        <f t="shared" si="1493"/>
        <v>0</v>
      </c>
      <c r="FU245" s="8">
        <v>0</v>
      </c>
      <c r="FV245" s="5">
        <v>0</v>
      </c>
      <c r="FW245" s="10">
        <f t="shared" si="1494"/>
        <v>0</v>
      </c>
      <c r="FX245" s="8">
        <v>0</v>
      </c>
      <c r="FY245" s="5">
        <v>0</v>
      </c>
      <c r="FZ245" s="10">
        <f t="shared" si="1495"/>
        <v>0</v>
      </c>
      <c r="GA245" s="8">
        <v>0</v>
      </c>
      <c r="GB245" s="5">
        <v>0</v>
      </c>
      <c r="GC245" s="10">
        <f t="shared" si="1496"/>
        <v>0</v>
      </c>
      <c r="GD245" s="8">
        <v>0</v>
      </c>
      <c r="GE245" s="5">
        <v>0</v>
      </c>
      <c r="GF245" s="10">
        <f t="shared" si="1497"/>
        <v>0</v>
      </c>
      <c r="GG245" s="8">
        <v>0</v>
      </c>
      <c r="GH245" s="5">
        <v>0</v>
      </c>
      <c r="GI245" s="10">
        <f t="shared" si="1498"/>
        <v>0</v>
      </c>
      <c r="GJ245" s="8">
        <v>0</v>
      </c>
      <c r="GK245" s="5">
        <v>0</v>
      </c>
      <c r="GL245" s="10">
        <f t="shared" si="1499"/>
        <v>0</v>
      </c>
      <c r="GM245" s="8">
        <v>0</v>
      </c>
      <c r="GN245" s="5">
        <v>0</v>
      </c>
      <c r="GO245" s="10">
        <f t="shared" si="1500"/>
        <v>0</v>
      </c>
      <c r="GP245" s="8">
        <v>0</v>
      </c>
      <c r="GQ245" s="5">
        <v>0</v>
      </c>
      <c r="GR245" s="10">
        <f t="shared" si="1501"/>
        <v>0</v>
      </c>
      <c r="GS245" s="8">
        <v>0</v>
      </c>
      <c r="GT245" s="5">
        <v>0</v>
      </c>
      <c r="GU245" s="10">
        <f t="shared" si="1502"/>
        <v>0</v>
      </c>
      <c r="GV245" s="8">
        <v>0</v>
      </c>
      <c r="GW245" s="5">
        <v>0</v>
      </c>
      <c r="GX245" s="10">
        <f t="shared" si="1503"/>
        <v>0</v>
      </c>
      <c r="GY245" s="8">
        <v>0</v>
      </c>
      <c r="GZ245" s="5">
        <v>0</v>
      </c>
      <c r="HA245" s="10">
        <f t="shared" si="1504"/>
        <v>0</v>
      </c>
      <c r="HB245" s="8">
        <v>0</v>
      </c>
      <c r="HC245" s="5">
        <v>0</v>
      </c>
      <c r="HD245" s="10">
        <f t="shared" si="1505"/>
        <v>0</v>
      </c>
      <c r="HE245" s="8">
        <v>0</v>
      </c>
      <c r="HF245" s="5">
        <v>0</v>
      </c>
      <c r="HG245" s="10">
        <f t="shared" si="1506"/>
        <v>0</v>
      </c>
      <c r="HH245" s="8">
        <v>0</v>
      </c>
      <c r="HI245" s="5">
        <v>0</v>
      </c>
      <c r="HJ245" s="10">
        <f t="shared" si="1507"/>
        <v>0</v>
      </c>
      <c r="HK245" s="8">
        <v>0</v>
      </c>
      <c r="HL245" s="5">
        <v>0</v>
      </c>
      <c r="HM245" s="10">
        <f t="shared" si="1508"/>
        <v>0</v>
      </c>
      <c r="HN245" s="8">
        <v>0</v>
      </c>
      <c r="HO245" s="5">
        <v>0</v>
      </c>
      <c r="HP245" s="10">
        <f t="shared" si="1509"/>
        <v>0</v>
      </c>
      <c r="HQ245" s="8">
        <v>0</v>
      </c>
      <c r="HR245" s="5">
        <v>0</v>
      </c>
      <c r="HS245" s="10">
        <f t="shared" si="1510"/>
        <v>0</v>
      </c>
      <c r="HT245" s="8">
        <v>0</v>
      </c>
      <c r="HU245" s="5">
        <v>0</v>
      </c>
      <c r="HV245" s="10">
        <f t="shared" si="1511"/>
        <v>0</v>
      </c>
      <c r="HW245" s="8">
        <v>0</v>
      </c>
      <c r="HX245" s="5">
        <v>0</v>
      </c>
      <c r="HY245" s="10">
        <f t="shared" si="1512"/>
        <v>0</v>
      </c>
      <c r="HZ245" s="8">
        <v>0</v>
      </c>
      <c r="IA245" s="5">
        <v>0</v>
      </c>
      <c r="IB245" s="10">
        <f t="shared" si="1513"/>
        <v>0</v>
      </c>
      <c r="IC245" s="8">
        <v>0</v>
      </c>
      <c r="ID245" s="5">
        <v>0</v>
      </c>
      <c r="IE245" s="10">
        <f t="shared" si="1514"/>
        <v>0</v>
      </c>
      <c r="IF245" s="8">
        <v>0</v>
      </c>
      <c r="IG245" s="5">
        <v>0</v>
      </c>
      <c r="IH245" s="10">
        <f t="shared" si="1515"/>
        <v>0</v>
      </c>
      <c r="II245" s="8">
        <v>0</v>
      </c>
      <c r="IJ245" s="5">
        <v>0</v>
      </c>
      <c r="IK245" s="10">
        <f t="shared" si="1516"/>
        <v>0</v>
      </c>
      <c r="IL245" s="8">
        <v>0</v>
      </c>
      <c r="IM245" s="5">
        <v>0</v>
      </c>
      <c r="IN245" s="10">
        <f t="shared" si="1517"/>
        <v>0</v>
      </c>
      <c r="IO245" s="8">
        <v>0</v>
      </c>
      <c r="IP245" s="5">
        <v>0</v>
      </c>
      <c r="IQ245" s="10">
        <f t="shared" si="1518"/>
        <v>0</v>
      </c>
      <c r="IR245" s="8">
        <v>0</v>
      </c>
      <c r="IS245" s="5">
        <v>0</v>
      </c>
      <c r="IT245" s="10">
        <f t="shared" si="1519"/>
        <v>0</v>
      </c>
      <c r="IU245" s="8">
        <v>0</v>
      </c>
      <c r="IV245" s="5">
        <v>0</v>
      </c>
      <c r="IW245" s="10">
        <f t="shared" si="1520"/>
        <v>0</v>
      </c>
      <c r="IX245" s="8">
        <v>0</v>
      </c>
      <c r="IY245" s="5">
        <v>0</v>
      </c>
      <c r="IZ245" s="10">
        <f t="shared" si="1521"/>
        <v>0</v>
      </c>
      <c r="JA245" s="8">
        <v>0</v>
      </c>
      <c r="JB245" s="5">
        <v>0</v>
      </c>
      <c r="JC245" s="10">
        <f t="shared" si="1522"/>
        <v>0</v>
      </c>
      <c r="JD245" s="8">
        <f t="shared" si="1524"/>
        <v>0</v>
      </c>
      <c r="JE245" s="10">
        <f t="shared" si="1525"/>
        <v>0</v>
      </c>
    </row>
    <row r="246" spans="1:265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1526"/>
        <v>0</v>
      </c>
      <c r="F246" s="8">
        <v>0</v>
      </c>
      <c r="G246" s="5">
        <v>0</v>
      </c>
      <c r="H246" s="10">
        <f t="shared" si="1437"/>
        <v>0</v>
      </c>
      <c r="I246" s="8">
        <v>0</v>
      </c>
      <c r="J246" s="5">
        <v>0</v>
      </c>
      <c r="K246" s="10">
        <f t="shared" si="1438"/>
        <v>0</v>
      </c>
      <c r="L246" s="8">
        <v>0</v>
      </c>
      <c r="M246" s="5">
        <v>0</v>
      </c>
      <c r="N246" s="10">
        <f t="shared" si="1439"/>
        <v>0</v>
      </c>
      <c r="O246" s="8">
        <v>0</v>
      </c>
      <c r="P246" s="5">
        <v>0</v>
      </c>
      <c r="Q246" s="10">
        <f t="shared" si="1440"/>
        <v>0</v>
      </c>
      <c r="R246" s="8">
        <v>0</v>
      </c>
      <c r="S246" s="5">
        <v>0</v>
      </c>
      <c r="T246" s="10">
        <f t="shared" si="1441"/>
        <v>0</v>
      </c>
      <c r="U246" s="8">
        <v>0</v>
      </c>
      <c r="V246" s="5">
        <v>0</v>
      </c>
      <c r="W246" s="10">
        <f t="shared" si="1442"/>
        <v>0</v>
      </c>
      <c r="X246" s="8">
        <v>0</v>
      </c>
      <c r="Y246" s="5">
        <v>0</v>
      </c>
      <c r="Z246" s="10">
        <f t="shared" si="1443"/>
        <v>0</v>
      </c>
      <c r="AA246" s="8">
        <v>0</v>
      </c>
      <c r="AB246" s="5">
        <v>0</v>
      </c>
      <c r="AC246" s="10">
        <f t="shared" si="1444"/>
        <v>0</v>
      </c>
      <c r="AD246" s="8">
        <v>0</v>
      </c>
      <c r="AE246" s="5">
        <v>0</v>
      </c>
      <c r="AF246" s="10">
        <f t="shared" si="1445"/>
        <v>0</v>
      </c>
      <c r="AG246" s="8">
        <v>0</v>
      </c>
      <c r="AH246" s="5">
        <v>0</v>
      </c>
      <c r="AI246" s="10">
        <f t="shared" si="1446"/>
        <v>0</v>
      </c>
      <c r="AJ246" s="8">
        <v>0</v>
      </c>
      <c r="AK246" s="5">
        <v>0</v>
      </c>
      <c r="AL246" s="10">
        <f t="shared" si="1447"/>
        <v>0</v>
      </c>
      <c r="AM246" s="8">
        <v>0</v>
      </c>
      <c r="AN246" s="5">
        <v>0</v>
      </c>
      <c r="AO246" s="10">
        <f t="shared" si="1448"/>
        <v>0</v>
      </c>
      <c r="AP246" s="8">
        <v>0</v>
      </c>
      <c r="AQ246" s="5">
        <v>0</v>
      </c>
      <c r="AR246" s="10">
        <f t="shared" si="1449"/>
        <v>0</v>
      </c>
      <c r="AS246" s="8">
        <v>0</v>
      </c>
      <c r="AT246" s="5">
        <v>0</v>
      </c>
      <c r="AU246" s="10">
        <f t="shared" si="1450"/>
        <v>0</v>
      </c>
      <c r="AV246" s="8">
        <v>0</v>
      </c>
      <c r="AW246" s="5">
        <v>0</v>
      </c>
      <c r="AX246" s="10">
        <f t="shared" si="1451"/>
        <v>0</v>
      </c>
      <c r="AY246" s="8">
        <v>0</v>
      </c>
      <c r="AZ246" s="5">
        <v>0</v>
      </c>
      <c r="BA246" s="10">
        <f t="shared" si="1452"/>
        <v>0</v>
      </c>
      <c r="BB246" s="8">
        <v>0</v>
      </c>
      <c r="BC246" s="5">
        <v>0</v>
      </c>
      <c r="BD246" s="10">
        <f t="shared" si="1453"/>
        <v>0</v>
      </c>
      <c r="BE246" s="8">
        <v>0</v>
      </c>
      <c r="BF246" s="5">
        <v>0</v>
      </c>
      <c r="BG246" s="10">
        <f t="shared" si="1454"/>
        <v>0</v>
      </c>
      <c r="BH246" s="8">
        <v>0</v>
      </c>
      <c r="BI246" s="5">
        <v>0</v>
      </c>
      <c r="BJ246" s="10">
        <f t="shared" si="1455"/>
        <v>0</v>
      </c>
      <c r="BK246" s="8">
        <v>0</v>
      </c>
      <c r="BL246" s="5">
        <v>0</v>
      </c>
      <c r="BM246" s="10">
        <f t="shared" si="1456"/>
        <v>0</v>
      </c>
      <c r="BN246" s="8">
        <v>0</v>
      </c>
      <c r="BO246" s="5">
        <v>0</v>
      </c>
      <c r="BP246" s="10">
        <f t="shared" si="1457"/>
        <v>0</v>
      </c>
      <c r="BQ246" s="8">
        <v>0</v>
      </c>
      <c r="BR246" s="5">
        <v>0</v>
      </c>
      <c r="BS246" s="10">
        <f t="shared" si="1458"/>
        <v>0</v>
      </c>
      <c r="BT246" s="8">
        <v>0</v>
      </c>
      <c r="BU246" s="5">
        <v>0</v>
      </c>
      <c r="BV246" s="10">
        <f t="shared" si="1459"/>
        <v>0</v>
      </c>
      <c r="BW246" s="8">
        <v>0</v>
      </c>
      <c r="BX246" s="5">
        <v>0</v>
      </c>
      <c r="BY246" s="10">
        <f t="shared" si="1460"/>
        <v>0</v>
      </c>
      <c r="BZ246" s="8">
        <v>0</v>
      </c>
      <c r="CA246" s="5">
        <v>0</v>
      </c>
      <c r="CB246" s="10">
        <f t="shared" si="1461"/>
        <v>0</v>
      </c>
      <c r="CC246" s="8">
        <v>0</v>
      </c>
      <c r="CD246" s="5">
        <v>0</v>
      </c>
      <c r="CE246" s="10">
        <f t="shared" si="1462"/>
        <v>0</v>
      </c>
      <c r="CF246" s="8">
        <v>0</v>
      </c>
      <c r="CG246" s="5">
        <v>0</v>
      </c>
      <c r="CH246" s="10">
        <f t="shared" si="1463"/>
        <v>0</v>
      </c>
      <c r="CI246" s="8">
        <v>0</v>
      </c>
      <c r="CJ246" s="5">
        <v>0</v>
      </c>
      <c r="CK246" s="10">
        <f t="shared" si="1464"/>
        <v>0</v>
      </c>
      <c r="CL246" s="8">
        <v>0</v>
      </c>
      <c r="CM246" s="5">
        <v>0</v>
      </c>
      <c r="CN246" s="10">
        <f t="shared" si="1465"/>
        <v>0</v>
      </c>
      <c r="CO246" s="8">
        <v>0</v>
      </c>
      <c r="CP246" s="5">
        <v>0</v>
      </c>
      <c r="CQ246" s="10">
        <f t="shared" si="1466"/>
        <v>0</v>
      </c>
      <c r="CR246" s="8">
        <v>0</v>
      </c>
      <c r="CS246" s="5">
        <v>0</v>
      </c>
      <c r="CT246" s="10">
        <f t="shared" si="1467"/>
        <v>0</v>
      </c>
      <c r="CU246" s="8">
        <v>0</v>
      </c>
      <c r="CV246" s="5">
        <v>0</v>
      </c>
      <c r="CW246" s="10">
        <f t="shared" si="1468"/>
        <v>0</v>
      </c>
      <c r="CX246" s="8">
        <v>0</v>
      </c>
      <c r="CY246" s="5">
        <v>0</v>
      </c>
      <c r="CZ246" s="10">
        <f t="shared" si="1469"/>
        <v>0</v>
      </c>
      <c r="DA246" s="8">
        <v>0</v>
      </c>
      <c r="DB246" s="5">
        <v>0</v>
      </c>
      <c r="DC246" s="10">
        <f t="shared" si="1470"/>
        <v>0</v>
      </c>
      <c r="DD246" s="8">
        <v>0</v>
      </c>
      <c r="DE246" s="5">
        <v>0</v>
      </c>
      <c r="DF246" s="10">
        <f t="shared" si="1471"/>
        <v>0</v>
      </c>
      <c r="DG246" s="8">
        <v>0</v>
      </c>
      <c r="DH246" s="5">
        <v>0</v>
      </c>
      <c r="DI246" s="10">
        <f t="shared" si="1472"/>
        <v>0</v>
      </c>
      <c r="DJ246" s="8">
        <v>0</v>
      </c>
      <c r="DK246" s="5">
        <v>0</v>
      </c>
      <c r="DL246" s="10">
        <f t="shared" si="1473"/>
        <v>0</v>
      </c>
      <c r="DM246" s="8">
        <v>0</v>
      </c>
      <c r="DN246" s="5">
        <v>0</v>
      </c>
      <c r="DO246" s="10">
        <f t="shared" si="1474"/>
        <v>0</v>
      </c>
      <c r="DP246" s="8">
        <v>0</v>
      </c>
      <c r="DQ246" s="5">
        <v>0</v>
      </c>
      <c r="DR246" s="10">
        <f t="shared" si="1475"/>
        <v>0</v>
      </c>
      <c r="DS246" s="8">
        <v>0</v>
      </c>
      <c r="DT246" s="5">
        <v>0</v>
      </c>
      <c r="DU246" s="10">
        <f t="shared" si="1476"/>
        <v>0</v>
      </c>
      <c r="DV246" s="8">
        <v>0</v>
      </c>
      <c r="DW246" s="5">
        <v>0</v>
      </c>
      <c r="DX246" s="10">
        <f t="shared" si="1477"/>
        <v>0</v>
      </c>
      <c r="DY246" s="8">
        <v>0</v>
      </c>
      <c r="DZ246" s="5">
        <v>0</v>
      </c>
      <c r="EA246" s="10">
        <f t="shared" si="1478"/>
        <v>0</v>
      </c>
      <c r="EB246" s="8">
        <v>0</v>
      </c>
      <c r="EC246" s="5">
        <v>0</v>
      </c>
      <c r="ED246" s="10">
        <f t="shared" si="1479"/>
        <v>0</v>
      </c>
      <c r="EE246" s="8">
        <v>0</v>
      </c>
      <c r="EF246" s="5">
        <v>0</v>
      </c>
      <c r="EG246" s="10">
        <f t="shared" si="1480"/>
        <v>0</v>
      </c>
      <c r="EH246" s="8">
        <v>0</v>
      </c>
      <c r="EI246" s="5">
        <v>0</v>
      </c>
      <c r="EJ246" s="10">
        <f t="shared" si="1481"/>
        <v>0</v>
      </c>
      <c r="EK246" s="8">
        <v>0</v>
      </c>
      <c r="EL246" s="5">
        <v>0</v>
      </c>
      <c r="EM246" s="10">
        <f t="shared" si="1482"/>
        <v>0</v>
      </c>
      <c r="EN246" s="8">
        <v>0</v>
      </c>
      <c r="EO246" s="5">
        <v>0</v>
      </c>
      <c r="EP246" s="10">
        <f t="shared" si="1483"/>
        <v>0</v>
      </c>
      <c r="EQ246" s="8">
        <v>0</v>
      </c>
      <c r="ER246" s="5">
        <v>0</v>
      </c>
      <c r="ES246" s="10">
        <f t="shared" si="1484"/>
        <v>0</v>
      </c>
      <c r="ET246" s="8">
        <v>0</v>
      </c>
      <c r="EU246" s="5">
        <v>0</v>
      </c>
      <c r="EV246" s="10">
        <f t="shared" si="1485"/>
        <v>0</v>
      </c>
      <c r="EW246" s="8">
        <v>0</v>
      </c>
      <c r="EX246" s="5">
        <v>0</v>
      </c>
      <c r="EY246" s="10">
        <f t="shared" si="1486"/>
        <v>0</v>
      </c>
      <c r="EZ246" s="8">
        <v>0</v>
      </c>
      <c r="FA246" s="5">
        <v>0</v>
      </c>
      <c r="FB246" s="10">
        <f t="shared" si="1487"/>
        <v>0</v>
      </c>
      <c r="FC246" s="8">
        <v>0</v>
      </c>
      <c r="FD246" s="5">
        <v>0</v>
      </c>
      <c r="FE246" s="10">
        <f t="shared" si="1488"/>
        <v>0</v>
      </c>
      <c r="FF246" s="8">
        <v>0</v>
      </c>
      <c r="FG246" s="5">
        <v>0</v>
      </c>
      <c r="FH246" s="10">
        <f t="shared" si="1489"/>
        <v>0</v>
      </c>
      <c r="FI246" s="8">
        <v>0</v>
      </c>
      <c r="FJ246" s="5">
        <v>0</v>
      </c>
      <c r="FK246" s="10">
        <f t="shared" si="1490"/>
        <v>0</v>
      </c>
      <c r="FL246" s="8">
        <v>0</v>
      </c>
      <c r="FM246" s="5">
        <v>0</v>
      </c>
      <c r="FN246" s="10">
        <f t="shared" si="1491"/>
        <v>0</v>
      </c>
      <c r="FO246" s="8">
        <v>0</v>
      </c>
      <c r="FP246" s="5">
        <v>0</v>
      </c>
      <c r="FQ246" s="10">
        <f t="shared" si="1492"/>
        <v>0</v>
      </c>
      <c r="FR246" s="8">
        <v>0</v>
      </c>
      <c r="FS246" s="5">
        <v>0</v>
      </c>
      <c r="FT246" s="10">
        <f t="shared" si="1493"/>
        <v>0</v>
      </c>
      <c r="FU246" s="8">
        <v>0</v>
      </c>
      <c r="FV246" s="5">
        <v>0</v>
      </c>
      <c r="FW246" s="10">
        <f t="shared" si="1494"/>
        <v>0</v>
      </c>
      <c r="FX246" s="8">
        <v>0</v>
      </c>
      <c r="FY246" s="5">
        <v>0</v>
      </c>
      <c r="FZ246" s="10">
        <f t="shared" si="1495"/>
        <v>0</v>
      </c>
      <c r="GA246" s="8">
        <v>0</v>
      </c>
      <c r="GB246" s="5">
        <v>0</v>
      </c>
      <c r="GC246" s="10">
        <f t="shared" si="1496"/>
        <v>0</v>
      </c>
      <c r="GD246" s="8">
        <v>0</v>
      </c>
      <c r="GE246" s="5">
        <v>0</v>
      </c>
      <c r="GF246" s="10">
        <f t="shared" si="1497"/>
        <v>0</v>
      </c>
      <c r="GG246" s="8">
        <v>0</v>
      </c>
      <c r="GH246" s="5">
        <v>0</v>
      </c>
      <c r="GI246" s="10">
        <f t="shared" si="1498"/>
        <v>0</v>
      </c>
      <c r="GJ246" s="8">
        <v>0</v>
      </c>
      <c r="GK246" s="5">
        <v>0</v>
      </c>
      <c r="GL246" s="10">
        <f t="shared" si="1499"/>
        <v>0</v>
      </c>
      <c r="GM246" s="8">
        <v>0</v>
      </c>
      <c r="GN246" s="5">
        <v>0</v>
      </c>
      <c r="GO246" s="10">
        <f t="shared" si="1500"/>
        <v>0</v>
      </c>
      <c r="GP246" s="8">
        <v>0</v>
      </c>
      <c r="GQ246" s="5">
        <v>0</v>
      </c>
      <c r="GR246" s="10">
        <f t="shared" si="1501"/>
        <v>0</v>
      </c>
      <c r="GS246" s="8">
        <v>0</v>
      </c>
      <c r="GT246" s="5">
        <v>0</v>
      </c>
      <c r="GU246" s="10">
        <f t="shared" si="1502"/>
        <v>0</v>
      </c>
      <c r="GV246" s="8">
        <v>0</v>
      </c>
      <c r="GW246" s="5">
        <v>0</v>
      </c>
      <c r="GX246" s="10">
        <f t="shared" si="1503"/>
        <v>0</v>
      </c>
      <c r="GY246" s="8">
        <v>0</v>
      </c>
      <c r="GZ246" s="5">
        <v>0</v>
      </c>
      <c r="HA246" s="10">
        <f t="shared" si="1504"/>
        <v>0</v>
      </c>
      <c r="HB246" s="8">
        <v>0</v>
      </c>
      <c r="HC246" s="5">
        <v>0</v>
      </c>
      <c r="HD246" s="10">
        <f t="shared" si="1505"/>
        <v>0</v>
      </c>
      <c r="HE246" s="8">
        <v>0</v>
      </c>
      <c r="HF246" s="5">
        <v>0</v>
      </c>
      <c r="HG246" s="10">
        <f t="shared" si="1506"/>
        <v>0</v>
      </c>
      <c r="HH246" s="8">
        <v>0</v>
      </c>
      <c r="HI246" s="5">
        <v>0</v>
      </c>
      <c r="HJ246" s="10">
        <f t="shared" si="1507"/>
        <v>0</v>
      </c>
      <c r="HK246" s="8">
        <v>0</v>
      </c>
      <c r="HL246" s="5">
        <v>0</v>
      </c>
      <c r="HM246" s="10">
        <f t="shared" si="1508"/>
        <v>0</v>
      </c>
      <c r="HN246" s="8">
        <v>0</v>
      </c>
      <c r="HO246" s="5">
        <v>0</v>
      </c>
      <c r="HP246" s="10">
        <f t="shared" si="1509"/>
        <v>0</v>
      </c>
      <c r="HQ246" s="8">
        <v>0</v>
      </c>
      <c r="HR246" s="5">
        <v>0</v>
      </c>
      <c r="HS246" s="10">
        <f t="shared" si="1510"/>
        <v>0</v>
      </c>
      <c r="HT246" s="8">
        <v>0</v>
      </c>
      <c r="HU246" s="5">
        <v>0</v>
      </c>
      <c r="HV246" s="10">
        <f t="shared" si="1511"/>
        <v>0</v>
      </c>
      <c r="HW246" s="8">
        <v>0</v>
      </c>
      <c r="HX246" s="5">
        <v>0</v>
      </c>
      <c r="HY246" s="10">
        <f t="shared" si="1512"/>
        <v>0</v>
      </c>
      <c r="HZ246" s="8">
        <v>0</v>
      </c>
      <c r="IA246" s="5">
        <v>0</v>
      </c>
      <c r="IB246" s="10">
        <f t="shared" si="1513"/>
        <v>0</v>
      </c>
      <c r="IC246" s="8">
        <v>0</v>
      </c>
      <c r="ID246" s="5">
        <v>0</v>
      </c>
      <c r="IE246" s="10">
        <f t="shared" si="1514"/>
        <v>0</v>
      </c>
      <c r="IF246" s="8">
        <v>0</v>
      </c>
      <c r="IG246" s="5">
        <v>0</v>
      </c>
      <c r="IH246" s="10">
        <f t="shared" si="1515"/>
        <v>0</v>
      </c>
      <c r="II246" s="8">
        <v>0</v>
      </c>
      <c r="IJ246" s="5">
        <v>0</v>
      </c>
      <c r="IK246" s="10">
        <f t="shared" si="1516"/>
        <v>0</v>
      </c>
      <c r="IL246" s="8">
        <v>0</v>
      </c>
      <c r="IM246" s="5">
        <v>0</v>
      </c>
      <c r="IN246" s="10">
        <f t="shared" si="1517"/>
        <v>0</v>
      </c>
      <c r="IO246" s="8">
        <v>0</v>
      </c>
      <c r="IP246" s="5">
        <v>0</v>
      </c>
      <c r="IQ246" s="10">
        <f t="shared" si="1518"/>
        <v>0</v>
      </c>
      <c r="IR246" s="8">
        <v>0</v>
      </c>
      <c r="IS246" s="5">
        <v>0</v>
      </c>
      <c r="IT246" s="10">
        <f t="shared" si="1519"/>
        <v>0</v>
      </c>
      <c r="IU246" s="8">
        <v>0</v>
      </c>
      <c r="IV246" s="5">
        <v>0</v>
      </c>
      <c r="IW246" s="10">
        <f t="shared" si="1520"/>
        <v>0</v>
      </c>
      <c r="IX246" s="8">
        <v>0</v>
      </c>
      <c r="IY246" s="5">
        <v>0</v>
      </c>
      <c r="IZ246" s="10">
        <f t="shared" si="1521"/>
        <v>0</v>
      </c>
      <c r="JA246" s="8">
        <v>0</v>
      </c>
      <c r="JB246" s="5">
        <v>0</v>
      </c>
      <c r="JC246" s="10">
        <f t="shared" si="1522"/>
        <v>0</v>
      </c>
      <c r="JD246" s="8">
        <f t="shared" si="1524"/>
        <v>0</v>
      </c>
      <c r="JE246" s="10">
        <f t="shared" si="1525"/>
        <v>0</v>
      </c>
    </row>
    <row r="247" spans="1:265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1526"/>
        <v>0</v>
      </c>
      <c r="F247" s="8">
        <v>0</v>
      </c>
      <c r="G247" s="5">
        <v>0</v>
      </c>
      <c r="H247" s="10">
        <f t="shared" si="1437"/>
        <v>0</v>
      </c>
      <c r="I247" s="8">
        <v>0</v>
      </c>
      <c r="J247" s="5">
        <v>0</v>
      </c>
      <c r="K247" s="10">
        <f t="shared" si="1438"/>
        <v>0</v>
      </c>
      <c r="L247" s="8">
        <v>0</v>
      </c>
      <c r="M247" s="5">
        <v>0</v>
      </c>
      <c r="N247" s="10">
        <f t="shared" si="1439"/>
        <v>0</v>
      </c>
      <c r="O247" s="8">
        <v>0</v>
      </c>
      <c r="P247" s="5">
        <v>0</v>
      </c>
      <c r="Q247" s="10">
        <f t="shared" si="1440"/>
        <v>0</v>
      </c>
      <c r="R247" s="8">
        <v>0</v>
      </c>
      <c r="S247" s="5">
        <v>0</v>
      </c>
      <c r="T247" s="10">
        <f t="shared" si="1441"/>
        <v>0</v>
      </c>
      <c r="U247" s="8">
        <v>0</v>
      </c>
      <c r="V247" s="5">
        <v>0</v>
      </c>
      <c r="W247" s="10">
        <f t="shared" si="1442"/>
        <v>0</v>
      </c>
      <c r="X247" s="8">
        <v>0</v>
      </c>
      <c r="Y247" s="5">
        <v>0</v>
      </c>
      <c r="Z247" s="10">
        <f t="shared" si="1443"/>
        <v>0</v>
      </c>
      <c r="AA247" s="8">
        <v>0</v>
      </c>
      <c r="AB247" s="5">
        <v>0</v>
      </c>
      <c r="AC247" s="10">
        <f t="shared" si="1444"/>
        <v>0</v>
      </c>
      <c r="AD247" s="8">
        <v>0</v>
      </c>
      <c r="AE247" s="5">
        <v>0</v>
      </c>
      <c r="AF247" s="10">
        <f t="shared" si="1445"/>
        <v>0</v>
      </c>
      <c r="AG247" s="8">
        <v>0</v>
      </c>
      <c r="AH247" s="5">
        <v>0</v>
      </c>
      <c r="AI247" s="10">
        <f t="shared" si="1446"/>
        <v>0</v>
      </c>
      <c r="AJ247" s="8">
        <v>0</v>
      </c>
      <c r="AK247" s="5">
        <v>0</v>
      </c>
      <c r="AL247" s="10">
        <f t="shared" si="1447"/>
        <v>0</v>
      </c>
      <c r="AM247" s="8">
        <v>0</v>
      </c>
      <c r="AN247" s="5">
        <v>0</v>
      </c>
      <c r="AO247" s="10">
        <f t="shared" si="1448"/>
        <v>0</v>
      </c>
      <c r="AP247" s="8">
        <v>0</v>
      </c>
      <c r="AQ247" s="5">
        <v>0</v>
      </c>
      <c r="AR247" s="10">
        <f t="shared" si="1449"/>
        <v>0</v>
      </c>
      <c r="AS247" s="8">
        <v>0</v>
      </c>
      <c r="AT247" s="5">
        <v>0</v>
      </c>
      <c r="AU247" s="10">
        <f t="shared" si="1450"/>
        <v>0</v>
      </c>
      <c r="AV247" s="8">
        <v>0</v>
      </c>
      <c r="AW247" s="5">
        <v>0</v>
      </c>
      <c r="AX247" s="10">
        <f t="shared" si="1451"/>
        <v>0</v>
      </c>
      <c r="AY247" s="8">
        <v>0</v>
      </c>
      <c r="AZ247" s="5">
        <v>0</v>
      </c>
      <c r="BA247" s="10">
        <f t="shared" si="1452"/>
        <v>0</v>
      </c>
      <c r="BB247" s="8">
        <v>0</v>
      </c>
      <c r="BC247" s="5">
        <v>0</v>
      </c>
      <c r="BD247" s="10">
        <f t="shared" si="1453"/>
        <v>0</v>
      </c>
      <c r="BE247" s="8">
        <v>0</v>
      </c>
      <c r="BF247" s="5">
        <v>0</v>
      </c>
      <c r="BG247" s="10">
        <f t="shared" si="1454"/>
        <v>0</v>
      </c>
      <c r="BH247" s="8">
        <v>0</v>
      </c>
      <c r="BI247" s="5">
        <v>0</v>
      </c>
      <c r="BJ247" s="10">
        <f t="shared" si="1455"/>
        <v>0</v>
      </c>
      <c r="BK247" s="8">
        <v>0</v>
      </c>
      <c r="BL247" s="5">
        <v>0</v>
      </c>
      <c r="BM247" s="10">
        <f t="shared" si="1456"/>
        <v>0</v>
      </c>
      <c r="BN247" s="8">
        <v>0</v>
      </c>
      <c r="BO247" s="5">
        <v>0</v>
      </c>
      <c r="BP247" s="10">
        <f t="shared" si="1457"/>
        <v>0</v>
      </c>
      <c r="BQ247" s="8">
        <v>0</v>
      </c>
      <c r="BR247" s="5">
        <v>0</v>
      </c>
      <c r="BS247" s="10">
        <f t="shared" si="1458"/>
        <v>0</v>
      </c>
      <c r="BT247" s="8">
        <v>0</v>
      </c>
      <c r="BU247" s="5">
        <v>0</v>
      </c>
      <c r="BV247" s="10">
        <f t="shared" si="1459"/>
        <v>0</v>
      </c>
      <c r="BW247" s="8">
        <v>0</v>
      </c>
      <c r="BX247" s="5">
        <v>0</v>
      </c>
      <c r="BY247" s="10">
        <f t="shared" si="1460"/>
        <v>0</v>
      </c>
      <c r="BZ247" s="8">
        <v>0</v>
      </c>
      <c r="CA247" s="5">
        <v>0</v>
      </c>
      <c r="CB247" s="10">
        <f t="shared" si="1461"/>
        <v>0</v>
      </c>
      <c r="CC247" s="8">
        <v>0</v>
      </c>
      <c r="CD247" s="5">
        <v>0</v>
      </c>
      <c r="CE247" s="10">
        <f t="shared" si="1462"/>
        <v>0</v>
      </c>
      <c r="CF247" s="8">
        <v>0</v>
      </c>
      <c r="CG247" s="5">
        <v>0</v>
      </c>
      <c r="CH247" s="10">
        <f t="shared" si="1463"/>
        <v>0</v>
      </c>
      <c r="CI247" s="8">
        <v>0</v>
      </c>
      <c r="CJ247" s="5">
        <v>0</v>
      </c>
      <c r="CK247" s="10">
        <f t="shared" si="1464"/>
        <v>0</v>
      </c>
      <c r="CL247" s="8">
        <v>0</v>
      </c>
      <c r="CM247" s="5">
        <v>0</v>
      </c>
      <c r="CN247" s="10">
        <f t="shared" si="1465"/>
        <v>0</v>
      </c>
      <c r="CO247" s="8">
        <v>0</v>
      </c>
      <c r="CP247" s="5">
        <v>0</v>
      </c>
      <c r="CQ247" s="10">
        <f t="shared" si="1466"/>
        <v>0</v>
      </c>
      <c r="CR247" s="8">
        <v>0</v>
      </c>
      <c r="CS247" s="5">
        <v>0</v>
      </c>
      <c r="CT247" s="10">
        <f t="shared" si="1467"/>
        <v>0</v>
      </c>
      <c r="CU247" s="8">
        <v>0</v>
      </c>
      <c r="CV247" s="5">
        <v>0</v>
      </c>
      <c r="CW247" s="10">
        <f t="shared" si="1468"/>
        <v>0</v>
      </c>
      <c r="CX247" s="8">
        <v>0</v>
      </c>
      <c r="CY247" s="5">
        <v>0</v>
      </c>
      <c r="CZ247" s="10">
        <f t="shared" si="1469"/>
        <v>0</v>
      </c>
      <c r="DA247" s="8">
        <v>0</v>
      </c>
      <c r="DB247" s="5">
        <v>0</v>
      </c>
      <c r="DC247" s="10">
        <f t="shared" si="1470"/>
        <v>0</v>
      </c>
      <c r="DD247" s="8">
        <v>0</v>
      </c>
      <c r="DE247" s="5">
        <v>0</v>
      </c>
      <c r="DF247" s="10">
        <f t="shared" si="1471"/>
        <v>0</v>
      </c>
      <c r="DG247" s="8">
        <v>0</v>
      </c>
      <c r="DH247" s="5">
        <v>0</v>
      </c>
      <c r="DI247" s="10">
        <f t="shared" si="1472"/>
        <v>0</v>
      </c>
      <c r="DJ247" s="8">
        <v>0</v>
      </c>
      <c r="DK247" s="5">
        <v>0</v>
      </c>
      <c r="DL247" s="10">
        <f t="shared" si="1473"/>
        <v>0</v>
      </c>
      <c r="DM247" s="8">
        <v>0</v>
      </c>
      <c r="DN247" s="5">
        <v>0</v>
      </c>
      <c r="DO247" s="10">
        <f t="shared" si="1474"/>
        <v>0</v>
      </c>
      <c r="DP247" s="8">
        <v>0</v>
      </c>
      <c r="DQ247" s="5">
        <v>0</v>
      </c>
      <c r="DR247" s="10">
        <f t="shared" si="1475"/>
        <v>0</v>
      </c>
      <c r="DS247" s="8">
        <v>0</v>
      </c>
      <c r="DT247" s="5">
        <v>0</v>
      </c>
      <c r="DU247" s="10">
        <f t="shared" si="1476"/>
        <v>0</v>
      </c>
      <c r="DV247" s="8">
        <v>0</v>
      </c>
      <c r="DW247" s="5">
        <v>0</v>
      </c>
      <c r="DX247" s="10">
        <f t="shared" si="1477"/>
        <v>0</v>
      </c>
      <c r="DY247" s="8">
        <v>0</v>
      </c>
      <c r="DZ247" s="5">
        <v>0</v>
      </c>
      <c r="EA247" s="10">
        <f t="shared" si="1478"/>
        <v>0</v>
      </c>
      <c r="EB247" s="8">
        <v>0</v>
      </c>
      <c r="EC247" s="5">
        <v>0</v>
      </c>
      <c r="ED247" s="10">
        <f t="shared" si="1479"/>
        <v>0</v>
      </c>
      <c r="EE247" s="8">
        <v>0</v>
      </c>
      <c r="EF247" s="5">
        <v>0</v>
      </c>
      <c r="EG247" s="10">
        <f t="shared" si="1480"/>
        <v>0</v>
      </c>
      <c r="EH247" s="8">
        <v>0</v>
      </c>
      <c r="EI247" s="5">
        <v>0</v>
      </c>
      <c r="EJ247" s="10">
        <f t="shared" si="1481"/>
        <v>0</v>
      </c>
      <c r="EK247" s="8">
        <v>0</v>
      </c>
      <c r="EL247" s="5">
        <v>0</v>
      </c>
      <c r="EM247" s="10">
        <f t="shared" si="1482"/>
        <v>0</v>
      </c>
      <c r="EN247" s="8">
        <v>0</v>
      </c>
      <c r="EO247" s="5">
        <v>0</v>
      </c>
      <c r="EP247" s="10">
        <f t="shared" si="1483"/>
        <v>0</v>
      </c>
      <c r="EQ247" s="8">
        <v>0</v>
      </c>
      <c r="ER247" s="5">
        <v>0</v>
      </c>
      <c r="ES247" s="10">
        <f t="shared" si="1484"/>
        <v>0</v>
      </c>
      <c r="ET247" s="8">
        <v>0</v>
      </c>
      <c r="EU247" s="5">
        <v>0</v>
      </c>
      <c r="EV247" s="10">
        <f t="shared" si="1485"/>
        <v>0</v>
      </c>
      <c r="EW247" s="8">
        <v>0</v>
      </c>
      <c r="EX247" s="5">
        <v>0</v>
      </c>
      <c r="EY247" s="10">
        <f t="shared" si="1486"/>
        <v>0</v>
      </c>
      <c r="EZ247" s="8">
        <v>0</v>
      </c>
      <c r="FA247" s="5">
        <v>0</v>
      </c>
      <c r="FB247" s="10">
        <f t="shared" si="1487"/>
        <v>0</v>
      </c>
      <c r="FC247" s="8">
        <v>0</v>
      </c>
      <c r="FD247" s="5">
        <v>0</v>
      </c>
      <c r="FE247" s="10">
        <f t="shared" si="1488"/>
        <v>0</v>
      </c>
      <c r="FF247" s="8">
        <v>0</v>
      </c>
      <c r="FG247" s="5">
        <v>0</v>
      </c>
      <c r="FH247" s="10">
        <f t="shared" si="1489"/>
        <v>0</v>
      </c>
      <c r="FI247" s="8">
        <v>0</v>
      </c>
      <c r="FJ247" s="5">
        <v>0</v>
      </c>
      <c r="FK247" s="10">
        <f t="shared" si="1490"/>
        <v>0</v>
      </c>
      <c r="FL247" s="8">
        <v>0</v>
      </c>
      <c r="FM247" s="5">
        <v>0</v>
      </c>
      <c r="FN247" s="10">
        <f t="shared" si="1491"/>
        <v>0</v>
      </c>
      <c r="FO247" s="8">
        <v>0</v>
      </c>
      <c r="FP247" s="5">
        <v>0</v>
      </c>
      <c r="FQ247" s="10">
        <f t="shared" si="1492"/>
        <v>0</v>
      </c>
      <c r="FR247" s="8">
        <v>0</v>
      </c>
      <c r="FS247" s="5">
        <v>0</v>
      </c>
      <c r="FT247" s="10">
        <f t="shared" si="1493"/>
        <v>0</v>
      </c>
      <c r="FU247" s="8">
        <v>0</v>
      </c>
      <c r="FV247" s="5">
        <v>0</v>
      </c>
      <c r="FW247" s="10">
        <f t="shared" si="1494"/>
        <v>0</v>
      </c>
      <c r="FX247" s="8">
        <v>0</v>
      </c>
      <c r="FY247" s="5">
        <v>0</v>
      </c>
      <c r="FZ247" s="10">
        <f t="shared" si="1495"/>
        <v>0</v>
      </c>
      <c r="GA247" s="8">
        <v>0</v>
      </c>
      <c r="GB247" s="5">
        <v>0</v>
      </c>
      <c r="GC247" s="10">
        <f t="shared" si="1496"/>
        <v>0</v>
      </c>
      <c r="GD247" s="8">
        <v>0</v>
      </c>
      <c r="GE247" s="5">
        <v>0</v>
      </c>
      <c r="GF247" s="10">
        <f t="shared" si="1497"/>
        <v>0</v>
      </c>
      <c r="GG247" s="8">
        <v>0</v>
      </c>
      <c r="GH247" s="5">
        <v>0</v>
      </c>
      <c r="GI247" s="10">
        <f t="shared" si="1498"/>
        <v>0</v>
      </c>
      <c r="GJ247" s="8">
        <v>0</v>
      </c>
      <c r="GK247" s="5">
        <v>0</v>
      </c>
      <c r="GL247" s="10">
        <f t="shared" si="1499"/>
        <v>0</v>
      </c>
      <c r="GM247" s="8">
        <v>0</v>
      </c>
      <c r="GN247" s="5">
        <v>0</v>
      </c>
      <c r="GO247" s="10">
        <f t="shared" si="1500"/>
        <v>0</v>
      </c>
      <c r="GP247" s="8">
        <v>0</v>
      </c>
      <c r="GQ247" s="5">
        <v>0</v>
      </c>
      <c r="GR247" s="10">
        <f t="shared" si="1501"/>
        <v>0</v>
      </c>
      <c r="GS247" s="8">
        <v>0</v>
      </c>
      <c r="GT247" s="5">
        <v>0</v>
      </c>
      <c r="GU247" s="10">
        <f t="shared" si="1502"/>
        <v>0</v>
      </c>
      <c r="GV247" s="8">
        <v>0</v>
      </c>
      <c r="GW247" s="5">
        <v>0</v>
      </c>
      <c r="GX247" s="10">
        <f t="shared" si="1503"/>
        <v>0</v>
      </c>
      <c r="GY247" s="8">
        <v>0</v>
      </c>
      <c r="GZ247" s="5">
        <v>0</v>
      </c>
      <c r="HA247" s="10">
        <f t="shared" si="1504"/>
        <v>0</v>
      </c>
      <c r="HB247" s="8">
        <v>0</v>
      </c>
      <c r="HC247" s="5">
        <v>0</v>
      </c>
      <c r="HD247" s="10">
        <f t="shared" si="1505"/>
        <v>0</v>
      </c>
      <c r="HE247" s="8">
        <v>0</v>
      </c>
      <c r="HF247" s="5">
        <v>0</v>
      </c>
      <c r="HG247" s="10">
        <f t="shared" si="1506"/>
        <v>0</v>
      </c>
      <c r="HH247" s="8">
        <v>0</v>
      </c>
      <c r="HI247" s="5">
        <v>0</v>
      </c>
      <c r="HJ247" s="10">
        <f t="shared" si="1507"/>
        <v>0</v>
      </c>
      <c r="HK247" s="8">
        <v>0</v>
      </c>
      <c r="HL247" s="5">
        <v>0</v>
      </c>
      <c r="HM247" s="10">
        <f t="shared" si="1508"/>
        <v>0</v>
      </c>
      <c r="HN247" s="8">
        <v>0</v>
      </c>
      <c r="HO247" s="5">
        <v>0</v>
      </c>
      <c r="HP247" s="10">
        <f t="shared" si="1509"/>
        <v>0</v>
      </c>
      <c r="HQ247" s="8">
        <v>0</v>
      </c>
      <c r="HR247" s="5">
        <v>0</v>
      </c>
      <c r="HS247" s="10">
        <f t="shared" si="1510"/>
        <v>0</v>
      </c>
      <c r="HT247" s="8">
        <v>0</v>
      </c>
      <c r="HU247" s="5">
        <v>0</v>
      </c>
      <c r="HV247" s="10">
        <f t="shared" si="1511"/>
        <v>0</v>
      </c>
      <c r="HW247" s="8">
        <v>0</v>
      </c>
      <c r="HX247" s="5">
        <v>0</v>
      </c>
      <c r="HY247" s="10">
        <f t="shared" si="1512"/>
        <v>0</v>
      </c>
      <c r="HZ247" s="8">
        <v>0</v>
      </c>
      <c r="IA247" s="5">
        <v>0</v>
      </c>
      <c r="IB247" s="10">
        <f t="shared" si="1513"/>
        <v>0</v>
      </c>
      <c r="IC247" s="8">
        <v>0</v>
      </c>
      <c r="ID247" s="5">
        <v>0</v>
      </c>
      <c r="IE247" s="10">
        <f t="shared" si="1514"/>
        <v>0</v>
      </c>
      <c r="IF247" s="8">
        <v>0</v>
      </c>
      <c r="IG247" s="5">
        <v>0</v>
      </c>
      <c r="IH247" s="10">
        <f t="shared" si="1515"/>
        <v>0</v>
      </c>
      <c r="II247" s="8">
        <v>0</v>
      </c>
      <c r="IJ247" s="5">
        <v>0</v>
      </c>
      <c r="IK247" s="10">
        <f t="shared" si="1516"/>
        <v>0</v>
      </c>
      <c r="IL247" s="8">
        <v>0</v>
      </c>
      <c r="IM247" s="5">
        <v>0</v>
      </c>
      <c r="IN247" s="10">
        <f t="shared" si="1517"/>
        <v>0</v>
      </c>
      <c r="IO247" s="8">
        <v>0</v>
      </c>
      <c r="IP247" s="5">
        <v>0</v>
      </c>
      <c r="IQ247" s="10">
        <f t="shared" si="1518"/>
        <v>0</v>
      </c>
      <c r="IR247" s="8">
        <v>0</v>
      </c>
      <c r="IS247" s="5">
        <v>0</v>
      </c>
      <c r="IT247" s="10">
        <f t="shared" si="1519"/>
        <v>0</v>
      </c>
      <c r="IU247" s="8">
        <v>0</v>
      </c>
      <c r="IV247" s="5">
        <v>0</v>
      </c>
      <c r="IW247" s="10">
        <f t="shared" si="1520"/>
        <v>0</v>
      </c>
      <c r="IX247" s="8">
        <v>0</v>
      </c>
      <c r="IY247" s="5">
        <v>0</v>
      </c>
      <c r="IZ247" s="10">
        <f t="shared" si="1521"/>
        <v>0</v>
      </c>
      <c r="JA247" s="8">
        <v>0</v>
      </c>
      <c r="JB247" s="5">
        <v>0</v>
      </c>
      <c r="JC247" s="10">
        <f t="shared" si="1522"/>
        <v>0</v>
      </c>
      <c r="JD247" s="8">
        <f t="shared" si="1524"/>
        <v>0</v>
      </c>
      <c r="JE247" s="10">
        <f t="shared" si="1525"/>
        <v>0</v>
      </c>
    </row>
    <row r="248" spans="1:265" x14ac:dyDescent="0.3">
      <c r="A248" s="40">
        <v>2022</v>
      </c>
      <c r="B248" s="76" t="s">
        <v>10</v>
      </c>
      <c r="C248" s="8">
        <v>0</v>
      </c>
      <c r="D248" s="5">
        <v>0</v>
      </c>
      <c r="E248" s="10">
        <f t="shared" si="1526"/>
        <v>0</v>
      </c>
      <c r="F248" s="8">
        <v>0</v>
      </c>
      <c r="G248" s="5">
        <v>0</v>
      </c>
      <c r="H248" s="10">
        <f t="shared" si="1437"/>
        <v>0</v>
      </c>
      <c r="I248" s="8">
        <v>0</v>
      </c>
      <c r="J248" s="5">
        <v>0</v>
      </c>
      <c r="K248" s="10">
        <f t="shared" si="1438"/>
        <v>0</v>
      </c>
      <c r="L248" s="8">
        <v>0</v>
      </c>
      <c r="M248" s="5">
        <v>0</v>
      </c>
      <c r="N248" s="10">
        <f t="shared" si="1439"/>
        <v>0</v>
      </c>
      <c r="O248" s="8">
        <v>0</v>
      </c>
      <c r="P248" s="5">
        <v>0</v>
      </c>
      <c r="Q248" s="10">
        <f t="shared" si="1440"/>
        <v>0</v>
      </c>
      <c r="R248" s="8">
        <v>0</v>
      </c>
      <c r="S248" s="5">
        <v>0</v>
      </c>
      <c r="T248" s="10">
        <f t="shared" si="1441"/>
        <v>0</v>
      </c>
      <c r="U248" s="8">
        <v>0</v>
      </c>
      <c r="V248" s="5">
        <v>0</v>
      </c>
      <c r="W248" s="10">
        <f t="shared" si="1442"/>
        <v>0</v>
      </c>
      <c r="X248" s="8">
        <v>0</v>
      </c>
      <c r="Y248" s="5">
        <v>0</v>
      </c>
      <c r="Z248" s="10">
        <f t="shared" si="1443"/>
        <v>0</v>
      </c>
      <c r="AA248" s="8">
        <v>0</v>
      </c>
      <c r="AB248" s="5">
        <v>0</v>
      </c>
      <c r="AC248" s="10">
        <f t="shared" si="1444"/>
        <v>0</v>
      </c>
      <c r="AD248" s="8">
        <v>0</v>
      </c>
      <c r="AE248" s="5">
        <v>0</v>
      </c>
      <c r="AF248" s="10">
        <f t="shared" si="1445"/>
        <v>0</v>
      </c>
      <c r="AG248" s="8">
        <v>0</v>
      </c>
      <c r="AH248" s="5">
        <v>0</v>
      </c>
      <c r="AI248" s="10">
        <f t="shared" si="1446"/>
        <v>0</v>
      </c>
      <c r="AJ248" s="8">
        <v>0</v>
      </c>
      <c r="AK248" s="5">
        <v>0</v>
      </c>
      <c r="AL248" s="10">
        <f t="shared" si="1447"/>
        <v>0</v>
      </c>
      <c r="AM248" s="8">
        <v>0</v>
      </c>
      <c r="AN248" s="5">
        <v>0</v>
      </c>
      <c r="AO248" s="10">
        <f t="shared" si="1448"/>
        <v>0</v>
      </c>
      <c r="AP248" s="8">
        <v>0</v>
      </c>
      <c r="AQ248" s="5">
        <v>0</v>
      </c>
      <c r="AR248" s="10">
        <f t="shared" si="1449"/>
        <v>0</v>
      </c>
      <c r="AS248" s="8">
        <v>0</v>
      </c>
      <c r="AT248" s="5">
        <v>0</v>
      </c>
      <c r="AU248" s="10">
        <f t="shared" si="1450"/>
        <v>0</v>
      </c>
      <c r="AV248" s="8">
        <v>0</v>
      </c>
      <c r="AW248" s="5">
        <v>0</v>
      </c>
      <c r="AX248" s="10">
        <f t="shared" si="1451"/>
        <v>0</v>
      </c>
      <c r="AY248" s="8">
        <v>0</v>
      </c>
      <c r="AZ248" s="5">
        <v>0</v>
      </c>
      <c r="BA248" s="10">
        <f t="shared" si="1452"/>
        <v>0</v>
      </c>
      <c r="BB248" s="8">
        <v>0</v>
      </c>
      <c r="BC248" s="5">
        <v>0</v>
      </c>
      <c r="BD248" s="10">
        <f t="shared" si="1453"/>
        <v>0</v>
      </c>
      <c r="BE248" s="8">
        <v>0</v>
      </c>
      <c r="BF248" s="5">
        <v>0</v>
      </c>
      <c r="BG248" s="10">
        <f t="shared" si="1454"/>
        <v>0</v>
      </c>
      <c r="BH248" s="8">
        <v>0</v>
      </c>
      <c r="BI248" s="5">
        <v>0</v>
      </c>
      <c r="BJ248" s="10">
        <f t="shared" si="1455"/>
        <v>0</v>
      </c>
      <c r="BK248" s="8">
        <v>0</v>
      </c>
      <c r="BL248" s="5">
        <v>0</v>
      </c>
      <c r="BM248" s="10">
        <f t="shared" si="1456"/>
        <v>0</v>
      </c>
      <c r="BN248" s="8">
        <v>0</v>
      </c>
      <c r="BO248" s="5">
        <v>0</v>
      </c>
      <c r="BP248" s="10">
        <f t="shared" si="1457"/>
        <v>0</v>
      </c>
      <c r="BQ248" s="8">
        <v>0</v>
      </c>
      <c r="BR248" s="5">
        <v>0</v>
      </c>
      <c r="BS248" s="10">
        <f t="shared" si="1458"/>
        <v>0</v>
      </c>
      <c r="BT248" s="8">
        <v>0</v>
      </c>
      <c r="BU248" s="5">
        <v>0</v>
      </c>
      <c r="BV248" s="10">
        <f t="shared" si="1459"/>
        <v>0</v>
      </c>
      <c r="BW248" s="8">
        <v>0</v>
      </c>
      <c r="BX248" s="5">
        <v>0</v>
      </c>
      <c r="BY248" s="10">
        <f t="shared" si="1460"/>
        <v>0</v>
      </c>
      <c r="BZ248" s="8">
        <v>0</v>
      </c>
      <c r="CA248" s="5">
        <v>0</v>
      </c>
      <c r="CB248" s="10">
        <f t="shared" si="1461"/>
        <v>0</v>
      </c>
      <c r="CC248" s="8">
        <v>0</v>
      </c>
      <c r="CD248" s="5">
        <v>0</v>
      </c>
      <c r="CE248" s="10">
        <f t="shared" si="1462"/>
        <v>0</v>
      </c>
      <c r="CF248" s="8">
        <v>0</v>
      </c>
      <c r="CG248" s="5">
        <v>0</v>
      </c>
      <c r="CH248" s="10">
        <f t="shared" si="1463"/>
        <v>0</v>
      </c>
      <c r="CI248" s="8">
        <v>0</v>
      </c>
      <c r="CJ248" s="5">
        <v>0</v>
      </c>
      <c r="CK248" s="10">
        <f t="shared" si="1464"/>
        <v>0</v>
      </c>
      <c r="CL248" s="8">
        <v>0</v>
      </c>
      <c r="CM248" s="5">
        <v>0</v>
      </c>
      <c r="CN248" s="10">
        <f t="shared" si="1465"/>
        <v>0</v>
      </c>
      <c r="CO248" s="8">
        <v>0</v>
      </c>
      <c r="CP248" s="5">
        <v>0</v>
      </c>
      <c r="CQ248" s="10">
        <f t="shared" si="1466"/>
        <v>0</v>
      </c>
      <c r="CR248" s="8">
        <v>0</v>
      </c>
      <c r="CS248" s="5">
        <v>0</v>
      </c>
      <c r="CT248" s="10">
        <f t="shared" si="1467"/>
        <v>0</v>
      </c>
      <c r="CU248" s="8">
        <v>0</v>
      </c>
      <c r="CV248" s="5">
        <v>0</v>
      </c>
      <c r="CW248" s="10">
        <f t="shared" si="1468"/>
        <v>0</v>
      </c>
      <c r="CX248" s="8">
        <v>0</v>
      </c>
      <c r="CY248" s="5">
        <v>0</v>
      </c>
      <c r="CZ248" s="10">
        <f t="shared" si="1469"/>
        <v>0</v>
      </c>
      <c r="DA248" s="8">
        <v>0</v>
      </c>
      <c r="DB248" s="5">
        <v>0</v>
      </c>
      <c r="DC248" s="10">
        <f t="shared" si="1470"/>
        <v>0</v>
      </c>
      <c r="DD248" s="8">
        <v>0</v>
      </c>
      <c r="DE248" s="5">
        <v>0</v>
      </c>
      <c r="DF248" s="10">
        <f t="shared" si="1471"/>
        <v>0</v>
      </c>
      <c r="DG248" s="8">
        <v>0</v>
      </c>
      <c r="DH248" s="5">
        <v>0</v>
      </c>
      <c r="DI248" s="10">
        <f t="shared" si="1472"/>
        <v>0</v>
      </c>
      <c r="DJ248" s="8">
        <v>0</v>
      </c>
      <c r="DK248" s="5">
        <v>0</v>
      </c>
      <c r="DL248" s="10">
        <f t="shared" si="1473"/>
        <v>0</v>
      </c>
      <c r="DM248" s="8">
        <v>0</v>
      </c>
      <c r="DN248" s="5">
        <v>0</v>
      </c>
      <c r="DO248" s="10">
        <f t="shared" si="1474"/>
        <v>0</v>
      </c>
      <c r="DP248" s="8">
        <v>0</v>
      </c>
      <c r="DQ248" s="5">
        <v>0</v>
      </c>
      <c r="DR248" s="10">
        <f t="shared" si="1475"/>
        <v>0</v>
      </c>
      <c r="DS248" s="8">
        <v>0</v>
      </c>
      <c r="DT248" s="5">
        <v>0</v>
      </c>
      <c r="DU248" s="10">
        <f t="shared" si="1476"/>
        <v>0</v>
      </c>
      <c r="DV248" s="8">
        <v>0</v>
      </c>
      <c r="DW248" s="5">
        <v>0</v>
      </c>
      <c r="DX248" s="10">
        <f t="shared" si="1477"/>
        <v>0</v>
      </c>
      <c r="DY248" s="8">
        <v>0</v>
      </c>
      <c r="DZ248" s="5">
        <v>0</v>
      </c>
      <c r="EA248" s="10">
        <f t="shared" si="1478"/>
        <v>0</v>
      </c>
      <c r="EB248" s="8">
        <v>0</v>
      </c>
      <c r="EC248" s="5">
        <v>0</v>
      </c>
      <c r="ED248" s="10">
        <f t="shared" si="1479"/>
        <v>0</v>
      </c>
      <c r="EE248" s="8">
        <v>0</v>
      </c>
      <c r="EF248" s="5">
        <v>0</v>
      </c>
      <c r="EG248" s="10">
        <f t="shared" si="1480"/>
        <v>0</v>
      </c>
      <c r="EH248" s="8">
        <v>0</v>
      </c>
      <c r="EI248" s="5">
        <v>0</v>
      </c>
      <c r="EJ248" s="10">
        <f t="shared" si="1481"/>
        <v>0</v>
      </c>
      <c r="EK248" s="8">
        <v>0</v>
      </c>
      <c r="EL248" s="5">
        <v>0</v>
      </c>
      <c r="EM248" s="10">
        <f t="shared" si="1482"/>
        <v>0</v>
      </c>
      <c r="EN248" s="8">
        <v>0</v>
      </c>
      <c r="EO248" s="5">
        <v>0</v>
      </c>
      <c r="EP248" s="10">
        <f t="shared" si="1483"/>
        <v>0</v>
      </c>
      <c r="EQ248" s="8">
        <v>0</v>
      </c>
      <c r="ER248" s="5">
        <v>0</v>
      </c>
      <c r="ES248" s="10">
        <f t="shared" si="1484"/>
        <v>0</v>
      </c>
      <c r="ET248" s="8">
        <v>0</v>
      </c>
      <c r="EU248" s="5">
        <v>0</v>
      </c>
      <c r="EV248" s="10">
        <f t="shared" si="1485"/>
        <v>0</v>
      </c>
      <c r="EW248" s="8">
        <v>0</v>
      </c>
      <c r="EX248" s="5">
        <v>0</v>
      </c>
      <c r="EY248" s="10">
        <f t="shared" si="1486"/>
        <v>0</v>
      </c>
      <c r="EZ248" s="8">
        <v>0</v>
      </c>
      <c r="FA248" s="5">
        <v>0</v>
      </c>
      <c r="FB248" s="10">
        <f t="shared" si="1487"/>
        <v>0</v>
      </c>
      <c r="FC248" s="8">
        <v>0</v>
      </c>
      <c r="FD248" s="5">
        <v>0</v>
      </c>
      <c r="FE248" s="10">
        <f t="shared" si="1488"/>
        <v>0</v>
      </c>
      <c r="FF248" s="8">
        <v>0</v>
      </c>
      <c r="FG248" s="5">
        <v>0</v>
      </c>
      <c r="FH248" s="10">
        <f t="shared" si="1489"/>
        <v>0</v>
      </c>
      <c r="FI248" s="8">
        <v>0</v>
      </c>
      <c r="FJ248" s="5">
        <v>0</v>
      </c>
      <c r="FK248" s="10">
        <f t="shared" si="1490"/>
        <v>0</v>
      </c>
      <c r="FL248" s="8">
        <v>0</v>
      </c>
      <c r="FM248" s="5">
        <v>0</v>
      </c>
      <c r="FN248" s="10">
        <f t="shared" si="1491"/>
        <v>0</v>
      </c>
      <c r="FO248" s="8">
        <v>0</v>
      </c>
      <c r="FP248" s="5">
        <v>0</v>
      </c>
      <c r="FQ248" s="10">
        <f t="shared" si="1492"/>
        <v>0</v>
      </c>
      <c r="FR248" s="8">
        <v>0</v>
      </c>
      <c r="FS248" s="5">
        <v>0</v>
      </c>
      <c r="FT248" s="10">
        <f t="shared" si="1493"/>
        <v>0</v>
      </c>
      <c r="FU248" s="8">
        <v>0</v>
      </c>
      <c r="FV248" s="5">
        <v>0</v>
      </c>
      <c r="FW248" s="10">
        <f t="shared" si="1494"/>
        <v>0</v>
      </c>
      <c r="FX248" s="8">
        <v>0</v>
      </c>
      <c r="FY248" s="5">
        <v>0</v>
      </c>
      <c r="FZ248" s="10">
        <f t="shared" si="1495"/>
        <v>0</v>
      </c>
      <c r="GA248" s="8">
        <v>0</v>
      </c>
      <c r="GB248" s="5">
        <v>0</v>
      </c>
      <c r="GC248" s="10">
        <f t="shared" si="1496"/>
        <v>0</v>
      </c>
      <c r="GD248" s="8">
        <v>0</v>
      </c>
      <c r="GE248" s="5">
        <v>0</v>
      </c>
      <c r="GF248" s="10">
        <f t="shared" si="1497"/>
        <v>0</v>
      </c>
      <c r="GG248" s="8">
        <v>0</v>
      </c>
      <c r="GH248" s="5">
        <v>0</v>
      </c>
      <c r="GI248" s="10">
        <f t="shared" si="1498"/>
        <v>0</v>
      </c>
      <c r="GJ248" s="8">
        <v>0</v>
      </c>
      <c r="GK248" s="5">
        <v>0</v>
      </c>
      <c r="GL248" s="10">
        <f t="shared" si="1499"/>
        <v>0</v>
      </c>
      <c r="GM248" s="8">
        <v>0</v>
      </c>
      <c r="GN248" s="5">
        <v>0</v>
      </c>
      <c r="GO248" s="10">
        <f t="shared" si="1500"/>
        <v>0</v>
      </c>
      <c r="GP248" s="8">
        <v>0</v>
      </c>
      <c r="GQ248" s="5">
        <v>0</v>
      </c>
      <c r="GR248" s="10">
        <f t="shared" si="1501"/>
        <v>0</v>
      </c>
      <c r="GS248" s="8">
        <v>0</v>
      </c>
      <c r="GT248" s="5">
        <v>0</v>
      </c>
      <c r="GU248" s="10">
        <f t="shared" si="1502"/>
        <v>0</v>
      </c>
      <c r="GV248" s="8">
        <v>0</v>
      </c>
      <c r="GW248" s="5">
        <v>0</v>
      </c>
      <c r="GX248" s="10">
        <f t="shared" si="1503"/>
        <v>0</v>
      </c>
      <c r="GY248" s="8">
        <v>0</v>
      </c>
      <c r="GZ248" s="5">
        <v>0</v>
      </c>
      <c r="HA248" s="10">
        <f t="shared" si="1504"/>
        <v>0</v>
      </c>
      <c r="HB248" s="8">
        <v>0</v>
      </c>
      <c r="HC248" s="5">
        <v>0</v>
      </c>
      <c r="HD248" s="10">
        <f t="shared" si="1505"/>
        <v>0</v>
      </c>
      <c r="HE248" s="8">
        <v>0</v>
      </c>
      <c r="HF248" s="5">
        <v>0</v>
      </c>
      <c r="HG248" s="10">
        <f t="shared" si="1506"/>
        <v>0</v>
      </c>
      <c r="HH248" s="8">
        <v>0</v>
      </c>
      <c r="HI248" s="5">
        <v>0</v>
      </c>
      <c r="HJ248" s="10">
        <f t="shared" si="1507"/>
        <v>0</v>
      </c>
      <c r="HK248" s="8">
        <v>0</v>
      </c>
      <c r="HL248" s="5">
        <v>0</v>
      </c>
      <c r="HM248" s="10">
        <f t="shared" si="1508"/>
        <v>0</v>
      </c>
      <c r="HN248" s="8">
        <v>0</v>
      </c>
      <c r="HO248" s="5">
        <v>0</v>
      </c>
      <c r="HP248" s="10">
        <f t="shared" si="1509"/>
        <v>0</v>
      </c>
      <c r="HQ248" s="8">
        <v>0</v>
      </c>
      <c r="HR248" s="5">
        <v>0</v>
      </c>
      <c r="HS248" s="10">
        <f t="shared" si="1510"/>
        <v>0</v>
      </c>
      <c r="HT248" s="8">
        <v>0</v>
      </c>
      <c r="HU248" s="5">
        <v>0</v>
      </c>
      <c r="HV248" s="10">
        <f t="shared" si="1511"/>
        <v>0</v>
      </c>
      <c r="HW248" s="8">
        <v>0</v>
      </c>
      <c r="HX248" s="5">
        <v>0</v>
      </c>
      <c r="HY248" s="10">
        <f t="shared" si="1512"/>
        <v>0</v>
      </c>
      <c r="HZ248" s="8">
        <v>0</v>
      </c>
      <c r="IA248" s="5">
        <v>0</v>
      </c>
      <c r="IB248" s="10">
        <f t="shared" si="1513"/>
        <v>0</v>
      </c>
      <c r="IC248" s="8">
        <v>0</v>
      </c>
      <c r="ID248" s="5">
        <v>0</v>
      </c>
      <c r="IE248" s="10">
        <f t="shared" si="1514"/>
        <v>0</v>
      </c>
      <c r="IF248" s="8">
        <v>0</v>
      </c>
      <c r="IG248" s="5">
        <v>0</v>
      </c>
      <c r="IH248" s="10">
        <f t="shared" si="1515"/>
        <v>0</v>
      </c>
      <c r="II248" s="8">
        <v>0</v>
      </c>
      <c r="IJ248" s="5">
        <v>0</v>
      </c>
      <c r="IK248" s="10">
        <f t="shared" si="1516"/>
        <v>0</v>
      </c>
      <c r="IL248" s="8">
        <v>0</v>
      </c>
      <c r="IM248" s="5">
        <v>0</v>
      </c>
      <c r="IN248" s="10">
        <f t="shared" si="1517"/>
        <v>0</v>
      </c>
      <c r="IO248" s="8">
        <v>0</v>
      </c>
      <c r="IP248" s="5">
        <v>0</v>
      </c>
      <c r="IQ248" s="10">
        <f t="shared" si="1518"/>
        <v>0</v>
      </c>
      <c r="IR248" s="8">
        <v>0</v>
      </c>
      <c r="IS248" s="5">
        <v>0</v>
      </c>
      <c r="IT248" s="10">
        <f t="shared" si="1519"/>
        <v>0</v>
      </c>
      <c r="IU248" s="8">
        <v>0</v>
      </c>
      <c r="IV248" s="5">
        <v>0</v>
      </c>
      <c r="IW248" s="10">
        <f t="shared" si="1520"/>
        <v>0</v>
      </c>
      <c r="IX248" s="8">
        <v>0</v>
      </c>
      <c r="IY248" s="5">
        <v>0</v>
      </c>
      <c r="IZ248" s="10">
        <f t="shared" si="1521"/>
        <v>0</v>
      </c>
      <c r="JA248" s="8">
        <v>0</v>
      </c>
      <c r="JB248" s="5">
        <v>0</v>
      </c>
      <c r="JC248" s="10">
        <f t="shared" si="1522"/>
        <v>0</v>
      </c>
      <c r="JD248" s="8">
        <f t="shared" si="1524"/>
        <v>0</v>
      </c>
      <c r="JE248" s="10">
        <f t="shared" si="1525"/>
        <v>0</v>
      </c>
    </row>
    <row r="249" spans="1:265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1526"/>
        <v>0</v>
      </c>
      <c r="F249" s="8">
        <v>0</v>
      </c>
      <c r="G249" s="5">
        <v>0</v>
      </c>
      <c r="H249" s="10">
        <f t="shared" si="1437"/>
        <v>0</v>
      </c>
      <c r="I249" s="8">
        <v>0</v>
      </c>
      <c r="J249" s="5">
        <v>0</v>
      </c>
      <c r="K249" s="10">
        <f t="shared" si="1438"/>
        <v>0</v>
      </c>
      <c r="L249" s="8">
        <v>0</v>
      </c>
      <c r="M249" s="5">
        <v>0</v>
      </c>
      <c r="N249" s="10">
        <f t="shared" si="1439"/>
        <v>0</v>
      </c>
      <c r="O249" s="8">
        <v>0</v>
      </c>
      <c r="P249" s="5">
        <v>0</v>
      </c>
      <c r="Q249" s="10">
        <f t="shared" si="1440"/>
        <v>0</v>
      </c>
      <c r="R249" s="8">
        <v>0</v>
      </c>
      <c r="S249" s="5">
        <v>0</v>
      </c>
      <c r="T249" s="10">
        <f t="shared" si="1441"/>
        <v>0</v>
      </c>
      <c r="U249" s="8">
        <v>0</v>
      </c>
      <c r="V249" s="5">
        <v>0</v>
      </c>
      <c r="W249" s="10">
        <f t="shared" si="1442"/>
        <v>0</v>
      </c>
      <c r="X249" s="8">
        <v>0</v>
      </c>
      <c r="Y249" s="5">
        <v>0</v>
      </c>
      <c r="Z249" s="10">
        <f t="shared" si="1443"/>
        <v>0</v>
      </c>
      <c r="AA249" s="8">
        <v>0</v>
      </c>
      <c r="AB249" s="5">
        <v>0</v>
      </c>
      <c r="AC249" s="10">
        <f t="shared" si="1444"/>
        <v>0</v>
      </c>
      <c r="AD249" s="8">
        <v>0</v>
      </c>
      <c r="AE249" s="5">
        <v>0</v>
      </c>
      <c r="AF249" s="10">
        <f t="shared" si="1445"/>
        <v>0</v>
      </c>
      <c r="AG249" s="8">
        <v>0</v>
      </c>
      <c r="AH249" s="5">
        <v>0</v>
      </c>
      <c r="AI249" s="10">
        <f t="shared" si="1446"/>
        <v>0</v>
      </c>
      <c r="AJ249" s="8">
        <v>0</v>
      </c>
      <c r="AK249" s="5">
        <v>0</v>
      </c>
      <c r="AL249" s="10">
        <f t="shared" si="1447"/>
        <v>0</v>
      </c>
      <c r="AM249" s="8">
        <v>0</v>
      </c>
      <c r="AN249" s="5">
        <v>0</v>
      </c>
      <c r="AO249" s="10">
        <f t="shared" si="1448"/>
        <v>0</v>
      </c>
      <c r="AP249" s="8">
        <v>0</v>
      </c>
      <c r="AQ249" s="5">
        <v>0</v>
      </c>
      <c r="AR249" s="10">
        <f t="shared" si="1449"/>
        <v>0</v>
      </c>
      <c r="AS249" s="8">
        <v>0</v>
      </c>
      <c r="AT249" s="5">
        <v>0</v>
      </c>
      <c r="AU249" s="10">
        <f t="shared" si="1450"/>
        <v>0</v>
      </c>
      <c r="AV249" s="8">
        <v>0</v>
      </c>
      <c r="AW249" s="5">
        <v>0</v>
      </c>
      <c r="AX249" s="10">
        <f t="shared" si="1451"/>
        <v>0</v>
      </c>
      <c r="AY249" s="8">
        <v>0</v>
      </c>
      <c r="AZ249" s="5">
        <v>0</v>
      </c>
      <c r="BA249" s="10">
        <f t="shared" si="1452"/>
        <v>0</v>
      </c>
      <c r="BB249" s="8">
        <v>0</v>
      </c>
      <c r="BC249" s="5">
        <v>0</v>
      </c>
      <c r="BD249" s="10">
        <f t="shared" si="1453"/>
        <v>0</v>
      </c>
      <c r="BE249" s="8">
        <v>0</v>
      </c>
      <c r="BF249" s="5">
        <v>0</v>
      </c>
      <c r="BG249" s="10">
        <f t="shared" si="1454"/>
        <v>0</v>
      </c>
      <c r="BH249" s="8">
        <v>0</v>
      </c>
      <c r="BI249" s="5">
        <v>0</v>
      </c>
      <c r="BJ249" s="10">
        <f t="shared" si="1455"/>
        <v>0</v>
      </c>
      <c r="BK249" s="8">
        <v>0</v>
      </c>
      <c r="BL249" s="5">
        <v>0</v>
      </c>
      <c r="BM249" s="10">
        <f t="shared" si="1456"/>
        <v>0</v>
      </c>
      <c r="BN249" s="8">
        <v>0</v>
      </c>
      <c r="BO249" s="5">
        <v>0</v>
      </c>
      <c r="BP249" s="10">
        <f t="shared" si="1457"/>
        <v>0</v>
      </c>
      <c r="BQ249" s="8">
        <v>0</v>
      </c>
      <c r="BR249" s="5">
        <v>0</v>
      </c>
      <c r="BS249" s="10">
        <f t="shared" si="1458"/>
        <v>0</v>
      </c>
      <c r="BT249" s="8">
        <v>0</v>
      </c>
      <c r="BU249" s="5">
        <v>0</v>
      </c>
      <c r="BV249" s="10">
        <f t="shared" si="1459"/>
        <v>0</v>
      </c>
      <c r="BW249" s="8">
        <v>0</v>
      </c>
      <c r="BX249" s="5">
        <v>0</v>
      </c>
      <c r="BY249" s="10">
        <f t="shared" si="1460"/>
        <v>0</v>
      </c>
      <c r="BZ249" s="8">
        <v>0</v>
      </c>
      <c r="CA249" s="5">
        <v>0</v>
      </c>
      <c r="CB249" s="10">
        <f t="shared" si="1461"/>
        <v>0</v>
      </c>
      <c r="CC249" s="8">
        <v>0</v>
      </c>
      <c r="CD249" s="5">
        <v>0</v>
      </c>
      <c r="CE249" s="10">
        <f t="shared" si="1462"/>
        <v>0</v>
      </c>
      <c r="CF249" s="8">
        <v>0</v>
      </c>
      <c r="CG249" s="5">
        <v>0</v>
      </c>
      <c r="CH249" s="10">
        <f t="shared" si="1463"/>
        <v>0</v>
      </c>
      <c r="CI249" s="8">
        <v>0</v>
      </c>
      <c r="CJ249" s="5">
        <v>0</v>
      </c>
      <c r="CK249" s="10">
        <f t="shared" si="1464"/>
        <v>0</v>
      </c>
      <c r="CL249" s="8">
        <v>0</v>
      </c>
      <c r="CM249" s="5">
        <v>0</v>
      </c>
      <c r="CN249" s="10">
        <f t="shared" si="1465"/>
        <v>0</v>
      </c>
      <c r="CO249" s="8">
        <v>0</v>
      </c>
      <c r="CP249" s="5">
        <v>0</v>
      </c>
      <c r="CQ249" s="10">
        <f t="shared" si="1466"/>
        <v>0</v>
      </c>
      <c r="CR249" s="8">
        <v>0</v>
      </c>
      <c r="CS249" s="5">
        <v>0</v>
      </c>
      <c r="CT249" s="10">
        <f t="shared" si="1467"/>
        <v>0</v>
      </c>
      <c r="CU249" s="8">
        <v>0</v>
      </c>
      <c r="CV249" s="5">
        <v>0</v>
      </c>
      <c r="CW249" s="10">
        <f t="shared" si="1468"/>
        <v>0</v>
      </c>
      <c r="CX249" s="8">
        <v>0</v>
      </c>
      <c r="CY249" s="5">
        <v>0</v>
      </c>
      <c r="CZ249" s="10">
        <f t="shared" si="1469"/>
        <v>0</v>
      </c>
      <c r="DA249" s="8">
        <v>0</v>
      </c>
      <c r="DB249" s="5">
        <v>0</v>
      </c>
      <c r="DC249" s="10">
        <f t="shared" si="1470"/>
        <v>0</v>
      </c>
      <c r="DD249" s="8">
        <v>0</v>
      </c>
      <c r="DE249" s="5">
        <v>0</v>
      </c>
      <c r="DF249" s="10">
        <f t="shared" si="1471"/>
        <v>0</v>
      </c>
      <c r="DG249" s="8">
        <v>0</v>
      </c>
      <c r="DH249" s="5">
        <v>0</v>
      </c>
      <c r="DI249" s="10">
        <f t="shared" si="1472"/>
        <v>0</v>
      </c>
      <c r="DJ249" s="8">
        <v>0</v>
      </c>
      <c r="DK249" s="5">
        <v>0</v>
      </c>
      <c r="DL249" s="10">
        <f t="shared" si="1473"/>
        <v>0</v>
      </c>
      <c r="DM249" s="8">
        <v>0</v>
      </c>
      <c r="DN249" s="5">
        <v>0</v>
      </c>
      <c r="DO249" s="10">
        <f t="shared" si="1474"/>
        <v>0</v>
      </c>
      <c r="DP249" s="8">
        <v>0</v>
      </c>
      <c r="DQ249" s="5">
        <v>0</v>
      </c>
      <c r="DR249" s="10">
        <f t="shared" si="1475"/>
        <v>0</v>
      </c>
      <c r="DS249" s="8">
        <v>0</v>
      </c>
      <c r="DT249" s="5">
        <v>0</v>
      </c>
      <c r="DU249" s="10">
        <f t="shared" si="1476"/>
        <v>0</v>
      </c>
      <c r="DV249" s="8">
        <v>0</v>
      </c>
      <c r="DW249" s="5">
        <v>0</v>
      </c>
      <c r="DX249" s="10">
        <f t="shared" si="1477"/>
        <v>0</v>
      </c>
      <c r="DY249" s="8">
        <v>0</v>
      </c>
      <c r="DZ249" s="5">
        <v>0</v>
      </c>
      <c r="EA249" s="10">
        <f t="shared" si="1478"/>
        <v>0</v>
      </c>
      <c r="EB249" s="8">
        <v>0</v>
      </c>
      <c r="EC249" s="5">
        <v>0</v>
      </c>
      <c r="ED249" s="10">
        <f t="shared" si="1479"/>
        <v>0</v>
      </c>
      <c r="EE249" s="8">
        <v>0</v>
      </c>
      <c r="EF249" s="5">
        <v>0</v>
      </c>
      <c r="EG249" s="10">
        <f t="shared" si="1480"/>
        <v>0</v>
      </c>
      <c r="EH249" s="8">
        <v>0</v>
      </c>
      <c r="EI249" s="5">
        <v>0</v>
      </c>
      <c r="EJ249" s="10">
        <f t="shared" si="1481"/>
        <v>0</v>
      </c>
      <c r="EK249" s="8">
        <v>0</v>
      </c>
      <c r="EL249" s="5">
        <v>0</v>
      </c>
      <c r="EM249" s="10">
        <f t="shared" si="1482"/>
        <v>0</v>
      </c>
      <c r="EN249" s="8">
        <v>0</v>
      </c>
      <c r="EO249" s="5">
        <v>0</v>
      </c>
      <c r="EP249" s="10">
        <f t="shared" si="1483"/>
        <v>0</v>
      </c>
      <c r="EQ249" s="8">
        <v>0</v>
      </c>
      <c r="ER249" s="5">
        <v>0</v>
      </c>
      <c r="ES249" s="10">
        <f t="shared" si="1484"/>
        <v>0</v>
      </c>
      <c r="ET249" s="8">
        <v>0</v>
      </c>
      <c r="EU249" s="5">
        <v>0</v>
      </c>
      <c r="EV249" s="10">
        <f t="shared" si="1485"/>
        <v>0</v>
      </c>
      <c r="EW249" s="8">
        <v>0</v>
      </c>
      <c r="EX249" s="5">
        <v>0</v>
      </c>
      <c r="EY249" s="10">
        <f t="shared" si="1486"/>
        <v>0</v>
      </c>
      <c r="EZ249" s="8">
        <v>0</v>
      </c>
      <c r="FA249" s="5">
        <v>0</v>
      </c>
      <c r="FB249" s="10">
        <f t="shared" si="1487"/>
        <v>0</v>
      </c>
      <c r="FC249" s="8">
        <v>0</v>
      </c>
      <c r="FD249" s="5">
        <v>0</v>
      </c>
      <c r="FE249" s="10">
        <f t="shared" si="1488"/>
        <v>0</v>
      </c>
      <c r="FF249" s="8">
        <v>0</v>
      </c>
      <c r="FG249" s="5">
        <v>0</v>
      </c>
      <c r="FH249" s="10">
        <f t="shared" si="1489"/>
        <v>0</v>
      </c>
      <c r="FI249" s="8">
        <v>0</v>
      </c>
      <c r="FJ249" s="5">
        <v>0</v>
      </c>
      <c r="FK249" s="10">
        <f t="shared" si="1490"/>
        <v>0</v>
      </c>
      <c r="FL249" s="8">
        <v>0</v>
      </c>
      <c r="FM249" s="5">
        <v>0</v>
      </c>
      <c r="FN249" s="10">
        <f t="shared" si="1491"/>
        <v>0</v>
      </c>
      <c r="FO249" s="8">
        <v>0</v>
      </c>
      <c r="FP249" s="5">
        <v>0</v>
      </c>
      <c r="FQ249" s="10">
        <f t="shared" si="1492"/>
        <v>0</v>
      </c>
      <c r="FR249" s="8">
        <v>0</v>
      </c>
      <c r="FS249" s="5">
        <v>0</v>
      </c>
      <c r="FT249" s="10">
        <f t="shared" si="1493"/>
        <v>0</v>
      </c>
      <c r="FU249" s="8">
        <v>0</v>
      </c>
      <c r="FV249" s="5">
        <v>0</v>
      </c>
      <c r="FW249" s="10">
        <f t="shared" si="1494"/>
        <v>0</v>
      </c>
      <c r="FX249" s="8">
        <v>0</v>
      </c>
      <c r="FY249" s="5">
        <v>0</v>
      </c>
      <c r="FZ249" s="10">
        <f t="shared" si="1495"/>
        <v>0</v>
      </c>
      <c r="GA249" s="8">
        <v>0</v>
      </c>
      <c r="GB249" s="5">
        <v>0</v>
      </c>
      <c r="GC249" s="10">
        <f t="shared" si="1496"/>
        <v>0</v>
      </c>
      <c r="GD249" s="8">
        <v>0</v>
      </c>
      <c r="GE249" s="5">
        <v>0</v>
      </c>
      <c r="GF249" s="10">
        <f t="shared" si="1497"/>
        <v>0</v>
      </c>
      <c r="GG249" s="8">
        <v>0</v>
      </c>
      <c r="GH249" s="5">
        <v>0</v>
      </c>
      <c r="GI249" s="10">
        <f t="shared" si="1498"/>
        <v>0</v>
      </c>
      <c r="GJ249" s="8">
        <v>0</v>
      </c>
      <c r="GK249" s="5">
        <v>0</v>
      </c>
      <c r="GL249" s="10">
        <f t="shared" si="1499"/>
        <v>0</v>
      </c>
      <c r="GM249" s="8">
        <v>0</v>
      </c>
      <c r="GN249" s="5">
        <v>0</v>
      </c>
      <c r="GO249" s="10">
        <f t="shared" si="1500"/>
        <v>0</v>
      </c>
      <c r="GP249" s="8">
        <v>0</v>
      </c>
      <c r="GQ249" s="5">
        <v>0</v>
      </c>
      <c r="GR249" s="10">
        <f t="shared" si="1501"/>
        <v>0</v>
      </c>
      <c r="GS249" s="8">
        <v>0</v>
      </c>
      <c r="GT249" s="5">
        <v>0</v>
      </c>
      <c r="GU249" s="10">
        <f t="shared" si="1502"/>
        <v>0</v>
      </c>
      <c r="GV249" s="8">
        <v>0</v>
      </c>
      <c r="GW249" s="5">
        <v>0</v>
      </c>
      <c r="GX249" s="10">
        <f t="shared" si="1503"/>
        <v>0</v>
      </c>
      <c r="GY249" s="8">
        <v>0</v>
      </c>
      <c r="GZ249" s="5">
        <v>0</v>
      </c>
      <c r="HA249" s="10">
        <f t="shared" si="1504"/>
        <v>0</v>
      </c>
      <c r="HB249" s="8">
        <v>0</v>
      </c>
      <c r="HC249" s="5">
        <v>0</v>
      </c>
      <c r="HD249" s="10">
        <f t="shared" si="1505"/>
        <v>0</v>
      </c>
      <c r="HE249" s="8">
        <v>0</v>
      </c>
      <c r="HF249" s="5">
        <v>0</v>
      </c>
      <c r="HG249" s="10">
        <f t="shared" si="1506"/>
        <v>0</v>
      </c>
      <c r="HH249" s="8">
        <v>0</v>
      </c>
      <c r="HI249" s="5">
        <v>0</v>
      </c>
      <c r="HJ249" s="10">
        <f t="shared" si="1507"/>
        <v>0</v>
      </c>
      <c r="HK249" s="8">
        <v>0</v>
      </c>
      <c r="HL249" s="5">
        <v>0</v>
      </c>
      <c r="HM249" s="10">
        <f t="shared" si="1508"/>
        <v>0</v>
      </c>
      <c r="HN249" s="8">
        <v>0</v>
      </c>
      <c r="HO249" s="5">
        <v>0</v>
      </c>
      <c r="HP249" s="10">
        <f t="shared" si="1509"/>
        <v>0</v>
      </c>
      <c r="HQ249" s="8">
        <v>0</v>
      </c>
      <c r="HR249" s="5">
        <v>0</v>
      </c>
      <c r="HS249" s="10">
        <f t="shared" si="1510"/>
        <v>0</v>
      </c>
      <c r="HT249" s="8">
        <v>0</v>
      </c>
      <c r="HU249" s="5">
        <v>0</v>
      </c>
      <c r="HV249" s="10">
        <f t="shared" si="1511"/>
        <v>0</v>
      </c>
      <c r="HW249" s="8">
        <v>0</v>
      </c>
      <c r="HX249" s="5">
        <v>0</v>
      </c>
      <c r="HY249" s="10">
        <f t="shared" si="1512"/>
        <v>0</v>
      </c>
      <c r="HZ249" s="8">
        <v>0</v>
      </c>
      <c r="IA249" s="5">
        <v>0</v>
      </c>
      <c r="IB249" s="10">
        <f t="shared" si="1513"/>
        <v>0</v>
      </c>
      <c r="IC249" s="8">
        <v>0</v>
      </c>
      <c r="ID249" s="5">
        <v>0</v>
      </c>
      <c r="IE249" s="10">
        <f t="shared" si="1514"/>
        <v>0</v>
      </c>
      <c r="IF249" s="8">
        <v>0</v>
      </c>
      <c r="IG249" s="5">
        <v>0</v>
      </c>
      <c r="IH249" s="10">
        <f t="shared" si="1515"/>
        <v>0</v>
      </c>
      <c r="II249" s="8">
        <v>0</v>
      </c>
      <c r="IJ249" s="5">
        <v>0</v>
      </c>
      <c r="IK249" s="10">
        <f t="shared" si="1516"/>
        <v>0</v>
      </c>
      <c r="IL249" s="8">
        <v>0</v>
      </c>
      <c r="IM249" s="5">
        <v>0</v>
      </c>
      <c r="IN249" s="10">
        <f t="shared" si="1517"/>
        <v>0</v>
      </c>
      <c r="IO249" s="8">
        <v>0</v>
      </c>
      <c r="IP249" s="5">
        <v>0</v>
      </c>
      <c r="IQ249" s="10">
        <f t="shared" si="1518"/>
        <v>0</v>
      </c>
      <c r="IR249" s="8">
        <v>0</v>
      </c>
      <c r="IS249" s="5">
        <v>0</v>
      </c>
      <c r="IT249" s="10">
        <f t="shared" si="1519"/>
        <v>0</v>
      </c>
      <c r="IU249" s="8">
        <v>0</v>
      </c>
      <c r="IV249" s="5">
        <v>0</v>
      </c>
      <c r="IW249" s="10">
        <f t="shared" si="1520"/>
        <v>0</v>
      </c>
      <c r="IX249" s="8">
        <v>0</v>
      </c>
      <c r="IY249" s="5">
        <v>0</v>
      </c>
      <c r="IZ249" s="10">
        <f t="shared" si="1521"/>
        <v>0</v>
      </c>
      <c r="JA249" s="8">
        <v>0</v>
      </c>
      <c r="JB249" s="5">
        <v>0</v>
      </c>
      <c r="JC249" s="10">
        <f t="shared" si="1522"/>
        <v>0</v>
      </c>
      <c r="JD249" s="8">
        <f t="shared" si="1524"/>
        <v>0</v>
      </c>
      <c r="JE249" s="10">
        <f t="shared" si="1525"/>
        <v>0</v>
      </c>
    </row>
    <row r="250" spans="1:265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1526"/>
        <v>0</v>
      </c>
      <c r="F250" s="8">
        <v>0</v>
      </c>
      <c r="G250" s="5">
        <v>0</v>
      </c>
      <c r="H250" s="10">
        <f t="shared" si="1437"/>
        <v>0</v>
      </c>
      <c r="I250" s="8">
        <v>0</v>
      </c>
      <c r="J250" s="5">
        <v>0</v>
      </c>
      <c r="K250" s="10">
        <f t="shared" si="1438"/>
        <v>0</v>
      </c>
      <c r="L250" s="8">
        <v>0</v>
      </c>
      <c r="M250" s="5">
        <v>0</v>
      </c>
      <c r="N250" s="10">
        <f t="shared" si="1439"/>
        <v>0</v>
      </c>
      <c r="O250" s="8">
        <v>0</v>
      </c>
      <c r="P250" s="5">
        <v>0</v>
      </c>
      <c r="Q250" s="10">
        <f t="shared" si="1440"/>
        <v>0</v>
      </c>
      <c r="R250" s="8">
        <v>0</v>
      </c>
      <c r="S250" s="5">
        <v>0</v>
      </c>
      <c r="T250" s="10">
        <f t="shared" si="1441"/>
        <v>0</v>
      </c>
      <c r="U250" s="8">
        <v>0</v>
      </c>
      <c r="V250" s="5">
        <v>0</v>
      </c>
      <c r="W250" s="10">
        <f t="shared" si="1442"/>
        <v>0</v>
      </c>
      <c r="X250" s="8">
        <v>0</v>
      </c>
      <c r="Y250" s="5">
        <v>0</v>
      </c>
      <c r="Z250" s="10">
        <f t="shared" si="1443"/>
        <v>0</v>
      </c>
      <c r="AA250" s="8">
        <v>0</v>
      </c>
      <c r="AB250" s="5">
        <v>0</v>
      </c>
      <c r="AC250" s="10">
        <f t="shared" si="1444"/>
        <v>0</v>
      </c>
      <c r="AD250" s="8">
        <v>0</v>
      </c>
      <c r="AE250" s="5">
        <v>0</v>
      </c>
      <c r="AF250" s="10">
        <f t="shared" si="1445"/>
        <v>0</v>
      </c>
      <c r="AG250" s="8">
        <v>0</v>
      </c>
      <c r="AH250" s="5">
        <v>0</v>
      </c>
      <c r="AI250" s="10">
        <f t="shared" si="1446"/>
        <v>0</v>
      </c>
      <c r="AJ250" s="8">
        <v>0</v>
      </c>
      <c r="AK250" s="5">
        <v>0</v>
      </c>
      <c r="AL250" s="10">
        <f t="shared" si="1447"/>
        <v>0</v>
      </c>
      <c r="AM250" s="8">
        <v>0</v>
      </c>
      <c r="AN250" s="5">
        <v>0</v>
      </c>
      <c r="AO250" s="10">
        <f t="shared" si="1448"/>
        <v>0</v>
      </c>
      <c r="AP250" s="8">
        <v>0</v>
      </c>
      <c r="AQ250" s="5">
        <v>0</v>
      </c>
      <c r="AR250" s="10">
        <f t="shared" si="1449"/>
        <v>0</v>
      </c>
      <c r="AS250" s="8">
        <v>0</v>
      </c>
      <c r="AT250" s="5">
        <v>0</v>
      </c>
      <c r="AU250" s="10">
        <f t="shared" si="1450"/>
        <v>0</v>
      </c>
      <c r="AV250" s="8">
        <v>0</v>
      </c>
      <c r="AW250" s="5">
        <v>0</v>
      </c>
      <c r="AX250" s="10">
        <f t="shared" si="1451"/>
        <v>0</v>
      </c>
      <c r="AY250" s="8">
        <v>0</v>
      </c>
      <c r="AZ250" s="5">
        <v>0</v>
      </c>
      <c r="BA250" s="10">
        <f t="shared" si="1452"/>
        <v>0</v>
      </c>
      <c r="BB250" s="8">
        <v>0</v>
      </c>
      <c r="BC250" s="5">
        <v>0</v>
      </c>
      <c r="BD250" s="10">
        <f t="shared" si="1453"/>
        <v>0</v>
      </c>
      <c r="BE250" s="8">
        <v>0</v>
      </c>
      <c r="BF250" s="5">
        <v>0</v>
      </c>
      <c r="BG250" s="10">
        <f t="shared" si="1454"/>
        <v>0</v>
      </c>
      <c r="BH250" s="8">
        <v>0</v>
      </c>
      <c r="BI250" s="5">
        <v>0</v>
      </c>
      <c r="BJ250" s="10">
        <f t="shared" si="1455"/>
        <v>0</v>
      </c>
      <c r="BK250" s="8">
        <v>0</v>
      </c>
      <c r="BL250" s="5">
        <v>0</v>
      </c>
      <c r="BM250" s="10">
        <f t="shared" si="1456"/>
        <v>0</v>
      </c>
      <c r="BN250" s="8">
        <v>0</v>
      </c>
      <c r="BO250" s="5">
        <v>0</v>
      </c>
      <c r="BP250" s="10">
        <f t="shared" si="1457"/>
        <v>0</v>
      </c>
      <c r="BQ250" s="8">
        <v>0</v>
      </c>
      <c r="BR250" s="5">
        <v>0</v>
      </c>
      <c r="BS250" s="10">
        <f t="shared" si="1458"/>
        <v>0</v>
      </c>
      <c r="BT250" s="8">
        <v>0</v>
      </c>
      <c r="BU250" s="5">
        <v>0</v>
      </c>
      <c r="BV250" s="10">
        <f t="shared" si="1459"/>
        <v>0</v>
      </c>
      <c r="BW250" s="8">
        <v>0</v>
      </c>
      <c r="BX250" s="5">
        <v>0</v>
      </c>
      <c r="BY250" s="10">
        <f t="shared" si="1460"/>
        <v>0</v>
      </c>
      <c r="BZ250" s="8">
        <v>0</v>
      </c>
      <c r="CA250" s="5">
        <v>0</v>
      </c>
      <c r="CB250" s="10">
        <f t="shared" si="1461"/>
        <v>0</v>
      </c>
      <c r="CC250" s="8">
        <v>0</v>
      </c>
      <c r="CD250" s="5">
        <v>0</v>
      </c>
      <c r="CE250" s="10">
        <f t="shared" si="1462"/>
        <v>0</v>
      </c>
      <c r="CF250" s="8">
        <v>0</v>
      </c>
      <c r="CG250" s="5">
        <v>0</v>
      </c>
      <c r="CH250" s="10">
        <f t="shared" si="1463"/>
        <v>0</v>
      </c>
      <c r="CI250" s="8">
        <v>0</v>
      </c>
      <c r="CJ250" s="5">
        <v>0</v>
      </c>
      <c r="CK250" s="10">
        <f t="shared" si="1464"/>
        <v>0</v>
      </c>
      <c r="CL250" s="8">
        <v>0</v>
      </c>
      <c r="CM250" s="5">
        <v>0</v>
      </c>
      <c r="CN250" s="10">
        <f t="shared" si="1465"/>
        <v>0</v>
      </c>
      <c r="CO250" s="8">
        <v>0</v>
      </c>
      <c r="CP250" s="5">
        <v>0</v>
      </c>
      <c r="CQ250" s="10">
        <f t="shared" si="1466"/>
        <v>0</v>
      </c>
      <c r="CR250" s="8">
        <v>0</v>
      </c>
      <c r="CS250" s="5">
        <v>0</v>
      </c>
      <c r="CT250" s="10">
        <f t="shared" si="1467"/>
        <v>0</v>
      </c>
      <c r="CU250" s="8">
        <v>0</v>
      </c>
      <c r="CV250" s="5">
        <v>0</v>
      </c>
      <c r="CW250" s="10">
        <f t="shared" si="1468"/>
        <v>0</v>
      </c>
      <c r="CX250" s="8">
        <v>0</v>
      </c>
      <c r="CY250" s="5">
        <v>0</v>
      </c>
      <c r="CZ250" s="10">
        <f t="shared" si="1469"/>
        <v>0</v>
      </c>
      <c r="DA250" s="8">
        <v>0</v>
      </c>
      <c r="DB250" s="5">
        <v>0</v>
      </c>
      <c r="DC250" s="10">
        <f t="shared" si="1470"/>
        <v>0</v>
      </c>
      <c r="DD250" s="8">
        <v>0</v>
      </c>
      <c r="DE250" s="5">
        <v>0</v>
      </c>
      <c r="DF250" s="10">
        <f t="shared" si="1471"/>
        <v>0</v>
      </c>
      <c r="DG250" s="8">
        <v>0</v>
      </c>
      <c r="DH250" s="5">
        <v>0</v>
      </c>
      <c r="DI250" s="10">
        <f t="shared" si="1472"/>
        <v>0</v>
      </c>
      <c r="DJ250" s="8">
        <v>0</v>
      </c>
      <c r="DK250" s="5">
        <v>0</v>
      </c>
      <c r="DL250" s="10">
        <f t="shared" si="1473"/>
        <v>0</v>
      </c>
      <c r="DM250" s="8">
        <v>0</v>
      </c>
      <c r="DN250" s="5">
        <v>0</v>
      </c>
      <c r="DO250" s="10">
        <f t="shared" si="1474"/>
        <v>0</v>
      </c>
      <c r="DP250" s="8">
        <v>0</v>
      </c>
      <c r="DQ250" s="5">
        <v>0</v>
      </c>
      <c r="DR250" s="10">
        <f t="shared" si="1475"/>
        <v>0</v>
      </c>
      <c r="DS250" s="8">
        <v>0</v>
      </c>
      <c r="DT250" s="5">
        <v>0</v>
      </c>
      <c r="DU250" s="10">
        <f t="shared" si="1476"/>
        <v>0</v>
      </c>
      <c r="DV250" s="8">
        <v>0</v>
      </c>
      <c r="DW250" s="5">
        <v>0</v>
      </c>
      <c r="DX250" s="10">
        <f t="shared" si="1477"/>
        <v>0</v>
      </c>
      <c r="DY250" s="8">
        <v>0</v>
      </c>
      <c r="DZ250" s="5">
        <v>0</v>
      </c>
      <c r="EA250" s="10">
        <f t="shared" si="1478"/>
        <v>0</v>
      </c>
      <c r="EB250" s="8">
        <v>0</v>
      </c>
      <c r="EC250" s="5">
        <v>0</v>
      </c>
      <c r="ED250" s="10">
        <f t="shared" si="1479"/>
        <v>0</v>
      </c>
      <c r="EE250" s="8">
        <v>0</v>
      </c>
      <c r="EF250" s="5">
        <v>0</v>
      </c>
      <c r="EG250" s="10">
        <f t="shared" si="1480"/>
        <v>0</v>
      </c>
      <c r="EH250" s="8">
        <v>0</v>
      </c>
      <c r="EI250" s="5">
        <v>0</v>
      </c>
      <c r="EJ250" s="10">
        <f t="shared" si="1481"/>
        <v>0</v>
      </c>
      <c r="EK250" s="8">
        <v>0</v>
      </c>
      <c r="EL250" s="5">
        <v>0</v>
      </c>
      <c r="EM250" s="10">
        <f t="shared" si="1482"/>
        <v>0</v>
      </c>
      <c r="EN250" s="8">
        <v>0</v>
      </c>
      <c r="EO250" s="5">
        <v>0</v>
      </c>
      <c r="EP250" s="10">
        <f t="shared" si="1483"/>
        <v>0</v>
      </c>
      <c r="EQ250" s="8">
        <v>0</v>
      </c>
      <c r="ER250" s="5">
        <v>0</v>
      </c>
      <c r="ES250" s="10">
        <f t="shared" si="1484"/>
        <v>0</v>
      </c>
      <c r="ET250" s="8">
        <v>0</v>
      </c>
      <c r="EU250" s="5">
        <v>0</v>
      </c>
      <c r="EV250" s="10">
        <f t="shared" si="1485"/>
        <v>0</v>
      </c>
      <c r="EW250" s="8">
        <v>0</v>
      </c>
      <c r="EX250" s="5">
        <v>0</v>
      </c>
      <c r="EY250" s="10">
        <f t="shared" si="1486"/>
        <v>0</v>
      </c>
      <c r="EZ250" s="8">
        <v>0</v>
      </c>
      <c r="FA250" s="5">
        <v>0</v>
      </c>
      <c r="FB250" s="10">
        <f t="shared" si="1487"/>
        <v>0</v>
      </c>
      <c r="FC250" s="8">
        <v>0</v>
      </c>
      <c r="FD250" s="5">
        <v>0</v>
      </c>
      <c r="FE250" s="10">
        <f t="shared" si="1488"/>
        <v>0</v>
      </c>
      <c r="FF250" s="8">
        <v>0</v>
      </c>
      <c r="FG250" s="5">
        <v>0</v>
      </c>
      <c r="FH250" s="10">
        <f t="shared" si="1489"/>
        <v>0</v>
      </c>
      <c r="FI250" s="8">
        <v>0</v>
      </c>
      <c r="FJ250" s="5">
        <v>0</v>
      </c>
      <c r="FK250" s="10">
        <f t="shared" si="1490"/>
        <v>0</v>
      </c>
      <c r="FL250" s="8">
        <v>0</v>
      </c>
      <c r="FM250" s="5">
        <v>0</v>
      </c>
      <c r="FN250" s="10">
        <f t="shared" si="1491"/>
        <v>0</v>
      </c>
      <c r="FO250" s="8">
        <v>0</v>
      </c>
      <c r="FP250" s="5">
        <v>0</v>
      </c>
      <c r="FQ250" s="10">
        <f t="shared" si="1492"/>
        <v>0</v>
      </c>
      <c r="FR250" s="8">
        <v>0</v>
      </c>
      <c r="FS250" s="5">
        <v>0</v>
      </c>
      <c r="FT250" s="10">
        <f t="shared" si="1493"/>
        <v>0</v>
      </c>
      <c r="FU250" s="8">
        <v>0</v>
      </c>
      <c r="FV250" s="5">
        <v>0</v>
      </c>
      <c r="FW250" s="10">
        <f t="shared" si="1494"/>
        <v>0</v>
      </c>
      <c r="FX250" s="8">
        <v>0</v>
      </c>
      <c r="FY250" s="5">
        <v>0</v>
      </c>
      <c r="FZ250" s="10">
        <f t="shared" si="1495"/>
        <v>0</v>
      </c>
      <c r="GA250" s="8">
        <v>0</v>
      </c>
      <c r="GB250" s="5">
        <v>0</v>
      </c>
      <c r="GC250" s="10">
        <f t="shared" si="1496"/>
        <v>0</v>
      </c>
      <c r="GD250" s="8">
        <v>0</v>
      </c>
      <c r="GE250" s="5">
        <v>0</v>
      </c>
      <c r="GF250" s="10">
        <f t="shared" si="1497"/>
        <v>0</v>
      </c>
      <c r="GG250" s="8">
        <v>0</v>
      </c>
      <c r="GH250" s="5">
        <v>0</v>
      </c>
      <c r="GI250" s="10">
        <f t="shared" si="1498"/>
        <v>0</v>
      </c>
      <c r="GJ250" s="8">
        <v>0</v>
      </c>
      <c r="GK250" s="5">
        <v>0</v>
      </c>
      <c r="GL250" s="10">
        <f t="shared" si="1499"/>
        <v>0</v>
      </c>
      <c r="GM250" s="8">
        <v>0</v>
      </c>
      <c r="GN250" s="5">
        <v>0</v>
      </c>
      <c r="GO250" s="10">
        <f t="shared" si="1500"/>
        <v>0</v>
      </c>
      <c r="GP250" s="8">
        <v>0</v>
      </c>
      <c r="GQ250" s="5">
        <v>0</v>
      </c>
      <c r="GR250" s="10">
        <f t="shared" si="1501"/>
        <v>0</v>
      </c>
      <c r="GS250" s="8">
        <v>0</v>
      </c>
      <c r="GT250" s="5">
        <v>0</v>
      </c>
      <c r="GU250" s="10">
        <f t="shared" si="1502"/>
        <v>0</v>
      </c>
      <c r="GV250" s="8">
        <v>0</v>
      </c>
      <c r="GW250" s="5">
        <v>0</v>
      </c>
      <c r="GX250" s="10">
        <f t="shared" si="1503"/>
        <v>0</v>
      </c>
      <c r="GY250" s="8">
        <v>0</v>
      </c>
      <c r="GZ250" s="5">
        <v>0</v>
      </c>
      <c r="HA250" s="10">
        <f t="shared" si="1504"/>
        <v>0</v>
      </c>
      <c r="HB250" s="8">
        <v>0</v>
      </c>
      <c r="HC250" s="5">
        <v>0</v>
      </c>
      <c r="HD250" s="10">
        <f t="shared" si="1505"/>
        <v>0</v>
      </c>
      <c r="HE250" s="8">
        <v>0</v>
      </c>
      <c r="HF250" s="5">
        <v>0</v>
      </c>
      <c r="HG250" s="10">
        <f t="shared" si="1506"/>
        <v>0</v>
      </c>
      <c r="HH250" s="8">
        <v>0</v>
      </c>
      <c r="HI250" s="5">
        <v>0</v>
      </c>
      <c r="HJ250" s="10">
        <f t="shared" si="1507"/>
        <v>0</v>
      </c>
      <c r="HK250" s="8">
        <v>0</v>
      </c>
      <c r="HL250" s="5">
        <v>0</v>
      </c>
      <c r="HM250" s="10">
        <f t="shared" si="1508"/>
        <v>0</v>
      </c>
      <c r="HN250" s="8">
        <v>0</v>
      </c>
      <c r="HO250" s="5">
        <v>0</v>
      </c>
      <c r="HP250" s="10">
        <f t="shared" si="1509"/>
        <v>0</v>
      </c>
      <c r="HQ250" s="8">
        <v>0</v>
      </c>
      <c r="HR250" s="5">
        <v>0</v>
      </c>
      <c r="HS250" s="10">
        <f t="shared" si="1510"/>
        <v>0</v>
      </c>
      <c r="HT250" s="8">
        <v>0</v>
      </c>
      <c r="HU250" s="5">
        <v>0</v>
      </c>
      <c r="HV250" s="10">
        <f t="shared" si="1511"/>
        <v>0</v>
      </c>
      <c r="HW250" s="8">
        <v>0</v>
      </c>
      <c r="HX250" s="5">
        <v>0</v>
      </c>
      <c r="HY250" s="10">
        <f t="shared" si="1512"/>
        <v>0</v>
      </c>
      <c r="HZ250" s="8">
        <v>0</v>
      </c>
      <c r="IA250" s="5">
        <v>0</v>
      </c>
      <c r="IB250" s="10">
        <f t="shared" si="1513"/>
        <v>0</v>
      </c>
      <c r="IC250" s="8">
        <v>0</v>
      </c>
      <c r="ID250" s="5">
        <v>0</v>
      </c>
      <c r="IE250" s="10">
        <f t="shared" si="1514"/>
        <v>0</v>
      </c>
      <c r="IF250" s="8">
        <v>0</v>
      </c>
      <c r="IG250" s="5">
        <v>0</v>
      </c>
      <c r="IH250" s="10">
        <f t="shared" si="1515"/>
        <v>0</v>
      </c>
      <c r="II250" s="8">
        <v>0</v>
      </c>
      <c r="IJ250" s="5">
        <v>0</v>
      </c>
      <c r="IK250" s="10">
        <f t="shared" si="1516"/>
        <v>0</v>
      </c>
      <c r="IL250" s="8">
        <v>0</v>
      </c>
      <c r="IM250" s="5">
        <v>0</v>
      </c>
      <c r="IN250" s="10">
        <f t="shared" si="1517"/>
        <v>0</v>
      </c>
      <c r="IO250" s="8">
        <v>0</v>
      </c>
      <c r="IP250" s="5">
        <v>0</v>
      </c>
      <c r="IQ250" s="10">
        <f t="shared" si="1518"/>
        <v>0</v>
      </c>
      <c r="IR250" s="8">
        <v>0</v>
      </c>
      <c r="IS250" s="5">
        <v>0</v>
      </c>
      <c r="IT250" s="10">
        <f t="shared" si="1519"/>
        <v>0</v>
      </c>
      <c r="IU250" s="8">
        <v>0</v>
      </c>
      <c r="IV250" s="5">
        <v>0</v>
      </c>
      <c r="IW250" s="10">
        <f t="shared" si="1520"/>
        <v>0</v>
      </c>
      <c r="IX250" s="8">
        <v>0</v>
      </c>
      <c r="IY250" s="5">
        <v>0</v>
      </c>
      <c r="IZ250" s="10">
        <f t="shared" si="1521"/>
        <v>0</v>
      </c>
      <c r="JA250" s="8">
        <v>0</v>
      </c>
      <c r="JB250" s="5">
        <v>0</v>
      </c>
      <c r="JC250" s="10">
        <f t="shared" si="1522"/>
        <v>0</v>
      </c>
      <c r="JD250" s="8">
        <f t="shared" si="1524"/>
        <v>0</v>
      </c>
      <c r="JE250" s="10">
        <f t="shared" si="1525"/>
        <v>0</v>
      </c>
    </row>
    <row r="251" spans="1:265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1526"/>
        <v>0</v>
      </c>
      <c r="F251" s="8">
        <v>0</v>
      </c>
      <c r="G251" s="5">
        <v>0</v>
      </c>
      <c r="H251" s="10">
        <f t="shared" si="1437"/>
        <v>0</v>
      </c>
      <c r="I251" s="8">
        <v>0</v>
      </c>
      <c r="J251" s="5">
        <v>0</v>
      </c>
      <c r="K251" s="10">
        <f t="shared" si="1438"/>
        <v>0</v>
      </c>
      <c r="L251" s="8">
        <v>0</v>
      </c>
      <c r="M251" s="5">
        <v>0</v>
      </c>
      <c r="N251" s="10">
        <f t="shared" si="1439"/>
        <v>0</v>
      </c>
      <c r="O251" s="8">
        <v>0</v>
      </c>
      <c r="P251" s="5">
        <v>0</v>
      </c>
      <c r="Q251" s="10">
        <f t="shared" si="1440"/>
        <v>0</v>
      </c>
      <c r="R251" s="8">
        <v>0</v>
      </c>
      <c r="S251" s="5">
        <v>0</v>
      </c>
      <c r="T251" s="10">
        <f t="shared" si="1441"/>
        <v>0</v>
      </c>
      <c r="U251" s="8">
        <v>0</v>
      </c>
      <c r="V251" s="5">
        <v>0</v>
      </c>
      <c r="W251" s="10">
        <f t="shared" si="1442"/>
        <v>0</v>
      </c>
      <c r="X251" s="8">
        <v>0</v>
      </c>
      <c r="Y251" s="5">
        <v>0</v>
      </c>
      <c r="Z251" s="10">
        <f t="shared" si="1443"/>
        <v>0</v>
      </c>
      <c r="AA251" s="8">
        <v>0</v>
      </c>
      <c r="AB251" s="5">
        <v>0</v>
      </c>
      <c r="AC251" s="10">
        <f t="shared" si="1444"/>
        <v>0</v>
      </c>
      <c r="AD251" s="8">
        <v>0</v>
      </c>
      <c r="AE251" s="5">
        <v>0</v>
      </c>
      <c r="AF251" s="10">
        <f t="shared" si="1445"/>
        <v>0</v>
      </c>
      <c r="AG251" s="8">
        <v>0</v>
      </c>
      <c r="AH251" s="5">
        <v>0</v>
      </c>
      <c r="AI251" s="10">
        <f t="shared" si="1446"/>
        <v>0</v>
      </c>
      <c r="AJ251" s="8">
        <v>0</v>
      </c>
      <c r="AK251" s="5">
        <v>0</v>
      </c>
      <c r="AL251" s="10">
        <f t="shared" si="1447"/>
        <v>0</v>
      </c>
      <c r="AM251" s="8">
        <v>0</v>
      </c>
      <c r="AN251" s="5">
        <v>0</v>
      </c>
      <c r="AO251" s="10">
        <f t="shared" si="1448"/>
        <v>0</v>
      </c>
      <c r="AP251" s="8">
        <v>0</v>
      </c>
      <c r="AQ251" s="5">
        <v>0</v>
      </c>
      <c r="AR251" s="10">
        <f t="shared" si="1449"/>
        <v>0</v>
      </c>
      <c r="AS251" s="8">
        <v>0</v>
      </c>
      <c r="AT251" s="5">
        <v>0</v>
      </c>
      <c r="AU251" s="10">
        <f t="shared" si="1450"/>
        <v>0</v>
      </c>
      <c r="AV251" s="8">
        <v>0</v>
      </c>
      <c r="AW251" s="5">
        <v>0</v>
      </c>
      <c r="AX251" s="10">
        <f t="shared" si="1451"/>
        <v>0</v>
      </c>
      <c r="AY251" s="8">
        <v>0</v>
      </c>
      <c r="AZ251" s="5">
        <v>0</v>
      </c>
      <c r="BA251" s="10">
        <f t="shared" si="1452"/>
        <v>0</v>
      </c>
      <c r="BB251" s="8">
        <v>0</v>
      </c>
      <c r="BC251" s="5">
        <v>0</v>
      </c>
      <c r="BD251" s="10">
        <f t="shared" si="1453"/>
        <v>0</v>
      </c>
      <c r="BE251" s="8">
        <v>0</v>
      </c>
      <c r="BF251" s="5">
        <v>0</v>
      </c>
      <c r="BG251" s="10">
        <f t="shared" si="1454"/>
        <v>0</v>
      </c>
      <c r="BH251" s="8">
        <v>0</v>
      </c>
      <c r="BI251" s="5">
        <v>0</v>
      </c>
      <c r="BJ251" s="10">
        <f t="shared" si="1455"/>
        <v>0</v>
      </c>
      <c r="BK251" s="8">
        <v>0</v>
      </c>
      <c r="BL251" s="5">
        <v>0</v>
      </c>
      <c r="BM251" s="10">
        <f t="shared" si="1456"/>
        <v>0</v>
      </c>
      <c r="BN251" s="8">
        <v>0</v>
      </c>
      <c r="BO251" s="5">
        <v>0</v>
      </c>
      <c r="BP251" s="10">
        <f t="shared" si="1457"/>
        <v>0</v>
      </c>
      <c r="BQ251" s="8">
        <v>0</v>
      </c>
      <c r="BR251" s="5">
        <v>0</v>
      </c>
      <c r="BS251" s="10">
        <f t="shared" si="1458"/>
        <v>0</v>
      </c>
      <c r="BT251" s="8">
        <v>0</v>
      </c>
      <c r="BU251" s="5">
        <v>0</v>
      </c>
      <c r="BV251" s="10">
        <f t="shared" si="1459"/>
        <v>0</v>
      </c>
      <c r="BW251" s="8">
        <v>0</v>
      </c>
      <c r="BX251" s="5">
        <v>0</v>
      </c>
      <c r="BY251" s="10">
        <f t="shared" si="1460"/>
        <v>0</v>
      </c>
      <c r="BZ251" s="8">
        <v>0</v>
      </c>
      <c r="CA251" s="5">
        <v>0</v>
      </c>
      <c r="CB251" s="10">
        <f t="shared" si="1461"/>
        <v>0</v>
      </c>
      <c r="CC251" s="8">
        <v>0</v>
      </c>
      <c r="CD251" s="5">
        <v>0</v>
      </c>
      <c r="CE251" s="10">
        <f t="shared" si="1462"/>
        <v>0</v>
      </c>
      <c r="CF251" s="8">
        <v>0</v>
      </c>
      <c r="CG251" s="5">
        <v>0</v>
      </c>
      <c r="CH251" s="10">
        <f t="shared" si="1463"/>
        <v>0</v>
      </c>
      <c r="CI251" s="8">
        <v>0</v>
      </c>
      <c r="CJ251" s="5">
        <v>0</v>
      </c>
      <c r="CK251" s="10">
        <f t="shared" si="1464"/>
        <v>0</v>
      </c>
      <c r="CL251" s="8">
        <v>0</v>
      </c>
      <c r="CM251" s="5">
        <v>0</v>
      </c>
      <c r="CN251" s="10">
        <f t="shared" si="1465"/>
        <v>0</v>
      </c>
      <c r="CO251" s="8">
        <v>0</v>
      </c>
      <c r="CP251" s="5">
        <v>0</v>
      </c>
      <c r="CQ251" s="10">
        <f t="shared" si="1466"/>
        <v>0</v>
      </c>
      <c r="CR251" s="8">
        <v>0</v>
      </c>
      <c r="CS251" s="5">
        <v>0</v>
      </c>
      <c r="CT251" s="10">
        <f t="shared" si="1467"/>
        <v>0</v>
      </c>
      <c r="CU251" s="8">
        <v>0</v>
      </c>
      <c r="CV251" s="5">
        <v>0</v>
      </c>
      <c r="CW251" s="10">
        <f t="shared" si="1468"/>
        <v>0</v>
      </c>
      <c r="CX251" s="8">
        <v>0</v>
      </c>
      <c r="CY251" s="5">
        <v>0</v>
      </c>
      <c r="CZ251" s="10">
        <f t="shared" si="1469"/>
        <v>0</v>
      </c>
      <c r="DA251" s="8">
        <v>0</v>
      </c>
      <c r="DB251" s="5">
        <v>0</v>
      </c>
      <c r="DC251" s="10">
        <f t="shared" si="1470"/>
        <v>0</v>
      </c>
      <c r="DD251" s="8">
        <v>0</v>
      </c>
      <c r="DE251" s="5">
        <v>0</v>
      </c>
      <c r="DF251" s="10">
        <f t="shared" si="1471"/>
        <v>0</v>
      </c>
      <c r="DG251" s="8">
        <v>0</v>
      </c>
      <c r="DH251" s="5">
        <v>0</v>
      </c>
      <c r="DI251" s="10">
        <f t="shared" si="1472"/>
        <v>0</v>
      </c>
      <c r="DJ251" s="8">
        <v>0</v>
      </c>
      <c r="DK251" s="5">
        <v>0</v>
      </c>
      <c r="DL251" s="10">
        <f t="shared" si="1473"/>
        <v>0</v>
      </c>
      <c r="DM251" s="8">
        <v>0</v>
      </c>
      <c r="DN251" s="5">
        <v>0</v>
      </c>
      <c r="DO251" s="10">
        <f t="shared" si="1474"/>
        <v>0</v>
      </c>
      <c r="DP251" s="8">
        <v>0</v>
      </c>
      <c r="DQ251" s="5">
        <v>0</v>
      </c>
      <c r="DR251" s="10">
        <f t="shared" si="1475"/>
        <v>0</v>
      </c>
      <c r="DS251" s="8">
        <v>0</v>
      </c>
      <c r="DT251" s="5">
        <v>0</v>
      </c>
      <c r="DU251" s="10">
        <f t="shared" si="1476"/>
        <v>0</v>
      </c>
      <c r="DV251" s="8">
        <v>0</v>
      </c>
      <c r="DW251" s="5">
        <v>0</v>
      </c>
      <c r="DX251" s="10">
        <f t="shared" si="1477"/>
        <v>0</v>
      </c>
      <c r="DY251" s="8">
        <v>0</v>
      </c>
      <c r="DZ251" s="5">
        <v>0</v>
      </c>
      <c r="EA251" s="10">
        <f t="shared" si="1478"/>
        <v>0</v>
      </c>
      <c r="EB251" s="8">
        <v>0</v>
      </c>
      <c r="EC251" s="5">
        <v>0</v>
      </c>
      <c r="ED251" s="10">
        <f t="shared" si="1479"/>
        <v>0</v>
      </c>
      <c r="EE251" s="8">
        <v>0</v>
      </c>
      <c r="EF251" s="5">
        <v>0</v>
      </c>
      <c r="EG251" s="10">
        <f t="shared" si="1480"/>
        <v>0</v>
      </c>
      <c r="EH251" s="8">
        <v>0</v>
      </c>
      <c r="EI251" s="5">
        <v>0</v>
      </c>
      <c r="EJ251" s="10">
        <f t="shared" si="1481"/>
        <v>0</v>
      </c>
      <c r="EK251" s="8">
        <v>0</v>
      </c>
      <c r="EL251" s="5">
        <v>0</v>
      </c>
      <c r="EM251" s="10">
        <f t="shared" si="1482"/>
        <v>0</v>
      </c>
      <c r="EN251" s="8">
        <v>0</v>
      </c>
      <c r="EO251" s="5">
        <v>0</v>
      </c>
      <c r="EP251" s="10">
        <f t="shared" si="1483"/>
        <v>0</v>
      </c>
      <c r="EQ251" s="8">
        <v>0</v>
      </c>
      <c r="ER251" s="5">
        <v>0</v>
      </c>
      <c r="ES251" s="10">
        <f t="shared" si="1484"/>
        <v>0</v>
      </c>
      <c r="ET251" s="8">
        <v>0</v>
      </c>
      <c r="EU251" s="5">
        <v>0</v>
      </c>
      <c r="EV251" s="10">
        <f t="shared" si="1485"/>
        <v>0</v>
      </c>
      <c r="EW251" s="8">
        <v>0</v>
      </c>
      <c r="EX251" s="5">
        <v>0</v>
      </c>
      <c r="EY251" s="10">
        <f t="shared" si="1486"/>
        <v>0</v>
      </c>
      <c r="EZ251" s="8">
        <v>0</v>
      </c>
      <c r="FA251" s="5">
        <v>0</v>
      </c>
      <c r="FB251" s="10">
        <f t="shared" si="1487"/>
        <v>0</v>
      </c>
      <c r="FC251" s="8">
        <v>0</v>
      </c>
      <c r="FD251" s="5">
        <v>0</v>
      </c>
      <c r="FE251" s="10">
        <f t="shared" si="1488"/>
        <v>0</v>
      </c>
      <c r="FF251" s="8">
        <v>0</v>
      </c>
      <c r="FG251" s="5">
        <v>0</v>
      </c>
      <c r="FH251" s="10">
        <f t="shared" si="1489"/>
        <v>0</v>
      </c>
      <c r="FI251" s="8">
        <v>0</v>
      </c>
      <c r="FJ251" s="5">
        <v>0</v>
      </c>
      <c r="FK251" s="10">
        <f t="shared" si="1490"/>
        <v>0</v>
      </c>
      <c r="FL251" s="8">
        <v>0</v>
      </c>
      <c r="FM251" s="5">
        <v>0</v>
      </c>
      <c r="FN251" s="10">
        <f t="shared" si="1491"/>
        <v>0</v>
      </c>
      <c r="FO251" s="8">
        <v>0</v>
      </c>
      <c r="FP251" s="5">
        <v>0</v>
      </c>
      <c r="FQ251" s="10">
        <f t="shared" si="1492"/>
        <v>0</v>
      </c>
      <c r="FR251" s="8">
        <v>0</v>
      </c>
      <c r="FS251" s="5">
        <v>0</v>
      </c>
      <c r="FT251" s="10">
        <f t="shared" si="1493"/>
        <v>0</v>
      </c>
      <c r="FU251" s="8">
        <v>0</v>
      </c>
      <c r="FV251" s="5">
        <v>0</v>
      </c>
      <c r="FW251" s="10">
        <f t="shared" si="1494"/>
        <v>0</v>
      </c>
      <c r="FX251" s="8">
        <v>0</v>
      </c>
      <c r="FY251" s="5">
        <v>0</v>
      </c>
      <c r="FZ251" s="10">
        <f t="shared" si="1495"/>
        <v>0</v>
      </c>
      <c r="GA251" s="8">
        <v>0</v>
      </c>
      <c r="GB251" s="5">
        <v>0</v>
      </c>
      <c r="GC251" s="10">
        <f t="shared" si="1496"/>
        <v>0</v>
      </c>
      <c r="GD251" s="8">
        <v>0</v>
      </c>
      <c r="GE251" s="5">
        <v>0</v>
      </c>
      <c r="GF251" s="10">
        <f t="shared" si="1497"/>
        <v>0</v>
      </c>
      <c r="GG251" s="8">
        <v>0</v>
      </c>
      <c r="GH251" s="5">
        <v>0</v>
      </c>
      <c r="GI251" s="10">
        <f t="shared" si="1498"/>
        <v>0</v>
      </c>
      <c r="GJ251" s="8">
        <v>0</v>
      </c>
      <c r="GK251" s="5">
        <v>0</v>
      </c>
      <c r="GL251" s="10">
        <f t="shared" si="1499"/>
        <v>0</v>
      </c>
      <c r="GM251" s="8">
        <v>0</v>
      </c>
      <c r="GN251" s="5">
        <v>0</v>
      </c>
      <c r="GO251" s="10">
        <f t="shared" si="1500"/>
        <v>0</v>
      </c>
      <c r="GP251" s="8">
        <v>0</v>
      </c>
      <c r="GQ251" s="5">
        <v>0</v>
      </c>
      <c r="GR251" s="10">
        <f t="shared" si="1501"/>
        <v>0</v>
      </c>
      <c r="GS251" s="8">
        <v>0</v>
      </c>
      <c r="GT251" s="5">
        <v>0</v>
      </c>
      <c r="GU251" s="10">
        <f t="shared" si="1502"/>
        <v>0</v>
      </c>
      <c r="GV251" s="8">
        <v>0</v>
      </c>
      <c r="GW251" s="5">
        <v>0</v>
      </c>
      <c r="GX251" s="10">
        <f t="shared" si="1503"/>
        <v>0</v>
      </c>
      <c r="GY251" s="8">
        <v>0</v>
      </c>
      <c r="GZ251" s="5">
        <v>0</v>
      </c>
      <c r="HA251" s="10">
        <f t="shared" si="1504"/>
        <v>0</v>
      </c>
      <c r="HB251" s="8">
        <v>0</v>
      </c>
      <c r="HC251" s="5">
        <v>0</v>
      </c>
      <c r="HD251" s="10">
        <f t="shared" si="1505"/>
        <v>0</v>
      </c>
      <c r="HE251" s="8">
        <v>0</v>
      </c>
      <c r="HF251" s="5">
        <v>0</v>
      </c>
      <c r="HG251" s="10">
        <f t="shared" si="1506"/>
        <v>0</v>
      </c>
      <c r="HH251" s="8">
        <v>0</v>
      </c>
      <c r="HI251" s="5">
        <v>0</v>
      </c>
      <c r="HJ251" s="10">
        <f t="shared" si="1507"/>
        <v>0</v>
      </c>
      <c r="HK251" s="8">
        <v>0</v>
      </c>
      <c r="HL251" s="5">
        <v>0</v>
      </c>
      <c r="HM251" s="10">
        <f t="shared" si="1508"/>
        <v>0</v>
      </c>
      <c r="HN251" s="8">
        <v>0</v>
      </c>
      <c r="HO251" s="5">
        <v>0</v>
      </c>
      <c r="HP251" s="10">
        <f t="shared" si="1509"/>
        <v>0</v>
      </c>
      <c r="HQ251" s="8">
        <v>0</v>
      </c>
      <c r="HR251" s="5">
        <v>0</v>
      </c>
      <c r="HS251" s="10">
        <f t="shared" si="1510"/>
        <v>0</v>
      </c>
      <c r="HT251" s="8">
        <v>0</v>
      </c>
      <c r="HU251" s="5">
        <v>0</v>
      </c>
      <c r="HV251" s="10">
        <f t="shared" si="1511"/>
        <v>0</v>
      </c>
      <c r="HW251" s="8">
        <v>0</v>
      </c>
      <c r="HX251" s="5">
        <v>0</v>
      </c>
      <c r="HY251" s="10">
        <f t="shared" si="1512"/>
        <v>0</v>
      </c>
      <c r="HZ251" s="8">
        <v>0</v>
      </c>
      <c r="IA251" s="5">
        <v>0</v>
      </c>
      <c r="IB251" s="10">
        <f t="shared" si="1513"/>
        <v>0</v>
      </c>
      <c r="IC251" s="8">
        <v>0</v>
      </c>
      <c r="ID251" s="5">
        <v>0</v>
      </c>
      <c r="IE251" s="10">
        <f t="shared" si="1514"/>
        <v>0</v>
      </c>
      <c r="IF251" s="8">
        <v>0</v>
      </c>
      <c r="IG251" s="5">
        <v>0</v>
      </c>
      <c r="IH251" s="10">
        <f t="shared" si="1515"/>
        <v>0</v>
      </c>
      <c r="II251" s="8">
        <v>0</v>
      </c>
      <c r="IJ251" s="5">
        <v>0</v>
      </c>
      <c r="IK251" s="10">
        <f t="shared" si="1516"/>
        <v>0</v>
      </c>
      <c r="IL251" s="8">
        <v>0</v>
      </c>
      <c r="IM251" s="5">
        <v>0</v>
      </c>
      <c r="IN251" s="10">
        <f t="shared" si="1517"/>
        <v>0</v>
      </c>
      <c r="IO251" s="8">
        <v>0</v>
      </c>
      <c r="IP251" s="5">
        <v>0</v>
      </c>
      <c r="IQ251" s="10">
        <f t="shared" si="1518"/>
        <v>0</v>
      </c>
      <c r="IR251" s="8">
        <v>0</v>
      </c>
      <c r="IS251" s="5">
        <v>0</v>
      </c>
      <c r="IT251" s="10">
        <f t="shared" si="1519"/>
        <v>0</v>
      </c>
      <c r="IU251" s="8">
        <v>0</v>
      </c>
      <c r="IV251" s="5">
        <v>0</v>
      </c>
      <c r="IW251" s="10">
        <f t="shared" si="1520"/>
        <v>0</v>
      </c>
      <c r="IX251" s="8">
        <v>0</v>
      </c>
      <c r="IY251" s="5">
        <v>0</v>
      </c>
      <c r="IZ251" s="10">
        <f t="shared" si="1521"/>
        <v>0</v>
      </c>
      <c r="JA251" s="8">
        <v>0</v>
      </c>
      <c r="JB251" s="5">
        <v>0</v>
      </c>
      <c r="JC251" s="10">
        <f t="shared" si="1522"/>
        <v>0</v>
      </c>
      <c r="JD251" s="8">
        <f t="shared" si="1524"/>
        <v>0</v>
      </c>
      <c r="JE251" s="10">
        <f t="shared" si="1525"/>
        <v>0</v>
      </c>
    </row>
    <row r="252" spans="1:265" ht="15" thickBot="1" x14ac:dyDescent="0.35">
      <c r="A252" s="37"/>
      <c r="B252" s="78" t="s">
        <v>14</v>
      </c>
      <c r="C252" s="79">
        <f t="shared" ref="C252:D252" si="1527">SUM(C240:C251)</f>
        <v>13125.964</v>
      </c>
      <c r="D252" s="80">
        <f t="shared" si="1527"/>
        <v>59133.297999999995</v>
      </c>
      <c r="E252" s="26"/>
      <c r="F252" s="79">
        <f t="shared" ref="F252:G252" si="1528">SUM(F240:F251)</f>
        <v>4</v>
      </c>
      <c r="G252" s="80">
        <f t="shared" si="1528"/>
        <v>37.200000000000003</v>
      </c>
      <c r="H252" s="26"/>
      <c r="I252" s="79">
        <f t="shared" ref="I252:J252" si="1529">SUM(I240:I251)</f>
        <v>0</v>
      </c>
      <c r="J252" s="80">
        <f t="shared" si="1529"/>
        <v>0</v>
      </c>
      <c r="K252" s="26"/>
      <c r="L252" s="79">
        <f t="shared" ref="L252:M252" si="1530">SUM(L240:L251)</f>
        <v>0</v>
      </c>
      <c r="M252" s="80">
        <f t="shared" si="1530"/>
        <v>0</v>
      </c>
      <c r="N252" s="26"/>
      <c r="O252" s="79">
        <f t="shared" ref="O252:P252" si="1531">SUM(O240:O251)</f>
        <v>34.996870000000001</v>
      </c>
      <c r="P252" s="80">
        <f t="shared" si="1531"/>
        <v>439.32300000000004</v>
      </c>
      <c r="Q252" s="26"/>
      <c r="R252" s="79">
        <f t="shared" ref="R252:S252" si="1532">SUM(R240:R251)</f>
        <v>0</v>
      </c>
      <c r="S252" s="80">
        <f t="shared" si="1532"/>
        <v>0</v>
      </c>
      <c r="T252" s="26"/>
      <c r="U252" s="79">
        <f t="shared" ref="U252:V252" si="1533">SUM(U240:U251)</f>
        <v>0</v>
      </c>
      <c r="V252" s="80">
        <f t="shared" si="1533"/>
        <v>0</v>
      </c>
      <c r="W252" s="26"/>
      <c r="X252" s="79">
        <f t="shared" ref="X252:Y252" si="1534">SUM(X240:X251)</f>
        <v>0</v>
      </c>
      <c r="Y252" s="80">
        <f t="shared" si="1534"/>
        <v>0</v>
      </c>
      <c r="Z252" s="26"/>
      <c r="AA252" s="79">
        <f t="shared" ref="AA252:AB252" si="1535">SUM(AA240:AA251)</f>
        <v>0</v>
      </c>
      <c r="AB252" s="80">
        <f t="shared" si="1535"/>
        <v>0</v>
      </c>
      <c r="AC252" s="26"/>
      <c r="AD252" s="79">
        <f t="shared" ref="AD252:AE252" si="1536">SUM(AD240:AD251)</f>
        <v>0</v>
      </c>
      <c r="AE252" s="80">
        <f t="shared" si="1536"/>
        <v>0</v>
      </c>
      <c r="AF252" s="26"/>
      <c r="AG252" s="79">
        <f t="shared" ref="AG252:AH252" si="1537">SUM(AG240:AG251)</f>
        <v>70</v>
      </c>
      <c r="AH252" s="80">
        <f t="shared" si="1537"/>
        <v>791.78300000000002</v>
      </c>
      <c r="AI252" s="26"/>
      <c r="AJ252" s="79">
        <f t="shared" ref="AJ252:AK252" si="1538">SUM(AJ240:AJ251)</f>
        <v>0</v>
      </c>
      <c r="AK252" s="80">
        <f t="shared" si="1538"/>
        <v>0</v>
      </c>
      <c r="AL252" s="26"/>
      <c r="AM252" s="79">
        <f t="shared" ref="AM252:AN252" si="1539">SUM(AM240:AM251)</f>
        <v>0</v>
      </c>
      <c r="AN252" s="80">
        <f t="shared" si="1539"/>
        <v>0</v>
      </c>
      <c r="AO252" s="26"/>
      <c r="AP252" s="79">
        <f t="shared" ref="AP252:AQ252" si="1540">SUM(AP240:AP251)</f>
        <v>0</v>
      </c>
      <c r="AQ252" s="80">
        <f t="shared" si="1540"/>
        <v>0</v>
      </c>
      <c r="AR252" s="26"/>
      <c r="AS252" s="79">
        <f t="shared" ref="AS252:AT252" si="1541">SUM(AS240:AS251)</f>
        <v>0</v>
      </c>
      <c r="AT252" s="80">
        <f t="shared" si="1541"/>
        <v>0</v>
      </c>
      <c r="AU252" s="26"/>
      <c r="AV252" s="79">
        <f t="shared" ref="AV252:AW252" si="1542">SUM(AV240:AV251)</f>
        <v>0</v>
      </c>
      <c r="AW252" s="80">
        <f t="shared" si="1542"/>
        <v>0</v>
      </c>
      <c r="AX252" s="26"/>
      <c r="AY252" s="79">
        <f t="shared" ref="AY252:AZ252" si="1543">SUM(AY240:AY251)</f>
        <v>0.92903000000000002</v>
      </c>
      <c r="AZ252" s="80">
        <f t="shared" si="1543"/>
        <v>26.861000000000001</v>
      </c>
      <c r="BA252" s="26"/>
      <c r="BB252" s="79">
        <f t="shared" ref="BB252:BC252" si="1544">SUM(BB240:BB251)</f>
        <v>5.0000000000000001E-3</v>
      </c>
      <c r="BC252" s="80">
        <f t="shared" si="1544"/>
        <v>4.8000000000000001E-2</v>
      </c>
      <c r="BD252" s="26"/>
      <c r="BE252" s="79">
        <f t="shared" ref="BE252:BF252" si="1545">SUM(BE240:BE251)</f>
        <v>0</v>
      </c>
      <c r="BF252" s="80">
        <f t="shared" si="1545"/>
        <v>0</v>
      </c>
      <c r="BG252" s="26"/>
      <c r="BH252" s="79">
        <f t="shared" ref="BH252:BI252" si="1546">SUM(BH240:BH251)</f>
        <v>7.1999999999999994E-4</v>
      </c>
      <c r="BI252" s="80">
        <f t="shared" si="1546"/>
        <v>1E-3</v>
      </c>
      <c r="BJ252" s="26"/>
      <c r="BK252" s="79">
        <f t="shared" ref="BK252:BL252" si="1547">SUM(BK240:BK251)</f>
        <v>0</v>
      </c>
      <c r="BL252" s="80">
        <f t="shared" si="1547"/>
        <v>0</v>
      </c>
      <c r="BM252" s="26"/>
      <c r="BN252" s="79">
        <f t="shared" ref="BN252:BO252" si="1548">SUM(BN240:BN251)</f>
        <v>0</v>
      </c>
      <c r="BO252" s="80">
        <f t="shared" si="1548"/>
        <v>0</v>
      </c>
      <c r="BP252" s="26"/>
      <c r="BQ252" s="79">
        <f t="shared" ref="BQ252:BR252" si="1549">SUM(BQ240:BQ251)</f>
        <v>0</v>
      </c>
      <c r="BR252" s="80">
        <f t="shared" si="1549"/>
        <v>0</v>
      </c>
      <c r="BS252" s="26"/>
      <c r="BT252" s="79">
        <f t="shared" ref="BT252:BU252" si="1550">SUM(BT240:BT251)</f>
        <v>0</v>
      </c>
      <c r="BU252" s="80">
        <f t="shared" si="1550"/>
        <v>0</v>
      </c>
      <c r="BV252" s="26"/>
      <c r="BW252" s="79">
        <f t="shared" ref="BW252:BX252" si="1551">SUM(BW240:BW251)</f>
        <v>0</v>
      </c>
      <c r="BX252" s="80">
        <f t="shared" si="1551"/>
        <v>0</v>
      </c>
      <c r="BY252" s="26"/>
      <c r="BZ252" s="79">
        <f t="shared" ref="BZ252:CA252" si="1552">SUM(BZ240:BZ251)</f>
        <v>0</v>
      </c>
      <c r="CA252" s="80">
        <f t="shared" si="1552"/>
        <v>0</v>
      </c>
      <c r="CB252" s="26"/>
      <c r="CC252" s="79">
        <f t="shared" ref="CC252:CD252" si="1553">SUM(CC240:CC251)</f>
        <v>25.08</v>
      </c>
      <c r="CD252" s="80">
        <f t="shared" si="1553"/>
        <v>148.142</v>
      </c>
      <c r="CE252" s="26"/>
      <c r="CF252" s="79">
        <f t="shared" ref="CF252:CG252" si="1554">SUM(CF240:CF251)</f>
        <v>0</v>
      </c>
      <c r="CG252" s="80">
        <f t="shared" si="1554"/>
        <v>0</v>
      </c>
      <c r="CH252" s="26"/>
      <c r="CI252" s="79">
        <f t="shared" ref="CI252:CJ252" si="1555">SUM(CI240:CI251)</f>
        <v>0</v>
      </c>
      <c r="CJ252" s="80">
        <f t="shared" si="1555"/>
        <v>0</v>
      </c>
      <c r="CK252" s="26"/>
      <c r="CL252" s="79">
        <f t="shared" ref="CL252:CM252" si="1556">SUM(CL240:CL251)</f>
        <v>0</v>
      </c>
      <c r="CM252" s="80">
        <f t="shared" si="1556"/>
        <v>0</v>
      </c>
      <c r="CN252" s="26"/>
      <c r="CO252" s="79">
        <f t="shared" ref="CO252:CP252" si="1557">SUM(CO240:CO251)</f>
        <v>0</v>
      </c>
      <c r="CP252" s="80">
        <f t="shared" si="1557"/>
        <v>0</v>
      </c>
      <c r="CQ252" s="26"/>
      <c r="CR252" s="79">
        <f t="shared" ref="CR252:CS252" si="1558">SUM(CR240:CR251)</f>
        <v>0</v>
      </c>
      <c r="CS252" s="80">
        <f t="shared" si="1558"/>
        <v>0</v>
      </c>
      <c r="CT252" s="26"/>
      <c r="CU252" s="79">
        <f t="shared" ref="CU252:CV252" si="1559">SUM(CU240:CU251)</f>
        <v>0</v>
      </c>
      <c r="CV252" s="80">
        <f t="shared" si="1559"/>
        <v>0</v>
      </c>
      <c r="CW252" s="26"/>
      <c r="CX252" s="79">
        <f t="shared" ref="CX252:CY252" si="1560">SUM(CX240:CX251)</f>
        <v>24</v>
      </c>
      <c r="CY252" s="80">
        <f t="shared" si="1560"/>
        <v>156.26400000000001</v>
      </c>
      <c r="CZ252" s="26"/>
      <c r="DA252" s="79">
        <f t="shared" ref="DA252:DB252" si="1561">SUM(DA240:DA251)</f>
        <v>0</v>
      </c>
      <c r="DB252" s="80">
        <f t="shared" si="1561"/>
        <v>0</v>
      </c>
      <c r="DC252" s="26"/>
      <c r="DD252" s="79">
        <f t="shared" ref="DD252:DE252" si="1562">SUM(DD240:DD251)</f>
        <v>0</v>
      </c>
      <c r="DE252" s="80">
        <f t="shared" si="1562"/>
        <v>0</v>
      </c>
      <c r="DF252" s="26"/>
      <c r="DG252" s="79">
        <f t="shared" ref="DG252:DH252" si="1563">SUM(DG240:DG251)</f>
        <v>3230.9567400000001</v>
      </c>
      <c r="DH252" s="80">
        <f t="shared" si="1563"/>
        <v>18864.644</v>
      </c>
      <c r="DI252" s="26"/>
      <c r="DJ252" s="79">
        <f t="shared" ref="DJ252:DK252" si="1564">SUM(DJ240:DJ251)</f>
        <v>0</v>
      </c>
      <c r="DK252" s="80">
        <f t="shared" si="1564"/>
        <v>0</v>
      </c>
      <c r="DL252" s="26"/>
      <c r="DM252" s="79">
        <f t="shared" ref="DM252:DN252" si="1565">SUM(DM240:DM251)</f>
        <v>0</v>
      </c>
      <c r="DN252" s="80">
        <f t="shared" si="1565"/>
        <v>0</v>
      </c>
      <c r="DO252" s="26"/>
      <c r="DP252" s="79">
        <f t="shared" ref="DP252:DQ252" si="1566">SUM(DP240:DP251)</f>
        <v>0</v>
      </c>
      <c r="DQ252" s="80">
        <f t="shared" si="1566"/>
        <v>0</v>
      </c>
      <c r="DR252" s="26"/>
      <c r="DS252" s="79">
        <f t="shared" ref="DS252:DT252" si="1567">SUM(DS240:DS251)</f>
        <v>38.283000000000001</v>
      </c>
      <c r="DT252" s="80">
        <f t="shared" si="1567"/>
        <v>268.81700000000001</v>
      </c>
      <c r="DU252" s="26"/>
      <c r="DV252" s="79">
        <f t="shared" ref="DV252:DW252" si="1568">SUM(DV240:DV251)</f>
        <v>0.16957</v>
      </c>
      <c r="DW252" s="80">
        <f t="shared" si="1568"/>
        <v>12.676</v>
      </c>
      <c r="DX252" s="26"/>
      <c r="DY252" s="79">
        <f t="shared" ref="DY252:DZ252" si="1569">SUM(DY240:DY251)</f>
        <v>0</v>
      </c>
      <c r="DZ252" s="80">
        <f t="shared" si="1569"/>
        <v>0</v>
      </c>
      <c r="EA252" s="26"/>
      <c r="EB252" s="79">
        <f t="shared" ref="EB252:EC252" si="1570">SUM(EB240:EB251)</f>
        <v>2.4</v>
      </c>
      <c r="EC252" s="80">
        <f t="shared" si="1570"/>
        <v>43.353999999999999</v>
      </c>
      <c r="ED252" s="26"/>
      <c r="EE252" s="79">
        <f t="shared" ref="EE252:EF252" si="1571">SUM(EE240:EE251)</f>
        <v>0</v>
      </c>
      <c r="EF252" s="80">
        <f t="shared" si="1571"/>
        <v>0</v>
      </c>
      <c r="EG252" s="26"/>
      <c r="EH252" s="79">
        <f t="shared" ref="EH252:EI252" si="1572">SUM(EH240:EH251)</f>
        <v>0</v>
      </c>
      <c r="EI252" s="80">
        <f t="shared" si="1572"/>
        <v>0</v>
      </c>
      <c r="EJ252" s="26"/>
      <c r="EK252" s="79">
        <f t="shared" ref="EK252:EL252" si="1573">SUM(EK240:EK251)</f>
        <v>161.36399999999998</v>
      </c>
      <c r="EL252" s="80">
        <f t="shared" si="1573"/>
        <v>3227.0450000000001</v>
      </c>
      <c r="EM252" s="26"/>
      <c r="EN252" s="79">
        <f t="shared" ref="EN252:EO252" si="1574">SUM(EN240:EN251)</f>
        <v>31.821200000000005</v>
      </c>
      <c r="EO252" s="80">
        <f t="shared" si="1574"/>
        <v>716.73299999999995</v>
      </c>
      <c r="EP252" s="26"/>
      <c r="EQ252" s="79">
        <f t="shared" ref="EQ252:ER252" si="1575">SUM(EQ240:EQ251)</f>
        <v>0</v>
      </c>
      <c r="ER252" s="80">
        <f t="shared" si="1575"/>
        <v>0</v>
      </c>
      <c r="ES252" s="26"/>
      <c r="ET252" s="79">
        <f t="shared" ref="ET252:EU252" si="1576">SUM(ET240:ET251)</f>
        <v>0</v>
      </c>
      <c r="EU252" s="80">
        <f t="shared" si="1576"/>
        <v>0</v>
      </c>
      <c r="EV252" s="26"/>
      <c r="EW252" s="79">
        <f t="shared" ref="EW252:EX252" si="1577">SUM(EW240:EW251)</f>
        <v>0</v>
      </c>
      <c r="EX252" s="80">
        <f t="shared" si="1577"/>
        <v>0</v>
      </c>
      <c r="EY252" s="26"/>
      <c r="EZ252" s="79">
        <f t="shared" ref="EZ252:FA252" si="1578">SUM(EZ240:EZ251)</f>
        <v>4.7E-2</v>
      </c>
      <c r="FA252" s="80">
        <f t="shared" si="1578"/>
        <v>1.7789999999999999</v>
      </c>
      <c r="FB252" s="26"/>
      <c r="FC252" s="79">
        <f t="shared" ref="FC252:FD252" si="1579">SUM(FC240:FC251)</f>
        <v>0</v>
      </c>
      <c r="FD252" s="80">
        <f t="shared" si="1579"/>
        <v>0</v>
      </c>
      <c r="FE252" s="26"/>
      <c r="FF252" s="79">
        <f t="shared" ref="FF252:FG252" si="1580">SUM(FF240:FF251)</f>
        <v>0</v>
      </c>
      <c r="FG252" s="80">
        <f t="shared" si="1580"/>
        <v>0</v>
      </c>
      <c r="FH252" s="26"/>
      <c r="FI252" s="79">
        <f t="shared" ref="FI252:FJ252" si="1581">SUM(FI240:FI251)</f>
        <v>0</v>
      </c>
      <c r="FJ252" s="80">
        <f t="shared" si="1581"/>
        <v>0</v>
      </c>
      <c r="FK252" s="26"/>
      <c r="FL252" s="79">
        <f t="shared" ref="FL252:FM252" si="1582">SUM(FL240:FL251)</f>
        <v>0</v>
      </c>
      <c r="FM252" s="80">
        <f t="shared" si="1582"/>
        <v>0</v>
      </c>
      <c r="FN252" s="26"/>
      <c r="FO252" s="79">
        <f t="shared" ref="FO252:FP252" si="1583">SUM(FO240:FO251)</f>
        <v>0</v>
      </c>
      <c r="FP252" s="80">
        <f t="shared" si="1583"/>
        <v>0</v>
      </c>
      <c r="FQ252" s="26"/>
      <c r="FR252" s="79">
        <f t="shared" ref="FR252:FS252" si="1584">SUM(FR240:FR251)</f>
        <v>0</v>
      </c>
      <c r="FS252" s="80">
        <f t="shared" si="1584"/>
        <v>0</v>
      </c>
      <c r="FT252" s="26"/>
      <c r="FU252" s="79">
        <f t="shared" ref="FU252:FV252" si="1585">SUM(FU240:FU251)</f>
        <v>0</v>
      </c>
      <c r="FV252" s="80">
        <f t="shared" si="1585"/>
        <v>0</v>
      </c>
      <c r="FW252" s="26"/>
      <c r="FX252" s="79">
        <f t="shared" ref="FX252:FY252" si="1586">SUM(FX240:FX251)</f>
        <v>0</v>
      </c>
      <c r="FY252" s="80">
        <f t="shared" si="1586"/>
        <v>0</v>
      </c>
      <c r="FZ252" s="26"/>
      <c r="GA252" s="79">
        <f t="shared" ref="GA252:GB252" si="1587">SUM(GA240:GA251)</f>
        <v>0</v>
      </c>
      <c r="GB252" s="80">
        <f t="shared" si="1587"/>
        <v>0</v>
      </c>
      <c r="GC252" s="26"/>
      <c r="GD252" s="79">
        <f t="shared" ref="GD252:GE252" si="1588">SUM(GD240:GD251)</f>
        <v>0</v>
      </c>
      <c r="GE252" s="80">
        <f t="shared" si="1588"/>
        <v>0</v>
      </c>
      <c r="GF252" s="26"/>
      <c r="GG252" s="79">
        <f t="shared" ref="GG252:GH252" si="1589">SUM(GG240:GG251)</f>
        <v>0</v>
      </c>
      <c r="GH252" s="80">
        <f t="shared" si="1589"/>
        <v>0</v>
      </c>
      <c r="GI252" s="26"/>
      <c r="GJ252" s="79">
        <f t="shared" ref="GJ252:GK252" si="1590">SUM(GJ240:GJ251)</f>
        <v>0</v>
      </c>
      <c r="GK252" s="80">
        <f t="shared" si="1590"/>
        <v>0</v>
      </c>
      <c r="GL252" s="26"/>
      <c r="GM252" s="79">
        <f t="shared" ref="GM252:GN252" si="1591">SUM(GM240:GM251)</f>
        <v>0.02</v>
      </c>
      <c r="GN252" s="80">
        <f t="shared" si="1591"/>
        <v>0.161</v>
      </c>
      <c r="GO252" s="26"/>
      <c r="GP252" s="79">
        <f t="shared" ref="GP252:GQ252" si="1592">SUM(GP240:GP251)</f>
        <v>0</v>
      </c>
      <c r="GQ252" s="80">
        <f t="shared" si="1592"/>
        <v>0</v>
      </c>
      <c r="GR252" s="26"/>
      <c r="GS252" s="79">
        <f t="shared" ref="GS252:GT252" si="1593">SUM(GS240:GS251)</f>
        <v>0</v>
      </c>
      <c r="GT252" s="80">
        <f t="shared" si="1593"/>
        <v>0</v>
      </c>
      <c r="GU252" s="26"/>
      <c r="GV252" s="79">
        <f t="shared" ref="GV252:GW252" si="1594">SUM(GV240:GV251)</f>
        <v>384</v>
      </c>
      <c r="GW252" s="80">
        <f t="shared" si="1594"/>
        <v>2700.2159999999999</v>
      </c>
      <c r="GX252" s="26"/>
      <c r="GY252" s="79">
        <f t="shared" ref="GY252:GZ252" si="1595">SUM(GY240:GY251)</f>
        <v>0</v>
      </c>
      <c r="GZ252" s="80">
        <f t="shared" si="1595"/>
        <v>0</v>
      </c>
      <c r="HA252" s="26"/>
      <c r="HB252" s="79">
        <f t="shared" ref="HB252:HC252" si="1596">SUM(HB240:HB251)</f>
        <v>0</v>
      </c>
      <c r="HC252" s="80">
        <f t="shared" si="1596"/>
        <v>0</v>
      </c>
      <c r="HD252" s="26"/>
      <c r="HE252" s="79">
        <f t="shared" ref="HE252:HF252" si="1597">SUM(HE240:HE251)</f>
        <v>0</v>
      </c>
      <c r="HF252" s="80">
        <f t="shared" si="1597"/>
        <v>0</v>
      </c>
      <c r="HG252" s="26"/>
      <c r="HH252" s="79">
        <f t="shared" ref="HH252:HI252" si="1598">SUM(HH240:HH251)</f>
        <v>0</v>
      </c>
      <c r="HI252" s="80">
        <f t="shared" si="1598"/>
        <v>0</v>
      </c>
      <c r="HJ252" s="26"/>
      <c r="HK252" s="79">
        <f t="shared" ref="HK252:HL252" si="1599">SUM(HK240:HK251)</f>
        <v>0</v>
      </c>
      <c r="HL252" s="80">
        <f t="shared" si="1599"/>
        <v>0</v>
      </c>
      <c r="HM252" s="26"/>
      <c r="HN252" s="79">
        <f t="shared" ref="HN252:HO252" si="1600">SUM(HN240:HN251)</f>
        <v>0</v>
      </c>
      <c r="HO252" s="80">
        <f t="shared" si="1600"/>
        <v>0</v>
      </c>
      <c r="HP252" s="26"/>
      <c r="HQ252" s="79">
        <f t="shared" ref="HQ252:HR252" si="1601">SUM(HQ240:HQ251)</f>
        <v>0</v>
      </c>
      <c r="HR252" s="80">
        <f t="shared" si="1601"/>
        <v>0</v>
      </c>
      <c r="HS252" s="26"/>
      <c r="HT252" s="79">
        <f t="shared" ref="HT252:HU252" si="1602">SUM(HT240:HT251)</f>
        <v>0</v>
      </c>
      <c r="HU252" s="80">
        <f t="shared" si="1602"/>
        <v>0</v>
      </c>
      <c r="HV252" s="26"/>
      <c r="HW252" s="79">
        <f t="shared" ref="HW252:HX252" si="1603">SUM(HW240:HW251)</f>
        <v>0</v>
      </c>
      <c r="HX252" s="80">
        <f t="shared" si="1603"/>
        <v>0</v>
      </c>
      <c r="HY252" s="26"/>
      <c r="HZ252" s="79">
        <f t="shared" ref="HZ252:IA252" si="1604">SUM(HZ240:HZ251)</f>
        <v>0</v>
      </c>
      <c r="IA252" s="80">
        <f t="shared" si="1604"/>
        <v>0</v>
      </c>
      <c r="IB252" s="26"/>
      <c r="IC252" s="79">
        <f t="shared" ref="IC252:ID252" si="1605">SUM(IC240:IC251)</f>
        <v>0</v>
      </c>
      <c r="ID252" s="80">
        <f t="shared" si="1605"/>
        <v>0</v>
      </c>
      <c r="IE252" s="26"/>
      <c r="IF252" s="79">
        <f t="shared" ref="IF252:IG252" si="1606">SUM(IF240:IF251)</f>
        <v>0</v>
      </c>
      <c r="IG252" s="80">
        <f t="shared" si="1606"/>
        <v>0</v>
      </c>
      <c r="IH252" s="26"/>
      <c r="II252" s="79">
        <f t="shared" ref="II252:IJ252" si="1607">SUM(II240:II251)</f>
        <v>132.28210999999999</v>
      </c>
      <c r="IJ252" s="80">
        <f t="shared" si="1607"/>
        <v>714.68299999999999</v>
      </c>
      <c r="IK252" s="26"/>
      <c r="IL252" s="79">
        <f t="shared" ref="IL252:IM252" si="1608">SUM(IL240:IL251)</f>
        <v>0</v>
      </c>
      <c r="IM252" s="80">
        <f t="shared" si="1608"/>
        <v>0</v>
      </c>
      <c r="IN252" s="26"/>
      <c r="IO252" s="79">
        <f t="shared" ref="IO252:IP252" si="1609">SUM(IO240:IO251)</f>
        <v>3819.0010000000002</v>
      </c>
      <c r="IP252" s="80">
        <f t="shared" si="1609"/>
        <v>23658.079999999998</v>
      </c>
      <c r="IQ252" s="26"/>
      <c r="IR252" s="79">
        <f t="shared" ref="IR252:IS252" si="1610">SUM(IR240:IR251)</f>
        <v>0</v>
      </c>
      <c r="IS252" s="80">
        <f t="shared" si="1610"/>
        <v>0</v>
      </c>
      <c r="IT252" s="26"/>
      <c r="IU252" s="79">
        <f t="shared" ref="IU252:IV252" si="1611">SUM(IU240:IU251)</f>
        <v>0</v>
      </c>
      <c r="IV252" s="80">
        <f t="shared" si="1611"/>
        <v>0</v>
      </c>
      <c r="IW252" s="26"/>
      <c r="IX252" s="79">
        <f t="shared" ref="IX252:IY252" si="1612">SUM(IX240:IX251)</f>
        <v>1.2978000000000001</v>
      </c>
      <c r="IY252" s="80">
        <f t="shared" si="1612"/>
        <v>26.936</v>
      </c>
      <c r="IZ252" s="26"/>
      <c r="JA252" s="79">
        <f t="shared" ref="JA252:JB252" si="1613">SUM(JA240:JA251)</f>
        <v>2.4206000000000003</v>
      </c>
      <c r="JB252" s="80">
        <f t="shared" si="1613"/>
        <v>40.551000000000002</v>
      </c>
      <c r="JC252" s="26"/>
      <c r="JD252" s="60">
        <f t="shared" si="1524"/>
        <v>21089.038639999999</v>
      </c>
      <c r="JE252" s="61">
        <f t="shared" si="1525"/>
        <v>111008.59499999999</v>
      </c>
    </row>
    <row r="253" spans="1:265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1614">IF(F253=0,0,G253/F253*1000)</f>
        <v>0</v>
      </c>
      <c r="I253" s="8">
        <v>0</v>
      </c>
      <c r="J253" s="5">
        <v>0</v>
      </c>
      <c r="K253" s="10">
        <f t="shared" ref="K253:K264" si="1615">IF(I253=0,0,J253/I253*1000)</f>
        <v>0</v>
      </c>
      <c r="L253" s="8">
        <v>0</v>
      </c>
      <c r="M253" s="5">
        <v>0</v>
      </c>
      <c r="N253" s="10">
        <f t="shared" ref="N253:N264" si="1616">IF(L253=0,0,M253/L253*1000)</f>
        <v>0</v>
      </c>
      <c r="O253" s="8">
        <v>0</v>
      </c>
      <c r="P253" s="5">
        <v>0</v>
      </c>
      <c r="Q253" s="10">
        <f t="shared" ref="Q253:Q264" si="1617">IF(O253=0,0,P253/O253*1000)</f>
        <v>0</v>
      </c>
      <c r="R253" s="8">
        <v>0</v>
      </c>
      <c r="S253" s="5">
        <v>0</v>
      </c>
      <c r="T253" s="10">
        <f t="shared" ref="T253:T264" si="1618">IF(R253=0,0,S253/R253*1000)</f>
        <v>0</v>
      </c>
      <c r="U253" s="8">
        <v>0</v>
      </c>
      <c r="V253" s="5">
        <v>0</v>
      </c>
      <c r="W253" s="10">
        <f t="shared" ref="W253:W264" si="1619">IF(U253=0,0,V253/U253*1000)</f>
        <v>0</v>
      </c>
      <c r="X253" s="8">
        <v>0</v>
      </c>
      <c r="Y253" s="5">
        <v>0</v>
      </c>
      <c r="Z253" s="10">
        <f t="shared" ref="Z253:Z264" si="1620">IF(X253=0,0,Y253/X253*1000)</f>
        <v>0</v>
      </c>
      <c r="AA253" s="8">
        <v>0</v>
      </c>
      <c r="AB253" s="5">
        <v>0</v>
      </c>
      <c r="AC253" s="10">
        <f t="shared" ref="AC253:AC264" si="1621">IF(AA253=0,0,AB253/AA253*1000)</f>
        <v>0</v>
      </c>
      <c r="AD253" s="8">
        <v>0</v>
      </c>
      <c r="AE253" s="5">
        <v>0</v>
      </c>
      <c r="AF253" s="10">
        <f t="shared" ref="AF253:AF264" si="1622">IF(AD253=0,0,AE253/AD253*1000)</f>
        <v>0</v>
      </c>
      <c r="AG253" s="8">
        <v>0</v>
      </c>
      <c r="AH253" s="5">
        <v>0</v>
      </c>
      <c r="AI253" s="10">
        <f t="shared" ref="AI253:AI264" si="1623">IF(AG253=0,0,AH253/AG253*1000)</f>
        <v>0</v>
      </c>
      <c r="AJ253" s="8">
        <v>0</v>
      </c>
      <c r="AK253" s="5">
        <v>0</v>
      </c>
      <c r="AL253" s="10">
        <f t="shared" ref="AL253:AL264" si="1624">IF(AJ253=0,0,AK253/AJ253*1000)</f>
        <v>0</v>
      </c>
      <c r="AM253" s="8">
        <v>0</v>
      </c>
      <c r="AN253" s="5">
        <v>0</v>
      </c>
      <c r="AO253" s="10">
        <f t="shared" ref="AO253:AO264" si="1625">IF(AM253=0,0,AN253/AM253*1000)</f>
        <v>0</v>
      </c>
      <c r="AP253" s="8">
        <v>0</v>
      </c>
      <c r="AQ253" s="5">
        <v>0</v>
      </c>
      <c r="AR253" s="10">
        <f t="shared" ref="AR253:AR264" si="1626">IF(AP253=0,0,AQ253/AP253*1000)</f>
        <v>0</v>
      </c>
      <c r="AS253" s="8">
        <v>0</v>
      </c>
      <c r="AT253" s="5">
        <v>0</v>
      </c>
      <c r="AU253" s="10">
        <f t="shared" ref="AU253:AU264" si="1627">IF(AS253=0,0,AT253/AS253*1000)</f>
        <v>0</v>
      </c>
      <c r="AV253" s="8">
        <v>0</v>
      </c>
      <c r="AW253" s="5">
        <v>0</v>
      </c>
      <c r="AX253" s="10">
        <f t="shared" ref="AX253:AX264" si="1628">IF(AV253=0,0,AW253/AV253*1000)</f>
        <v>0</v>
      </c>
      <c r="AY253" s="8">
        <v>0</v>
      </c>
      <c r="AZ253" s="5">
        <v>0</v>
      </c>
      <c r="BA253" s="10">
        <f t="shared" ref="BA253:BA264" si="1629">IF(AY253=0,0,AZ253/AY253*1000)</f>
        <v>0</v>
      </c>
      <c r="BB253" s="8">
        <v>0</v>
      </c>
      <c r="BC253" s="5">
        <v>0</v>
      </c>
      <c r="BD253" s="10">
        <f t="shared" ref="BD253:BD264" si="1630">IF(BB253=0,0,BC253/BB253*1000)</f>
        <v>0</v>
      </c>
      <c r="BE253" s="8">
        <v>0</v>
      </c>
      <c r="BF253" s="5">
        <v>0</v>
      </c>
      <c r="BG253" s="10">
        <f t="shared" ref="BG253:BG264" si="1631">IF(BE253=0,0,BF253/BE253*1000)</f>
        <v>0</v>
      </c>
      <c r="BH253" s="8">
        <v>0</v>
      </c>
      <c r="BI253" s="5">
        <v>0</v>
      </c>
      <c r="BJ253" s="10">
        <f t="shared" ref="BJ253:BJ264" si="1632">IF(BH253=0,0,BI253/BH253*1000)</f>
        <v>0</v>
      </c>
      <c r="BK253" s="8">
        <v>0</v>
      </c>
      <c r="BL253" s="5">
        <v>0</v>
      </c>
      <c r="BM253" s="10">
        <f t="shared" ref="BM253:BM264" si="1633">IF(BK253=0,0,BL253/BK253*1000)</f>
        <v>0</v>
      </c>
      <c r="BN253" s="8">
        <v>0</v>
      </c>
      <c r="BO253" s="5">
        <v>0</v>
      </c>
      <c r="BP253" s="10">
        <f t="shared" ref="BP253:BP264" si="1634">IF(BN253=0,0,BO253/BN253*1000)</f>
        <v>0</v>
      </c>
      <c r="BQ253" s="8">
        <v>0</v>
      </c>
      <c r="BR253" s="5">
        <v>0</v>
      </c>
      <c r="BS253" s="10">
        <f t="shared" ref="BS253:BS264" si="1635">IF(BQ253=0,0,BR253/BQ253*1000)</f>
        <v>0</v>
      </c>
      <c r="BT253" s="8">
        <v>0</v>
      </c>
      <c r="BU253" s="5">
        <v>0</v>
      </c>
      <c r="BV253" s="10">
        <f t="shared" ref="BV253:BV264" si="1636">IF(BT253=0,0,BU253/BT253*1000)</f>
        <v>0</v>
      </c>
      <c r="BW253" s="8">
        <v>0</v>
      </c>
      <c r="BX253" s="5">
        <v>0</v>
      </c>
      <c r="BY253" s="10">
        <f t="shared" ref="BY253:BY264" si="1637">IF(BW253=0,0,BX253/BW253*1000)</f>
        <v>0</v>
      </c>
      <c r="BZ253" s="8">
        <v>0</v>
      </c>
      <c r="CA253" s="5">
        <v>0</v>
      </c>
      <c r="CB253" s="10">
        <f t="shared" ref="CB253:CB264" si="1638">IF(BZ253=0,0,CA253/BZ253*1000)</f>
        <v>0</v>
      </c>
      <c r="CC253" s="8">
        <v>0</v>
      </c>
      <c r="CD253" s="5">
        <v>0</v>
      </c>
      <c r="CE253" s="10">
        <f t="shared" ref="CE253:CE264" si="1639">IF(CC253=0,0,CD253/CC253*1000)</f>
        <v>0</v>
      </c>
      <c r="CF253" s="8">
        <v>0</v>
      </c>
      <c r="CG253" s="5">
        <v>0</v>
      </c>
      <c r="CH253" s="10">
        <f t="shared" ref="CH253:CH264" si="1640">IF(CF253=0,0,CG253/CF253*1000)</f>
        <v>0</v>
      </c>
      <c r="CI253" s="8">
        <v>0</v>
      </c>
      <c r="CJ253" s="5">
        <v>0</v>
      </c>
      <c r="CK253" s="10">
        <f t="shared" ref="CK253:CK264" si="1641">IF(CI253=0,0,CJ253/CI253*1000)</f>
        <v>0</v>
      </c>
      <c r="CL253" s="8">
        <v>0</v>
      </c>
      <c r="CM253" s="5">
        <v>0</v>
      </c>
      <c r="CN253" s="10">
        <f t="shared" ref="CN253:CN264" si="1642">IF(CL253=0,0,CM253/CL253*1000)</f>
        <v>0</v>
      </c>
      <c r="CO253" s="8">
        <v>0</v>
      </c>
      <c r="CP253" s="5">
        <v>0</v>
      </c>
      <c r="CQ253" s="10">
        <f t="shared" ref="CQ253:CQ264" si="1643">IF(CO253=0,0,CP253/CO253*1000)</f>
        <v>0</v>
      </c>
      <c r="CR253" s="8">
        <v>0</v>
      </c>
      <c r="CS253" s="5">
        <v>0</v>
      </c>
      <c r="CT253" s="10">
        <f t="shared" ref="CT253:CT264" si="1644">IF(CR253=0,0,CS253/CR253*1000)</f>
        <v>0</v>
      </c>
      <c r="CU253" s="8">
        <v>0</v>
      </c>
      <c r="CV253" s="5">
        <v>0</v>
      </c>
      <c r="CW253" s="10">
        <f t="shared" ref="CW253:CW264" si="1645">IF(CU253=0,0,CV253/CU253*1000)</f>
        <v>0</v>
      </c>
      <c r="CX253" s="8">
        <v>0</v>
      </c>
      <c r="CY253" s="5">
        <v>0</v>
      </c>
      <c r="CZ253" s="10">
        <f t="shared" ref="CZ253:CZ264" si="1646">IF(CX253=0,0,CY253/CX253*1000)</f>
        <v>0</v>
      </c>
      <c r="DA253" s="8">
        <v>0</v>
      </c>
      <c r="DB253" s="5">
        <v>0</v>
      </c>
      <c r="DC253" s="10">
        <f t="shared" ref="DC253:DC264" si="1647">IF(DA253=0,0,DB253/DA253*1000)</f>
        <v>0</v>
      </c>
      <c r="DD253" s="8">
        <v>0</v>
      </c>
      <c r="DE253" s="5">
        <v>0</v>
      </c>
      <c r="DF253" s="10">
        <f t="shared" ref="DF253:DF264" si="1648">IF(DD253=0,0,DE253/DD253*1000)</f>
        <v>0</v>
      </c>
      <c r="DG253" s="8">
        <v>0</v>
      </c>
      <c r="DH253" s="5">
        <v>0</v>
      </c>
      <c r="DI253" s="10">
        <f t="shared" ref="DI253:DI264" si="1649">IF(DG253=0,0,DH253/DG253*1000)</f>
        <v>0</v>
      </c>
      <c r="DJ253" s="8">
        <v>0</v>
      </c>
      <c r="DK253" s="5">
        <v>0</v>
      </c>
      <c r="DL253" s="10">
        <f t="shared" ref="DL253:DL264" si="1650">IF(DJ253=0,0,DK253/DJ253*1000)</f>
        <v>0</v>
      </c>
      <c r="DM253" s="8">
        <v>0</v>
      </c>
      <c r="DN253" s="5">
        <v>0</v>
      </c>
      <c r="DO253" s="10">
        <f t="shared" ref="DO253:DO264" si="1651">IF(DM253=0,0,DN253/DM253*1000)</f>
        <v>0</v>
      </c>
      <c r="DP253" s="8">
        <v>0</v>
      </c>
      <c r="DQ253" s="5">
        <v>0</v>
      </c>
      <c r="DR253" s="10">
        <f t="shared" ref="DR253:DR264" si="1652">IF(DP253=0,0,DQ253/DP253*1000)</f>
        <v>0</v>
      </c>
      <c r="DS253" s="8">
        <v>0</v>
      </c>
      <c r="DT253" s="5">
        <v>0</v>
      </c>
      <c r="DU253" s="10">
        <f t="shared" ref="DU253:DU264" si="1653">IF(DS253=0,0,DT253/DS253*1000)</f>
        <v>0</v>
      </c>
      <c r="DV253" s="8">
        <v>0</v>
      </c>
      <c r="DW253" s="5">
        <v>0</v>
      </c>
      <c r="DX253" s="10">
        <f t="shared" ref="DX253:DX264" si="1654">IF(DV253=0,0,DW253/DV253*1000)</f>
        <v>0</v>
      </c>
      <c r="DY253" s="8">
        <v>0</v>
      </c>
      <c r="DZ253" s="5">
        <v>0</v>
      </c>
      <c r="EA253" s="10">
        <f t="shared" ref="EA253:EA264" si="1655">IF(DY253=0,0,DZ253/DY253*1000)</f>
        <v>0</v>
      </c>
      <c r="EB253" s="8">
        <v>0</v>
      </c>
      <c r="EC253" s="5">
        <v>0</v>
      </c>
      <c r="ED253" s="10">
        <f t="shared" ref="ED253:ED264" si="1656">IF(EB253=0,0,EC253/EB253*1000)</f>
        <v>0</v>
      </c>
      <c r="EE253" s="8">
        <v>0</v>
      </c>
      <c r="EF253" s="5">
        <v>0</v>
      </c>
      <c r="EG253" s="10">
        <f t="shared" ref="EG253:EG264" si="1657">IF(EE253=0,0,EF253/EE253*1000)</f>
        <v>0</v>
      </c>
      <c r="EH253" s="8">
        <v>0</v>
      </c>
      <c r="EI253" s="5">
        <v>0</v>
      </c>
      <c r="EJ253" s="10">
        <f t="shared" ref="EJ253:EJ264" si="1658">IF(EH253=0,0,EI253/EH253*1000)</f>
        <v>0</v>
      </c>
      <c r="EK253" s="8">
        <v>0</v>
      </c>
      <c r="EL253" s="5">
        <v>0</v>
      </c>
      <c r="EM253" s="10">
        <f t="shared" ref="EM253:EM264" si="1659">IF(EK253=0,0,EL253/EK253*1000)</f>
        <v>0</v>
      </c>
      <c r="EN253" s="8">
        <v>0</v>
      </c>
      <c r="EO253" s="5">
        <v>0</v>
      </c>
      <c r="EP253" s="10">
        <f t="shared" ref="EP253:EP264" si="1660">IF(EN253=0,0,EO253/EN253*1000)</f>
        <v>0</v>
      </c>
      <c r="EQ253" s="8">
        <v>0</v>
      </c>
      <c r="ER253" s="5">
        <v>0</v>
      </c>
      <c r="ES253" s="10">
        <f t="shared" ref="ES253:ES264" si="1661">IF(EQ253=0,0,ER253/EQ253*1000)</f>
        <v>0</v>
      </c>
      <c r="ET253" s="8">
        <v>0</v>
      </c>
      <c r="EU253" s="5">
        <v>0</v>
      </c>
      <c r="EV253" s="10">
        <f t="shared" ref="EV253:EV264" si="1662">IF(ET253=0,0,EU253/ET253*1000)</f>
        <v>0</v>
      </c>
      <c r="EW253" s="8">
        <v>0</v>
      </c>
      <c r="EX253" s="5">
        <v>0</v>
      </c>
      <c r="EY253" s="10">
        <f t="shared" ref="EY253:EY264" si="1663">IF(EW253=0,0,EX253/EW253*1000)</f>
        <v>0</v>
      </c>
      <c r="EZ253" s="8">
        <v>0</v>
      </c>
      <c r="FA253" s="5">
        <v>0</v>
      </c>
      <c r="FB253" s="10">
        <f t="shared" ref="FB253:FB264" si="1664">IF(EZ253=0,0,FA253/EZ253*1000)</f>
        <v>0</v>
      </c>
      <c r="FC253" s="8">
        <v>0</v>
      </c>
      <c r="FD253" s="5">
        <v>0</v>
      </c>
      <c r="FE253" s="10">
        <f t="shared" ref="FE253:FE264" si="1665">IF(FC253=0,0,FD253/FC253*1000)</f>
        <v>0</v>
      </c>
      <c r="FF253" s="8">
        <v>0</v>
      </c>
      <c r="FG253" s="5">
        <v>0</v>
      </c>
      <c r="FH253" s="10">
        <f t="shared" ref="FH253:FH264" si="1666">IF(FF253=0,0,FG253/FF253*1000)</f>
        <v>0</v>
      </c>
      <c r="FI253" s="8">
        <v>0</v>
      </c>
      <c r="FJ253" s="5">
        <v>0</v>
      </c>
      <c r="FK253" s="10">
        <f t="shared" ref="FK253:FK264" si="1667">IF(FI253=0,0,FJ253/FI253*1000)</f>
        <v>0</v>
      </c>
      <c r="FL253" s="8">
        <v>0</v>
      </c>
      <c r="FM253" s="5">
        <v>0</v>
      </c>
      <c r="FN253" s="10">
        <f t="shared" ref="FN253:FN264" si="1668">IF(FL253=0,0,FM253/FL253*1000)</f>
        <v>0</v>
      </c>
      <c r="FO253" s="8">
        <v>0</v>
      </c>
      <c r="FP253" s="5">
        <v>0</v>
      </c>
      <c r="FQ253" s="10">
        <f t="shared" ref="FQ253:FQ264" si="1669">IF(FO253=0,0,FP253/FO253*1000)</f>
        <v>0</v>
      </c>
      <c r="FR253" s="8">
        <v>0</v>
      </c>
      <c r="FS253" s="5">
        <v>0</v>
      </c>
      <c r="FT253" s="10">
        <f t="shared" ref="FT253:FT264" si="1670">IF(FR253=0,0,FS253/FR253*1000)</f>
        <v>0</v>
      </c>
      <c r="FU253" s="8">
        <v>0</v>
      </c>
      <c r="FV253" s="5">
        <v>0</v>
      </c>
      <c r="FW253" s="10">
        <f t="shared" ref="FW253:FW264" si="1671">IF(FU253=0,0,FV253/FU253*1000)</f>
        <v>0</v>
      </c>
      <c r="FX253" s="8">
        <v>0</v>
      </c>
      <c r="FY253" s="5">
        <v>0</v>
      </c>
      <c r="FZ253" s="10">
        <f t="shared" ref="FZ253:FZ264" si="1672">IF(FX253=0,0,FY253/FX253*1000)</f>
        <v>0</v>
      </c>
      <c r="GA253" s="8">
        <v>0</v>
      </c>
      <c r="GB253" s="5">
        <v>0</v>
      </c>
      <c r="GC253" s="10">
        <f t="shared" ref="GC253:GC264" si="1673">IF(GA253=0,0,GB253/GA253*1000)</f>
        <v>0</v>
      </c>
      <c r="GD253" s="8">
        <v>0</v>
      </c>
      <c r="GE253" s="5">
        <v>0</v>
      </c>
      <c r="GF253" s="10">
        <f t="shared" ref="GF253:GF264" si="1674">IF(GD253=0,0,GE253/GD253*1000)</f>
        <v>0</v>
      </c>
      <c r="GG253" s="8">
        <v>0</v>
      </c>
      <c r="GH253" s="5">
        <v>0</v>
      </c>
      <c r="GI253" s="10">
        <f t="shared" ref="GI253:GI264" si="1675">IF(GG253=0,0,GH253/GG253*1000)</f>
        <v>0</v>
      </c>
      <c r="GJ253" s="8">
        <v>0</v>
      </c>
      <c r="GK253" s="5">
        <v>0</v>
      </c>
      <c r="GL253" s="10">
        <f t="shared" ref="GL253:GL264" si="1676">IF(GJ253=0,0,GK253/GJ253*1000)</f>
        <v>0</v>
      </c>
      <c r="GM253" s="8">
        <v>0</v>
      </c>
      <c r="GN253" s="5">
        <v>0</v>
      </c>
      <c r="GO253" s="10">
        <f t="shared" ref="GO253:GO264" si="1677">IF(GM253=0,0,GN253/GM253*1000)</f>
        <v>0</v>
      </c>
      <c r="GP253" s="8">
        <v>0</v>
      </c>
      <c r="GQ253" s="5">
        <v>0</v>
      </c>
      <c r="GR253" s="10">
        <f t="shared" ref="GR253:GR264" si="1678">IF(GP253=0,0,GQ253/GP253*1000)</f>
        <v>0</v>
      </c>
      <c r="GS253" s="8">
        <v>0</v>
      </c>
      <c r="GT253" s="5">
        <v>0</v>
      </c>
      <c r="GU253" s="10">
        <f t="shared" ref="GU253:GU264" si="1679">IF(GS253=0,0,GT253/GS253*1000)</f>
        <v>0</v>
      </c>
      <c r="GV253" s="8">
        <v>0</v>
      </c>
      <c r="GW253" s="5">
        <v>0</v>
      </c>
      <c r="GX253" s="10">
        <f t="shared" ref="GX253:GX264" si="1680">IF(GV253=0,0,GW253/GV253*1000)</f>
        <v>0</v>
      </c>
      <c r="GY253" s="8">
        <v>0</v>
      </c>
      <c r="GZ253" s="5">
        <v>0</v>
      </c>
      <c r="HA253" s="10">
        <f t="shared" ref="HA253:HA264" si="1681">IF(GY253=0,0,GZ253/GY253*1000)</f>
        <v>0</v>
      </c>
      <c r="HB253" s="8">
        <v>0</v>
      </c>
      <c r="HC253" s="5">
        <v>0</v>
      </c>
      <c r="HD253" s="10">
        <f t="shared" ref="HD253:HD264" si="1682">IF(HB253=0,0,HC253/HB253*1000)</f>
        <v>0</v>
      </c>
      <c r="HE253" s="8">
        <v>0</v>
      </c>
      <c r="HF253" s="5">
        <v>0</v>
      </c>
      <c r="HG253" s="10">
        <f t="shared" ref="HG253:HG264" si="1683">IF(HE253=0,0,HF253/HE253*1000)</f>
        <v>0</v>
      </c>
      <c r="HH253" s="8">
        <v>0</v>
      </c>
      <c r="HI253" s="5">
        <v>0</v>
      </c>
      <c r="HJ253" s="10">
        <f t="shared" ref="HJ253:HJ264" si="1684">IF(HH253=0,0,HI253/HH253*1000)</f>
        <v>0</v>
      </c>
      <c r="HK253" s="8">
        <v>0</v>
      </c>
      <c r="HL253" s="5">
        <v>0</v>
      </c>
      <c r="HM253" s="10">
        <f t="shared" ref="HM253:HM264" si="1685">IF(HK253=0,0,HL253/HK253*1000)</f>
        <v>0</v>
      </c>
      <c r="HN253" s="8">
        <v>0</v>
      </c>
      <c r="HO253" s="5">
        <v>0</v>
      </c>
      <c r="HP253" s="10">
        <f t="shared" ref="HP253:HP264" si="1686">IF(HN253=0,0,HO253/HN253*1000)</f>
        <v>0</v>
      </c>
      <c r="HQ253" s="8">
        <v>0</v>
      </c>
      <c r="HR253" s="5">
        <v>0</v>
      </c>
      <c r="HS253" s="10">
        <f t="shared" ref="HS253:HS264" si="1687">IF(HQ253=0,0,HR253/HQ253*1000)</f>
        <v>0</v>
      </c>
      <c r="HT253" s="8">
        <v>0</v>
      </c>
      <c r="HU253" s="5">
        <v>0</v>
      </c>
      <c r="HV253" s="10">
        <f t="shared" ref="HV253:HV264" si="1688">IF(HT253=0,0,HU253/HT253*1000)</f>
        <v>0</v>
      </c>
      <c r="HW253" s="8">
        <v>0</v>
      </c>
      <c r="HX253" s="5">
        <v>0</v>
      </c>
      <c r="HY253" s="10">
        <f t="shared" ref="HY253:HY264" si="1689">IF(HW253=0,0,HX253/HW253*1000)</f>
        <v>0</v>
      </c>
      <c r="HZ253" s="8">
        <v>0</v>
      </c>
      <c r="IA253" s="5">
        <v>0</v>
      </c>
      <c r="IB253" s="10">
        <f t="shared" ref="IB253:IB264" si="1690">IF(HZ253=0,0,IA253/HZ253*1000)</f>
        <v>0</v>
      </c>
      <c r="IC253" s="8">
        <v>0</v>
      </c>
      <c r="ID253" s="5">
        <v>0</v>
      </c>
      <c r="IE253" s="10">
        <f t="shared" ref="IE253:IE264" si="1691">IF(IC253=0,0,ID253/IC253*1000)</f>
        <v>0</v>
      </c>
      <c r="IF253" s="8">
        <v>0</v>
      </c>
      <c r="IG253" s="5">
        <v>0</v>
      </c>
      <c r="IH253" s="10">
        <f t="shared" ref="IH253:IH264" si="1692">IF(IF253=0,0,IG253/IF253*1000)</f>
        <v>0</v>
      </c>
      <c r="II253" s="8">
        <v>0</v>
      </c>
      <c r="IJ253" s="5">
        <v>0</v>
      </c>
      <c r="IK253" s="10">
        <f t="shared" ref="IK253:IK264" si="1693">IF(II253=0,0,IJ253/II253*1000)</f>
        <v>0</v>
      </c>
      <c r="IL253" s="8">
        <v>0</v>
      </c>
      <c r="IM253" s="5">
        <v>0</v>
      </c>
      <c r="IN253" s="10">
        <f t="shared" ref="IN253:IN264" si="1694">IF(IL253=0,0,IM253/IL253*1000)</f>
        <v>0</v>
      </c>
      <c r="IO253" s="8">
        <v>0</v>
      </c>
      <c r="IP253" s="5">
        <v>0</v>
      </c>
      <c r="IQ253" s="10">
        <f t="shared" ref="IQ253:IQ264" si="1695">IF(IO253=0,0,IP253/IO253*1000)</f>
        <v>0</v>
      </c>
      <c r="IR253" s="8">
        <v>0</v>
      </c>
      <c r="IS253" s="5">
        <v>0</v>
      </c>
      <c r="IT253" s="10">
        <f t="shared" ref="IT253:IT264" si="1696">IF(IR253=0,0,IS253/IR253*1000)</f>
        <v>0</v>
      </c>
      <c r="IU253" s="8">
        <v>0</v>
      </c>
      <c r="IV253" s="5">
        <v>0</v>
      </c>
      <c r="IW253" s="10">
        <f t="shared" ref="IW253:IW264" si="1697">IF(IU253=0,0,IV253/IU253*1000)</f>
        <v>0</v>
      </c>
      <c r="IX253" s="8">
        <v>0</v>
      </c>
      <c r="IY253" s="5">
        <v>0</v>
      </c>
      <c r="IZ253" s="10">
        <f t="shared" ref="IZ253:IZ264" si="1698">IF(IX253=0,0,IY253/IX253*1000)</f>
        <v>0</v>
      </c>
      <c r="JA253" s="8">
        <v>0</v>
      </c>
      <c r="JB253" s="5">
        <v>0</v>
      </c>
      <c r="JC253" s="10">
        <f t="shared" ref="JC253:JC264" si="1699">IF(JA253=0,0,JB253/JA253*1000)</f>
        <v>0</v>
      </c>
      <c r="JD253" s="8">
        <f>SUMIF($C$5:$JC$5,"Ton",C253:JC253)</f>
        <v>0</v>
      </c>
      <c r="JE253" s="10">
        <f>SUMIF($C$5:$JC$5,"F*",C253:JC253)</f>
        <v>0</v>
      </c>
    </row>
    <row r="254" spans="1:265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1700">IF(C254=0,0,D254/C254*1000)</f>
        <v>0</v>
      </c>
      <c r="F254" s="8">
        <v>0</v>
      </c>
      <c r="G254" s="5">
        <v>0</v>
      </c>
      <c r="H254" s="10">
        <f t="shared" si="1614"/>
        <v>0</v>
      </c>
      <c r="I254" s="8">
        <v>0</v>
      </c>
      <c r="J254" s="5">
        <v>0</v>
      </c>
      <c r="K254" s="10">
        <f t="shared" si="1615"/>
        <v>0</v>
      </c>
      <c r="L254" s="8">
        <v>0</v>
      </c>
      <c r="M254" s="5">
        <v>0</v>
      </c>
      <c r="N254" s="10">
        <f t="shared" si="1616"/>
        <v>0</v>
      </c>
      <c r="O254" s="8">
        <v>0</v>
      </c>
      <c r="P254" s="5">
        <v>0</v>
      </c>
      <c r="Q254" s="10">
        <f t="shared" si="1617"/>
        <v>0</v>
      </c>
      <c r="R254" s="8">
        <v>0</v>
      </c>
      <c r="S254" s="5">
        <v>0</v>
      </c>
      <c r="T254" s="10">
        <f t="shared" si="1618"/>
        <v>0</v>
      </c>
      <c r="U254" s="8">
        <v>0</v>
      </c>
      <c r="V254" s="5">
        <v>0</v>
      </c>
      <c r="W254" s="10">
        <f t="shared" si="1619"/>
        <v>0</v>
      </c>
      <c r="X254" s="8">
        <v>0</v>
      </c>
      <c r="Y254" s="5">
        <v>0</v>
      </c>
      <c r="Z254" s="10">
        <f t="shared" si="1620"/>
        <v>0</v>
      </c>
      <c r="AA254" s="8">
        <v>0</v>
      </c>
      <c r="AB254" s="5">
        <v>0</v>
      </c>
      <c r="AC254" s="10">
        <f t="shared" si="1621"/>
        <v>0</v>
      </c>
      <c r="AD254" s="8">
        <v>0</v>
      </c>
      <c r="AE254" s="5">
        <v>0</v>
      </c>
      <c r="AF254" s="10">
        <f t="shared" si="1622"/>
        <v>0</v>
      </c>
      <c r="AG254" s="8">
        <v>0</v>
      </c>
      <c r="AH254" s="5">
        <v>0</v>
      </c>
      <c r="AI254" s="10">
        <f t="shared" si="1623"/>
        <v>0</v>
      </c>
      <c r="AJ254" s="8">
        <v>0</v>
      </c>
      <c r="AK254" s="5">
        <v>0</v>
      </c>
      <c r="AL254" s="10">
        <f t="shared" si="1624"/>
        <v>0</v>
      </c>
      <c r="AM254" s="8">
        <v>0</v>
      </c>
      <c r="AN254" s="5">
        <v>0</v>
      </c>
      <c r="AO254" s="10">
        <f t="shared" si="1625"/>
        <v>0</v>
      </c>
      <c r="AP254" s="8">
        <v>0</v>
      </c>
      <c r="AQ254" s="5">
        <v>0</v>
      </c>
      <c r="AR254" s="10">
        <f t="shared" si="1626"/>
        <v>0</v>
      </c>
      <c r="AS254" s="8">
        <v>0</v>
      </c>
      <c r="AT254" s="5">
        <v>0</v>
      </c>
      <c r="AU254" s="10">
        <f t="shared" si="1627"/>
        <v>0</v>
      </c>
      <c r="AV254" s="8">
        <v>0</v>
      </c>
      <c r="AW254" s="5">
        <v>0</v>
      </c>
      <c r="AX254" s="10">
        <f t="shared" si="1628"/>
        <v>0</v>
      </c>
      <c r="AY254" s="8">
        <v>0</v>
      </c>
      <c r="AZ254" s="5">
        <v>0</v>
      </c>
      <c r="BA254" s="10">
        <f t="shared" si="1629"/>
        <v>0</v>
      </c>
      <c r="BB254" s="8">
        <v>0</v>
      </c>
      <c r="BC254" s="5">
        <v>0</v>
      </c>
      <c r="BD254" s="10">
        <f t="shared" si="1630"/>
        <v>0</v>
      </c>
      <c r="BE254" s="8">
        <v>0</v>
      </c>
      <c r="BF254" s="5">
        <v>0</v>
      </c>
      <c r="BG254" s="10">
        <f t="shared" si="1631"/>
        <v>0</v>
      </c>
      <c r="BH254" s="8">
        <v>0</v>
      </c>
      <c r="BI254" s="5">
        <v>0</v>
      </c>
      <c r="BJ254" s="10">
        <f t="shared" si="1632"/>
        <v>0</v>
      </c>
      <c r="BK254" s="8">
        <v>0</v>
      </c>
      <c r="BL254" s="5">
        <v>0</v>
      </c>
      <c r="BM254" s="10">
        <f t="shared" si="1633"/>
        <v>0</v>
      </c>
      <c r="BN254" s="8">
        <v>0</v>
      </c>
      <c r="BO254" s="5">
        <v>0</v>
      </c>
      <c r="BP254" s="10">
        <f t="shared" si="1634"/>
        <v>0</v>
      </c>
      <c r="BQ254" s="8">
        <v>0</v>
      </c>
      <c r="BR254" s="5">
        <v>0</v>
      </c>
      <c r="BS254" s="10">
        <f t="shared" si="1635"/>
        <v>0</v>
      </c>
      <c r="BT254" s="8">
        <v>0</v>
      </c>
      <c r="BU254" s="5">
        <v>0</v>
      </c>
      <c r="BV254" s="10">
        <f t="shared" si="1636"/>
        <v>0</v>
      </c>
      <c r="BW254" s="8">
        <v>0</v>
      </c>
      <c r="BX254" s="5">
        <v>0</v>
      </c>
      <c r="BY254" s="10">
        <f t="shared" si="1637"/>
        <v>0</v>
      </c>
      <c r="BZ254" s="8">
        <v>0</v>
      </c>
      <c r="CA254" s="5">
        <v>0</v>
      </c>
      <c r="CB254" s="10">
        <f t="shared" si="1638"/>
        <v>0</v>
      </c>
      <c r="CC254" s="8">
        <v>0</v>
      </c>
      <c r="CD254" s="5">
        <v>0</v>
      </c>
      <c r="CE254" s="10">
        <f t="shared" si="1639"/>
        <v>0</v>
      </c>
      <c r="CF254" s="8">
        <v>0</v>
      </c>
      <c r="CG254" s="5">
        <v>0</v>
      </c>
      <c r="CH254" s="10">
        <f t="shared" si="1640"/>
        <v>0</v>
      </c>
      <c r="CI254" s="8">
        <v>0</v>
      </c>
      <c r="CJ254" s="5">
        <v>0</v>
      </c>
      <c r="CK254" s="10">
        <f t="shared" si="1641"/>
        <v>0</v>
      </c>
      <c r="CL254" s="8">
        <v>0</v>
      </c>
      <c r="CM254" s="5">
        <v>0</v>
      </c>
      <c r="CN254" s="10">
        <f t="shared" si="1642"/>
        <v>0</v>
      </c>
      <c r="CO254" s="8">
        <v>0</v>
      </c>
      <c r="CP254" s="5">
        <v>0</v>
      </c>
      <c r="CQ254" s="10">
        <f t="shared" si="1643"/>
        <v>0</v>
      </c>
      <c r="CR254" s="8">
        <v>0</v>
      </c>
      <c r="CS254" s="5">
        <v>0</v>
      </c>
      <c r="CT254" s="10">
        <f t="shared" si="1644"/>
        <v>0</v>
      </c>
      <c r="CU254" s="8">
        <v>0</v>
      </c>
      <c r="CV254" s="5">
        <v>0</v>
      </c>
      <c r="CW254" s="10">
        <f t="shared" si="1645"/>
        <v>0</v>
      </c>
      <c r="CX254" s="8">
        <v>0</v>
      </c>
      <c r="CY254" s="5">
        <v>0</v>
      </c>
      <c r="CZ254" s="10">
        <f t="shared" si="1646"/>
        <v>0</v>
      </c>
      <c r="DA254" s="8">
        <v>0</v>
      </c>
      <c r="DB254" s="5">
        <v>0</v>
      </c>
      <c r="DC254" s="10">
        <f t="shared" si="1647"/>
        <v>0</v>
      </c>
      <c r="DD254" s="8">
        <v>0</v>
      </c>
      <c r="DE254" s="5">
        <v>0</v>
      </c>
      <c r="DF254" s="10">
        <f t="shared" si="1648"/>
        <v>0</v>
      </c>
      <c r="DG254" s="8">
        <v>0</v>
      </c>
      <c r="DH254" s="5">
        <v>0</v>
      </c>
      <c r="DI254" s="10">
        <f t="shared" si="1649"/>
        <v>0</v>
      </c>
      <c r="DJ254" s="8">
        <v>0</v>
      </c>
      <c r="DK254" s="5">
        <v>0</v>
      </c>
      <c r="DL254" s="10">
        <f t="shared" si="1650"/>
        <v>0</v>
      </c>
      <c r="DM254" s="8">
        <v>0</v>
      </c>
      <c r="DN254" s="5">
        <v>0</v>
      </c>
      <c r="DO254" s="10">
        <f t="shared" si="1651"/>
        <v>0</v>
      </c>
      <c r="DP254" s="8">
        <v>0</v>
      </c>
      <c r="DQ254" s="5">
        <v>0</v>
      </c>
      <c r="DR254" s="10">
        <f t="shared" si="1652"/>
        <v>0</v>
      </c>
      <c r="DS254" s="8">
        <v>0</v>
      </c>
      <c r="DT254" s="5">
        <v>0</v>
      </c>
      <c r="DU254" s="10">
        <f t="shared" si="1653"/>
        <v>0</v>
      </c>
      <c r="DV254" s="8">
        <v>0</v>
      </c>
      <c r="DW254" s="5">
        <v>0</v>
      </c>
      <c r="DX254" s="10">
        <f t="shared" si="1654"/>
        <v>0</v>
      </c>
      <c r="DY254" s="8">
        <v>0</v>
      </c>
      <c r="DZ254" s="5">
        <v>0</v>
      </c>
      <c r="EA254" s="10">
        <f t="shared" si="1655"/>
        <v>0</v>
      </c>
      <c r="EB254" s="8">
        <v>0</v>
      </c>
      <c r="EC254" s="5">
        <v>0</v>
      </c>
      <c r="ED254" s="10">
        <f t="shared" si="1656"/>
        <v>0</v>
      </c>
      <c r="EE254" s="8">
        <v>0</v>
      </c>
      <c r="EF254" s="5">
        <v>0</v>
      </c>
      <c r="EG254" s="10">
        <f t="shared" si="1657"/>
        <v>0</v>
      </c>
      <c r="EH254" s="8">
        <v>0</v>
      </c>
      <c r="EI254" s="5">
        <v>0</v>
      </c>
      <c r="EJ254" s="10">
        <f t="shared" si="1658"/>
        <v>0</v>
      </c>
      <c r="EK254" s="8">
        <v>0</v>
      </c>
      <c r="EL254" s="5">
        <v>0</v>
      </c>
      <c r="EM254" s="10">
        <f t="shared" si="1659"/>
        <v>0</v>
      </c>
      <c r="EN254" s="8">
        <v>0</v>
      </c>
      <c r="EO254" s="5">
        <v>0</v>
      </c>
      <c r="EP254" s="10">
        <f t="shared" si="1660"/>
        <v>0</v>
      </c>
      <c r="EQ254" s="8">
        <v>0</v>
      </c>
      <c r="ER254" s="5">
        <v>0</v>
      </c>
      <c r="ES254" s="10">
        <f t="shared" si="1661"/>
        <v>0</v>
      </c>
      <c r="ET254" s="8">
        <v>0</v>
      </c>
      <c r="EU254" s="5">
        <v>0</v>
      </c>
      <c r="EV254" s="10">
        <f t="shared" si="1662"/>
        <v>0</v>
      </c>
      <c r="EW254" s="8">
        <v>0</v>
      </c>
      <c r="EX254" s="5">
        <v>0</v>
      </c>
      <c r="EY254" s="10">
        <f t="shared" si="1663"/>
        <v>0</v>
      </c>
      <c r="EZ254" s="8">
        <v>0</v>
      </c>
      <c r="FA254" s="5">
        <v>0</v>
      </c>
      <c r="FB254" s="10">
        <f t="shared" si="1664"/>
        <v>0</v>
      </c>
      <c r="FC254" s="8">
        <v>0</v>
      </c>
      <c r="FD254" s="5">
        <v>0</v>
      </c>
      <c r="FE254" s="10">
        <f t="shared" si="1665"/>
        <v>0</v>
      </c>
      <c r="FF254" s="8">
        <v>0</v>
      </c>
      <c r="FG254" s="5">
        <v>0</v>
      </c>
      <c r="FH254" s="10">
        <f t="shared" si="1666"/>
        <v>0</v>
      </c>
      <c r="FI254" s="8">
        <v>0</v>
      </c>
      <c r="FJ254" s="5">
        <v>0</v>
      </c>
      <c r="FK254" s="10">
        <f t="shared" si="1667"/>
        <v>0</v>
      </c>
      <c r="FL254" s="8">
        <v>0</v>
      </c>
      <c r="FM254" s="5">
        <v>0</v>
      </c>
      <c r="FN254" s="10">
        <f t="shared" si="1668"/>
        <v>0</v>
      </c>
      <c r="FO254" s="8">
        <v>0</v>
      </c>
      <c r="FP254" s="5">
        <v>0</v>
      </c>
      <c r="FQ254" s="10">
        <f t="shared" si="1669"/>
        <v>0</v>
      </c>
      <c r="FR254" s="8">
        <v>0</v>
      </c>
      <c r="FS254" s="5">
        <v>0</v>
      </c>
      <c r="FT254" s="10">
        <f t="shared" si="1670"/>
        <v>0</v>
      </c>
      <c r="FU254" s="8">
        <v>0</v>
      </c>
      <c r="FV254" s="5">
        <v>0</v>
      </c>
      <c r="FW254" s="10">
        <f t="shared" si="1671"/>
        <v>0</v>
      </c>
      <c r="FX254" s="8">
        <v>0</v>
      </c>
      <c r="FY254" s="5">
        <v>0</v>
      </c>
      <c r="FZ254" s="10">
        <f t="shared" si="1672"/>
        <v>0</v>
      </c>
      <c r="GA254" s="8">
        <v>0</v>
      </c>
      <c r="GB254" s="5">
        <v>0</v>
      </c>
      <c r="GC254" s="10">
        <f t="shared" si="1673"/>
        <v>0</v>
      </c>
      <c r="GD254" s="8">
        <v>0</v>
      </c>
      <c r="GE254" s="5">
        <v>0</v>
      </c>
      <c r="GF254" s="10">
        <f t="shared" si="1674"/>
        <v>0</v>
      </c>
      <c r="GG254" s="8">
        <v>0</v>
      </c>
      <c r="GH254" s="5">
        <v>0</v>
      </c>
      <c r="GI254" s="10">
        <f t="shared" si="1675"/>
        <v>0</v>
      </c>
      <c r="GJ254" s="8">
        <v>0</v>
      </c>
      <c r="GK254" s="5">
        <v>0</v>
      </c>
      <c r="GL254" s="10">
        <f t="shared" si="1676"/>
        <v>0</v>
      </c>
      <c r="GM254" s="8">
        <v>0</v>
      </c>
      <c r="GN254" s="5">
        <v>0</v>
      </c>
      <c r="GO254" s="10">
        <f t="shared" si="1677"/>
        <v>0</v>
      </c>
      <c r="GP254" s="8">
        <v>0</v>
      </c>
      <c r="GQ254" s="5">
        <v>0</v>
      </c>
      <c r="GR254" s="10">
        <f t="shared" si="1678"/>
        <v>0</v>
      </c>
      <c r="GS254" s="8">
        <v>0</v>
      </c>
      <c r="GT254" s="5">
        <v>0</v>
      </c>
      <c r="GU254" s="10">
        <f t="shared" si="1679"/>
        <v>0</v>
      </c>
      <c r="GV254" s="8">
        <v>0</v>
      </c>
      <c r="GW254" s="5">
        <v>0</v>
      </c>
      <c r="GX254" s="10">
        <f t="shared" si="1680"/>
        <v>0</v>
      </c>
      <c r="GY254" s="8">
        <v>0</v>
      </c>
      <c r="GZ254" s="5">
        <v>0</v>
      </c>
      <c r="HA254" s="10">
        <f t="shared" si="1681"/>
        <v>0</v>
      </c>
      <c r="HB254" s="8">
        <v>0</v>
      </c>
      <c r="HC254" s="5">
        <v>0</v>
      </c>
      <c r="HD254" s="10">
        <f t="shared" si="1682"/>
        <v>0</v>
      </c>
      <c r="HE254" s="8">
        <v>0</v>
      </c>
      <c r="HF254" s="5">
        <v>0</v>
      </c>
      <c r="HG254" s="10">
        <f t="shared" si="1683"/>
        <v>0</v>
      </c>
      <c r="HH254" s="8">
        <v>0</v>
      </c>
      <c r="HI254" s="5">
        <v>0</v>
      </c>
      <c r="HJ254" s="10">
        <f t="shared" si="1684"/>
        <v>0</v>
      </c>
      <c r="HK254" s="8">
        <v>0</v>
      </c>
      <c r="HL254" s="5">
        <v>0</v>
      </c>
      <c r="HM254" s="10">
        <f t="shared" si="1685"/>
        <v>0</v>
      </c>
      <c r="HN254" s="8">
        <v>0</v>
      </c>
      <c r="HO254" s="5">
        <v>0</v>
      </c>
      <c r="HP254" s="10">
        <f t="shared" si="1686"/>
        <v>0</v>
      </c>
      <c r="HQ254" s="8">
        <v>0</v>
      </c>
      <c r="HR254" s="5">
        <v>0</v>
      </c>
      <c r="HS254" s="10">
        <f t="shared" si="1687"/>
        <v>0</v>
      </c>
      <c r="HT254" s="8">
        <v>0</v>
      </c>
      <c r="HU254" s="5">
        <v>0</v>
      </c>
      <c r="HV254" s="10">
        <f t="shared" si="1688"/>
        <v>0</v>
      </c>
      <c r="HW254" s="8">
        <v>0</v>
      </c>
      <c r="HX254" s="5">
        <v>0</v>
      </c>
      <c r="HY254" s="10">
        <f t="shared" si="1689"/>
        <v>0</v>
      </c>
      <c r="HZ254" s="8">
        <v>0</v>
      </c>
      <c r="IA254" s="5">
        <v>0</v>
      </c>
      <c r="IB254" s="10">
        <f t="shared" si="1690"/>
        <v>0</v>
      </c>
      <c r="IC254" s="8">
        <v>0</v>
      </c>
      <c r="ID254" s="5">
        <v>0</v>
      </c>
      <c r="IE254" s="10">
        <f t="shared" si="1691"/>
        <v>0</v>
      </c>
      <c r="IF254" s="8">
        <v>0</v>
      </c>
      <c r="IG254" s="5">
        <v>0</v>
      </c>
      <c r="IH254" s="10">
        <f t="shared" si="1692"/>
        <v>0</v>
      </c>
      <c r="II254" s="8">
        <v>0</v>
      </c>
      <c r="IJ254" s="5">
        <v>0</v>
      </c>
      <c r="IK254" s="10">
        <f t="shared" si="1693"/>
        <v>0</v>
      </c>
      <c r="IL254" s="8">
        <v>0</v>
      </c>
      <c r="IM254" s="5">
        <v>0</v>
      </c>
      <c r="IN254" s="10">
        <f t="shared" si="1694"/>
        <v>0</v>
      </c>
      <c r="IO254" s="8">
        <v>0</v>
      </c>
      <c r="IP254" s="5">
        <v>0</v>
      </c>
      <c r="IQ254" s="10">
        <f t="shared" si="1695"/>
        <v>0</v>
      </c>
      <c r="IR254" s="8">
        <v>0</v>
      </c>
      <c r="IS254" s="5">
        <v>0</v>
      </c>
      <c r="IT254" s="10">
        <f t="shared" si="1696"/>
        <v>0</v>
      </c>
      <c r="IU254" s="8">
        <v>0</v>
      </c>
      <c r="IV254" s="5">
        <v>0</v>
      </c>
      <c r="IW254" s="10">
        <f t="shared" si="1697"/>
        <v>0</v>
      </c>
      <c r="IX254" s="8">
        <v>0</v>
      </c>
      <c r="IY254" s="5">
        <v>0</v>
      </c>
      <c r="IZ254" s="10">
        <f t="shared" si="1698"/>
        <v>0</v>
      </c>
      <c r="JA254" s="8">
        <v>0</v>
      </c>
      <c r="JB254" s="5">
        <v>0</v>
      </c>
      <c r="JC254" s="10">
        <f t="shared" si="1699"/>
        <v>0</v>
      </c>
      <c r="JD254" s="8">
        <f t="shared" ref="JD254:JD265" si="1701">SUMIF($C$5:$JC$5,"Ton",C254:JC254)</f>
        <v>0</v>
      </c>
      <c r="JE254" s="10">
        <f t="shared" ref="JE254:JE265" si="1702">SUMIF($C$5:$JC$5,"F*",C254:JC254)</f>
        <v>0</v>
      </c>
    </row>
    <row r="255" spans="1:265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1700"/>
        <v>0</v>
      </c>
      <c r="F255" s="8">
        <v>0</v>
      </c>
      <c r="G255" s="5">
        <v>0</v>
      </c>
      <c r="H255" s="10">
        <f t="shared" si="1614"/>
        <v>0</v>
      </c>
      <c r="I255" s="8">
        <v>0</v>
      </c>
      <c r="J255" s="5">
        <v>0</v>
      </c>
      <c r="K255" s="10">
        <f t="shared" si="1615"/>
        <v>0</v>
      </c>
      <c r="L255" s="8">
        <v>0</v>
      </c>
      <c r="M255" s="5">
        <v>0</v>
      </c>
      <c r="N255" s="10">
        <f t="shared" si="1616"/>
        <v>0</v>
      </c>
      <c r="O255" s="8">
        <v>0</v>
      </c>
      <c r="P255" s="5">
        <v>0</v>
      </c>
      <c r="Q255" s="10">
        <f t="shared" si="1617"/>
        <v>0</v>
      </c>
      <c r="R255" s="8">
        <v>0</v>
      </c>
      <c r="S255" s="5">
        <v>0</v>
      </c>
      <c r="T255" s="10">
        <f t="shared" si="1618"/>
        <v>0</v>
      </c>
      <c r="U255" s="8">
        <v>0</v>
      </c>
      <c r="V255" s="5">
        <v>0</v>
      </c>
      <c r="W255" s="10">
        <f t="shared" si="1619"/>
        <v>0</v>
      </c>
      <c r="X255" s="8">
        <v>0</v>
      </c>
      <c r="Y255" s="5">
        <v>0</v>
      </c>
      <c r="Z255" s="10">
        <f t="shared" si="1620"/>
        <v>0</v>
      </c>
      <c r="AA255" s="8">
        <v>0</v>
      </c>
      <c r="AB255" s="5">
        <v>0</v>
      </c>
      <c r="AC255" s="10">
        <f t="shared" si="1621"/>
        <v>0</v>
      </c>
      <c r="AD255" s="8">
        <v>0</v>
      </c>
      <c r="AE255" s="5">
        <v>0</v>
      </c>
      <c r="AF255" s="10">
        <f t="shared" si="1622"/>
        <v>0</v>
      </c>
      <c r="AG255" s="8">
        <v>0</v>
      </c>
      <c r="AH255" s="5">
        <v>0</v>
      </c>
      <c r="AI255" s="10">
        <f t="shared" si="1623"/>
        <v>0</v>
      </c>
      <c r="AJ255" s="8">
        <v>0</v>
      </c>
      <c r="AK255" s="5">
        <v>0</v>
      </c>
      <c r="AL255" s="10">
        <f t="shared" si="1624"/>
        <v>0</v>
      </c>
      <c r="AM255" s="8">
        <v>0</v>
      </c>
      <c r="AN255" s="5">
        <v>0</v>
      </c>
      <c r="AO255" s="10">
        <f t="shared" si="1625"/>
        <v>0</v>
      </c>
      <c r="AP255" s="8">
        <v>0</v>
      </c>
      <c r="AQ255" s="5">
        <v>0</v>
      </c>
      <c r="AR255" s="10">
        <f t="shared" si="1626"/>
        <v>0</v>
      </c>
      <c r="AS255" s="8">
        <v>0</v>
      </c>
      <c r="AT255" s="5">
        <v>0</v>
      </c>
      <c r="AU255" s="10">
        <f t="shared" si="1627"/>
        <v>0</v>
      </c>
      <c r="AV255" s="8">
        <v>0</v>
      </c>
      <c r="AW255" s="5">
        <v>0</v>
      </c>
      <c r="AX255" s="10">
        <f t="shared" si="1628"/>
        <v>0</v>
      </c>
      <c r="AY255" s="8">
        <v>0</v>
      </c>
      <c r="AZ255" s="5">
        <v>0</v>
      </c>
      <c r="BA255" s="10">
        <f t="shared" si="1629"/>
        <v>0</v>
      </c>
      <c r="BB255" s="8">
        <v>0</v>
      </c>
      <c r="BC255" s="5">
        <v>0</v>
      </c>
      <c r="BD255" s="10">
        <f t="shared" si="1630"/>
        <v>0</v>
      </c>
      <c r="BE255" s="8">
        <v>0</v>
      </c>
      <c r="BF255" s="5">
        <v>0</v>
      </c>
      <c r="BG255" s="10">
        <f t="shared" si="1631"/>
        <v>0</v>
      </c>
      <c r="BH255" s="8">
        <v>0</v>
      </c>
      <c r="BI255" s="5">
        <v>0</v>
      </c>
      <c r="BJ255" s="10">
        <f t="shared" si="1632"/>
        <v>0</v>
      </c>
      <c r="BK255" s="8">
        <v>0</v>
      </c>
      <c r="BL255" s="5">
        <v>0</v>
      </c>
      <c r="BM255" s="10">
        <f t="shared" si="1633"/>
        <v>0</v>
      </c>
      <c r="BN255" s="8">
        <v>0</v>
      </c>
      <c r="BO255" s="5">
        <v>0</v>
      </c>
      <c r="BP255" s="10">
        <f t="shared" si="1634"/>
        <v>0</v>
      </c>
      <c r="BQ255" s="8">
        <v>0</v>
      </c>
      <c r="BR255" s="5">
        <v>0</v>
      </c>
      <c r="BS255" s="10">
        <f t="shared" si="1635"/>
        <v>0</v>
      </c>
      <c r="BT255" s="8">
        <v>0</v>
      </c>
      <c r="BU255" s="5">
        <v>0</v>
      </c>
      <c r="BV255" s="10">
        <f t="shared" si="1636"/>
        <v>0</v>
      </c>
      <c r="BW255" s="8">
        <v>0</v>
      </c>
      <c r="BX255" s="5">
        <v>0</v>
      </c>
      <c r="BY255" s="10">
        <f t="shared" si="1637"/>
        <v>0</v>
      </c>
      <c r="BZ255" s="8">
        <v>0</v>
      </c>
      <c r="CA255" s="5">
        <v>0</v>
      </c>
      <c r="CB255" s="10">
        <f t="shared" si="1638"/>
        <v>0</v>
      </c>
      <c r="CC255" s="8">
        <v>0</v>
      </c>
      <c r="CD255" s="5">
        <v>0</v>
      </c>
      <c r="CE255" s="10">
        <f t="shared" si="1639"/>
        <v>0</v>
      </c>
      <c r="CF255" s="8">
        <v>0</v>
      </c>
      <c r="CG255" s="5">
        <v>0</v>
      </c>
      <c r="CH255" s="10">
        <f t="shared" si="1640"/>
        <v>0</v>
      </c>
      <c r="CI255" s="8">
        <v>0</v>
      </c>
      <c r="CJ255" s="5">
        <v>0</v>
      </c>
      <c r="CK255" s="10">
        <f t="shared" si="1641"/>
        <v>0</v>
      </c>
      <c r="CL255" s="8">
        <v>0</v>
      </c>
      <c r="CM255" s="5">
        <v>0</v>
      </c>
      <c r="CN255" s="10">
        <f t="shared" si="1642"/>
        <v>0</v>
      </c>
      <c r="CO255" s="8">
        <v>0</v>
      </c>
      <c r="CP255" s="5">
        <v>0</v>
      </c>
      <c r="CQ255" s="10">
        <f t="shared" si="1643"/>
        <v>0</v>
      </c>
      <c r="CR255" s="8">
        <v>0</v>
      </c>
      <c r="CS255" s="5">
        <v>0</v>
      </c>
      <c r="CT255" s="10">
        <f t="shared" si="1644"/>
        <v>0</v>
      </c>
      <c r="CU255" s="8">
        <v>0</v>
      </c>
      <c r="CV255" s="5">
        <v>0</v>
      </c>
      <c r="CW255" s="10">
        <f t="shared" si="1645"/>
        <v>0</v>
      </c>
      <c r="CX255" s="8">
        <v>0</v>
      </c>
      <c r="CY255" s="5">
        <v>0</v>
      </c>
      <c r="CZ255" s="10">
        <f t="shared" si="1646"/>
        <v>0</v>
      </c>
      <c r="DA255" s="8">
        <v>0</v>
      </c>
      <c r="DB255" s="5">
        <v>0</v>
      </c>
      <c r="DC255" s="10">
        <f t="shared" si="1647"/>
        <v>0</v>
      </c>
      <c r="DD255" s="8">
        <v>0</v>
      </c>
      <c r="DE255" s="5">
        <v>0</v>
      </c>
      <c r="DF255" s="10">
        <f t="shared" si="1648"/>
        <v>0</v>
      </c>
      <c r="DG255" s="8">
        <v>0</v>
      </c>
      <c r="DH255" s="5">
        <v>0</v>
      </c>
      <c r="DI255" s="10">
        <f t="shared" si="1649"/>
        <v>0</v>
      </c>
      <c r="DJ255" s="8">
        <v>0</v>
      </c>
      <c r="DK255" s="5">
        <v>0</v>
      </c>
      <c r="DL255" s="10">
        <f t="shared" si="1650"/>
        <v>0</v>
      </c>
      <c r="DM255" s="8">
        <v>0</v>
      </c>
      <c r="DN255" s="5">
        <v>0</v>
      </c>
      <c r="DO255" s="10">
        <f t="shared" si="1651"/>
        <v>0</v>
      </c>
      <c r="DP255" s="8">
        <v>0</v>
      </c>
      <c r="DQ255" s="5">
        <v>0</v>
      </c>
      <c r="DR255" s="10">
        <f t="shared" si="1652"/>
        <v>0</v>
      </c>
      <c r="DS255" s="8">
        <v>0</v>
      </c>
      <c r="DT255" s="5">
        <v>0</v>
      </c>
      <c r="DU255" s="10">
        <f t="shared" si="1653"/>
        <v>0</v>
      </c>
      <c r="DV255" s="8">
        <v>0</v>
      </c>
      <c r="DW255" s="5">
        <v>0</v>
      </c>
      <c r="DX255" s="10">
        <f t="shared" si="1654"/>
        <v>0</v>
      </c>
      <c r="DY255" s="8">
        <v>0</v>
      </c>
      <c r="DZ255" s="5">
        <v>0</v>
      </c>
      <c r="EA255" s="10">
        <f t="shared" si="1655"/>
        <v>0</v>
      </c>
      <c r="EB255" s="8">
        <v>0</v>
      </c>
      <c r="EC255" s="5">
        <v>0</v>
      </c>
      <c r="ED255" s="10">
        <f t="shared" si="1656"/>
        <v>0</v>
      </c>
      <c r="EE255" s="8">
        <v>0</v>
      </c>
      <c r="EF255" s="5">
        <v>0</v>
      </c>
      <c r="EG255" s="10">
        <f t="shared" si="1657"/>
        <v>0</v>
      </c>
      <c r="EH255" s="8">
        <v>0</v>
      </c>
      <c r="EI255" s="5">
        <v>0</v>
      </c>
      <c r="EJ255" s="10">
        <f t="shared" si="1658"/>
        <v>0</v>
      </c>
      <c r="EK255" s="8">
        <v>0</v>
      </c>
      <c r="EL255" s="5">
        <v>0</v>
      </c>
      <c r="EM255" s="10">
        <f t="shared" si="1659"/>
        <v>0</v>
      </c>
      <c r="EN255" s="8">
        <v>0</v>
      </c>
      <c r="EO255" s="5">
        <v>0</v>
      </c>
      <c r="EP255" s="10">
        <f t="shared" si="1660"/>
        <v>0</v>
      </c>
      <c r="EQ255" s="8">
        <v>0</v>
      </c>
      <c r="ER255" s="5">
        <v>0</v>
      </c>
      <c r="ES255" s="10">
        <f t="shared" si="1661"/>
        <v>0</v>
      </c>
      <c r="ET255" s="8">
        <v>0</v>
      </c>
      <c r="EU255" s="5">
        <v>0</v>
      </c>
      <c r="EV255" s="10">
        <f t="shared" si="1662"/>
        <v>0</v>
      </c>
      <c r="EW255" s="8">
        <v>0</v>
      </c>
      <c r="EX255" s="5">
        <v>0</v>
      </c>
      <c r="EY255" s="10">
        <f t="shared" si="1663"/>
        <v>0</v>
      </c>
      <c r="EZ255" s="8">
        <v>0</v>
      </c>
      <c r="FA255" s="5">
        <v>0</v>
      </c>
      <c r="FB255" s="10">
        <f t="shared" si="1664"/>
        <v>0</v>
      </c>
      <c r="FC255" s="8">
        <v>0</v>
      </c>
      <c r="FD255" s="5">
        <v>0</v>
      </c>
      <c r="FE255" s="10">
        <f t="shared" si="1665"/>
        <v>0</v>
      </c>
      <c r="FF255" s="8">
        <v>0</v>
      </c>
      <c r="FG255" s="5">
        <v>0</v>
      </c>
      <c r="FH255" s="10">
        <f t="shared" si="1666"/>
        <v>0</v>
      </c>
      <c r="FI255" s="8">
        <v>0</v>
      </c>
      <c r="FJ255" s="5">
        <v>0</v>
      </c>
      <c r="FK255" s="10">
        <f t="shared" si="1667"/>
        <v>0</v>
      </c>
      <c r="FL255" s="8">
        <v>0</v>
      </c>
      <c r="FM255" s="5">
        <v>0</v>
      </c>
      <c r="FN255" s="10">
        <f t="shared" si="1668"/>
        <v>0</v>
      </c>
      <c r="FO255" s="8">
        <v>0</v>
      </c>
      <c r="FP255" s="5">
        <v>0</v>
      </c>
      <c r="FQ255" s="10">
        <f t="shared" si="1669"/>
        <v>0</v>
      </c>
      <c r="FR255" s="8">
        <v>0</v>
      </c>
      <c r="FS255" s="5">
        <v>0</v>
      </c>
      <c r="FT255" s="10">
        <f t="shared" si="1670"/>
        <v>0</v>
      </c>
      <c r="FU255" s="8">
        <v>0</v>
      </c>
      <c r="FV255" s="5">
        <v>0</v>
      </c>
      <c r="FW255" s="10">
        <f t="shared" si="1671"/>
        <v>0</v>
      </c>
      <c r="FX255" s="8">
        <v>0</v>
      </c>
      <c r="FY255" s="5">
        <v>0</v>
      </c>
      <c r="FZ255" s="10">
        <f t="shared" si="1672"/>
        <v>0</v>
      </c>
      <c r="GA255" s="8">
        <v>0</v>
      </c>
      <c r="GB255" s="5">
        <v>0</v>
      </c>
      <c r="GC255" s="10">
        <f t="shared" si="1673"/>
        <v>0</v>
      </c>
      <c r="GD255" s="8">
        <v>0</v>
      </c>
      <c r="GE255" s="5">
        <v>0</v>
      </c>
      <c r="GF255" s="10">
        <f t="shared" si="1674"/>
        <v>0</v>
      </c>
      <c r="GG255" s="8">
        <v>0</v>
      </c>
      <c r="GH255" s="5">
        <v>0</v>
      </c>
      <c r="GI255" s="10">
        <f t="shared" si="1675"/>
        <v>0</v>
      </c>
      <c r="GJ255" s="8">
        <v>0</v>
      </c>
      <c r="GK255" s="5">
        <v>0</v>
      </c>
      <c r="GL255" s="10">
        <f t="shared" si="1676"/>
        <v>0</v>
      </c>
      <c r="GM255" s="8">
        <v>0</v>
      </c>
      <c r="GN255" s="5">
        <v>0</v>
      </c>
      <c r="GO255" s="10">
        <f t="shared" si="1677"/>
        <v>0</v>
      </c>
      <c r="GP255" s="8">
        <v>0</v>
      </c>
      <c r="GQ255" s="5">
        <v>0</v>
      </c>
      <c r="GR255" s="10">
        <f t="shared" si="1678"/>
        <v>0</v>
      </c>
      <c r="GS255" s="8">
        <v>0</v>
      </c>
      <c r="GT255" s="5">
        <v>0</v>
      </c>
      <c r="GU255" s="10">
        <f t="shared" si="1679"/>
        <v>0</v>
      </c>
      <c r="GV255" s="8">
        <v>0</v>
      </c>
      <c r="GW255" s="5">
        <v>0</v>
      </c>
      <c r="GX255" s="10">
        <f t="shared" si="1680"/>
        <v>0</v>
      </c>
      <c r="GY255" s="8">
        <v>0</v>
      </c>
      <c r="GZ255" s="5">
        <v>0</v>
      </c>
      <c r="HA255" s="10">
        <f t="shared" si="1681"/>
        <v>0</v>
      </c>
      <c r="HB255" s="8">
        <v>0</v>
      </c>
      <c r="HC255" s="5">
        <v>0</v>
      </c>
      <c r="HD255" s="10">
        <f t="shared" si="1682"/>
        <v>0</v>
      </c>
      <c r="HE255" s="8">
        <v>0</v>
      </c>
      <c r="HF255" s="5">
        <v>0</v>
      </c>
      <c r="HG255" s="10">
        <f t="shared" si="1683"/>
        <v>0</v>
      </c>
      <c r="HH255" s="8">
        <v>0</v>
      </c>
      <c r="HI255" s="5">
        <v>0</v>
      </c>
      <c r="HJ255" s="10">
        <f t="shared" si="1684"/>
        <v>0</v>
      </c>
      <c r="HK255" s="8">
        <v>0</v>
      </c>
      <c r="HL255" s="5">
        <v>0</v>
      </c>
      <c r="HM255" s="10">
        <f t="shared" si="1685"/>
        <v>0</v>
      </c>
      <c r="HN255" s="8">
        <v>0</v>
      </c>
      <c r="HO255" s="5">
        <v>0</v>
      </c>
      <c r="HP255" s="10">
        <f t="shared" si="1686"/>
        <v>0</v>
      </c>
      <c r="HQ255" s="8">
        <v>0</v>
      </c>
      <c r="HR255" s="5">
        <v>0</v>
      </c>
      <c r="HS255" s="10">
        <f t="shared" si="1687"/>
        <v>0</v>
      </c>
      <c r="HT255" s="8">
        <v>0</v>
      </c>
      <c r="HU255" s="5">
        <v>0</v>
      </c>
      <c r="HV255" s="10">
        <f t="shared" si="1688"/>
        <v>0</v>
      </c>
      <c r="HW255" s="8">
        <v>0</v>
      </c>
      <c r="HX255" s="5">
        <v>0</v>
      </c>
      <c r="HY255" s="10">
        <f t="shared" si="1689"/>
        <v>0</v>
      </c>
      <c r="HZ255" s="8">
        <v>0</v>
      </c>
      <c r="IA255" s="5">
        <v>0</v>
      </c>
      <c r="IB255" s="10">
        <f t="shared" si="1690"/>
        <v>0</v>
      </c>
      <c r="IC255" s="8">
        <v>0</v>
      </c>
      <c r="ID255" s="5">
        <v>0</v>
      </c>
      <c r="IE255" s="10">
        <f t="shared" si="1691"/>
        <v>0</v>
      </c>
      <c r="IF255" s="8">
        <v>0</v>
      </c>
      <c r="IG255" s="5">
        <v>0</v>
      </c>
      <c r="IH255" s="10">
        <f t="shared" si="1692"/>
        <v>0</v>
      </c>
      <c r="II255" s="8">
        <v>0</v>
      </c>
      <c r="IJ255" s="5">
        <v>0</v>
      </c>
      <c r="IK255" s="10">
        <f t="shared" si="1693"/>
        <v>0</v>
      </c>
      <c r="IL255" s="8">
        <v>0</v>
      </c>
      <c r="IM255" s="5">
        <v>0</v>
      </c>
      <c r="IN255" s="10">
        <f t="shared" si="1694"/>
        <v>0</v>
      </c>
      <c r="IO255" s="8">
        <v>0</v>
      </c>
      <c r="IP255" s="5">
        <v>0</v>
      </c>
      <c r="IQ255" s="10">
        <f t="shared" si="1695"/>
        <v>0</v>
      </c>
      <c r="IR255" s="8">
        <v>0</v>
      </c>
      <c r="IS255" s="5">
        <v>0</v>
      </c>
      <c r="IT255" s="10">
        <f t="shared" si="1696"/>
        <v>0</v>
      </c>
      <c r="IU255" s="8">
        <v>0</v>
      </c>
      <c r="IV255" s="5">
        <v>0</v>
      </c>
      <c r="IW255" s="10">
        <f t="shared" si="1697"/>
        <v>0</v>
      </c>
      <c r="IX255" s="8">
        <v>0</v>
      </c>
      <c r="IY255" s="5">
        <v>0</v>
      </c>
      <c r="IZ255" s="10">
        <f t="shared" si="1698"/>
        <v>0</v>
      </c>
      <c r="JA255" s="8">
        <v>0</v>
      </c>
      <c r="JB255" s="5">
        <v>0</v>
      </c>
      <c r="JC255" s="10">
        <f t="shared" si="1699"/>
        <v>0</v>
      </c>
      <c r="JD255" s="8">
        <f t="shared" si="1701"/>
        <v>0</v>
      </c>
      <c r="JE255" s="10">
        <f t="shared" si="1702"/>
        <v>0</v>
      </c>
    </row>
    <row r="256" spans="1:265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1614"/>
        <v>0</v>
      </c>
      <c r="I256" s="8">
        <v>0</v>
      </c>
      <c r="J256" s="5">
        <v>0</v>
      </c>
      <c r="K256" s="10">
        <f t="shared" si="1615"/>
        <v>0</v>
      </c>
      <c r="L256" s="8">
        <v>0</v>
      </c>
      <c r="M256" s="5">
        <v>0</v>
      </c>
      <c r="N256" s="10">
        <f t="shared" si="1616"/>
        <v>0</v>
      </c>
      <c r="O256" s="8">
        <v>0</v>
      </c>
      <c r="P256" s="5">
        <v>0</v>
      </c>
      <c r="Q256" s="10">
        <f t="shared" si="1617"/>
        <v>0</v>
      </c>
      <c r="R256" s="8">
        <v>0</v>
      </c>
      <c r="S256" s="5">
        <v>0</v>
      </c>
      <c r="T256" s="10">
        <f t="shared" si="1618"/>
        <v>0</v>
      </c>
      <c r="U256" s="8">
        <v>0</v>
      </c>
      <c r="V256" s="5">
        <v>0</v>
      </c>
      <c r="W256" s="10">
        <f t="shared" si="1619"/>
        <v>0</v>
      </c>
      <c r="X256" s="8">
        <v>0</v>
      </c>
      <c r="Y256" s="5">
        <v>0</v>
      </c>
      <c r="Z256" s="10">
        <f t="shared" si="1620"/>
        <v>0</v>
      </c>
      <c r="AA256" s="8">
        <v>0</v>
      </c>
      <c r="AB256" s="5">
        <v>0</v>
      </c>
      <c r="AC256" s="10">
        <f t="shared" si="1621"/>
        <v>0</v>
      </c>
      <c r="AD256" s="8">
        <v>0</v>
      </c>
      <c r="AE256" s="5">
        <v>0</v>
      </c>
      <c r="AF256" s="10">
        <f t="shared" si="1622"/>
        <v>0</v>
      </c>
      <c r="AG256" s="8">
        <v>0</v>
      </c>
      <c r="AH256" s="5">
        <v>0</v>
      </c>
      <c r="AI256" s="10">
        <f t="shared" si="1623"/>
        <v>0</v>
      </c>
      <c r="AJ256" s="8">
        <v>0</v>
      </c>
      <c r="AK256" s="5">
        <v>0</v>
      </c>
      <c r="AL256" s="10">
        <f t="shared" si="1624"/>
        <v>0</v>
      </c>
      <c r="AM256" s="8">
        <v>0</v>
      </c>
      <c r="AN256" s="5">
        <v>0</v>
      </c>
      <c r="AO256" s="10">
        <f t="shared" si="1625"/>
        <v>0</v>
      </c>
      <c r="AP256" s="8">
        <v>0</v>
      </c>
      <c r="AQ256" s="5">
        <v>0</v>
      </c>
      <c r="AR256" s="10">
        <f t="shared" si="1626"/>
        <v>0</v>
      </c>
      <c r="AS256" s="8">
        <v>0</v>
      </c>
      <c r="AT256" s="5">
        <v>0</v>
      </c>
      <c r="AU256" s="10">
        <f t="shared" si="1627"/>
        <v>0</v>
      </c>
      <c r="AV256" s="8">
        <v>0</v>
      </c>
      <c r="AW256" s="5">
        <v>0</v>
      </c>
      <c r="AX256" s="10">
        <f t="shared" si="1628"/>
        <v>0</v>
      </c>
      <c r="AY256" s="8">
        <v>0</v>
      </c>
      <c r="AZ256" s="5">
        <v>0</v>
      </c>
      <c r="BA256" s="10">
        <f t="shared" si="1629"/>
        <v>0</v>
      </c>
      <c r="BB256" s="8">
        <v>0</v>
      </c>
      <c r="BC256" s="5">
        <v>0</v>
      </c>
      <c r="BD256" s="10">
        <f t="shared" si="1630"/>
        <v>0</v>
      </c>
      <c r="BE256" s="8">
        <v>0</v>
      </c>
      <c r="BF256" s="5">
        <v>0</v>
      </c>
      <c r="BG256" s="10">
        <f t="shared" si="1631"/>
        <v>0</v>
      </c>
      <c r="BH256" s="8">
        <v>0</v>
      </c>
      <c r="BI256" s="5">
        <v>0</v>
      </c>
      <c r="BJ256" s="10">
        <f t="shared" si="1632"/>
        <v>0</v>
      </c>
      <c r="BK256" s="8">
        <v>0</v>
      </c>
      <c r="BL256" s="5">
        <v>0</v>
      </c>
      <c r="BM256" s="10">
        <f t="shared" si="1633"/>
        <v>0</v>
      </c>
      <c r="BN256" s="8">
        <v>0</v>
      </c>
      <c r="BO256" s="5">
        <v>0</v>
      </c>
      <c r="BP256" s="10">
        <f t="shared" si="1634"/>
        <v>0</v>
      </c>
      <c r="BQ256" s="8">
        <v>0</v>
      </c>
      <c r="BR256" s="5">
        <v>0</v>
      </c>
      <c r="BS256" s="10">
        <f t="shared" si="1635"/>
        <v>0</v>
      </c>
      <c r="BT256" s="8">
        <v>0</v>
      </c>
      <c r="BU256" s="5">
        <v>0</v>
      </c>
      <c r="BV256" s="10">
        <f t="shared" si="1636"/>
        <v>0</v>
      </c>
      <c r="BW256" s="8">
        <v>0</v>
      </c>
      <c r="BX256" s="5">
        <v>0</v>
      </c>
      <c r="BY256" s="10">
        <f t="shared" si="1637"/>
        <v>0</v>
      </c>
      <c r="BZ256" s="8">
        <v>0</v>
      </c>
      <c r="CA256" s="5">
        <v>0</v>
      </c>
      <c r="CB256" s="10">
        <f t="shared" si="1638"/>
        <v>0</v>
      </c>
      <c r="CC256" s="8">
        <v>0</v>
      </c>
      <c r="CD256" s="5">
        <v>0</v>
      </c>
      <c r="CE256" s="10">
        <f t="shared" si="1639"/>
        <v>0</v>
      </c>
      <c r="CF256" s="8">
        <v>0</v>
      </c>
      <c r="CG256" s="5">
        <v>0</v>
      </c>
      <c r="CH256" s="10">
        <f t="shared" si="1640"/>
        <v>0</v>
      </c>
      <c r="CI256" s="8">
        <v>0</v>
      </c>
      <c r="CJ256" s="5">
        <v>0</v>
      </c>
      <c r="CK256" s="10">
        <f t="shared" si="1641"/>
        <v>0</v>
      </c>
      <c r="CL256" s="8">
        <v>0</v>
      </c>
      <c r="CM256" s="5">
        <v>0</v>
      </c>
      <c r="CN256" s="10">
        <f t="shared" si="1642"/>
        <v>0</v>
      </c>
      <c r="CO256" s="8">
        <v>0</v>
      </c>
      <c r="CP256" s="5">
        <v>0</v>
      </c>
      <c r="CQ256" s="10">
        <f t="shared" si="1643"/>
        <v>0</v>
      </c>
      <c r="CR256" s="8">
        <v>0</v>
      </c>
      <c r="CS256" s="5">
        <v>0</v>
      </c>
      <c r="CT256" s="10">
        <f t="shared" si="1644"/>
        <v>0</v>
      </c>
      <c r="CU256" s="8">
        <v>0</v>
      </c>
      <c r="CV256" s="5">
        <v>0</v>
      </c>
      <c r="CW256" s="10">
        <f t="shared" si="1645"/>
        <v>0</v>
      </c>
      <c r="CX256" s="8">
        <v>0</v>
      </c>
      <c r="CY256" s="5">
        <v>0</v>
      </c>
      <c r="CZ256" s="10">
        <f t="shared" si="1646"/>
        <v>0</v>
      </c>
      <c r="DA256" s="8">
        <v>0</v>
      </c>
      <c r="DB256" s="5">
        <v>0</v>
      </c>
      <c r="DC256" s="10">
        <f t="shared" si="1647"/>
        <v>0</v>
      </c>
      <c r="DD256" s="8">
        <v>0</v>
      </c>
      <c r="DE256" s="5">
        <v>0</v>
      </c>
      <c r="DF256" s="10">
        <f t="shared" si="1648"/>
        <v>0</v>
      </c>
      <c r="DG256" s="8">
        <v>0</v>
      </c>
      <c r="DH256" s="5">
        <v>0</v>
      </c>
      <c r="DI256" s="10">
        <f t="shared" si="1649"/>
        <v>0</v>
      </c>
      <c r="DJ256" s="8">
        <v>0</v>
      </c>
      <c r="DK256" s="5">
        <v>0</v>
      </c>
      <c r="DL256" s="10">
        <f t="shared" si="1650"/>
        <v>0</v>
      </c>
      <c r="DM256" s="8">
        <v>0</v>
      </c>
      <c r="DN256" s="5">
        <v>0</v>
      </c>
      <c r="DO256" s="10">
        <f t="shared" si="1651"/>
        <v>0</v>
      </c>
      <c r="DP256" s="8">
        <v>0</v>
      </c>
      <c r="DQ256" s="5">
        <v>0</v>
      </c>
      <c r="DR256" s="10">
        <f t="shared" si="1652"/>
        <v>0</v>
      </c>
      <c r="DS256" s="8">
        <v>0</v>
      </c>
      <c r="DT256" s="5">
        <v>0</v>
      </c>
      <c r="DU256" s="10">
        <f t="shared" si="1653"/>
        <v>0</v>
      </c>
      <c r="DV256" s="8">
        <v>0</v>
      </c>
      <c r="DW256" s="5">
        <v>0</v>
      </c>
      <c r="DX256" s="10">
        <f t="shared" si="1654"/>
        <v>0</v>
      </c>
      <c r="DY256" s="8">
        <v>0</v>
      </c>
      <c r="DZ256" s="5">
        <v>0</v>
      </c>
      <c r="EA256" s="10">
        <f t="shared" si="1655"/>
        <v>0</v>
      </c>
      <c r="EB256" s="8">
        <v>0</v>
      </c>
      <c r="EC256" s="5">
        <v>0</v>
      </c>
      <c r="ED256" s="10">
        <f t="shared" si="1656"/>
        <v>0</v>
      </c>
      <c r="EE256" s="8">
        <v>0</v>
      </c>
      <c r="EF256" s="5">
        <v>0</v>
      </c>
      <c r="EG256" s="10">
        <f t="shared" si="1657"/>
        <v>0</v>
      </c>
      <c r="EH256" s="8">
        <v>0</v>
      </c>
      <c r="EI256" s="5">
        <v>0</v>
      </c>
      <c r="EJ256" s="10">
        <f t="shared" si="1658"/>
        <v>0</v>
      </c>
      <c r="EK256" s="8">
        <v>0</v>
      </c>
      <c r="EL256" s="5">
        <v>0</v>
      </c>
      <c r="EM256" s="10">
        <f t="shared" si="1659"/>
        <v>0</v>
      </c>
      <c r="EN256" s="8">
        <v>0</v>
      </c>
      <c r="EO256" s="5">
        <v>0</v>
      </c>
      <c r="EP256" s="10">
        <f t="shared" si="1660"/>
        <v>0</v>
      </c>
      <c r="EQ256" s="8">
        <v>0</v>
      </c>
      <c r="ER256" s="5">
        <v>0</v>
      </c>
      <c r="ES256" s="10">
        <f t="shared" si="1661"/>
        <v>0</v>
      </c>
      <c r="ET256" s="8">
        <v>0</v>
      </c>
      <c r="EU256" s="5">
        <v>0</v>
      </c>
      <c r="EV256" s="10">
        <f t="shared" si="1662"/>
        <v>0</v>
      </c>
      <c r="EW256" s="8">
        <v>0</v>
      </c>
      <c r="EX256" s="5">
        <v>0</v>
      </c>
      <c r="EY256" s="10">
        <f t="shared" si="1663"/>
        <v>0</v>
      </c>
      <c r="EZ256" s="8">
        <v>0</v>
      </c>
      <c r="FA256" s="5">
        <v>0</v>
      </c>
      <c r="FB256" s="10">
        <f t="shared" si="1664"/>
        <v>0</v>
      </c>
      <c r="FC256" s="8">
        <v>0</v>
      </c>
      <c r="FD256" s="5">
        <v>0</v>
      </c>
      <c r="FE256" s="10">
        <f t="shared" si="1665"/>
        <v>0</v>
      </c>
      <c r="FF256" s="8">
        <v>0</v>
      </c>
      <c r="FG256" s="5">
        <v>0</v>
      </c>
      <c r="FH256" s="10">
        <f t="shared" si="1666"/>
        <v>0</v>
      </c>
      <c r="FI256" s="8">
        <v>0</v>
      </c>
      <c r="FJ256" s="5">
        <v>0</v>
      </c>
      <c r="FK256" s="10">
        <f t="shared" si="1667"/>
        <v>0</v>
      </c>
      <c r="FL256" s="8">
        <v>0</v>
      </c>
      <c r="FM256" s="5">
        <v>0</v>
      </c>
      <c r="FN256" s="10">
        <f t="shared" si="1668"/>
        <v>0</v>
      </c>
      <c r="FO256" s="8">
        <v>0</v>
      </c>
      <c r="FP256" s="5">
        <v>0</v>
      </c>
      <c r="FQ256" s="10">
        <f t="shared" si="1669"/>
        <v>0</v>
      </c>
      <c r="FR256" s="8">
        <v>0</v>
      </c>
      <c r="FS256" s="5">
        <v>0</v>
      </c>
      <c r="FT256" s="10">
        <f t="shared" si="1670"/>
        <v>0</v>
      </c>
      <c r="FU256" s="8">
        <v>0</v>
      </c>
      <c r="FV256" s="5">
        <v>0</v>
      </c>
      <c r="FW256" s="10">
        <f t="shared" si="1671"/>
        <v>0</v>
      </c>
      <c r="FX256" s="8">
        <v>0</v>
      </c>
      <c r="FY256" s="5">
        <v>0</v>
      </c>
      <c r="FZ256" s="10">
        <f t="shared" si="1672"/>
        <v>0</v>
      </c>
      <c r="GA256" s="8">
        <v>0</v>
      </c>
      <c r="GB256" s="5">
        <v>0</v>
      </c>
      <c r="GC256" s="10">
        <f t="shared" si="1673"/>
        <v>0</v>
      </c>
      <c r="GD256" s="8">
        <v>0</v>
      </c>
      <c r="GE256" s="5">
        <v>0</v>
      </c>
      <c r="GF256" s="10">
        <f t="shared" si="1674"/>
        <v>0</v>
      </c>
      <c r="GG256" s="8">
        <v>0</v>
      </c>
      <c r="GH256" s="5">
        <v>0</v>
      </c>
      <c r="GI256" s="10">
        <f t="shared" si="1675"/>
        <v>0</v>
      </c>
      <c r="GJ256" s="8">
        <v>0</v>
      </c>
      <c r="GK256" s="5">
        <v>0</v>
      </c>
      <c r="GL256" s="10">
        <f t="shared" si="1676"/>
        <v>0</v>
      </c>
      <c r="GM256" s="8">
        <v>0</v>
      </c>
      <c r="GN256" s="5">
        <v>0</v>
      </c>
      <c r="GO256" s="10">
        <f t="shared" si="1677"/>
        <v>0</v>
      </c>
      <c r="GP256" s="8">
        <v>0</v>
      </c>
      <c r="GQ256" s="5">
        <v>0</v>
      </c>
      <c r="GR256" s="10">
        <f t="shared" si="1678"/>
        <v>0</v>
      </c>
      <c r="GS256" s="8">
        <v>0</v>
      </c>
      <c r="GT256" s="5">
        <v>0</v>
      </c>
      <c r="GU256" s="10">
        <f t="shared" si="1679"/>
        <v>0</v>
      </c>
      <c r="GV256" s="8">
        <v>0</v>
      </c>
      <c r="GW256" s="5">
        <v>0</v>
      </c>
      <c r="GX256" s="10">
        <f t="shared" si="1680"/>
        <v>0</v>
      </c>
      <c r="GY256" s="8">
        <v>0</v>
      </c>
      <c r="GZ256" s="5">
        <v>0</v>
      </c>
      <c r="HA256" s="10">
        <f t="shared" si="1681"/>
        <v>0</v>
      </c>
      <c r="HB256" s="8">
        <v>0</v>
      </c>
      <c r="HC256" s="5">
        <v>0</v>
      </c>
      <c r="HD256" s="10">
        <f t="shared" si="1682"/>
        <v>0</v>
      </c>
      <c r="HE256" s="8">
        <v>0</v>
      </c>
      <c r="HF256" s="5">
        <v>0</v>
      </c>
      <c r="HG256" s="10">
        <f t="shared" si="1683"/>
        <v>0</v>
      </c>
      <c r="HH256" s="8">
        <v>0</v>
      </c>
      <c r="HI256" s="5">
        <v>0</v>
      </c>
      <c r="HJ256" s="10">
        <f t="shared" si="1684"/>
        <v>0</v>
      </c>
      <c r="HK256" s="8">
        <v>0</v>
      </c>
      <c r="HL256" s="5">
        <v>0</v>
      </c>
      <c r="HM256" s="10">
        <f t="shared" si="1685"/>
        <v>0</v>
      </c>
      <c r="HN256" s="8">
        <v>0</v>
      </c>
      <c r="HO256" s="5">
        <v>0</v>
      </c>
      <c r="HP256" s="10">
        <f t="shared" si="1686"/>
        <v>0</v>
      </c>
      <c r="HQ256" s="8">
        <v>0</v>
      </c>
      <c r="HR256" s="5">
        <v>0</v>
      </c>
      <c r="HS256" s="10">
        <f t="shared" si="1687"/>
        <v>0</v>
      </c>
      <c r="HT256" s="8">
        <v>0</v>
      </c>
      <c r="HU256" s="5">
        <v>0</v>
      </c>
      <c r="HV256" s="10">
        <f t="shared" si="1688"/>
        <v>0</v>
      </c>
      <c r="HW256" s="8">
        <v>0</v>
      </c>
      <c r="HX256" s="5">
        <v>0</v>
      </c>
      <c r="HY256" s="10">
        <f t="shared" si="1689"/>
        <v>0</v>
      </c>
      <c r="HZ256" s="8">
        <v>0</v>
      </c>
      <c r="IA256" s="5">
        <v>0</v>
      </c>
      <c r="IB256" s="10">
        <f t="shared" si="1690"/>
        <v>0</v>
      </c>
      <c r="IC256" s="8">
        <v>0</v>
      </c>
      <c r="ID256" s="5">
        <v>0</v>
      </c>
      <c r="IE256" s="10">
        <f t="shared" si="1691"/>
        <v>0</v>
      </c>
      <c r="IF256" s="8">
        <v>0</v>
      </c>
      <c r="IG256" s="5">
        <v>0</v>
      </c>
      <c r="IH256" s="10">
        <f t="shared" si="1692"/>
        <v>0</v>
      </c>
      <c r="II256" s="8">
        <v>0</v>
      </c>
      <c r="IJ256" s="5">
        <v>0</v>
      </c>
      <c r="IK256" s="10">
        <f t="shared" si="1693"/>
        <v>0</v>
      </c>
      <c r="IL256" s="8">
        <v>0</v>
      </c>
      <c r="IM256" s="5">
        <v>0</v>
      </c>
      <c r="IN256" s="10">
        <f t="shared" si="1694"/>
        <v>0</v>
      </c>
      <c r="IO256" s="8">
        <v>0</v>
      </c>
      <c r="IP256" s="5">
        <v>0</v>
      </c>
      <c r="IQ256" s="10">
        <f t="shared" si="1695"/>
        <v>0</v>
      </c>
      <c r="IR256" s="8">
        <v>0</v>
      </c>
      <c r="IS256" s="5">
        <v>0</v>
      </c>
      <c r="IT256" s="10">
        <f t="shared" si="1696"/>
        <v>0</v>
      </c>
      <c r="IU256" s="8">
        <v>0</v>
      </c>
      <c r="IV256" s="5">
        <v>0</v>
      </c>
      <c r="IW256" s="10">
        <f t="shared" si="1697"/>
        <v>0</v>
      </c>
      <c r="IX256" s="8">
        <v>0</v>
      </c>
      <c r="IY256" s="5">
        <v>0</v>
      </c>
      <c r="IZ256" s="10">
        <f t="shared" si="1698"/>
        <v>0</v>
      </c>
      <c r="JA256" s="8">
        <v>0</v>
      </c>
      <c r="JB256" s="5">
        <v>0</v>
      </c>
      <c r="JC256" s="10">
        <f t="shared" si="1699"/>
        <v>0</v>
      </c>
      <c r="JD256" s="8">
        <f t="shared" si="1701"/>
        <v>0</v>
      </c>
      <c r="JE256" s="10">
        <f t="shared" si="1702"/>
        <v>0</v>
      </c>
    </row>
    <row r="257" spans="1:265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1703">IF(C257=0,0,D257/C257*1000)</f>
        <v>0</v>
      </c>
      <c r="F257" s="8">
        <v>0</v>
      </c>
      <c r="G257" s="5">
        <v>0</v>
      </c>
      <c r="H257" s="10">
        <f t="shared" si="1614"/>
        <v>0</v>
      </c>
      <c r="I257" s="8">
        <v>0</v>
      </c>
      <c r="J257" s="5">
        <v>0</v>
      </c>
      <c r="K257" s="10">
        <f t="shared" si="1615"/>
        <v>0</v>
      </c>
      <c r="L257" s="8">
        <v>0</v>
      </c>
      <c r="M257" s="5">
        <v>0</v>
      </c>
      <c r="N257" s="10">
        <f t="shared" si="1616"/>
        <v>0</v>
      </c>
      <c r="O257" s="8">
        <v>0</v>
      </c>
      <c r="P257" s="5">
        <v>0</v>
      </c>
      <c r="Q257" s="10">
        <f t="shared" si="1617"/>
        <v>0</v>
      </c>
      <c r="R257" s="8">
        <v>0</v>
      </c>
      <c r="S257" s="5">
        <v>0</v>
      </c>
      <c r="T257" s="10">
        <f t="shared" si="1618"/>
        <v>0</v>
      </c>
      <c r="U257" s="8">
        <v>0</v>
      </c>
      <c r="V257" s="5">
        <v>0</v>
      </c>
      <c r="W257" s="10">
        <f t="shared" si="1619"/>
        <v>0</v>
      </c>
      <c r="X257" s="8">
        <v>0</v>
      </c>
      <c r="Y257" s="5">
        <v>0</v>
      </c>
      <c r="Z257" s="10">
        <f t="shared" si="1620"/>
        <v>0</v>
      </c>
      <c r="AA257" s="8">
        <v>0</v>
      </c>
      <c r="AB257" s="5">
        <v>0</v>
      </c>
      <c r="AC257" s="10">
        <f t="shared" si="1621"/>
        <v>0</v>
      </c>
      <c r="AD257" s="8">
        <v>0</v>
      </c>
      <c r="AE257" s="5">
        <v>0</v>
      </c>
      <c r="AF257" s="10">
        <f t="shared" si="1622"/>
        <v>0</v>
      </c>
      <c r="AG257" s="8">
        <v>0</v>
      </c>
      <c r="AH257" s="5">
        <v>0</v>
      </c>
      <c r="AI257" s="10">
        <f t="shared" si="1623"/>
        <v>0</v>
      </c>
      <c r="AJ257" s="8">
        <v>0</v>
      </c>
      <c r="AK257" s="5">
        <v>0</v>
      </c>
      <c r="AL257" s="10">
        <f t="shared" si="1624"/>
        <v>0</v>
      </c>
      <c r="AM257" s="8">
        <v>0</v>
      </c>
      <c r="AN257" s="5">
        <v>0</v>
      </c>
      <c r="AO257" s="10">
        <f t="shared" si="1625"/>
        <v>0</v>
      </c>
      <c r="AP257" s="8">
        <v>0</v>
      </c>
      <c r="AQ257" s="5">
        <v>0</v>
      </c>
      <c r="AR257" s="10">
        <f t="shared" si="1626"/>
        <v>0</v>
      </c>
      <c r="AS257" s="8">
        <v>0</v>
      </c>
      <c r="AT257" s="5">
        <v>0</v>
      </c>
      <c r="AU257" s="10">
        <f t="shared" si="1627"/>
        <v>0</v>
      </c>
      <c r="AV257" s="8">
        <v>0</v>
      </c>
      <c r="AW257" s="5">
        <v>0</v>
      </c>
      <c r="AX257" s="10">
        <f t="shared" si="1628"/>
        <v>0</v>
      </c>
      <c r="AY257" s="8">
        <v>0</v>
      </c>
      <c r="AZ257" s="5">
        <v>0</v>
      </c>
      <c r="BA257" s="10">
        <f t="shared" si="1629"/>
        <v>0</v>
      </c>
      <c r="BB257" s="8">
        <v>0</v>
      </c>
      <c r="BC257" s="5">
        <v>0</v>
      </c>
      <c r="BD257" s="10">
        <f t="shared" si="1630"/>
        <v>0</v>
      </c>
      <c r="BE257" s="8">
        <v>0</v>
      </c>
      <c r="BF257" s="5">
        <v>0</v>
      </c>
      <c r="BG257" s="10">
        <f t="shared" si="1631"/>
        <v>0</v>
      </c>
      <c r="BH257" s="8">
        <v>0</v>
      </c>
      <c r="BI257" s="5">
        <v>0</v>
      </c>
      <c r="BJ257" s="10">
        <f t="shared" si="1632"/>
        <v>0</v>
      </c>
      <c r="BK257" s="8">
        <v>0</v>
      </c>
      <c r="BL257" s="5">
        <v>0</v>
      </c>
      <c r="BM257" s="10">
        <f t="shared" si="1633"/>
        <v>0</v>
      </c>
      <c r="BN257" s="8">
        <v>0</v>
      </c>
      <c r="BO257" s="5">
        <v>0</v>
      </c>
      <c r="BP257" s="10">
        <f t="shared" si="1634"/>
        <v>0</v>
      </c>
      <c r="BQ257" s="8">
        <v>0</v>
      </c>
      <c r="BR257" s="5">
        <v>0</v>
      </c>
      <c r="BS257" s="10">
        <f t="shared" si="1635"/>
        <v>0</v>
      </c>
      <c r="BT257" s="8">
        <v>0</v>
      </c>
      <c r="BU257" s="5">
        <v>0</v>
      </c>
      <c r="BV257" s="10">
        <f t="shared" si="1636"/>
        <v>0</v>
      </c>
      <c r="BW257" s="8">
        <v>0</v>
      </c>
      <c r="BX257" s="5">
        <v>0</v>
      </c>
      <c r="BY257" s="10">
        <f t="shared" si="1637"/>
        <v>0</v>
      </c>
      <c r="BZ257" s="8">
        <v>0</v>
      </c>
      <c r="CA257" s="5">
        <v>0</v>
      </c>
      <c r="CB257" s="10">
        <f t="shared" si="1638"/>
        <v>0</v>
      </c>
      <c r="CC257" s="8">
        <v>0</v>
      </c>
      <c r="CD257" s="5">
        <v>0</v>
      </c>
      <c r="CE257" s="10">
        <f t="shared" si="1639"/>
        <v>0</v>
      </c>
      <c r="CF257" s="8">
        <v>0</v>
      </c>
      <c r="CG257" s="5">
        <v>0</v>
      </c>
      <c r="CH257" s="10">
        <f t="shared" si="1640"/>
        <v>0</v>
      </c>
      <c r="CI257" s="8">
        <v>0</v>
      </c>
      <c r="CJ257" s="5">
        <v>0</v>
      </c>
      <c r="CK257" s="10">
        <f t="shared" si="1641"/>
        <v>0</v>
      </c>
      <c r="CL257" s="8">
        <v>0</v>
      </c>
      <c r="CM257" s="5">
        <v>0</v>
      </c>
      <c r="CN257" s="10">
        <f t="shared" si="1642"/>
        <v>0</v>
      </c>
      <c r="CO257" s="8">
        <v>0</v>
      </c>
      <c r="CP257" s="5">
        <v>0</v>
      </c>
      <c r="CQ257" s="10">
        <f t="shared" si="1643"/>
        <v>0</v>
      </c>
      <c r="CR257" s="8">
        <v>0</v>
      </c>
      <c r="CS257" s="5">
        <v>0</v>
      </c>
      <c r="CT257" s="10">
        <f t="shared" si="1644"/>
        <v>0</v>
      </c>
      <c r="CU257" s="8">
        <v>0</v>
      </c>
      <c r="CV257" s="5">
        <v>0</v>
      </c>
      <c r="CW257" s="10">
        <f t="shared" si="1645"/>
        <v>0</v>
      </c>
      <c r="CX257" s="8">
        <v>0</v>
      </c>
      <c r="CY257" s="5">
        <v>0</v>
      </c>
      <c r="CZ257" s="10">
        <f t="shared" si="1646"/>
        <v>0</v>
      </c>
      <c r="DA257" s="8">
        <v>0</v>
      </c>
      <c r="DB257" s="5">
        <v>0</v>
      </c>
      <c r="DC257" s="10">
        <f t="shared" si="1647"/>
        <v>0</v>
      </c>
      <c r="DD257" s="8">
        <v>0</v>
      </c>
      <c r="DE257" s="5">
        <v>0</v>
      </c>
      <c r="DF257" s="10">
        <f t="shared" si="1648"/>
        <v>0</v>
      </c>
      <c r="DG257" s="8">
        <v>0</v>
      </c>
      <c r="DH257" s="5">
        <v>0</v>
      </c>
      <c r="DI257" s="10">
        <f t="shared" si="1649"/>
        <v>0</v>
      </c>
      <c r="DJ257" s="8">
        <v>0</v>
      </c>
      <c r="DK257" s="5">
        <v>0</v>
      </c>
      <c r="DL257" s="10">
        <f t="shared" si="1650"/>
        <v>0</v>
      </c>
      <c r="DM257" s="8">
        <v>0</v>
      </c>
      <c r="DN257" s="5">
        <v>0</v>
      </c>
      <c r="DO257" s="10">
        <f t="shared" si="1651"/>
        <v>0</v>
      </c>
      <c r="DP257" s="8">
        <v>0</v>
      </c>
      <c r="DQ257" s="5">
        <v>0</v>
      </c>
      <c r="DR257" s="10">
        <f t="shared" si="1652"/>
        <v>0</v>
      </c>
      <c r="DS257" s="8">
        <v>0</v>
      </c>
      <c r="DT257" s="5">
        <v>0</v>
      </c>
      <c r="DU257" s="10">
        <f t="shared" si="1653"/>
        <v>0</v>
      </c>
      <c r="DV257" s="8">
        <v>0</v>
      </c>
      <c r="DW257" s="5">
        <v>0</v>
      </c>
      <c r="DX257" s="10">
        <f t="shared" si="1654"/>
        <v>0</v>
      </c>
      <c r="DY257" s="8">
        <v>0</v>
      </c>
      <c r="DZ257" s="5">
        <v>0</v>
      </c>
      <c r="EA257" s="10">
        <f t="shared" si="1655"/>
        <v>0</v>
      </c>
      <c r="EB257" s="8">
        <v>0</v>
      </c>
      <c r="EC257" s="5">
        <v>0</v>
      </c>
      <c r="ED257" s="10">
        <f t="shared" si="1656"/>
        <v>0</v>
      </c>
      <c r="EE257" s="8">
        <v>0</v>
      </c>
      <c r="EF257" s="5">
        <v>0</v>
      </c>
      <c r="EG257" s="10">
        <f t="shared" si="1657"/>
        <v>0</v>
      </c>
      <c r="EH257" s="8">
        <v>0</v>
      </c>
      <c r="EI257" s="5">
        <v>0</v>
      </c>
      <c r="EJ257" s="10">
        <f t="shared" si="1658"/>
        <v>0</v>
      </c>
      <c r="EK257" s="8">
        <v>0</v>
      </c>
      <c r="EL257" s="5">
        <v>0</v>
      </c>
      <c r="EM257" s="10">
        <f t="shared" si="1659"/>
        <v>0</v>
      </c>
      <c r="EN257" s="8">
        <v>0</v>
      </c>
      <c r="EO257" s="5">
        <v>0</v>
      </c>
      <c r="EP257" s="10">
        <f t="shared" si="1660"/>
        <v>0</v>
      </c>
      <c r="EQ257" s="8">
        <v>0</v>
      </c>
      <c r="ER257" s="5">
        <v>0</v>
      </c>
      <c r="ES257" s="10">
        <f t="shared" si="1661"/>
        <v>0</v>
      </c>
      <c r="ET257" s="8">
        <v>0</v>
      </c>
      <c r="EU257" s="5">
        <v>0</v>
      </c>
      <c r="EV257" s="10">
        <f t="shared" si="1662"/>
        <v>0</v>
      </c>
      <c r="EW257" s="8">
        <v>0</v>
      </c>
      <c r="EX257" s="5">
        <v>0</v>
      </c>
      <c r="EY257" s="10">
        <f t="shared" si="1663"/>
        <v>0</v>
      </c>
      <c r="EZ257" s="8">
        <v>0</v>
      </c>
      <c r="FA257" s="5">
        <v>0</v>
      </c>
      <c r="FB257" s="10">
        <f t="shared" si="1664"/>
        <v>0</v>
      </c>
      <c r="FC257" s="8">
        <v>0</v>
      </c>
      <c r="FD257" s="5">
        <v>0</v>
      </c>
      <c r="FE257" s="10">
        <f t="shared" si="1665"/>
        <v>0</v>
      </c>
      <c r="FF257" s="8">
        <v>0</v>
      </c>
      <c r="FG257" s="5">
        <v>0</v>
      </c>
      <c r="FH257" s="10">
        <f t="shared" si="1666"/>
        <v>0</v>
      </c>
      <c r="FI257" s="8">
        <v>0</v>
      </c>
      <c r="FJ257" s="5">
        <v>0</v>
      </c>
      <c r="FK257" s="10">
        <f t="shared" si="1667"/>
        <v>0</v>
      </c>
      <c r="FL257" s="8">
        <v>0</v>
      </c>
      <c r="FM257" s="5">
        <v>0</v>
      </c>
      <c r="FN257" s="10">
        <f t="shared" si="1668"/>
        <v>0</v>
      </c>
      <c r="FO257" s="8">
        <v>0</v>
      </c>
      <c r="FP257" s="5">
        <v>0</v>
      </c>
      <c r="FQ257" s="10">
        <f t="shared" si="1669"/>
        <v>0</v>
      </c>
      <c r="FR257" s="8">
        <v>0</v>
      </c>
      <c r="FS257" s="5">
        <v>0</v>
      </c>
      <c r="FT257" s="10">
        <f t="shared" si="1670"/>
        <v>0</v>
      </c>
      <c r="FU257" s="8">
        <v>0</v>
      </c>
      <c r="FV257" s="5">
        <v>0</v>
      </c>
      <c r="FW257" s="10">
        <f t="shared" si="1671"/>
        <v>0</v>
      </c>
      <c r="FX257" s="8">
        <v>0</v>
      </c>
      <c r="FY257" s="5">
        <v>0</v>
      </c>
      <c r="FZ257" s="10">
        <f t="shared" si="1672"/>
        <v>0</v>
      </c>
      <c r="GA257" s="8">
        <v>0</v>
      </c>
      <c r="GB257" s="5">
        <v>0</v>
      </c>
      <c r="GC257" s="10">
        <f t="shared" si="1673"/>
        <v>0</v>
      </c>
      <c r="GD257" s="8">
        <v>0</v>
      </c>
      <c r="GE257" s="5">
        <v>0</v>
      </c>
      <c r="GF257" s="10">
        <f t="shared" si="1674"/>
        <v>0</v>
      </c>
      <c r="GG257" s="8">
        <v>0</v>
      </c>
      <c r="GH257" s="5">
        <v>0</v>
      </c>
      <c r="GI257" s="10">
        <f t="shared" si="1675"/>
        <v>0</v>
      </c>
      <c r="GJ257" s="8">
        <v>0</v>
      </c>
      <c r="GK257" s="5">
        <v>0</v>
      </c>
      <c r="GL257" s="10">
        <f t="shared" si="1676"/>
        <v>0</v>
      </c>
      <c r="GM257" s="8">
        <v>0</v>
      </c>
      <c r="GN257" s="5">
        <v>0</v>
      </c>
      <c r="GO257" s="10">
        <f t="shared" si="1677"/>
        <v>0</v>
      </c>
      <c r="GP257" s="8">
        <v>0</v>
      </c>
      <c r="GQ257" s="5">
        <v>0</v>
      </c>
      <c r="GR257" s="10">
        <f t="shared" si="1678"/>
        <v>0</v>
      </c>
      <c r="GS257" s="8">
        <v>0</v>
      </c>
      <c r="GT257" s="5">
        <v>0</v>
      </c>
      <c r="GU257" s="10">
        <f t="shared" si="1679"/>
        <v>0</v>
      </c>
      <c r="GV257" s="8">
        <v>0</v>
      </c>
      <c r="GW257" s="5">
        <v>0</v>
      </c>
      <c r="GX257" s="10">
        <f t="shared" si="1680"/>
        <v>0</v>
      </c>
      <c r="GY257" s="8">
        <v>0</v>
      </c>
      <c r="GZ257" s="5">
        <v>0</v>
      </c>
      <c r="HA257" s="10">
        <f t="shared" si="1681"/>
        <v>0</v>
      </c>
      <c r="HB257" s="8">
        <v>0</v>
      </c>
      <c r="HC257" s="5">
        <v>0</v>
      </c>
      <c r="HD257" s="10">
        <f t="shared" si="1682"/>
        <v>0</v>
      </c>
      <c r="HE257" s="8">
        <v>0</v>
      </c>
      <c r="HF257" s="5">
        <v>0</v>
      </c>
      <c r="HG257" s="10">
        <f t="shared" si="1683"/>
        <v>0</v>
      </c>
      <c r="HH257" s="8">
        <v>0</v>
      </c>
      <c r="HI257" s="5">
        <v>0</v>
      </c>
      <c r="HJ257" s="10">
        <f t="shared" si="1684"/>
        <v>0</v>
      </c>
      <c r="HK257" s="8">
        <v>0</v>
      </c>
      <c r="HL257" s="5">
        <v>0</v>
      </c>
      <c r="HM257" s="10">
        <f t="shared" si="1685"/>
        <v>0</v>
      </c>
      <c r="HN257" s="8">
        <v>0</v>
      </c>
      <c r="HO257" s="5">
        <v>0</v>
      </c>
      <c r="HP257" s="10">
        <f t="shared" si="1686"/>
        <v>0</v>
      </c>
      <c r="HQ257" s="8">
        <v>0</v>
      </c>
      <c r="HR257" s="5">
        <v>0</v>
      </c>
      <c r="HS257" s="10">
        <f t="shared" si="1687"/>
        <v>0</v>
      </c>
      <c r="HT257" s="8">
        <v>0</v>
      </c>
      <c r="HU257" s="5">
        <v>0</v>
      </c>
      <c r="HV257" s="10">
        <f t="shared" si="1688"/>
        <v>0</v>
      </c>
      <c r="HW257" s="8">
        <v>0</v>
      </c>
      <c r="HX257" s="5">
        <v>0</v>
      </c>
      <c r="HY257" s="10">
        <f t="shared" si="1689"/>
        <v>0</v>
      </c>
      <c r="HZ257" s="8">
        <v>0</v>
      </c>
      <c r="IA257" s="5">
        <v>0</v>
      </c>
      <c r="IB257" s="10">
        <f t="shared" si="1690"/>
        <v>0</v>
      </c>
      <c r="IC257" s="8">
        <v>0</v>
      </c>
      <c r="ID257" s="5">
        <v>0</v>
      </c>
      <c r="IE257" s="10">
        <f t="shared" si="1691"/>
        <v>0</v>
      </c>
      <c r="IF257" s="8">
        <v>0</v>
      </c>
      <c r="IG257" s="5">
        <v>0</v>
      </c>
      <c r="IH257" s="10">
        <f t="shared" si="1692"/>
        <v>0</v>
      </c>
      <c r="II257" s="8">
        <v>0</v>
      </c>
      <c r="IJ257" s="5">
        <v>0</v>
      </c>
      <c r="IK257" s="10">
        <f t="shared" si="1693"/>
        <v>0</v>
      </c>
      <c r="IL257" s="8">
        <v>0</v>
      </c>
      <c r="IM257" s="5">
        <v>0</v>
      </c>
      <c r="IN257" s="10">
        <f t="shared" si="1694"/>
        <v>0</v>
      </c>
      <c r="IO257" s="8">
        <v>0</v>
      </c>
      <c r="IP257" s="5">
        <v>0</v>
      </c>
      <c r="IQ257" s="10">
        <f t="shared" si="1695"/>
        <v>0</v>
      </c>
      <c r="IR257" s="8">
        <v>0</v>
      </c>
      <c r="IS257" s="5">
        <v>0</v>
      </c>
      <c r="IT257" s="10">
        <f t="shared" si="1696"/>
        <v>0</v>
      </c>
      <c r="IU257" s="8">
        <v>0</v>
      </c>
      <c r="IV257" s="5">
        <v>0</v>
      </c>
      <c r="IW257" s="10">
        <f t="shared" si="1697"/>
        <v>0</v>
      </c>
      <c r="IX257" s="8">
        <v>0</v>
      </c>
      <c r="IY257" s="5">
        <v>0</v>
      </c>
      <c r="IZ257" s="10">
        <f t="shared" si="1698"/>
        <v>0</v>
      </c>
      <c r="JA257" s="8">
        <v>0</v>
      </c>
      <c r="JB257" s="5">
        <v>0</v>
      </c>
      <c r="JC257" s="10">
        <f t="shared" si="1699"/>
        <v>0</v>
      </c>
      <c r="JD257" s="8">
        <f t="shared" si="1701"/>
        <v>0</v>
      </c>
      <c r="JE257" s="10">
        <f t="shared" si="1702"/>
        <v>0</v>
      </c>
    </row>
    <row r="258" spans="1:265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1703"/>
        <v>0</v>
      </c>
      <c r="F258" s="8">
        <v>0</v>
      </c>
      <c r="G258" s="5">
        <v>0</v>
      </c>
      <c r="H258" s="10">
        <f t="shared" si="1614"/>
        <v>0</v>
      </c>
      <c r="I258" s="8">
        <v>0</v>
      </c>
      <c r="J258" s="5">
        <v>0</v>
      </c>
      <c r="K258" s="10">
        <f t="shared" si="1615"/>
        <v>0</v>
      </c>
      <c r="L258" s="8">
        <v>0</v>
      </c>
      <c r="M258" s="5">
        <v>0</v>
      </c>
      <c r="N258" s="10">
        <f t="shared" si="1616"/>
        <v>0</v>
      </c>
      <c r="O258" s="8">
        <v>0</v>
      </c>
      <c r="P258" s="5">
        <v>0</v>
      </c>
      <c r="Q258" s="10">
        <f t="shared" si="1617"/>
        <v>0</v>
      </c>
      <c r="R258" s="8">
        <v>0</v>
      </c>
      <c r="S258" s="5">
        <v>0</v>
      </c>
      <c r="T258" s="10">
        <f t="shared" si="1618"/>
        <v>0</v>
      </c>
      <c r="U258" s="8">
        <v>0</v>
      </c>
      <c r="V258" s="5">
        <v>0</v>
      </c>
      <c r="W258" s="10">
        <f t="shared" si="1619"/>
        <v>0</v>
      </c>
      <c r="X258" s="8">
        <v>0</v>
      </c>
      <c r="Y258" s="5">
        <v>0</v>
      </c>
      <c r="Z258" s="10">
        <f t="shared" si="1620"/>
        <v>0</v>
      </c>
      <c r="AA258" s="8">
        <v>0</v>
      </c>
      <c r="AB258" s="5">
        <v>0</v>
      </c>
      <c r="AC258" s="10">
        <f t="shared" si="1621"/>
        <v>0</v>
      </c>
      <c r="AD258" s="8">
        <v>0</v>
      </c>
      <c r="AE258" s="5">
        <v>0</v>
      </c>
      <c r="AF258" s="10">
        <f t="shared" si="1622"/>
        <v>0</v>
      </c>
      <c r="AG258" s="8">
        <v>0</v>
      </c>
      <c r="AH258" s="5">
        <v>0</v>
      </c>
      <c r="AI258" s="10">
        <f t="shared" si="1623"/>
        <v>0</v>
      </c>
      <c r="AJ258" s="8">
        <v>0</v>
      </c>
      <c r="AK258" s="5">
        <v>0</v>
      </c>
      <c r="AL258" s="10">
        <f t="shared" si="1624"/>
        <v>0</v>
      </c>
      <c r="AM258" s="8">
        <v>0</v>
      </c>
      <c r="AN258" s="5">
        <v>0</v>
      </c>
      <c r="AO258" s="10">
        <f t="shared" si="1625"/>
        <v>0</v>
      </c>
      <c r="AP258" s="8">
        <v>0</v>
      </c>
      <c r="AQ258" s="5">
        <v>0</v>
      </c>
      <c r="AR258" s="10">
        <f t="shared" si="1626"/>
        <v>0</v>
      </c>
      <c r="AS258" s="8">
        <v>0</v>
      </c>
      <c r="AT258" s="5">
        <v>0</v>
      </c>
      <c r="AU258" s="10">
        <f t="shared" si="1627"/>
        <v>0</v>
      </c>
      <c r="AV258" s="8">
        <v>0</v>
      </c>
      <c r="AW258" s="5">
        <v>0</v>
      </c>
      <c r="AX258" s="10">
        <f t="shared" si="1628"/>
        <v>0</v>
      </c>
      <c r="AY258" s="8">
        <v>0</v>
      </c>
      <c r="AZ258" s="5">
        <v>0</v>
      </c>
      <c r="BA258" s="10">
        <f t="shared" si="1629"/>
        <v>0</v>
      </c>
      <c r="BB258" s="8">
        <v>0</v>
      </c>
      <c r="BC258" s="5">
        <v>0</v>
      </c>
      <c r="BD258" s="10">
        <f t="shared" si="1630"/>
        <v>0</v>
      </c>
      <c r="BE258" s="8">
        <v>0</v>
      </c>
      <c r="BF258" s="5">
        <v>0</v>
      </c>
      <c r="BG258" s="10">
        <f t="shared" si="1631"/>
        <v>0</v>
      </c>
      <c r="BH258" s="8">
        <v>0</v>
      </c>
      <c r="BI258" s="5">
        <v>0</v>
      </c>
      <c r="BJ258" s="10">
        <f t="shared" si="1632"/>
        <v>0</v>
      </c>
      <c r="BK258" s="8">
        <v>0</v>
      </c>
      <c r="BL258" s="5">
        <v>0</v>
      </c>
      <c r="BM258" s="10">
        <f t="shared" si="1633"/>
        <v>0</v>
      </c>
      <c r="BN258" s="8">
        <v>0</v>
      </c>
      <c r="BO258" s="5">
        <v>0</v>
      </c>
      <c r="BP258" s="10">
        <f t="shared" si="1634"/>
        <v>0</v>
      </c>
      <c r="BQ258" s="8">
        <v>0</v>
      </c>
      <c r="BR258" s="5">
        <v>0</v>
      </c>
      <c r="BS258" s="10">
        <f t="shared" si="1635"/>
        <v>0</v>
      </c>
      <c r="BT258" s="8">
        <v>0</v>
      </c>
      <c r="BU258" s="5">
        <v>0</v>
      </c>
      <c r="BV258" s="10">
        <f t="shared" si="1636"/>
        <v>0</v>
      </c>
      <c r="BW258" s="8">
        <v>0</v>
      </c>
      <c r="BX258" s="5">
        <v>0</v>
      </c>
      <c r="BY258" s="10">
        <f t="shared" si="1637"/>
        <v>0</v>
      </c>
      <c r="BZ258" s="8">
        <v>0</v>
      </c>
      <c r="CA258" s="5">
        <v>0</v>
      </c>
      <c r="CB258" s="10">
        <f t="shared" si="1638"/>
        <v>0</v>
      </c>
      <c r="CC258" s="8">
        <v>0</v>
      </c>
      <c r="CD258" s="5">
        <v>0</v>
      </c>
      <c r="CE258" s="10">
        <f t="shared" si="1639"/>
        <v>0</v>
      </c>
      <c r="CF258" s="8">
        <v>0</v>
      </c>
      <c r="CG258" s="5">
        <v>0</v>
      </c>
      <c r="CH258" s="10">
        <f t="shared" si="1640"/>
        <v>0</v>
      </c>
      <c r="CI258" s="8">
        <v>0</v>
      </c>
      <c r="CJ258" s="5">
        <v>0</v>
      </c>
      <c r="CK258" s="10">
        <f t="shared" si="1641"/>
        <v>0</v>
      </c>
      <c r="CL258" s="8">
        <v>0</v>
      </c>
      <c r="CM258" s="5">
        <v>0</v>
      </c>
      <c r="CN258" s="10">
        <f t="shared" si="1642"/>
        <v>0</v>
      </c>
      <c r="CO258" s="8">
        <v>0</v>
      </c>
      <c r="CP258" s="5">
        <v>0</v>
      </c>
      <c r="CQ258" s="10">
        <f t="shared" si="1643"/>
        <v>0</v>
      </c>
      <c r="CR258" s="8">
        <v>0</v>
      </c>
      <c r="CS258" s="5">
        <v>0</v>
      </c>
      <c r="CT258" s="10">
        <f t="shared" si="1644"/>
        <v>0</v>
      </c>
      <c r="CU258" s="8">
        <v>0</v>
      </c>
      <c r="CV258" s="5">
        <v>0</v>
      </c>
      <c r="CW258" s="10">
        <f t="shared" si="1645"/>
        <v>0</v>
      </c>
      <c r="CX258" s="8">
        <v>0</v>
      </c>
      <c r="CY258" s="5">
        <v>0</v>
      </c>
      <c r="CZ258" s="10">
        <f t="shared" si="1646"/>
        <v>0</v>
      </c>
      <c r="DA258" s="8">
        <v>0</v>
      </c>
      <c r="DB258" s="5">
        <v>0</v>
      </c>
      <c r="DC258" s="10">
        <f t="shared" si="1647"/>
        <v>0</v>
      </c>
      <c r="DD258" s="8">
        <v>0</v>
      </c>
      <c r="DE258" s="5">
        <v>0</v>
      </c>
      <c r="DF258" s="10">
        <f t="shared" si="1648"/>
        <v>0</v>
      </c>
      <c r="DG258" s="8">
        <v>0</v>
      </c>
      <c r="DH258" s="5">
        <v>0</v>
      </c>
      <c r="DI258" s="10">
        <f t="shared" si="1649"/>
        <v>0</v>
      </c>
      <c r="DJ258" s="8">
        <v>0</v>
      </c>
      <c r="DK258" s="5">
        <v>0</v>
      </c>
      <c r="DL258" s="10">
        <f t="shared" si="1650"/>
        <v>0</v>
      </c>
      <c r="DM258" s="8">
        <v>0</v>
      </c>
      <c r="DN258" s="5">
        <v>0</v>
      </c>
      <c r="DO258" s="10">
        <f t="shared" si="1651"/>
        <v>0</v>
      </c>
      <c r="DP258" s="8">
        <v>0</v>
      </c>
      <c r="DQ258" s="5">
        <v>0</v>
      </c>
      <c r="DR258" s="10">
        <f t="shared" si="1652"/>
        <v>0</v>
      </c>
      <c r="DS258" s="8">
        <v>0</v>
      </c>
      <c r="DT258" s="5">
        <v>0</v>
      </c>
      <c r="DU258" s="10">
        <f t="shared" si="1653"/>
        <v>0</v>
      </c>
      <c r="DV258" s="8">
        <v>0</v>
      </c>
      <c r="DW258" s="5">
        <v>0</v>
      </c>
      <c r="DX258" s="10">
        <f t="shared" si="1654"/>
        <v>0</v>
      </c>
      <c r="DY258" s="8">
        <v>0</v>
      </c>
      <c r="DZ258" s="5">
        <v>0</v>
      </c>
      <c r="EA258" s="10">
        <f t="shared" si="1655"/>
        <v>0</v>
      </c>
      <c r="EB258" s="8">
        <v>0</v>
      </c>
      <c r="EC258" s="5">
        <v>0</v>
      </c>
      <c r="ED258" s="10">
        <f t="shared" si="1656"/>
        <v>0</v>
      </c>
      <c r="EE258" s="8">
        <v>0</v>
      </c>
      <c r="EF258" s="5">
        <v>0</v>
      </c>
      <c r="EG258" s="10">
        <f t="shared" si="1657"/>
        <v>0</v>
      </c>
      <c r="EH258" s="8">
        <v>0</v>
      </c>
      <c r="EI258" s="5">
        <v>0</v>
      </c>
      <c r="EJ258" s="10">
        <f t="shared" si="1658"/>
        <v>0</v>
      </c>
      <c r="EK258" s="8">
        <v>0</v>
      </c>
      <c r="EL258" s="5">
        <v>0</v>
      </c>
      <c r="EM258" s="10">
        <f t="shared" si="1659"/>
        <v>0</v>
      </c>
      <c r="EN258" s="8">
        <v>0</v>
      </c>
      <c r="EO258" s="5">
        <v>0</v>
      </c>
      <c r="EP258" s="10">
        <f t="shared" si="1660"/>
        <v>0</v>
      </c>
      <c r="EQ258" s="8">
        <v>0</v>
      </c>
      <c r="ER258" s="5">
        <v>0</v>
      </c>
      <c r="ES258" s="10">
        <f t="shared" si="1661"/>
        <v>0</v>
      </c>
      <c r="ET258" s="8">
        <v>0</v>
      </c>
      <c r="EU258" s="5">
        <v>0</v>
      </c>
      <c r="EV258" s="10">
        <f t="shared" si="1662"/>
        <v>0</v>
      </c>
      <c r="EW258" s="8">
        <v>0</v>
      </c>
      <c r="EX258" s="5">
        <v>0</v>
      </c>
      <c r="EY258" s="10">
        <f t="shared" si="1663"/>
        <v>0</v>
      </c>
      <c r="EZ258" s="8">
        <v>0</v>
      </c>
      <c r="FA258" s="5">
        <v>0</v>
      </c>
      <c r="FB258" s="10">
        <f t="shared" si="1664"/>
        <v>0</v>
      </c>
      <c r="FC258" s="8">
        <v>0</v>
      </c>
      <c r="FD258" s="5">
        <v>0</v>
      </c>
      <c r="FE258" s="10">
        <f t="shared" si="1665"/>
        <v>0</v>
      </c>
      <c r="FF258" s="8">
        <v>0</v>
      </c>
      <c r="FG258" s="5">
        <v>0</v>
      </c>
      <c r="FH258" s="10">
        <f t="shared" si="1666"/>
        <v>0</v>
      </c>
      <c r="FI258" s="8">
        <v>0</v>
      </c>
      <c r="FJ258" s="5">
        <v>0</v>
      </c>
      <c r="FK258" s="10">
        <f t="shared" si="1667"/>
        <v>0</v>
      </c>
      <c r="FL258" s="8">
        <v>0</v>
      </c>
      <c r="FM258" s="5">
        <v>0</v>
      </c>
      <c r="FN258" s="10">
        <f t="shared" si="1668"/>
        <v>0</v>
      </c>
      <c r="FO258" s="8">
        <v>0</v>
      </c>
      <c r="FP258" s="5">
        <v>0</v>
      </c>
      <c r="FQ258" s="10">
        <f t="shared" si="1669"/>
        <v>0</v>
      </c>
      <c r="FR258" s="8">
        <v>0</v>
      </c>
      <c r="FS258" s="5">
        <v>0</v>
      </c>
      <c r="FT258" s="10">
        <f t="shared" si="1670"/>
        <v>0</v>
      </c>
      <c r="FU258" s="8">
        <v>0</v>
      </c>
      <c r="FV258" s="5">
        <v>0</v>
      </c>
      <c r="FW258" s="10">
        <f t="shared" si="1671"/>
        <v>0</v>
      </c>
      <c r="FX258" s="8">
        <v>0</v>
      </c>
      <c r="FY258" s="5">
        <v>0</v>
      </c>
      <c r="FZ258" s="10">
        <f t="shared" si="1672"/>
        <v>0</v>
      </c>
      <c r="GA258" s="8">
        <v>0</v>
      </c>
      <c r="GB258" s="5">
        <v>0</v>
      </c>
      <c r="GC258" s="10">
        <f t="shared" si="1673"/>
        <v>0</v>
      </c>
      <c r="GD258" s="8">
        <v>0</v>
      </c>
      <c r="GE258" s="5">
        <v>0</v>
      </c>
      <c r="GF258" s="10">
        <f t="shared" si="1674"/>
        <v>0</v>
      </c>
      <c r="GG258" s="8">
        <v>0</v>
      </c>
      <c r="GH258" s="5">
        <v>0</v>
      </c>
      <c r="GI258" s="10">
        <f t="shared" si="1675"/>
        <v>0</v>
      </c>
      <c r="GJ258" s="8">
        <v>0</v>
      </c>
      <c r="GK258" s="5">
        <v>0</v>
      </c>
      <c r="GL258" s="10">
        <f t="shared" si="1676"/>
        <v>0</v>
      </c>
      <c r="GM258" s="8">
        <v>0</v>
      </c>
      <c r="GN258" s="5">
        <v>0</v>
      </c>
      <c r="GO258" s="10">
        <f t="shared" si="1677"/>
        <v>0</v>
      </c>
      <c r="GP258" s="8">
        <v>0</v>
      </c>
      <c r="GQ258" s="5">
        <v>0</v>
      </c>
      <c r="GR258" s="10">
        <f t="shared" si="1678"/>
        <v>0</v>
      </c>
      <c r="GS258" s="8">
        <v>0</v>
      </c>
      <c r="GT258" s="5">
        <v>0</v>
      </c>
      <c r="GU258" s="10">
        <f t="shared" si="1679"/>
        <v>0</v>
      </c>
      <c r="GV258" s="8">
        <v>0</v>
      </c>
      <c r="GW258" s="5">
        <v>0</v>
      </c>
      <c r="GX258" s="10">
        <f t="shared" si="1680"/>
        <v>0</v>
      </c>
      <c r="GY258" s="8">
        <v>0</v>
      </c>
      <c r="GZ258" s="5">
        <v>0</v>
      </c>
      <c r="HA258" s="10">
        <f t="shared" si="1681"/>
        <v>0</v>
      </c>
      <c r="HB258" s="8">
        <v>0</v>
      </c>
      <c r="HC258" s="5">
        <v>0</v>
      </c>
      <c r="HD258" s="10">
        <f t="shared" si="1682"/>
        <v>0</v>
      </c>
      <c r="HE258" s="8">
        <v>0</v>
      </c>
      <c r="HF258" s="5">
        <v>0</v>
      </c>
      <c r="HG258" s="10">
        <f t="shared" si="1683"/>
        <v>0</v>
      </c>
      <c r="HH258" s="8">
        <v>0</v>
      </c>
      <c r="HI258" s="5">
        <v>0</v>
      </c>
      <c r="HJ258" s="10">
        <f t="shared" si="1684"/>
        <v>0</v>
      </c>
      <c r="HK258" s="8">
        <v>0</v>
      </c>
      <c r="HL258" s="5">
        <v>0</v>
      </c>
      <c r="HM258" s="10">
        <f t="shared" si="1685"/>
        <v>0</v>
      </c>
      <c r="HN258" s="8">
        <v>0</v>
      </c>
      <c r="HO258" s="5">
        <v>0</v>
      </c>
      <c r="HP258" s="10">
        <f t="shared" si="1686"/>
        <v>0</v>
      </c>
      <c r="HQ258" s="8">
        <v>0</v>
      </c>
      <c r="HR258" s="5">
        <v>0</v>
      </c>
      <c r="HS258" s="10">
        <f t="shared" si="1687"/>
        <v>0</v>
      </c>
      <c r="HT258" s="8">
        <v>0</v>
      </c>
      <c r="HU258" s="5">
        <v>0</v>
      </c>
      <c r="HV258" s="10">
        <f t="shared" si="1688"/>
        <v>0</v>
      </c>
      <c r="HW258" s="8">
        <v>0</v>
      </c>
      <c r="HX258" s="5">
        <v>0</v>
      </c>
      <c r="HY258" s="10">
        <f t="shared" si="1689"/>
        <v>0</v>
      </c>
      <c r="HZ258" s="8">
        <v>0</v>
      </c>
      <c r="IA258" s="5">
        <v>0</v>
      </c>
      <c r="IB258" s="10">
        <f t="shared" si="1690"/>
        <v>0</v>
      </c>
      <c r="IC258" s="8">
        <v>0</v>
      </c>
      <c r="ID258" s="5">
        <v>0</v>
      </c>
      <c r="IE258" s="10">
        <f t="shared" si="1691"/>
        <v>0</v>
      </c>
      <c r="IF258" s="8">
        <v>0</v>
      </c>
      <c r="IG258" s="5">
        <v>0</v>
      </c>
      <c r="IH258" s="10">
        <f t="shared" si="1692"/>
        <v>0</v>
      </c>
      <c r="II258" s="8">
        <v>0</v>
      </c>
      <c r="IJ258" s="5">
        <v>0</v>
      </c>
      <c r="IK258" s="10">
        <f t="shared" si="1693"/>
        <v>0</v>
      </c>
      <c r="IL258" s="8">
        <v>0</v>
      </c>
      <c r="IM258" s="5">
        <v>0</v>
      </c>
      <c r="IN258" s="10">
        <f t="shared" si="1694"/>
        <v>0</v>
      </c>
      <c r="IO258" s="8">
        <v>0</v>
      </c>
      <c r="IP258" s="5">
        <v>0</v>
      </c>
      <c r="IQ258" s="10">
        <f t="shared" si="1695"/>
        <v>0</v>
      </c>
      <c r="IR258" s="8">
        <v>0</v>
      </c>
      <c r="IS258" s="5">
        <v>0</v>
      </c>
      <c r="IT258" s="10">
        <f t="shared" si="1696"/>
        <v>0</v>
      </c>
      <c r="IU258" s="8">
        <v>0</v>
      </c>
      <c r="IV258" s="5">
        <v>0</v>
      </c>
      <c r="IW258" s="10">
        <f t="shared" si="1697"/>
        <v>0</v>
      </c>
      <c r="IX258" s="8">
        <v>0</v>
      </c>
      <c r="IY258" s="5">
        <v>0</v>
      </c>
      <c r="IZ258" s="10">
        <f t="shared" si="1698"/>
        <v>0</v>
      </c>
      <c r="JA258" s="8">
        <v>0</v>
      </c>
      <c r="JB258" s="5">
        <v>0</v>
      </c>
      <c r="JC258" s="10">
        <f t="shared" si="1699"/>
        <v>0</v>
      </c>
      <c r="JD258" s="8">
        <f t="shared" si="1701"/>
        <v>0</v>
      </c>
      <c r="JE258" s="10">
        <f t="shared" si="1702"/>
        <v>0</v>
      </c>
    </row>
    <row r="259" spans="1:265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1703"/>
        <v>0</v>
      </c>
      <c r="F259" s="8">
        <v>0</v>
      </c>
      <c r="G259" s="5">
        <v>0</v>
      </c>
      <c r="H259" s="10">
        <f t="shared" si="1614"/>
        <v>0</v>
      </c>
      <c r="I259" s="8">
        <v>0</v>
      </c>
      <c r="J259" s="5">
        <v>0</v>
      </c>
      <c r="K259" s="10">
        <f t="shared" si="1615"/>
        <v>0</v>
      </c>
      <c r="L259" s="8">
        <v>0</v>
      </c>
      <c r="M259" s="5">
        <v>0</v>
      </c>
      <c r="N259" s="10">
        <f t="shared" si="1616"/>
        <v>0</v>
      </c>
      <c r="O259" s="8">
        <v>0</v>
      </c>
      <c r="P259" s="5">
        <v>0</v>
      </c>
      <c r="Q259" s="10">
        <f t="shared" si="1617"/>
        <v>0</v>
      </c>
      <c r="R259" s="8">
        <v>0</v>
      </c>
      <c r="S259" s="5">
        <v>0</v>
      </c>
      <c r="T259" s="10">
        <f t="shared" si="1618"/>
        <v>0</v>
      </c>
      <c r="U259" s="8">
        <v>0</v>
      </c>
      <c r="V259" s="5">
        <v>0</v>
      </c>
      <c r="W259" s="10">
        <f t="shared" si="1619"/>
        <v>0</v>
      </c>
      <c r="X259" s="8">
        <v>0</v>
      </c>
      <c r="Y259" s="5">
        <v>0</v>
      </c>
      <c r="Z259" s="10">
        <f t="shared" si="1620"/>
        <v>0</v>
      </c>
      <c r="AA259" s="8">
        <v>0</v>
      </c>
      <c r="AB259" s="5">
        <v>0</v>
      </c>
      <c r="AC259" s="10">
        <f t="shared" si="1621"/>
        <v>0</v>
      </c>
      <c r="AD259" s="8">
        <v>0</v>
      </c>
      <c r="AE259" s="5">
        <v>0</v>
      </c>
      <c r="AF259" s="10">
        <f t="shared" si="1622"/>
        <v>0</v>
      </c>
      <c r="AG259" s="8">
        <v>0</v>
      </c>
      <c r="AH259" s="5">
        <v>0</v>
      </c>
      <c r="AI259" s="10">
        <f t="shared" si="1623"/>
        <v>0</v>
      </c>
      <c r="AJ259" s="8">
        <v>0</v>
      </c>
      <c r="AK259" s="5">
        <v>0</v>
      </c>
      <c r="AL259" s="10">
        <f t="shared" si="1624"/>
        <v>0</v>
      </c>
      <c r="AM259" s="8">
        <v>0</v>
      </c>
      <c r="AN259" s="5">
        <v>0</v>
      </c>
      <c r="AO259" s="10">
        <f t="shared" si="1625"/>
        <v>0</v>
      </c>
      <c r="AP259" s="8">
        <v>0</v>
      </c>
      <c r="AQ259" s="5">
        <v>0</v>
      </c>
      <c r="AR259" s="10">
        <f t="shared" si="1626"/>
        <v>0</v>
      </c>
      <c r="AS259" s="8">
        <v>0</v>
      </c>
      <c r="AT259" s="5">
        <v>0</v>
      </c>
      <c r="AU259" s="10">
        <f t="shared" si="1627"/>
        <v>0</v>
      </c>
      <c r="AV259" s="8">
        <v>0</v>
      </c>
      <c r="AW259" s="5">
        <v>0</v>
      </c>
      <c r="AX259" s="10">
        <f t="shared" si="1628"/>
        <v>0</v>
      </c>
      <c r="AY259" s="8">
        <v>0</v>
      </c>
      <c r="AZ259" s="5">
        <v>0</v>
      </c>
      <c r="BA259" s="10">
        <f t="shared" si="1629"/>
        <v>0</v>
      </c>
      <c r="BB259" s="8">
        <v>0</v>
      </c>
      <c r="BC259" s="5">
        <v>0</v>
      </c>
      <c r="BD259" s="10">
        <f t="shared" si="1630"/>
        <v>0</v>
      </c>
      <c r="BE259" s="8">
        <v>0</v>
      </c>
      <c r="BF259" s="5">
        <v>0</v>
      </c>
      <c r="BG259" s="10">
        <f t="shared" si="1631"/>
        <v>0</v>
      </c>
      <c r="BH259" s="8">
        <v>0</v>
      </c>
      <c r="BI259" s="5">
        <v>0</v>
      </c>
      <c r="BJ259" s="10">
        <f t="shared" si="1632"/>
        <v>0</v>
      </c>
      <c r="BK259" s="8">
        <v>0</v>
      </c>
      <c r="BL259" s="5">
        <v>0</v>
      </c>
      <c r="BM259" s="10">
        <f t="shared" si="1633"/>
        <v>0</v>
      </c>
      <c r="BN259" s="8">
        <v>0</v>
      </c>
      <c r="BO259" s="5">
        <v>0</v>
      </c>
      <c r="BP259" s="10">
        <f t="shared" si="1634"/>
        <v>0</v>
      </c>
      <c r="BQ259" s="8">
        <v>0</v>
      </c>
      <c r="BR259" s="5">
        <v>0</v>
      </c>
      <c r="BS259" s="10">
        <f t="shared" si="1635"/>
        <v>0</v>
      </c>
      <c r="BT259" s="8">
        <v>0</v>
      </c>
      <c r="BU259" s="5">
        <v>0</v>
      </c>
      <c r="BV259" s="10">
        <f t="shared" si="1636"/>
        <v>0</v>
      </c>
      <c r="BW259" s="8">
        <v>0</v>
      </c>
      <c r="BX259" s="5">
        <v>0</v>
      </c>
      <c r="BY259" s="10">
        <f t="shared" si="1637"/>
        <v>0</v>
      </c>
      <c r="BZ259" s="8">
        <v>0</v>
      </c>
      <c r="CA259" s="5">
        <v>0</v>
      </c>
      <c r="CB259" s="10">
        <f t="shared" si="1638"/>
        <v>0</v>
      </c>
      <c r="CC259" s="8">
        <v>0</v>
      </c>
      <c r="CD259" s="5">
        <v>0</v>
      </c>
      <c r="CE259" s="10">
        <f t="shared" si="1639"/>
        <v>0</v>
      </c>
      <c r="CF259" s="8">
        <v>0</v>
      </c>
      <c r="CG259" s="5">
        <v>0</v>
      </c>
      <c r="CH259" s="10">
        <f t="shared" si="1640"/>
        <v>0</v>
      </c>
      <c r="CI259" s="8">
        <v>0</v>
      </c>
      <c r="CJ259" s="5">
        <v>0</v>
      </c>
      <c r="CK259" s="10">
        <f t="shared" si="1641"/>
        <v>0</v>
      </c>
      <c r="CL259" s="8">
        <v>0</v>
      </c>
      <c r="CM259" s="5">
        <v>0</v>
      </c>
      <c r="CN259" s="10">
        <f t="shared" si="1642"/>
        <v>0</v>
      </c>
      <c r="CO259" s="8">
        <v>0</v>
      </c>
      <c r="CP259" s="5">
        <v>0</v>
      </c>
      <c r="CQ259" s="10">
        <f t="shared" si="1643"/>
        <v>0</v>
      </c>
      <c r="CR259" s="8">
        <v>0</v>
      </c>
      <c r="CS259" s="5">
        <v>0</v>
      </c>
      <c r="CT259" s="10">
        <f t="shared" si="1644"/>
        <v>0</v>
      </c>
      <c r="CU259" s="8">
        <v>0</v>
      </c>
      <c r="CV259" s="5">
        <v>0</v>
      </c>
      <c r="CW259" s="10">
        <f t="shared" si="1645"/>
        <v>0</v>
      </c>
      <c r="CX259" s="8">
        <v>0</v>
      </c>
      <c r="CY259" s="5">
        <v>0</v>
      </c>
      <c r="CZ259" s="10">
        <f t="shared" si="1646"/>
        <v>0</v>
      </c>
      <c r="DA259" s="8">
        <v>0</v>
      </c>
      <c r="DB259" s="5">
        <v>0</v>
      </c>
      <c r="DC259" s="10">
        <f t="shared" si="1647"/>
        <v>0</v>
      </c>
      <c r="DD259" s="8">
        <v>0</v>
      </c>
      <c r="DE259" s="5">
        <v>0</v>
      </c>
      <c r="DF259" s="10">
        <f t="shared" si="1648"/>
        <v>0</v>
      </c>
      <c r="DG259" s="8">
        <v>0</v>
      </c>
      <c r="DH259" s="5">
        <v>0</v>
      </c>
      <c r="DI259" s="10">
        <f t="shared" si="1649"/>
        <v>0</v>
      </c>
      <c r="DJ259" s="8">
        <v>0</v>
      </c>
      <c r="DK259" s="5">
        <v>0</v>
      </c>
      <c r="DL259" s="10">
        <f t="shared" si="1650"/>
        <v>0</v>
      </c>
      <c r="DM259" s="8">
        <v>0</v>
      </c>
      <c r="DN259" s="5">
        <v>0</v>
      </c>
      <c r="DO259" s="10">
        <f t="shared" si="1651"/>
        <v>0</v>
      </c>
      <c r="DP259" s="8">
        <v>0</v>
      </c>
      <c r="DQ259" s="5">
        <v>0</v>
      </c>
      <c r="DR259" s="10">
        <f t="shared" si="1652"/>
        <v>0</v>
      </c>
      <c r="DS259" s="8">
        <v>0</v>
      </c>
      <c r="DT259" s="5">
        <v>0</v>
      </c>
      <c r="DU259" s="10">
        <f t="shared" si="1653"/>
        <v>0</v>
      </c>
      <c r="DV259" s="8">
        <v>0</v>
      </c>
      <c r="DW259" s="5">
        <v>0</v>
      </c>
      <c r="DX259" s="10">
        <f t="shared" si="1654"/>
        <v>0</v>
      </c>
      <c r="DY259" s="8">
        <v>0</v>
      </c>
      <c r="DZ259" s="5">
        <v>0</v>
      </c>
      <c r="EA259" s="10">
        <f t="shared" si="1655"/>
        <v>0</v>
      </c>
      <c r="EB259" s="8">
        <v>0</v>
      </c>
      <c r="EC259" s="5">
        <v>0</v>
      </c>
      <c r="ED259" s="10">
        <f t="shared" si="1656"/>
        <v>0</v>
      </c>
      <c r="EE259" s="8">
        <v>0</v>
      </c>
      <c r="EF259" s="5">
        <v>0</v>
      </c>
      <c r="EG259" s="10">
        <f t="shared" si="1657"/>
        <v>0</v>
      </c>
      <c r="EH259" s="8">
        <v>0</v>
      </c>
      <c r="EI259" s="5">
        <v>0</v>
      </c>
      <c r="EJ259" s="10">
        <f t="shared" si="1658"/>
        <v>0</v>
      </c>
      <c r="EK259" s="8">
        <v>0</v>
      </c>
      <c r="EL259" s="5">
        <v>0</v>
      </c>
      <c r="EM259" s="10">
        <f t="shared" si="1659"/>
        <v>0</v>
      </c>
      <c r="EN259" s="8">
        <v>0</v>
      </c>
      <c r="EO259" s="5">
        <v>0</v>
      </c>
      <c r="EP259" s="10">
        <f t="shared" si="1660"/>
        <v>0</v>
      </c>
      <c r="EQ259" s="8">
        <v>0</v>
      </c>
      <c r="ER259" s="5">
        <v>0</v>
      </c>
      <c r="ES259" s="10">
        <f t="shared" si="1661"/>
        <v>0</v>
      </c>
      <c r="ET259" s="8">
        <v>0</v>
      </c>
      <c r="EU259" s="5">
        <v>0</v>
      </c>
      <c r="EV259" s="10">
        <f t="shared" si="1662"/>
        <v>0</v>
      </c>
      <c r="EW259" s="8">
        <v>0</v>
      </c>
      <c r="EX259" s="5">
        <v>0</v>
      </c>
      <c r="EY259" s="10">
        <f t="shared" si="1663"/>
        <v>0</v>
      </c>
      <c r="EZ259" s="8">
        <v>0</v>
      </c>
      <c r="FA259" s="5">
        <v>0</v>
      </c>
      <c r="FB259" s="10">
        <f t="shared" si="1664"/>
        <v>0</v>
      </c>
      <c r="FC259" s="8">
        <v>0</v>
      </c>
      <c r="FD259" s="5">
        <v>0</v>
      </c>
      <c r="FE259" s="10">
        <f t="shared" si="1665"/>
        <v>0</v>
      </c>
      <c r="FF259" s="8">
        <v>0</v>
      </c>
      <c r="FG259" s="5">
        <v>0</v>
      </c>
      <c r="FH259" s="10">
        <f t="shared" si="1666"/>
        <v>0</v>
      </c>
      <c r="FI259" s="8">
        <v>0</v>
      </c>
      <c r="FJ259" s="5">
        <v>0</v>
      </c>
      <c r="FK259" s="10">
        <f t="shared" si="1667"/>
        <v>0</v>
      </c>
      <c r="FL259" s="8">
        <v>0</v>
      </c>
      <c r="FM259" s="5">
        <v>0</v>
      </c>
      <c r="FN259" s="10">
        <f t="shared" si="1668"/>
        <v>0</v>
      </c>
      <c r="FO259" s="8">
        <v>0</v>
      </c>
      <c r="FP259" s="5">
        <v>0</v>
      </c>
      <c r="FQ259" s="10">
        <f t="shared" si="1669"/>
        <v>0</v>
      </c>
      <c r="FR259" s="8">
        <v>0</v>
      </c>
      <c r="FS259" s="5">
        <v>0</v>
      </c>
      <c r="FT259" s="10">
        <f t="shared" si="1670"/>
        <v>0</v>
      </c>
      <c r="FU259" s="8">
        <v>0</v>
      </c>
      <c r="FV259" s="5">
        <v>0</v>
      </c>
      <c r="FW259" s="10">
        <f t="shared" si="1671"/>
        <v>0</v>
      </c>
      <c r="FX259" s="8">
        <v>0</v>
      </c>
      <c r="FY259" s="5">
        <v>0</v>
      </c>
      <c r="FZ259" s="10">
        <f t="shared" si="1672"/>
        <v>0</v>
      </c>
      <c r="GA259" s="8">
        <v>0</v>
      </c>
      <c r="GB259" s="5">
        <v>0</v>
      </c>
      <c r="GC259" s="10">
        <f t="shared" si="1673"/>
        <v>0</v>
      </c>
      <c r="GD259" s="8">
        <v>0</v>
      </c>
      <c r="GE259" s="5">
        <v>0</v>
      </c>
      <c r="GF259" s="10">
        <f t="shared" si="1674"/>
        <v>0</v>
      </c>
      <c r="GG259" s="8">
        <v>0</v>
      </c>
      <c r="GH259" s="5">
        <v>0</v>
      </c>
      <c r="GI259" s="10">
        <f t="shared" si="1675"/>
        <v>0</v>
      </c>
      <c r="GJ259" s="8">
        <v>0</v>
      </c>
      <c r="GK259" s="5">
        <v>0</v>
      </c>
      <c r="GL259" s="10">
        <f t="shared" si="1676"/>
        <v>0</v>
      </c>
      <c r="GM259" s="8">
        <v>0</v>
      </c>
      <c r="GN259" s="5">
        <v>0</v>
      </c>
      <c r="GO259" s="10">
        <f t="shared" si="1677"/>
        <v>0</v>
      </c>
      <c r="GP259" s="8">
        <v>0</v>
      </c>
      <c r="GQ259" s="5">
        <v>0</v>
      </c>
      <c r="GR259" s="10">
        <f t="shared" si="1678"/>
        <v>0</v>
      </c>
      <c r="GS259" s="8">
        <v>0</v>
      </c>
      <c r="GT259" s="5">
        <v>0</v>
      </c>
      <c r="GU259" s="10">
        <f t="shared" si="1679"/>
        <v>0</v>
      </c>
      <c r="GV259" s="8">
        <v>0</v>
      </c>
      <c r="GW259" s="5">
        <v>0</v>
      </c>
      <c r="GX259" s="10">
        <f t="shared" si="1680"/>
        <v>0</v>
      </c>
      <c r="GY259" s="8">
        <v>0</v>
      </c>
      <c r="GZ259" s="5">
        <v>0</v>
      </c>
      <c r="HA259" s="10">
        <f t="shared" si="1681"/>
        <v>0</v>
      </c>
      <c r="HB259" s="8">
        <v>0</v>
      </c>
      <c r="HC259" s="5">
        <v>0</v>
      </c>
      <c r="HD259" s="10">
        <f t="shared" si="1682"/>
        <v>0</v>
      </c>
      <c r="HE259" s="8">
        <v>0</v>
      </c>
      <c r="HF259" s="5">
        <v>0</v>
      </c>
      <c r="HG259" s="10">
        <f t="shared" si="1683"/>
        <v>0</v>
      </c>
      <c r="HH259" s="8">
        <v>0</v>
      </c>
      <c r="HI259" s="5">
        <v>0</v>
      </c>
      <c r="HJ259" s="10">
        <f t="shared" si="1684"/>
        <v>0</v>
      </c>
      <c r="HK259" s="8">
        <v>0</v>
      </c>
      <c r="HL259" s="5">
        <v>0</v>
      </c>
      <c r="HM259" s="10">
        <f t="shared" si="1685"/>
        <v>0</v>
      </c>
      <c r="HN259" s="8">
        <v>0</v>
      </c>
      <c r="HO259" s="5">
        <v>0</v>
      </c>
      <c r="HP259" s="10">
        <f t="shared" si="1686"/>
        <v>0</v>
      </c>
      <c r="HQ259" s="8">
        <v>0</v>
      </c>
      <c r="HR259" s="5">
        <v>0</v>
      </c>
      <c r="HS259" s="10">
        <f t="shared" si="1687"/>
        <v>0</v>
      </c>
      <c r="HT259" s="8">
        <v>0</v>
      </c>
      <c r="HU259" s="5">
        <v>0</v>
      </c>
      <c r="HV259" s="10">
        <f t="shared" si="1688"/>
        <v>0</v>
      </c>
      <c r="HW259" s="8">
        <v>0</v>
      </c>
      <c r="HX259" s="5">
        <v>0</v>
      </c>
      <c r="HY259" s="10">
        <f t="shared" si="1689"/>
        <v>0</v>
      </c>
      <c r="HZ259" s="8">
        <v>0</v>
      </c>
      <c r="IA259" s="5">
        <v>0</v>
      </c>
      <c r="IB259" s="10">
        <f t="shared" si="1690"/>
        <v>0</v>
      </c>
      <c r="IC259" s="8">
        <v>0</v>
      </c>
      <c r="ID259" s="5">
        <v>0</v>
      </c>
      <c r="IE259" s="10">
        <f t="shared" si="1691"/>
        <v>0</v>
      </c>
      <c r="IF259" s="8">
        <v>0</v>
      </c>
      <c r="IG259" s="5">
        <v>0</v>
      </c>
      <c r="IH259" s="10">
        <f t="shared" si="1692"/>
        <v>0</v>
      </c>
      <c r="II259" s="8">
        <v>0</v>
      </c>
      <c r="IJ259" s="5">
        <v>0</v>
      </c>
      <c r="IK259" s="10">
        <f t="shared" si="1693"/>
        <v>0</v>
      </c>
      <c r="IL259" s="8">
        <v>0</v>
      </c>
      <c r="IM259" s="5">
        <v>0</v>
      </c>
      <c r="IN259" s="10">
        <f t="shared" si="1694"/>
        <v>0</v>
      </c>
      <c r="IO259" s="8">
        <v>0</v>
      </c>
      <c r="IP259" s="5">
        <v>0</v>
      </c>
      <c r="IQ259" s="10">
        <f t="shared" si="1695"/>
        <v>0</v>
      </c>
      <c r="IR259" s="8">
        <v>0</v>
      </c>
      <c r="IS259" s="5">
        <v>0</v>
      </c>
      <c r="IT259" s="10">
        <f t="shared" si="1696"/>
        <v>0</v>
      </c>
      <c r="IU259" s="8">
        <v>0</v>
      </c>
      <c r="IV259" s="5">
        <v>0</v>
      </c>
      <c r="IW259" s="10">
        <f t="shared" si="1697"/>
        <v>0</v>
      </c>
      <c r="IX259" s="8">
        <v>0</v>
      </c>
      <c r="IY259" s="5">
        <v>0</v>
      </c>
      <c r="IZ259" s="10">
        <f t="shared" si="1698"/>
        <v>0</v>
      </c>
      <c r="JA259" s="8">
        <v>0</v>
      </c>
      <c r="JB259" s="5">
        <v>0</v>
      </c>
      <c r="JC259" s="10">
        <f t="shared" si="1699"/>
        <v>0</v>
      </c>
      <c r="JD259" s="8">
        <f t="shared" si="1701"/>
        <v>0</v>
      </c>
      <c r="JE259" s="10">
        <f t="shared" si="1702"/>
        <v>0</v>
      </c>
    </row>
    <row r="260" spans="1:265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1703"/>
        <v>0</v>
      </c>
      <c r="F260" s="8">
        <v>0</v>
      </c>
      <c r="G260" s="5">
        <v>0</v>
      </c>
      <c r="H260" s="10">
        <f t="shared" si="1614"/>
        <v>0</v>
      </c>
      <c r="I260" s="8">
        <v>0</v>
      </c>
      <c r="J260" s="5">
        <v>0</v>
      </c>
      <c r="K260" s="10">
        <f t="shared" si="1615"/>
        <v>0</v>
      </c>
      <c r="L260" s="8">
        <v>0</v>
      </c>
      <c r="M260" s="5">
        <v>0</v>
      </c>
      <c r="N260" s="10">
        <f t="shared" si="1616"/>
        <v>0</v>
      </c>
      <c r="O260" s="8">
        <v>0</v>
      </c>
      <c r="P260" s="5">
        <v>0</v>
      </c>
      <c r="Q260" s="10">
        <f t="shared" si="1617"/>
        <v>0</v>
      </c>
      <c r="R260" s="8">
        <v>0</v>
      </c>
      <c r="S260" s="5">
        <v>0</v>
      </c>
      <c r="T260" s="10">
        <f t="shared" si="1618"/>
        <v>0</v>
      </c>
      <c r="U260" s="8">
        <v>0</v>
      </c>
      <c r="V260" s="5">
        <v>0</v>
      </c>
      <c r="W260" s="10">
        <f t="shared" si="1619"/>
        <v>0</v>
      </c>
      <c r="X260" s="8">
        <v>0</v>
      </c>
      <c r="Y260" s="5">
        <v>0</v>
      </c>
      <c r="Z260" s="10">
        <f t="shared" si="1620"/>
        <v>0</v>
      </c>
      <c r="AA260" s="8">
        <v>0</v>
      </c>
      <c r="AB260" s="5">
        <v>0</v>
      </c>
      <c r="AC260" s="10">
        <f t="shared" si="1621"/>
        <v>0</v>
      </c>
      <c r="AD260" s="8">
        <v>0</v>
      </c>
      <c r="AE260" s="5">
        <v>0</v>
      </c>
      <c r="AF260" s="10">
        <f t="shared" si="1622"/>
        <v>0</v>
      </c>
      <c r="AG260" s="8">
        <v>0</v>
      </c>
      <c r="AH260" s="5">
        <v>0</v>
      </c>
      <c r="AI260" s="10">
        <f t="shared" si="1623"/>
        <v>0</v>
      </c>
      <c r="AJ260" s="8">
        <v>0</v>
      </c>
      <c r="AK260" s="5">
        <v>0</v>
      </c>
      <c r="AL260" s="10">
        <f t="shared" si="1624"/>
        <v>0</v>
      </c>
      <c r="AM260" s="8">
        <v>0</v>
      </c>
      <c r="AN260" s="5">
        <v>0</v>
      </c>
      <c r="AO260" s="10">
        <f t="shared" si="1625"/>
        <v>0</v>
      </c>
      <c r="AP260" s="8">
        <v>0</v>
      </c>
      <c r="AQ260" s="5">
        <v>0</v>
      </c>
      <c r="AR260" s="10">
        <f t="shared" si="1626"/>
        <v>0</v>
      </c>
      <c r="AS260" s="8">
        <v>0</v>
      </c>
      <c r="AT260" s="5">
        <v>0</v>
      </c>
      <c r="AU260" s="10">
        <f t="shared" si="1627"/>
        <v>0</v>
      </c>
      <c r="AV260" s="8">
        <v>0</v>
      </c>
      <c r="AW260" s="5">
        <v>0</v>
      </c>
      <c r="AX260" s="10">
        <f t="shared" si="1628"/>
        <v>0</v>
      </c>
      <c r="AY260" s="8">
        <v>0</v>
      </c>
      <c r="AZ260" s="5">
        <v>0</v>
      </c>
      <c r="BA260" s="10">
        <f t="shared" si="1629"/>
        <v>0</v>
      </c>
      <c r="BB260" s="8">
        <v>0</v>
      </c>
      <c r="BC260" s="5">
        <v>0</v>
      </c>
      <c r="BD260" s="10">
        <f t="shared" si="1630"/>
        <v>0</v>
      </c>
      <c r="BE260" s="8">
        <v>0</v>
      </c>
      <c r="BF260" s="5">
        <v>0</v>
      </c>
      <c r="BG260" s="10">
        <f t="shared" si="1631"/>
        <v>0</v>
      </c>
      <c r="BH260" s="8">
        <v>0</v>
      </c>
      <c r="BI260" s="5">
        <v>0</v>
      </c>
      <c r="BJ260" s="10">
        <f t="shared" si="1632"/>
        <v>0</v>
      </c>
      <c r="BK260" s="8">
        <v>0</v>
      </c>
      <c r="BL260" s="5">
        <v>0</v>
      </c>
      <c r="BM260" s="10">
        <f t="shared" si="1633"/>
        <v>0</v>
      </c>
      <c r="BN260" s="8">
        <v>0</v>
      </c>
      <c r="BO260" s="5">
        <v>0</v>
      </c>
      <c r="BP260" s="10">
        <f t="shared" si="1634"/>
        <v>0</v>
      </c>
      <c r="BQ260" s="8">
        <v>0</v>
      </c>
      <c r="BR260" s="5">
        <v>0</v>
      </c>
      <c r="BS260" s="10">
        <f t="shared" si="1635"/>
        <v>0</v>
      </c>
      <c r="BT260" s="8">
        <v>0</v>
      </c>
      <c r="BU260" s="5">
        <v>0</v>
      </c>
      <c r="BV260" s="10">
        <f t="shared" si="1636"/>
        <v>0</v>
      </c>
      <c r="BW260" s="8">
        <v>0</v>
      </c>
      <c r="BX260" s="5">
        <v>0</v>
      </c>
      <c r="BY260" s="10">
        <f t="shared" si="1637"/>
        <v>0</v>
      </c>
      <c r="BZ260" s="8">
        <v>0</v>
      </c>
      <c r="CA260" s="5">
        <v>0</v>
      </c>
      <c r="CB260" s="10">
        <f t="shared" si="1638"/>
        <v>0</v>
      </c>
      <c r="CC260" s="8">
        <v>0</v>
      </c>
      <c r="CD260" s="5">
        <v>0</v>
      </c>
      <c r="CE260" s="10">
        <f t="shared" si="1639"/>
        <v>0</v>
      </c>
      <c r="CF260" s="8">
        <v>0</v>
      </c>
      <c r="CG260" s="5">
        <v>0</v>
      </c>
      <c r="CH260" s="10">
        <f t="shared" si="1640"/>
        <v>0</v>
      </c>
      <c r="CI260" s="8">
        <v>0</v>
      </c>
      <c r="CJ260" s="5">
        <v>0</v>
      </c>
      <c r="CK260" s="10">
        <f t="shared" si="1641"/>
        <v>0</v>
      </c>
      <c r="CL260" s="8">
        <v>0</v>
      </c>
      <c r="CM260" s="5">
        <v>0</v>
      </c>
      <c r="CN260" s="10">
        <f t="shared" si="1642"/>
        <v>0</v>
      </c>
      <c r="CO260" s="8">
        <v>0</v>
      </c>
      <c r="CP260" s="5">
        <v>0</v>
      </c>
      <c r="CQ260" s="10">
        <f t="shared" si="1643"/>
        <v>0</v>
      </c>
      <c r="CR260" s="8">
        <v>0</v>
      </c>
      <c r="CS260" s="5">
        <v>0</v>
      </c>
      <c r="CT260" s="10">
        <f t="shared" si="1644"/>
        <v>0</v>
      </c>
      <c r="CU260" s="8">
        <v>0</v>
      </c>
      <c r="CV260" s="5">
        <v>0</v>
      </c>
      <c r="CW260" s="10">
        <f t="shared" si="1645"/>
        <v>0</v>
      </c>
      <c r="CX260" s="8">
        <v>0</v>
      </c>
      <c r="CY260" s="5">
        <v>0</v>
      </c>
      <c r="CZ260" s="10">
        <f t="shared" si="1646"/>
        <v>0</v>
      </c>
      <c r="DA260" s="8">
        <v>0</v>
      </c>
      <c r="DB260" s="5">
        <v>0</v>
      </c>
      <c r="DC260" s="10">
        <f t="shared" si="1647"/>
        <v>0</v>
      </c>
      <c r="DD260" s="8">
        <v>0</v>
      </c>
      <c r="DE260" s="5">
        <v>0</v>
      </c>
      <c r="DF260" s="10">
        <f t="shared" si="1648"/>
        <v>0</v>
      </c>
      <c r="DG260" s="8">
        <v>0</v>
      </c>
      <c r="DH260" s="5">
        <v>0</v>
      </c>
      <c r="DI260" s="10">
        <f t="shared" si="1649"/>
        <v>0</v>
      </c>
      <c r="DJ260" s="8">
        <v>0</v>
      </c>
      <c r="DK260" s="5">
        <v>0</v>
      </c>
      <c r="DL260" s="10">
        <f t="shared" si="1650"/>
        <v>0</v>
      </c>
      <c r="DM260" s="8">
        <v>0</v>
      </c>
      <c r="DN260" s="5">
        <v>0</v>
      </c>
      <c r="DO260" s="10">
        <f t="shared" si="1651"/>
        <v>0</v>
      </c>
      <c r="DP260" s="8">
        <v>0</v>
      </c>
      <c r="DQ260" s="5">
        <v>0</v>
      </c>
      <c r="DR260" s="10">
        <f t="shared" si="1652"/>
        <v>0</v>
      </c>
      <c r="DS260" s="8">
        <v>0</v>
      </c>
      <c r="DT260" s="5">
        <v>0</v>
      </c>
      <c r="DU260" s="10">
        <f t="shared" si="1653"/>
        <v>0</v>
      </c>
      <c r="DV260" s="8">
        <v>0</v>
      </c>
      <c r="DW260" s="5">
        <v>0</v>
      </c>
      <c r="DX260" s="10">
        <f t="shared" si="1654"/>
        <v>0</v>
      </c>
      <c r="DY260" s="8">
        <v>0</v>
      </c>
      <c r="DZ260" s="5">
        <v>0</v>
      </c>
      <c r="EA260" s="10">
        <f t="shared" si="1655"/>
        <v>0</v>
      </c>
      <c r="EB260" s="8">
        <v>0</v>
      </c>
      <c r="EC260" s="5">
        <v>0</v>
      </c>
      <c r="ED260" s="10">
        <f t="shared" si="1656"/>
        <v>0</v>
      </c>
      <c r="EE260" s="8">
        <v>0</v>
      </c>
      <c r="EF260" s="5">
        <v>0</v>
      </c>
      <c r="EG260" s="10">
        <f t="shared" si="1657"/>
        <v>0</v>
      </c>
      <c r="EH260" s="8">
        <v>0</v>
      </c>
      <c r="EI260" s="5">
        <v>0</v>
      </c>
      <c r="EJ260" s="10">
        <f t="shared" si="1658"/>
        <v>0</v>
      </c>
      <c r="EK260" s="8">
        <v>0</v>
      </c>
      <c r="EL260" s="5">
        <v>0</v>
      </c>
      <c r="EM260" s="10">
        <f t="shared" si="1659"/>
        <v>0</v>
      </c>
      <c r="EN260" s="8">
        <v>0</v>
      </c>
      <c r="EO260" s="5">
        <v>0</v>
      </c>
      <c r="EP260" s="10">
        <f t="shared" si="1660"/>
        <v>0</v>
      </c>
      <c r="EQ260" s="8">
        <v>0</v>
      </c>
      <c r="ER260" s="5">
        <v>0</v>
      </c>
      <c r="ES260" s="10">
        <f t="shared" si="1661"/>
        <v>0</v>
      </c>
      <c r="ET260" s="8">
        <v>0</v>
      </c>
      <c r="EU260" s="5">
        <v>0</v>
      </c>
      <c r="EV260" s="10">
        <f t="shared" si="1662"/>
        <v>0</v>
      </c>
      <c r="EW260" s="8">
        <v>0</v>
      </c>
      <c r="EX260" s="5">
        <v>0</v>
      </c>
      <c r="EY260" s="10">
        <f t="shared" si="1663"/>
        <v>0</v>
      </c>
      <c r="EZ260" s="8">
        <v>0</v>
      </c>
      <c r="FA260" s="5">
        <v>0</v>
      </c>
      <c r="FB260" s="10">
        <f t="shared" si="1664"/>
        <v>0</v>
      </c>
      <c r="FC260" s="8">
        <v>0</v>
      </c>
      <c r="FD260" s="5">
        <v>0</v>
      </c>
      <c r="FE260" s="10">
        <f t="shared" si="1665"/>
        <v>0</v>
      </c>
      <c r="FF260" s="8">
        <v>0</v>
      </c>
      <c r="FG260" s="5">
        <v>0</v>
      </c>
      <c r="FH260" s="10">
        <f t="shared" si="1666"/>
        <v>0</v>
      </c>
      <c r="FI260" s="8">
        <v>0</v>
      </c>
      <c r="FJ260" s="5">
        <v>0</v>
      </c>
      <c r="FK260" s="10">
        <f t="shared" si="1667"/>
        <v>0</v>
      </c>
      <c r="FL260" s="8">
        <v>0</v>
      </c>
      <c r="FM260" s="5">
        <v>0</v>
      </c>
      <c r="FN260" s="10">
        <f t="shared" si="1668"/>
        <v>0</v>
      </c>
      <c r="FO260" s="8">
        <v>0</v>
      </c>
      <c r="FP260" s="5">
        <v>0</v>
      </c>
      <c r="FQ260" s="10">
        <f t="shared" si="1669"/>
        <v>0</v>
      </c>
      <c r="FR260" s="8">
        <v>0</v>
      </c>
      <c r="FS260" s="5">
        <v>0</v>
      </c>
      <c r="FT260" s="10">
        <f t="shared" si="1670"/>
        <v>0</v>
      </c>
      <c r="FU260" s="8">
        <v>0</v>
      </c>
      <c r="FV260" s="5">
        <v>0</v>
      </c>
      <c r="FW260" s="10">
        <f t="shared" si="1671"/>
        <v>0</v>
      </c>
      <c r="FX260" s="8">
        <v>0</v>
      </c>
      <c r="FY260" s="5">
        <v>0</v>
      </c>
      <c r="FZ260" s="10">
        <f t="shared" si="1672"/>
        <v>0</v>
      </c>
      <c r="GA260" s="8">
        <v>0</v>
      </c>
      <c r="GB260" s="5">
        <v>0</v>
      </c>
      <c r="GC260" s="10">
        <f t="shared" si="1673"/>
        <v>0</v>
      </c>
      <c r="GD260" s="8">
        <v>0</v>
      </c>
      <c r="GE260" s="5">
        <v>0</v>
      </c>
      <c r="GF260" s="10">
        <f t="shared" si="1674"/>
        <v>0</v>
      </c>
      <c r="GG260" s="8">
        <v>0</v>
      </c>
      <c r="GH260" s="5">
        <v>0</v>
      </c>
      <c r="GI260" s="10">
        <f t="shared" si="1675"/>
        <v>0</v>
      </c>
      <c r="GJ260" s="8">
        <v>0</v>
      </c>
      <c r="GK260" s="5">
        <v>0</v>
      </c>
      <c r="GL260" s="10">
        <f t="shared" si="1676"/>
        <v>0</v>
      </c>
      <c r="GM260" s="8">
        <v>0</v>
      </c>
      <c r="GN260" s="5">
        <v>0</v>
      </c>
      <c r="GO260" s="10">
        <f t="shared" si="1677"/>
        <v>0</v>
      </c>
      <c r="GP260" s="8">
        <v>0</v>
      </c>
      <c r="GQ260" s="5">
        <v>0</v>
      </c>
      <c r="GR260" s="10">
        <f t="shared" si="1678"/>
        <v>0</v>
      </c>
      <c r="GS260" s="8">
        <v>0</v>
      </c>
      <c r="GT260" s="5">
        <v>0</v>
      </c>
      <c r="GU260" s="10">
        <f t="shared" si="1679"/>
        <v>0</v>
      </c>
      <c r="GV260" s="8">
        <v>0</v>
      </c>
      <c r="GW260" s="5">
        <v>0</v>
      </c>
      <c r="GX260" s="10">
        <f t="shared" si="1680"/>
        <v>0</v>
      </c>
      <c r="GY260" s="8">
        <v>0</v>
      </c>
      <c r="GZ260" s="5">
        <v>0</v>
      </c>
      <c r="HA260" s="10">
        <f t="shared" si="1681"/>
        <v>0</v>
      </c>
      <c r="HB260" s="8">
        <v>0</v>
      </c>
      <c r="HC260" s="5">
        <v>0</v>
      </c>
      <c r="HD260" s="10">
        <f t="shared" si="1682"/>
        <v>0</v>
      </c>
      <c r="HE260" s="8">
        <v>0</v>
      </c>
      <c r="HF260" s="5">
        <v>0</v>
      </c>
      <c r="HG260" s="10">
        <f t="shared" si="1683"/>
        <v>0</v>
      </c>
      <c r="HH260" s="8">
        <v>0</v>
      </c>
      <c r="HI260" s="5">
        <v>0</v>
      </c>
      <c r="HJ260" s="10">
        <f t="shared" si="1684"/>
        <v>0</v>
      </c>
      <c r="HK260" s="8">
        <v>0</v>
      </c>
      <c r="HL260" s="5">
        <v>0</v>
      </c>
      <c r="HM260" s="10">
        <f t="shared" si="1685"/>
        <v>0</v>
      </c>
      <c r="HN260" s="8">
        <v>0</v>
      </c>
      <c r="HO260" s="5">
        <v>0</v>
      </c>
      <c r="HP260" s="10">
        <f t="shared" si="1686"/>
        <v>0</v>
      </c>
      <c r="HQ260" s="8">
        <v>0</v>
      </c>
      <c r="HR260" s="5">
        <v>0</v>
      </c>
      <c r="HS260" s="10">
        <f t="shared" si="1687"/>
        <v>0</v>
      </c>
      <c r="HT260" s="8">
        <v>0</v>
      </c>
      <c r="HU260" s="5">
        <v>0</v>
      </c>
      <c r="HV260" s="10">
        <f t="shared" si="1688"/>
        <v>0</v>
      </c>
      <c r="HW260" s="8">
        <v>0</v>
      </c>
      <c r="HX260" s="5">
        <v>0</v>
      </c>
      <c r="HY260" s="10">
        <f t="shared" si="1689"/>
        <v>0</v>
      </c>
      <c r="HZ260" s="8">
        <v>0</v>
      </c>
      <c r="IA260" s="5">
        <v>0</v>
      </c>
      <c r="IB260" s="10">
        <f t="shared" si="1690"/>
        <v>0</v>
      </c>
      <c r="IC260" s="8">
        <v>0</v>
      </c>
      <c r="ID260" s="5">
        <v>0</v>
      </c>
      <c r="IE260" s="10">
        <f t="shared" si="1691"/>
        <v>0</v>
      </c>
      <c r="IF260" s="8">
        <v>0</v>
      </c>
      <c r="IG260" s="5">
        <v>0</v>
      </c>
      <c r="IH260" s="10">
        <f t="shared" si="1692"/>
        <v>0</v>
      </c>
      <c r="II260" s="8">
        <v>0</v>
      </c>
      <c r="IJ260" s="5">
        <v>0</v>
      </c>
      <c r="IK260" s="10">
        <f t="shared" si="1693"/>
        <v>0</v>
      </c>
      <c r="IL260" s="8">
        <v>0</v>
      </c>
      <c r="IM260" s="5">
        <v>0</v>
      </c>
      <c r="IN260" s="10">
        <f t="shared" si="1694"/>
        <v>0</v>
      </c>
      <c r="IO260" s="8">
        <v>0</v>
      </c>
      <c r="IP260" s="5">
        <v>0</v>
      </c>
      <c r="IQ260" s="10">
        <f t="shared" si="1695"/>
        <v>0</v>
      </c>
      <c r="IR260" s="8">
        <v>0</v>
      </c>
      <c r="IS260" s="5">
        <v>0</v>
      </c>
      <c r="IT260" s="10">
        <f t="shared" si="1696"/>
        <v>0</v>
      </c>
      <c r="IU260" s="8">
        <v>0</v>
      </c>
      <c r="IV260" s="5">
        <v>0</v>
      </c>
      <c r="IW260" s="10">
        <f t="shared" si="1697"/>
        <v>0</v>
      </c>
      <c r="IX260" s="8">
        <v>0</v>
      </c>
      <c r="IY260" s="5">
        <v>0</v>
      </c>
      <c r="IZ260" s="10">
        <f t="shared" si="1698"/>
        <v>0</v>
      </c>
      <c r="JA260" s="8">
        <v>0</v>
      </c>
      <c r="JB260" s="5">
        <v>0</v>
      </c>
      <c r="JC260" s="10">
        <f t="shared" si="1699"/>
        <v>0</v>
      </c>
      <c r="JD260" s="8">
        <f t="shared" si="1701"/>
        <v>0</v>
      </c>
      <c r="JE260" s="10">
        <f t="shared" si="1702"/>
        <v>0</v>
      </c>
    </row>
    <row r="261" spans="1:265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1703"/>
        <v>0</v>
      </c>
      <c r="F261" s="8">
        <v>0</v>
      </c>
      <c r="G261" s="5">
        <v>0</v>
      </c>
      <c r="H261" s="10">
        <f t="shared" si="1614"/>
        <v>0</v>
      </c>
      <c r="I261" s="8">
        <v>0</v>
      </c>
      <c r="J261" s="5">
        <v>0</v>
      </c>
      <c r="K261" s="10">
        <f t="shared" si="1615"/>
        <v>0</v>
      </c>
      <c r="L261" s="8">
        <v>0</v>
      </c>
      <c r="M261" s="5">
        <v>0</v>
      </c>
      <c r="N261" s="10">
        <f t="shared" si="1616"/>
        <v>0</v>
      </c>
      <c r="O261" s="8">
        <v>0</v>
      </c>
      <c r="P261" s="5">
        <v>0</v>
      </c>
      <c r="Q261" s="10">
        <f t="shared" si="1617"/>
        <v>0</v>
      </c>
      <c r="R261" s="8">
        <v>0</v>
      </c>
      <c r="S261" s="5">
        <v>0</v>
      </c>
      <c r="T261" s="10">
        <f t="shared" si="1618"/>
        <v>0</v>
      </c>
      <c r="U261" s="8">
        <v>0</v>
      </c>
      <c r="V261" s="5">
        <v>0</v>
      </c>
      <c r="W261" s="10">
        <f t="shared" si="1619"/>
        <v>0</v>
      </c>
      <c r="X261" s="8">
        <v>0</v>
      </c>
      <c r="Y261" s="5">
        <v>0</v>
      </c>
      <c r="Z261" s="10">
        <f t="shared" si="1620"/>
        <v>0</v>
      </c>
      <c r="AA261" s="8">
        <v>0</v>
      </c>
      <c r="AB261" s="5">
        <v>0</v>
      </c>
      <c r="AC261" s="10">
        <f t="shared" si="1621"/>
        <v>0</v>
      </c>
      <c r="AD261" s="8">
        <v>0</v>
      </c>
      <c r="AE261" s="5">
        <v>0</v>
      </c>
      <c r="AF261" s="10">
        <f t="shared" si="1622"/>
        <v>0</v>
      </c>
      <c r="AG261" s="8">
        <v>0</v>
      </c>
      <c r="AH261" s="5">
        <v>0</v>
      </c>
      <c r="AI261" s="10">
        <f t="shared" si="1623"/>
        <v>0</v>
      </c>
      <c r="AJ261" s="8">
        <v>0</v>
      </c>
      <c r="AK261" s="5">
        <v>0</v>
      </c>
      <c r="AL261" s="10">
        <f t="shared" si="1624"/>
        <v>0</v>
      </c>
      <c r="AM261" s="8">
        <v>0</v>
      </c>
      <c r="AN261" s="5">
        <v>0</v>
      </c>
      <c r="AO261" s="10">
        <f t="shared" si="1625"/>
        <v>0</v>
      </c>
      <c r="AP261" s="8">
        <v>0</v>
      </c>
      <c r="AQ261" s="5">
        <v>0</v>
      </c>
      <c r="AR261" s="10">
        <f t="shared" si="1626"/>
        <v>0</v>
      </c>
      <c r="AS261" s="8">
        <v>0</v>
      </c>
      <c r="AT261" s="5">
        <v>0</v>
      </c>
      <c r="AU261" s="10">
        <f t="shared" si="1627"/>
        <v>0</v>
      </c>
      <c r="AV261" s="8">
        <v>0</v>
      </c>
      <c r="AW261" s="5">
        <v>0</v>
      </c>
      <c r="AX261" s="10">
        <f t="shared" si="1628"/>
        <v>0</v>
      </c>
      <c r="AY261" s="8">
        <v>0</v>
      </c>
      <c r="AZ261" s="5">
        <v>0</v>
      </c>
      <c r="BA261" s="10">
        <f t="shared" si="1629"/>
        <v>0</v>
      </c>
      <c r="BB261" s="8">
        <v>0</v>
      </c>
      <c r="BC261" s="5">
        <v>0</v>
      </c>
      <c r="BD261" s="10">
        <f t="shared" si="1630"/>
        <v>0</v>
      </c>
      <c r="BE261" s="8">
        <v>0</v>
      </c>
      <c r="BF261" s="5">
        <v>0</v>
      </c>
      <c r="BG261" s="10">
        <f t="shared" si="1631"/>
        <v>0</v>
      </c>
      <c r="BH261" s="8">
        <v>0</v>
      </c>
      <c r="BI261" s="5">
        <v>0</v>
      </c>
      <c r="BJ261" s="10">
        <f t="shared" si="1632"/>
        <v>0</v>
      </c>
      <c r="BK261" s="8">
        <v>0</v>
      </c>
      <c r="BL261" s="5">
        <v>0</v>
      </c>
      <c r="BM261" s="10">
        <f t="shared" si="1633"/>
        <v>0</v>
      </c>
      <c r="BN261" s="8">
        <v>0</v>
      </c>
      <c r="BO261" s="5">
        <v>0</v>
      </c>
      <c r="BP261" s="10">
        <f t="shared" si="1634"/>
        <v>0</v>
      </c>
      <c r="BQ261" s="8">
        <v>0</v>
      </c>
      <c r="BR261" s="5">
        <v>0</v>
      </c>
      <c r="BS261" s="10">
        <f t="shared" si="1635"/>
        <v>0</v>
      </c>
      <c r="BT261" s="8">
        <v>0</v>
      </c>
      <c r="BU261" s="5">
        <v>0</v>
      </c>
      <c r="BV261" s="10">
        <f t="shared" si="1636"/>
        <v>0</v>
      </c>
      <c r="BW261" s="8">
        <v>0</v>
      </c>
      <c r="BX261" s="5">
        <v>0</v>
      </c>
      <c r="BY261" s="10">
        <f t="shared" si="1637"/>
        <v>0</v>
      </c>
      <c r="BZ261" s="8">
        <v>0</v>
      </c>
      <c r="CA261" s="5">
        <v>0</v>
      </c>
      <c r="CB261" s="10">
        <f t="shared" si="1638"/>
        <v>0</v>
      </c>
      <c r="CC261" s="8">
        <v>0</v>
      </c>
      <c r="CD261" s="5">
        <v>0</v>
      </c>
      <c r="CE261" s="10">
        <f t="shared" si="1639"/>
        <v>0</v>
      </c>
      <c r="CF261" s="8">
        <v>0</v>
      </c>
      <c r="CG261" s="5">
        <v>0</v>
      </c>
      <c r="CH261" s="10">
        <f t="shared" si="1640"/>
        <v>0</v>
      </c>
      <c r="CI261" s="8">
        <v>0</v>
      </c>
      <c r="CJ261" s="5">
        <v>0</v>
      </c>
      <c r="CK261" s="10">
        <f t="shared" si="1641"/>
        <v>0</v>
      </c>
      <c r="CL261" s="8">
        <v>0</v>
      </c>
      <c r="CM261" s="5">
        <v>0</v>
      </c>
      <c r="CN261" s="10">
        <f t="shared" si="1642"/>
        <v>0</v>
      </c>
      <c r="CO261" s="8">
        <v>0</v>
      </c>
      <c r="CP261" s="5">
        <v>0</v>
      </c>
      <c r="CQ261" s="10">
        <f t="shared" si="1643"/>
        <v>0</v>
      </c>
      <c r="CR261" s="8">
        <v>0</v>
      </c>
      <c r="CS261" s="5">
        <v>0</v>
      </c>
      <c r="CT261" s="10">
        <f t="shared" si="1644"/>
        <v>0</v>
      </c>
      <c r="CU261" s="8">
        <v>0</v>
      </c>
      <c r="CV261" s="5">
        <v>0</v>
      </c>
      <c r="CW261" s="10">
        <f t="shared" si="1645"/>
        <v>0</v>
      </c>
      <c r="CX261" s="8">
        <v>0</v>
      </c>
      <c r="CY261" s="5">
        <v>0</v>
      </c>
      <c r="CZ261" s="10">
        <f t="shared" si="1646"/>
        <v>0</v>
      </c>
      <c r="DA261" s="8">
        <v>0</v>
      </c>
      <c r="DB261" s="5">
        <v>0</v>
      </c>
      <c r="DC261" s="10">
        <f t="shared" si="1647"/>
        <v>0</v>
      </c>
      <c r="DD261" s="8">
        <v>0</v>
      </c>
      <c r="DE261" s="5">
        <v>0</v>
      </c>
      <c r="DF261" s="10">
        <f t="shared" si="1648"/>
        <v>0</v>
      </c>
      <c r="DG261" s="8">
        <v>0</v>
      </c>
      <c r="DH261" s="5">
        <v>0</v>
      </c>
      <c r="DI261" s="10">
        <f t="shared" si="1649"/>
        <v>0</v>
      </c>
      <c r="DJ261" s="8">
        <v>0</v>
      </c>
      <c r="DK261" s="5">
        <v>0</v>
      </c>
      <c r="DL261" s="10">
        <f t="shared" si="1650"/>
        <v>0</v>
      </c>
      <c r="DM261" s="8">
        <v>0</v>
      </c>
      <c r="DN261" s="5">
        <v>0</v>
      </c>
      <c r="DO261" s="10">
        <f t="shared" si="1651"/>
        <v>0</v>
      </c>
      <c r="DP261" s="8">
        <v>0</v>
      </c>
      <c r="DQ261" s="5">
        <v>0</v>
      </c>
      <c r="DR261" s="10">
        <f t="shared" si="1652"/>
        <v>0</v>
      </c>
      <c r="DS261" s="8">
        <v>0</v>
      </c>
      <c r="DT261" s="5">
        <v>0</v>
      </c>
      <c r="DU261" s="10">
        <f t="shared" si="1653"/>
        <v>0</v>
      </c>
      <c r="DV261" s="8">
        <v>0</v>
      </c>
      <c r="DW261" s="5">
        <v>0</v>
      </c>
      <c r="DX261" s="10">
        <f t="shared" si="1654"/>
        <v>0</v>
      </c>
      <c r="DY261" s="8">
        <v>0</v>
      </c>
      <c r="DZ261" s="5">
        <v>0</v>
      </c>
      <c r="EA261" s="10">
        <f t="shared" si="1655"/>
        <v>0</v>
      </c>
      <c r="EB261" s="8">
        <v>0</v>
      </c>
      <c r="EC261" s="5">
        <v>0</v>
      </c>
      <c r="ED261" s="10">
        <f t="shared" si="1656"/>
        <v>0</v>
      </c>
      <c r="EE261" s="8">
        <v>0</v>
      </c>
      <c r="EF261" s="5">
        <v>0</v>
      </c>
      <c r="EG261" s="10">
        <f t="shared" si="1657"/>
        <v>0</v>
      </c>
      <c r="EH261" s="8">
        <v>0</v>
      </c>
      <c r="EI261" s="5">
        <v>0</v>
      </c>
      <c r="EJ261" s="10">
        <f t="shared" si="1658"/>
        <v>0</v>
      </c>
      <c r="EK261" s="8">
        <v>0</v>
      </c>
      <c r="EL261" s="5">
        <v>0</v>
      </c>
      <c r="EM261" s="10">
        <f t="shared" si="1659"/>
        <v>0</v>
      </c>
      <c r="EN261" s="8">
        <v>0</v>
      </c>
      <c r="EO261" s="5">
        <v>0</v>
      </c>
      <c r="EP261" s="10">
        <f t="shared" si="1660"/>
        <v>0</v>
      </c>
      <c r="EQ261" s="8">
        <v>0</v>
      </c>
      <c r="ER261" s="5">
        <v>0</v>
      </c>
      <c r="ES261" s="10">
        <f t="shared" si="1661"/>
        <v>0</v>
      </c>
      <c r="ET261" s="8">
        <v>0</v>
      </c>
      <c r="EU261" s="5">
        <v>0</v>
      </c>
      <c r="EV261" s="10">
        <f t="shared" si="1662"/>
        <v>0</v>
      </c>
      <c r="EW261" s="8">
        <v>0</v>
      </c>
      <c r="EX261" s="5">
        <v>0</v>
      </c>
      <c r="EY261" s="10">
        <f t="shared" si="1663"/>
        <v>0</v>
      </c>
      <c r="EZ261" s="8">
        <v>0</v>
      </c>
      <c r="FA261" s="5">
        <v>0</v>
      </c>
      <c r="FB261" s="10">
        <f t="shared" si="1664"/>
        <v>0</v>
      </c>
      <c r="FC261" s="8">
        <v>0</v>
      </c>
      <c r="FD261" s="5">
        <v>0</v>
      </c>
      <c r="FE261" s="10">
        <f t="shared" si="1665"/>
        <v>0</v>
      </c>
      <c r="FF261" s="8">
        <v>0</v>
      </c>
      <c r="FG261" s="5">
        <v>0</v>
      </c>
      <c r="FH261" s="10">
        <f t="shared" si="1666"/>
        <v>0</v>
      </c>
      <c r="FI261" s="8">
        <v>0</v>
      </c>
      <c r="FJ261" s="5">
        <v>0</v>
      </c>
      <c r="FK261" s="10">
        <f t="shared" si="1667"/>
        <v>0</v>
      </c>
      <c r="FL261" s="8">
        <v>0</v>
      </c>
      <c r="FM261" s="5">
        <v>0</v>
      </c>
      <c r="FN261" s="10">
        <f t="shared" si="1668"/>
        <v>0</v>
      </c>
      <c r="FO261" s="8">
        <v>0</v>
      </c>
      <c r="FP261" s="5">
        <v>0</v>
      </c>
      <c r="FQ261" s="10">
        <f t="shared" si="1669"/>
        <v>0</v>
      </c>
      <c r="FR261" s="8">
        <v>0</v>
      </c>
      <c r="FS261" s="5">
        <v>0</v>
      </c>
      <c r="FT261" s="10">
        <f t="shared" si="1670"/>
        <v>0</v>
      </c>
      <c r="FU261" s="8">
        <v>0</v>
      </c>
      <c r="FV261" s="5">
        <v>0</v>
      </c>
      <c r="FW261" s="10">
        <f t="shared" si="1671"/>
        <v>0</v>
      </c>
      <c r="FX261" s="8">
        <v>0</v>
      </c>
      <c r="FY261" s="5">
        <v>0</v>
      </c>
      <c r="FZ261" s="10">
        <f t="shared" si="1672"/>
        <v>0</v>
      </c>
      <c r="GA261" s="8">
        <v>0</v>
      </c>
      <c r="GB261" s="5">
        <v>0</v>
      </c>
      <c r="GC261" s="10">
        <f t="shared" si="1673"/>
        <v>0</v>
      </c>
      <c r="GD261" s="8">
        <v>0</v>
      </c>
      <c r="GE261" s="5">
        <v>0</v>
      </c>
      <c r="GF261" s="10">
        <f t="shared" si="1674"/>
        <v>0</v>
      </c>
      <c r="GG261" s="8">
        <v>0</v>
      </c>
      <c r="GH261" s="5">
        <v>0</v>
      </c>
      <c r="GI261" s="10">
        <f t="shared" si="1675"/>
        <v>0</v>
      </c>
      <c r="GJ261" s="8">
        <v>0</v>
      </c>
      <c r="GK261" s="5">
        <v>0</v>
      </c>
      <c r="GL261" s="10">
        <f t="shared" si="1676"/>
        <v>0</v>
      </c>
      <c r="GM261" s="8">
        <v>0</v>
      </c>
      <c r="GN261" s="5">
        <v>0</v>
      </c>
      <c r="GO261" s="10">
        <f t="shared" si="1677"/>
        <v>0</v>
      </c>
      <c r="GP261" s="8">
        <v>0</v>
      </c>
      <c r="GQ261" s="5">
        <v>0</v>
      </c>
      <c r="GR261" s="10">
        <f t="shared" si="1678"/>
        <v>0</v>
      </c>
      <c r="GS261" s="8">
        <v>0</v>
      </c>
      <c r="GT261" s="5">
        <v>0</v>
      </c>
      <c r="GU261" s="10">
        <f t="shared" si="1679"/>
        <v>0</v>
      </c>
      <c r="GV261" s="8">
        <v>0</v>
      </c>
      <c r="GW261" s="5">
        <v>0</v>
      </c>
      <c r="GX261" s="10">
        <f t="shared" si="1680"/>
        <v>0</v>
      </c>
      <c r="GY261" s="8">
        <v>0</v>
      </c>
      <c r="GZ261" s="5">
        <v>0</v>
      </c>
      <c r="HA261" s="10">
        <f t="shared" si="1681"/>
        <v>0</v>
      </c>
      <c r="HB261" s="8">
        <v>0</v>
      </c>
      <c r="HC261" s="5">
        <v>0</v>
      </c>
      <c r="HD261" s="10">
        <f t="shared" si="1682"/>
        <v>0</v>
      </c>
      <c r="HE261" s="8">
        <v>0</v>
      </c>
      <c r="HF261" s="5">
        <v>0</v>
      </c>
      <c r="HG261" s="10">
        <f t="shared" si="1683"/>
        <v>0</v>
      </c>
      <c r="HH261" s="8">
        <v>0</v>
      </c>
      <c r="HI261" s="5">
        <v>0</v>
      </c>
      <c r="HJ261" s="10">
        <f t="shared" si="1684"/>
        <v>0</v>
      </c>
      <c r="HK261" s="8">
        <v>0</v>
      </c>
      <c r="HL261" s="5">
        <v>0</v>
      </c>
      <c r="HM261" s="10">
        <f t="shared" si="1685"/>
        <v>0</v>
      </c>
      <c r="HN261" s="8">
        <v>0</v>
      </c>
      <c r="HO261" s="5">
        <v>0</v>
      </c>
      <c r="HP261" s="10">
        <f t="shared" si="1686"/>
        <v>0</v>
      </c>
      <c r="HQ261" s="8">
        <v>0</v>
      </c>
      <c r="HR261" s="5">
        <v>0</v>
      </c>
      <c r="HS261" s="10">
        <f t="shared" si="1687"/>
        <v>0</v>
      </c>
      <c r="HT261" s="8">
        <v>0</v>
      </c>
      <c r="HU261" s="5">
        <v>0</v>
      </c>
      <c r="HV261" s="10">
        <f t="shared" si="1688"/>
        <v>0</v>
      </c>
      <c r="HW261" s="8">
        <v>0</v>
      </c>
      <c r="HX261" s="5">
        <v>0</v>
      </c>
      <c r="HY261" s="10">
        <f t="shared" si="1689"/>
        <v>0</v>
      </c>
      <c r="HZ261" s="8">
        <v>0</v>
      </c>
      <c r="IA261" s="5">
        <v>0</v>
      </c>
      <c r="IB261" s="10">
        <f t="shared" si="1690"/>
        <v>0</v>
      </c>
      <c r="IC261" s="8">
        <v>0</v>
      </c>
      <c r="ID261" s="5">
        <v>0</v>
      </c>
      <c r="IE261" s="10">
        <f t="shared" si="1691"/>
        <v>0</v>
      </c>
      <c r="IF261" s="8">
        <v>0</v>
      </c>
      <c r="IG261" s="5">
        <v>0</v>
      </c>
      <c r="IH261" s="10">
        <f t="shared" si="1692"/>
        <v>0</v>
      </c>
      <c r="II261" s="8">
        <v>0</v>
      </c>
      <c r="IJ261" s="5">
        <v>0</v>
      </c>
      <c r="IK261" s="10">
        <f t="shared" si="1693"/>
        <v>0</v>
      </c>
      <c r="IL261" s="8">
        <v>0</v>
      </c>
      <c r="IM261" s="5">
        <v>0</v>
      </c>
      <c r="IN261" s="10">
        <f t="shared" si="1694"/>
        <v>0</v>
      </c>
      <c r="IO261" s="8">
        <v>0</v>
      </c>
      <c r="IP261" s="5">
        <v>0</v>
      </c>
      <c r="IQ261" s="10">
        <f t="shared" si="1695"/>
        <v>0</v>
      </c>
      <c r="IR261" s="8">
        <v>0</v>
      </c>
      <c r="IS261" s="5">
        <v>0</v>
      </c>
      <c r="IT261" s="10">
        <f t="shared" si="1696"/>
        <v>0</v>
      </c>
      <c r="IU261" s="8">
        <v>0</v>
      </c>
      <c r="IV261" s="5">
        <v>0</v>
      </c>
      <c r="IW261" s="10">
        <f t="shared" si="1697"/>
        <v>0</v>
      </c>
      <c r="IX261" s="8">
        <v>0</v>
      </c>
      <c r="IY261" s="5">
        <v>0</v>
      </c>
      <c r="IZ261" s="10">
        <f t="shared" si="1698"/>
        <v>0</v>
      </c>
      <c r="JA261" s="8">
        <v>0</v>
      </c>
      <c r="JB261" s="5">
        <v>0</v>
      </c>
      <c r="JC261" s="10">
        <f t="shared" si="1699"/>
        <v>0</v>
      </c>
      <c r="JD261" s="8">
        <f t="shared" si="1701"/>
        <v>0</v>
      </c>
      <c r="JE261" s="10">
        <f t="shared" si="1702"/>
        <v>0</v>
      </c>
    </row>
    <row r="262" spans="1:265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1703"/>
        <v>0</v>
      </c>
      <c r="F262" s="8">
        <v>0</v>
      </c>
      <c r="G262" s="5">
        <v>0</v>
      </c>
      <c r="H262" s="10">
        <f t="shared" si="1614"/>
        <v>0</v>
      </c>
      <c r="I262" s="8">
        <v>0</v>
      </c>
      <c r="J262" s="5">
        <v>0</v>
      </c>
      <c r="K262" s="10">
        <f t="shared" si="1615"/>
        <v>0</v>
      </c>
      <c r="L262" s="8">
        <v>0</v>
      </c>
      <c r="M262" s="5">
        <v>0</v>
      </c>
      <c r="N262" s="10">
        <f t="shared" si="1616"/>
        <v>0</v>
      </c>
      <c r="O262" s="8">
        <v>0</v>
      </c>
      <c r="P262" s="5">
        <v>0</v>
      </c>
      <c r="Q262" s="10">
        <f t="shared" si="1617"/>
        <v>0</v>
      </c>
      <c r="R262" s="8">
        <v>0</v>
      </c>
      <c r="S262" s="5">
        <v>0</v>
      </c>
      <c r="T262" s="10">
        <f t="shared" si="1618"/>
        <v>0</v>
      </c>
      <c r="U262" s="8">
        <v>0</v>
      </c>
      <c r="V262" s="5">
        <v>0</v>
      </c>
      <c r="W262" s="10">
        <f t="shared" si="1619"/>
        <v>0</v>
      </c>
      <c r="X262" s="8">
        <v>0</v>
      </c>
      <c r="Y262" s="5">
        <v>0</v>
      </c>
      <c r="Z262" s="10">
        <f t="shared" si="1620"/>
        <v>0</v>
      </c>
      <c r="AA262" s="8">
        <v>0</v>
      </c>
      <c r="AB262" s="5">
        <v>0</v>
      </c>
      <c r="AC262" s="10">
        <f t="shared" si="1621"/>
        <v>0</v>
      </c>
      <c r="AD262" s="8">
        <v>0</v>
      </c>
      <c r="AE262" s="5">
        <v>0</v>
      </c>
      <c r="AF262" s="10">
        <f t="shared" si="1622"/>
        <v>0</v>
      </c>
      <c r="AG262" s="8">
        <v>0</v>
      </c>
      <c r="AH262" s="5">
        <v>0</v>
      </c>
      <c r="AI262" s="10">
        <f t="shared" si="1623"/>
        <v>0</v>
      </c>
      <c r="AJ262" s="8">
        <v>0</v>
      </c>
      <c r="AK262" s="5">
        <v>0</v>
      </c>
      <c r="AL262" s="10">
        <f t="shared" si="1624"/>
        <v>0</v>
      </c>
      <c r="AM262" s="8">
        <v>0</v>
      </c>
      <c r="AN262" s="5">
        <v>0</v>
      </c>
      <c r="AO262" s="10">
        <f t="shared" si="1625"/>
        <v>0</v>
      </c>
      <c r="AP262" s="8">
        <v>0</v>
      </c>
      <c r="AQ262" s="5">
        <v>0</v>
      </c>
      <c r="AR262" s="10">
        <f t="shared" si="1626"/>
        <v>0</v>
      </c>
      <c r="AS262" s="8">
        <v>0</v>
      </c>
      <c r="AT262" s="5">
        <v>0</v>
      </c>
      <c r="AU262" s="10">
        <f t="shared" si="1627"/>
        <v>0</v>
      </c>
      <c r="AV262" s="8">
        <v>0</v>
      </c>
      <c r="AW262" s="5">
        <v>0</v>
      </c>
      <c r="AX262" s="10">
        <f t="shared" si="1628"/>
        <v>0</v>
      </c>
      <c r="AY262" s="8">
        <v>0</v>
      </c>
      <c r="AZ262" s="5">
        <v>0</v>
      </c>
      <c r="BA262" s="10">
        <f t="shared" si="1629"/>
        <v>0</v>
      </c>
      <c r="BB262" s="8">
        <v>0</v>
      </c>
      <c r="BC262" s="5">
        <v>0</v>
      </c>
      <c r="BD262" s="10">
        <f t="shared" si="1630"/>
        <v>0</v>
      </c>
      <c r="BE262" s="8">
        <v>0</v>
      </c>
      <c r="BF262" s="5">
        <v>0</v>
      </c>
      <c r="BG262" s="10">
        <f t="shared" si="1631"/>
        <v>0</v>
      </c>
      <c r="BH262" s="8">
        <v>0</v>
      </c>
      <c r="BI262" s="5">
        <v>0</v>
      </c>
      <c r="BJ262" s="10">
        <f t="shared" si="1632"/>
        <v>0</v>
      </c>
      <c r="BK262" s="8">
        <v>0</v>
      </c>
      <c r="BL262" s="5">
        <v>0</v>
      </c>
      <c r="BM262" s="10">
        <f t="shared" si="1633"/>
        <v>0</v>
      </c>
      <c r="BN262" s="8">
        <v>0</v>
      </c>
      <c r="BO262" s="5">
        <v>0</v>
      </c>
      <c r="BP262" s="10">
        <f t="shared" si="1634"/>
        <v>0</v>
      </c>
      <c r="BQ262" s="8">
        <v>0</v>
      </c>
      <c r="BR262" s="5">
        <v>0</v>
      </c>
      <c r="BS262" s="10">
        <f t="shared" si="1635"/>
        <v>0</v>
      </c>
      <c r="BT262" s="8">
        <v>0</v>
      </c>
      <c r="BU262" s="5">
        <v>0</v>
      </c>
      <c r="BV262" s="10">
        <f t="shared" si="1636"/>
        <v>0</v>
      </c>
      <c r="BW262" s="8">
        <v>0</v>
      </c>
      <c r="BX262" s="5">
        <v>0</v>
      </c>
      <c r="BY262" s="10">
        <f t="shared" si="1637"/>
        <v>0</v>
      </c>
      <c r="BZ262" s="8">
        <v>0</v>
      </c>
      <c r="CA262" s="5">
        <v>0</v>
      </c>
      <c r="CB262" s="10">
        <f t="shared" si="1638"/>
        <v>0</v>
      </c>
      <c r="CC262" s="8">
        <v>0</v>
      </c>
      <c r="CD262" s="5">
        <v>0</v>
      </c>
      <c r="CE262" s="10">
        <f t="shared" si="1639"/>
        <v>0</v>
      </c>
      <c r="CF262" s="8">
        <v>0</v>
      </c>
      <c r="CG262" s="5">
        <v>0</v>
      </c>
      <c r="CH262" s="10">
        <f t="shared" si="1640"/>
        <v>0</v>
      </c>
      <c r="CI262" s="8">
        <v>0</v>
      </c>
      <c r="CJ262" s="5">
        <v>0</v>
      </c>
      <c r="CK262" s="10">
        <f t="shared" si="1641"/>
        <v>0</v>
      </c>
      <c r="CL262" s="8">
        <v>0</v>
      </c>
      <c r="CM262" s="5">
        <v>0</v>
      </c>
      <c r="CN262" s="10">
        <f t="shared" si="1642"/>
        <v>0</v>
      </c>
      <c r="CO262" s="8">
        <v>0</v>
      </c>
      <c r="CP262" s="5">
        <v>0</v>
      </c>
      <c r="CQ262" s="10">
        <f t="shared" si="1643"/>
        <v>0</v>
      </c>
      <c r="CR262" s="8">
        <v>0</v>
      </c>
      <c r="CS262" s="5">
        <v>0</v>
      </c>
      <c r="CT262" s="10">
        <f t="shared" si="1644"/>
        <v>0</v>
      </c>
      <c r="CU262" s="8">
        <v>0</v>
      </c>
      <c r="CV262" s="5">
        <v>0</v>
      </c>
      <c r="CW262" s="10">
        <f t="shared" si="1645"/>
        <v>0</v>
      </c>
      <c r="CX262" s="8">
        <v>0</v>
      </c>
      <c r="CY262" s="5">
        <v>0</v>
      </c>
      <c r="CZ262" s="10">
        <f t="shared" si="1646"/>
        <v>0</v>
      </c>
      <c r="DA262" s="8">
        <v>0</v>
      </c>
      <c r="DB262" s="5">
        <v>0</v>
      </c>
      <c r="DC262" s="10">
        <f t="shared" si="1647"/>
        <v>0</v>
      </c>
      <c r="DD262" s="8">
        <v>0</v>
      </c>
      <c r="DE262" s="5">
        <v>0</v>
      </c>
      <c r="DF262" s="10">
        <f t="shared" si="1648"/>
        <v>0</v>
      </c>
      <c r="DG262" s="8">
        <v>0</v>
      </c>
      <c r="DH262" s="5">
        <v>0</v>
      </c>
      <c r="DI262" s="10">
        <f t="shared" si="1649"/>
        <v>0</v>
      </c>
      <c r="DJ262" s="8">
        <v>0</v>
      </c>
      <c r="DK262" s="5">
        <v>0</v>
      </c>
      <c r="DL262" s="10">
        <f t="shared" si="1650"/>
        <v>0</v>
      </c>
      <c r="DM262" s="8">
        <v>0</v>
      </c>
      <c r="DN262" s="5">
        <v>0</v>
      </c>
      <c r="DO262" s="10">
        <f t="shared" si="1651"/>
        <v>0</v>
      </c>
      <c r="DP262" s="8">
        <v>0</v>
      </c>
      <c r="DQ262" s="5">
        <v>0</v>
      </c>
      <c r="DR262" s="10">
        <f t="shared" si="1652"/>
        <v>0</v>
      </c>
      <c r="DS262" s="8">
        <v>0</v>
      </c>
      <c r="DT262" s="5">
        <v>0</v>
      </c>
      <c r="DU262" s="10">
        <f t="shared" si="1653"/>
        <v>0</v>
      </c>
      <c r="DV262" s="8">
        <v>0</v>
      </c>
      <c r="DW262" s="5">
        <v>0</v>
      </c>
      <c r="DX262" s="10">
        <f t="shared" si="1654"/>
        <v>0</v>
      </c>
      <c r="DY262" s="8">
        <v>0</v>
      </c>
      <c r="DZ262" s="5">
        <v>0</v>
      </c>
      <c r="EA262" s="10">
        <f t="shared" si="1655"/>
        <v>0</v>
      </c>
      <c r="EB262" s="8">
        <v>0</v>
      </c>
      <c r="EC262" s="5">
        <v>0</v>
      </c>
      <c r="ED262" s="10">
        <f t="shared" si="1656"/>
        <v>0</v>
      </c>
      <c r="EE262" s="8">
        <v>0</v>
      </c>
      <c r="EF262" s="5">
        <v>0</v>
      </c>
      <c r="EG262" s="10">
        <f t="shared" si="1657"/>
        <v>0</v>
      </c>
      <c r="EH262" s="8">
        <v>0</v>
      </c>
      <c r="EI262" s="5">
        <v>0</v>
      </c>
      <c r="EJ262" s="10">
        <f t="shared" si="1658"/>
        <v>0</v>
      </c>
      <c r="EK262" s="8">
        <v>0</v>
      </c>
      <c r="EL262" s="5">
        <v>0</v>
      </c>
      <c r="EM262" s="10">
        <f t="shared" si="1659"/>
        <v>0</v>
      </c>
      <c r="EN262" s="8">
        <v>0</v>
      </c>
      <c r="EO262" s="5">
        <v>0</v>
      </c>
      <c r="EP262" s="10">
        <f t="shared" si="1660"/>
        <v>0</v>
      </c>
      <c r="EQ262" s="8">
        <v>0</v>
      </c>
      <c r="ER262" s="5">
        <v>0</v>
      </c>
      <c r="ES262" s="10">
        <f t="shared" si="1661"/>
        <v>0</v>
      </c>
      <c r="ET262" s="8">
        <v>0</v>
      </c>
      <c r="EU262" s="5">
        <v>0</v>
      </c>
      <c r="EV262" s="10">
        <f t="shared" si="1662"/>
        <v>0</v>
      </c>
      <c r="EW262" s="8">
        <v>0</v>
      </c>
      <c r="EX262" s="5">
        <v>0</v>
      </c>
      <c r="EY262" s="10">
        <f t="shared" si="1663"/>
        <v>0</v>
      </c>
      <c r="EZ262" s="8">
        <v>0</v>
      </c>
      <c r="FA262" s="5">
        <v>0</v>
      </c>
      <c r="FB262" s="10">
        <f t="shared" si="1664"/>
        <v>0</v>
      </c>
      <c r="FC262" s="8">
        <v>0</v>
      </c>
      <c r="FD262" s="5">
        <v>0</v>
      </c>
      <c r="FE262" s="10">
        <f t="shared" si="1665"/>
        <v>0</v>
      </c>
      <c r="FF262" s="8">
        <v>0</v>
      </c>
      <c r="FG262" s="5">
        <v>0</v>
      </c>
      <c r="FH262" s="10">
        <f t="shared" si="1666"/>
        <v>0</v>
      </c>
      <c r="FI262" s="8">
        <v>0</v>
      </c>
      <c r="FJ262" s="5">
        <v>0</v>
      </c>
      <c r="FK262" s="10">
        <f t="shared" si="1667"/>
        <v>0</v>
      </c>
      <c r="FL262" s="8">
        <v>0</v>
      </c>
      <c r="FM262" s="5">
        <v>0</v>
      </c>
      <c r="FN262" s="10">
        <f t="shared" si="1668"/>
        <v>0</v>
      </c>
      <c r="FO262" s="8">
        <v>0</v>
      </c>
      <c r="FP262" s="5">
        <v>0</v>
      </c>
      <c r="FQ262" s="10">
        <f t="shared" si="1669"/>
        <v>0</v>
      </c>
      <c r="FR262" s="8">
        <v>0</v>
      </c>
      <c r="FS262" s="5">
        <v>0</v>
      </c>
      <c r="FT262" s="10">
        <f t="shared" si="1670"/>
        <v>0</v>
      </c>
      <c r="FU262" s="8">
        <v>0</v>
      </c>
      <c r="FV262" s="5">
        <v>0</v>
      </c>
      <c r="FW262" s="10">
        <f t="shared" si="1671"/>
        <v>0</v>
      </c>
      <c r="FX262" s="8">
        <v>0</v>
      </c>
      <c r="FY262" s="5">
        <v>0</v>
      </c>
      <c r="FZ262" s="10">
        <f t="shared" si="1672"/>
        <v>0</v>
      </c>
      <c r="GA262" s="8">
        <v>0</v>
      </c>
      <c r="GB262" s="5">
        <v>0</v>
      </c>
      <c r="GC262" s="10">
        <f t="shared" si="1673"/>
        <v>0</v>
      </c>
      <c r="GD262" s="8">
        <v>0</v>
      </c>
      <c r="GE262" s="5">
        <v>0</v>
      </c>
      <c r="GF262" s="10">
        <f t="shared" si="1674"/>
        <v>0</v>
      </c>
      <c r="GG262" s="8">
        <v>0</v>
      </c>
      <c r="GH262" s="5">
        <v>0</v>
      </c>
      <c r="GI262" s="10">
        <f t="shared" si="1675"/>
        <v>0</v>
      </c>
      <c r="GJ262" s="8">
        <v>0</v>
      </c>
      <c r="GK262" s="5">
        <v>0</v>
      </c>
      <c r="GL262" s="10">
        <f t="shared" si="1676"/>
        <v>0</v>
      </c>
      <c r="GM262" s="8">
        <v>0</v>
      </c>
      <c r="GN262" s="5">
        <v>0</v>
      </c>
      <c r="GO262" s="10">
        <f t="shared" si="1677"/>
        <v>0</v>
      </c>
      <c r="GP262" s="8">
        <v>0</v>
      </c>
      <c r="GQ262" s="5">
        <v>0</v>
      </c>
      <c r="GR262" s="10">
        <f t="shared" si="1678"/>
        <v>0</v>
      </c>
      <c r="GS262" s="8">
        <v>0</v>
      </c>
      <c r="GT262" s="5">
        <v>0</v>
      </c>
      <c r="GU262" s="10">
        <f t="shared" si="1679"/>
        <v>0</v>
      </c>
      <c r="GV262" s="8">
        <v>0</v>
      </c>
      <c r="GW262" s="5">
        <v>0</v>
      </c>
      <c r="GX262" s="10">
        <f t="shared" si="1680"/>
        <v>0</v>
      </c>
      <c r="GY262" s="8">
        <v>0</v>
      </c>
      <c r="GZ262" s="5">
        <v>0</v>
      </c>
      <c r="HA262" s="10">
        <f t="shared" si="1681"/>
        <v>0</v>
      </c>
      <c r="HB262" s="8">
        <v>0</v>
      </c>
      <c r="HC262" s="5">
        <v>0</v>
      </c>
      <c r="HD262" s="10">
        <f t="shared" si="1682"/>
        <v>0</v>
      </c>
      <c r="HE262" s="8">
        <v>0</v>
      </c>
      <c r="HF262" s="5">
        <v>0</v>
      </c>
      <c r="HG262" s="10">
        <f t="shared" si="1683"/>
        <v>0</v>
      </c>
      <c r="HH262" s="8">
        <v>0</v>
      </c>
      <c r="HI262" s="5">
        <v>0</v>
      </c>
      <c r="HJ262" s="10">
        <f t="shared" si="1684"/>
        <v>0</v>
      </c>
      <c r="HK262" s="8">
        <v>0</v>
      </c>
      <c r="HL262" s="5">
        <v>0</v>
      </c>
      <c r="HM262" s="10">
        <f t="shared" si="1685"/>
        <v>0</v>
      </c>
      <c r="HN262" s="8">
        <v>0</v>
      </c>
      <c r="HO262" s="5">
        <v>0</v>
      </c>
      <c r="HP262" s="10">
        <f t="shared" si="1686"/>
        <v>0</v>
      </c>
      <c r="HQ262" s="8">
        <v>0</v>
      </c>
      <c r="HR262" s="5">
        <v>0</v>
      </c>
      <c r="HS262" s="10">
        <f t="shared" si="1687"/>
        <v>0</v>
      </c>
      <c r="HT262" s="8">
        <v>0</v>
      </c>
      <c r="HU262" s="5">
        <v>0</v>
      </c>
      <c r="HV262" s="10">
        <f t="shared" si="1688"/>
        <v>0</v>
      </c>
      <c r="HW262" s="8">
        <v>0</v>
      </c>
      <c r="HX262" s="5">
        <v>0</v>
      </c>
      <c r="HY262" s="10">
        <f t="shared" si="1689"/>
        <v>0</v>
      </c>
      <c r="HZ262" s="8">
        <v>0</v>
      </c>
      <c r="IA262" s="5">
        <v>0</v>
      </c>
      <c r="IB262" s="10">
        <f t="shared" si="1690"/>
        <v>0</v>
      </c>
      <c r="IC262" s="8">
        <v>0</v>
      </c>
      <c r="ID262" s="5">
        <v>0</v>
      </c>
      <c r="IE262" s="10">
        <f t="shared" si="1691"/>
        <v>0</v>
      </c>
      <c r="IF262" s="8">
        <v>0</v>
      </c>
      <c r="IG262" s="5">
        <v>0</v>
      </c>
      <c r="IH262" s="10">
        <f t="shared" si="1692"/>
        <v>0</v>
      </c>
      <c r="II262" s="8">
        <v>0</v>
      </c>
      <c r="IJ262" s="5">
        <v>0</v>
      </c>
      <c r="IK262" s="10">
        <f t="shared" si="1693"/>
        <v>0</v>
      </c>
      <c r="IL262" s="8">
        <v>0</v>
      </c>
      <c r="IM262" s="5">
        <v>0</v>
      </c>
      <c r="IN262" s="10">
        <f t="shared" si="1694"/>
        <v>0</v>
      </c>
      <c r="IO262" s="8">
        <v>0</v>
      </c>
      <c r="IP262" s="5">
        <v>0</v>
      </c>
      <c r="IQ262" s="10">
        <f t="shared" si="1695"/>
        <v>0</v>
      </c>
      <c r="IR262" s="8">
        <v>0</v>
      </c>
      <c r="IS262" s="5">
        <v>0</v>
      </c>
      <c r="IT262" s="10">
        <f t="shared" si="1696"/>
        <v>0</v>
      </c>
      <c r="IU262" s="8">
        <v>0</v>
      </c>
      <c r="IV262" s="5">
        <v>0</v>
      </c>
      <c r="IW262" s="10">
        <f t="shared" si="1697"/>
        <v>0</v>
      </c>
      <c r="IX262" s="8">
        <v>0</v>
      </c>
      <c r="IY262" s="5">
        <v>0</v>
      </c>
      <c r="IZ262" s="10">
        <f t="shared" si="1698"/>
        <v>0</v>
      </c>
      <c r="JA262" s="8">
        <v>0</v>
      </c>
      <c r="JB262" s="5">
        <v>0</v>
      </c>
      <c r="JC262" s="10">
        <f t="shared" si="1699"/>
        <v>0</v>
      </c>
      <c r="JD262" s="8">
        <f t="shared" si="1701"/>
        <v>0</v>
      </c>
      <c r="JE262" s="10">
        <f t="shared" si="1702"/>
        <v>0</v>
      </c>
    </row>
    <row r="263" spans="1:265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1703"/>
        <v>0</v>
      </c>
      <c r="F263" s="8">
        <v>0</v>
      </c>
      <c r="G263" s="5">
        <v>0</v>
      </c>
      <c r="H263" s="10">
        <f t="shared" si="1614"/>
        <v>0</v>
      </c>
      <c r="I263" s="8">
        <v>0</v>
      </c>
      <c r="J263" s="5">
        <v>0</v>
      </c>
      <c r="K263" s="10">
        <f t="shared" si="1615"/>
        <v>0</v>
      </c>
      <c r="L263" s="8">
        <v>0</v>
      </c>
      <c r="M263" s="5">
        <v>0</v>
      </c>
      <c r="N263" s="10">
        <f t="shared" si="1616"/>
        <v>0</v>
      </c>
      <c r="O263" s="8">
        <v>0</v>
      </c>
      <c r="P263" s="5">
        <v>0</v>
      </c>
      <c r="Q263" s="10">
        <f t="shared" si="1617"/>
        <v>0</v>
      </c>
      <c r="R263" s="8">
        <v>0</v>
      </c>
      <c r="S263" s="5">
        <v>0</v>
      </c>
      <c r="T263" s="10">
        <f t="shared" si="1618"/>
        <v>0</v>
      </c>
      <c r="U263" s="8">
        <v>0</v>
      </c>
      <c r="V263" s="5">
        <v>0</v>
      </c>
      <c r="W263" s="10">
        <f t="shared" si="1619"/>
        <v>0</v>
      </c>
      <c r="X263" s="8">
        <v>0</v>
      </c>
      <c r="Y263" s="5">
        <v>0</v>
      </c>
      <c r="Z263" s="10">
        <f t="shared" si="1620"/>
        <v>0</v>
      </c>
      <c r="AA263" s="8">
        <v>0</v>
      </c>
      <c r="AB263" s="5">
        <v>0</v>
      </c>
      <c r="AC263" s="10">
        <f t="shared" si="1621"/>
        <v>0</v>
      </c>
      <c r="AD263" s="8">
        <v>0</v>
      </c>
      <c r="AE263" s="5">
        <v>0</v>
      </c>
      <c r="AF263" s="10">
        <f t="shared" si="1622"/>
        <v>0</v>
      </c>
      <c r="AG263" s="8">
        <v>0</v>
      </c>
      <c r="AH263" s="5">
        <v>0</v>
      </c>
      <c r="AI263" s="10">
        <f t="shared" si="1623"/>
        <v>0</v>
      </c>
      <c r="AJ263" s="8">
        <v>0</v>
      </c>
      <c r="AK263" s="5">
        <v>0</v>
      </c>
      <c r="AL263" s="10">
        <f t="shared" si="1624"/>
        <v>0</v>
      </c>
      <c r="AM263" s="8">
        <v>0</v>
      </c>
      <c r="AN263" s="5">
        <v>0</v>
      </c>
      <c r="AO263" s="10">
        <f t="shared" si="1625"/>
        <v>0</v>
      </c>
      <c r="AP263" s="8">
        <v>0</v>
      </c>
      <c r="AQ263" s="5">
        <v>0</v>
      </c>
      <c r="AR263" s="10">
        <f t="shared" si="1626"/>
        <v>0</v>
      </c>
      <c r="AS263" s="8">
        <v>0</v>
      </c>
      <c r="AT263" s="5">
        <v>0</v>
      </c>
      <c r="AU263" s="10">
        <f t="shared" si="1627"/>
        <v>0</v>
      </c>
      <c r="AV263" s="8">
        <v>0</v>
      </c>
      <c r="AW263" s="5">
        <v>0</v>
      </c>
      <c r="AX263" s="10">
        <f t="shared" si="1628"/>
        <v>0</v>
      </c>
      <c r="AY263" s="8">
        <v>0</v>
      </c>
      <c r="AZ263" s="5">
        <v>0</v>
      </c>
      <c r="BA263" s="10">
        <f t="shared" si="1629"/>
        <v>0</v>
      </c>
      <c r="BB263" s="8">
        <v>0</v>
      </c>
      <c r="BC263" s="5">
        <v>0</v>
      </c>
      <c r="BD263" s="10">
        <f t="shared" si="1630"/>
        <v>0</v>
      </c>
      <c r="BE263" s="8">
        <v>0</v>
      </c>
      <c r="BF263" s="5">
        <v>0</v>
      </c>
      <c r="BG263" s="10">
        <f t="shared" si="1631"/>
        <v>0</v>
      </c>
      <c r="BH263" s="8">
        <v>0</v>
      </c>
      <c r="BI263" s="5">
        <v>0</v>
      </c>
      <c r="BJ263" s="10">
        <f t="shared" si="1632"/>
        <v>0</v>
      </c>
      <c r="BK263" s="8">
        <v>0</v>
      </c>
      <c r="BL263" s="5">
        <v>0</v>
      </c>
      <c r="BM263" s="10">
        <f t="shared" si="1633"/>
        <v>0</v>
      </c>
      <c r="BN263" s="8">
        <v>0</v>
      </c>
      <c r="BO263" s="5">
        <v>0</v>
      </c>
      <c r="BP263" s="10">
        <f t="shared" si="1634"/>
        <v>0</v>
      </c>
      <c r="BQ263" s="8">
        <v>0</v>
      </c>
      <c r="BR263" s="5">
        <v>0</v>
      </c>
      <c r="BS263" s="10">
        <f t="shared" si="1635"/>
        <v>0</v>
      </c>
      <c r="BT263" s="8">
        <v>0</v>
      </c>
      <c r="BU263" s="5">
        <v>0</v>
      </c>
      <c r="BV263" s="10">
        <f t="shared" si="1636"/>
        <v>0</v>
      </c>
      <c r="BW263" s="8">
        <v>0</v>
      </c>
      <c r="BX263" s="5">
        <v>0</v>
      </c>
      <c r="BY263" s="10">
        <f t="shared" si="1637"/>
        <v>0</v>
      </c>
      <c r="BZ263" s="8">
        <v>0</v>
      </c>
      <c r="CA263" s="5">
        <v>0</v>
      </c>
      <c r="CB263" s="10">
        <f t="shared" si="1638"/>
        <v>0</v>
      </c>
      <c r="CC263" s="8">
        <v>0</v>
      </c>
      <c r="CD263" s="5">
        <v>0</v>
      </c>
      <c r="CE263" s="10">
        <f t="shared" si="1639"/>
        <v>0</v>
      </c>
      <c r="CF263" s="8">
        <v>0</v>
      </c>
      <c r="CG263" s="5">
        <v>0</v>
      </c>
      <c r="CH263" s="10">
        <f t="shared" si="1640"/>
        <v>0</v>
      </c>
      <c r="CI263" s="8">
        <v>0</v>
      </c>
      <c r="CJ263" s="5">
        <v>0</v>
      </c>
      <c r="CK263" s="10">
        <f t="shared" si="1641"/>
        <v>0</v>
      </c>
      <c r="CL263" s="8">
        <v>0</v>
      </c>
      <c r="CM263" s="5">
        <v>0</v>
      </c>
      <c r="CN263" s="10">
        <f t="shared" si="1642"/>
        <v>0</v>
      </c>
      <c r="CO263" s="8">
        <v>0</v>
      </c>
      <c r="CP263" s="5">
        <v>0</v>
      </c>
      <c r="CQ263" s="10">
        <f t="shared" si="1643"/>
        <v>0</v>
      </c>
      <c r="CR263" s="8">
        <v>0</v>
      </c>
      <c r="CS263" s="5">
        <v>0</v>
      </c>
      <c r="CT263" s="10">
        <f t="shared" si="1644"/>
        <v>0</v>
      </c>
      <c r="CU263" s="8">
        <v>0</v>
      </c>
      <c r="CV263" s="5">
        <v>0</v>
      </c>
      <c r="CW263" s="10">
        <f t="shared" si="1645"/>
        <v>0</v>
      </c>
      <c r="CX263" s="8">
        <v>0</v>
      </c>
      <c r="CY263" s="5">
        <v>0</v>
      </c>
      <c r="CZ263" s="10">
        <f t="shared" si="1646"/>
        <v>0</v>
      </c>
      <c r="DA263" s="8">
        <v>0</v>
      </c>
      <c r="DB263" s="5">
        <v>0</v>
      </c>
      <c r="DC263" s="10">
        <f t="shared" si="1647"/>
        <v>0</v>
      </c>
      <c r="DD263" s="8">
        <v>0</v>
      </c>
      <c r="DE263" s="5">
        <v>0</v>
      </c>
      <c r="DF263" s="10">
        <f t="shared" si="1648"/>
        <v>0</v>
      </c>
      <c r="DG263" s="8">
        <v>0</v>
      </c>
      <c r="DH263" s="5">
        <v>0</v>
      </c>
      <c r="DI263" s="10">
        <f t="shared" si="1649"/>
        <v>0</v>
      </c>
      <c r="DJ263" s="8">
        <v>0</v>
      </c>
      <c r="DK263" s="5">
        <v>0</v>
      </c>
      <c r="DL263" s="10">
        <f t="shared" si="1650"/>
        <v>0</v>
      </c>
      <c r="DM263" s="8">
        <v>0</v>
      </c>
      <c r="DN263" s="5">
        <v>0</v>
      </c>
      <c r="DO263" s="10">
        <f t="shared" si="1651"/>
        <v>0</v>
      </c>
      <c r="DP263" s="8">
        <v>0</v>
      </c>
      <c r="DQ263" s="5">
        <v>0</v>
      </c>
      <c r="DR263" s="10">
        <f t="shared" si="1652"/>
        <v>0</v>
      </c>
      <c r="DS263" s="8">
        <v>0</v>
      </c>
      <c r="DT263" s="5">
        <v>0</v>
      </c>
      <c r="DU263" s="10">
        <f t="shared" si="1653"/>
        <v>0</v>
      </c>
      <c r="DV263" s="8">
        <v>0</v>
      </c>
      <c r="DW263" s="5">
        <v>0</v>
      </c>
      <c r="DX263" s="10">
        <f t="shared" si="1654"/>
        <v>0</v>
      </c>
      <c r="DY263" s="8">
        <v>0</v>
      </c>
      <c r="DZ263" s="5">
        <v>0</v>
      </c>
      <c r="EA263" s="10">
        <f t="shared" si="1655"/>
        <v>0</v>
      </c>
      <c r="EB263" s="8">
        <v>0</v>
      </c>
      <c r="EC263" s="5">
        <v>0</v>
      </c>
      <c r="ED263" s="10">
        <f t="shared" si="1656"/>
        <v>0</v>
      </c>
      <c r="EE263" s="8">
        <v>0</v>
      </c>
      <c r="EF263" s="5">
        <v>0</v>
      </c>
      <c r="EG263" s="10">
        <f t="shared" si="1657"/>
        <v>0</v>
      </c>
      <c r="EH263" s="8">
        <v>0</v>
      </c>
      <c r="EI263" s="5">
        <v>0</v>
      </c>
      <c r="EJ263" s="10">
        <f t="shared" si="1658"/>
        <v>0</v>
      </c>
      <c r="EK263" s="8">
        <v>0</v>
      </c>
      <c r="EL263" s="5">
        <v>0</v>
      </c>
      <c r="EM263" s="10">
        <f t="shared" si="1659"/>
        <v>0</v>
      </c>
      <c r="EN263" s="8">
        <v>0</v>
      </c>
      <c r="EO263" s="5">
        <v>0</v>
      </c>
      <c r="EP263" s="10">
        <f t="shared" si="1660"/>
        <v>0</v>
      </c>
      <c r="EQ263" s="8">
        <v>0</v>
      </c>
      <c r="ER263" s="5">
        <v>0</v>
      </c>
      <c r="ES263" s="10">
        <f t="shared" si="1661"/>
        <v>0</v>
      </c>
      <c r="ET263" s="8">
        <v>0</v>
      </c>
      <c r="EU263" s="5">
        <v>0</v>
      </c>
      <c r="EV263" s="10">
        <f t="shared" si="1662"/>
        <v>0</v>
      </c>
      <c r="EW263" s="8">
        <v>0</v>
      </c>
      <c r="EX263" s="5">
        <v>0</v>
      </c>
      <c r="EY263" s="10">
        <f t="shared" si="1663"/>
        <v>0</v>
      </c>
      <c r="EZ263" s="8">
        <v>0</v>
      </c>
      <c r="FA263" s="5">
        <v>0</v>
      </c>
      <c r="FB263" s="10">
        <f t="shared" si="1664"/>
        <v>0</v>
      </c>
      <c r="FC263" s="8">
        <v>0</v>
      </c>
      <c r="FD263" s="5">
        <v>0</v>
      </c>
      <c r="FE263" s="10">
        <f t="shared" si="1665"/>
        <v>0</v>
      </c>
      <c r="FF263" s="8">
        <v>0</v>
      </c>
      <c r="FG263" s="5">
        <v>0</v>
      </c>
      <c r="FH263" s="10">
        <f t="shared" si="1666"/>
        <v>0</v>
      </c>
      <c r="FI263" s="8">
        <v>0</v>
      </c>
      <c r="FJ263" s="5">
        <v>0</v>
      </c>
      <c r="FK263" s="10">
        <f t="shared" si="1667"/>
        <v>0</v>
      </c>
      <c r="FL263" s="8">
        <v>0</v>
      </c>
      <c r="FM263" s="5">
        <v>0</v>
      </c>
      <c r="FN263" s="10">
        <f t="shared" si="1668"/>
        <v>0</v>
      </c>
      <c r="FO263" s="8">
        <v>0</v>
      </c>
      <c r="FP263" s="5">
        <v>0</v>
      </c>
      <c r="FQ263" s="10">
        <f t="shared" si="1669"/>
        <v>0</v>
      </c>
      <c r="FR263" s="8">
        <v>0</v>
      </c>
      <c r="FS263" s="5">
        <v>0</v>
      </c>
      <c r="FT263" s="10">
        <f t="shared" si="1670"/>
        <v>0</v>
      </c>
      <c r="FU263" s="8">
        <v>0</v>
      </c>
      <c r="FV263" s="5">
        <v>0</v>
      </c>
      <c r="FW263" s="10">
        <f t="shared" si="1671"/>
        <v>0</v>
      </c>
      <c r="FX263" s="8">
        <v>0</v>
      </c>
      <c r="FY263" s="5">
        <v>0</v>
      </c>
      <c r="FZ263" s="10">
        <f t="shared" si="1672"/>
        <v>0</v>
      </c>
      <c r="GA263" s="8">
        <v>0</v>
      </c>
      <c r="GB263" s="5">
        <v>0</v>
      </c>
      <c r="GC263" s="10">
        <f t="shared" si="1673"/>
        <v>0</v>
      </c>
      <c r="GD263" s="8">
        <v>0</v>
      </c>
      <c r="GE263" s="5">
        <v>0</v>
      </c>
      <c r="GF263" s="10">
        <f t="shared" si="1674"/>
        <v>0</v>
      </c>
      <c r="GG263" s="8">
        <v>0</v>
      </c>
      <c r="GH263" s="5">
        <v>0</v>
      </c>
      <c r="GI263" s="10">
        <f t="shared" si="1675"/>
        <v>0</v>
      </c>
      <c r="GJ263" s="8">
        <v>0</v>
      </c>
      <c r="GK263" s="5">
        <v>0</v>
      </c>
      <c r="GL263" s="10">
        <f t="shared" si="1676"/>
        <v>0</v>
      </c>
      <c r="GM263" s="8">
        <v>0</v>
      </c>
      <c r="GN263" s="5">
        <v>0</v>
      </c>
      <c r="GO263" s="10">
        <f t="shared" si="1677"/>
        <v>0</v>
      </c>
      <c r="GP263" s="8">
        <v>0</v>
      </c>
      <c r="GQ263" s="5">
        <v>0</v>
      </c>
      <c r="GR263" s="10">
        <f t="shared" si="1678"/>
        <v>0</v>
      </c>
      <c r="GS263" s="8">
        <v>0</v>
      </c>
      <c r="GT263" s="5">
        <v>0</v>
      </c>
      <c r="GU263" s="10">
        <f t="shared" si="1679"/>
        <v>0</v>
      </c>
      <c r="GV263" s="8">
        <v>0</v>
      </c>
      <c r="GW263" s="5">
        <v>0</v>
      </c>
      <c r="GX263" s="10">
        <f t="shared" si="1680"/>
        <v>0</v>
      </c>
      <c r="GY263" s="8">
        <v>0</v>
      </c>
      <c r="GZ263" s="5">
        <v>0</v>
      </c>
      <c r="HA263" s="10">
        <f t="shared" si="1681"/>
        <v>0</v>
      </c>
      <c r="HB263" s="8">
        <v>0</v>
      </c>
      <c r="HC263" s="5">
        <v>0</v>
      </c>
      <c r="HD263" s="10">
        <f t="shared" si="1682"/>
        <v>0</v>
      </c>
      <c r="HE263" s="8">
        <v>0</v>
      </c>
      <c r="HF263" s="5">
        <v>0</v>
      </c>
      <c r="HG263" s="10">
        <f t="shared" si="1683"/>
        <v>0</v>
      </c>
      <c r="HH263" s="8">
        <v>0</v>
      </c>
      <c r="HI263" s="5">
        <v>0</v>
      </c>
      <c r="HJ263" s="10">
        <f t="shared" si="1684"/>
        <v>0</v>
      </c>
      <c r="HK263" s="8">
        <v>0</v>
      </c>
      <c r="HL263" s="5">
        <v>0</v>
      </c>
      <c r="HM263" s="10">
        <f t="shared" si="1685"/>
        <v>0</v>
      </c>
      <c r="HN263" s="8">
        <v>0</v>
      </c>
      <c r="HO263" s="5">
        <v>0</v>
      </c>
      <c r="HP263" s="10">
        <f t="shared" si="1686"/>
        <v>0</v>
      </c>
      <c r="HQ263" s="8">
        <v>0</v>
      </c>
      <c r="HR263" s="5">
        <v>0</v>
      </c>
      <c r="HS263" s="10">
        <f t="shared" si="1687"/>
        <v>0</v>
      </c>
      <c r="HT263" s="8">
        <v>0</v>
      </c>
      <c r="HU263" s="5">
        <v>0</v>
      </c>
      <c r="HV263" s="10">
        <f t="shared" si="1688"/>
        <v>0</v>
      </c>
      <c r="HW263" s="8">
        <v>0</v>
      </c>
      <c r="HX263" s="5">
        <v>0</v>
      </c>
      <c r="HY263" s="10">
        <f t="shared" si="1689"/>
        <v>0</v>
      </c>
      <c r="HZ263" s="8">
        <v>0</v>
      </c>
      <c r="IA263" s="5">
        <v>0</v>
      </c>
      <c r="IB263" s="10">
        <f t="shared" si="1690"/>
        <v>0</v>
      </c>
      <c r="IC263" s="8">
        <v>0</v>
      </c>
      <c r="ID263" s="5">
        <v>0</v>
      </c>
      <c r="IE263" s="10">
        <f t="shared" si="1691"/>
        <v>0</v>
      </c>
      <c r="IF263" s="8">
        <v>0</v>
      </c>
      <c r="IG263" s="5">
        <v>0</v>
      </c>
      <c r="IH263" s="10">
        <f t="shared" si="1692"/>
        <v>0</v>
      </c>
      <c r="II263" s="8">
        <v>0</v>
      </c>
      <c r="IJ263" s="5">
        <v>0</v>
      </c>
      <c r="IK263" s="10">
        <f t="shared" si="1693"/>
        <v>0</v>
      </c>
      <c r="IL263" s="8">
        <v>0</v>
      </c>
      <c r="IM263" s="5">
        <v>0</v>
      </c>
      <c r="IN263" s="10">
        <f t="shared" si="1694"/>
        <v>0</v>
      </c>
      <c r="IO263" s="8">
        <v>0</v>
      </c>
      <c r="IP263" s="5">
        <v>0</v>
      </c>
      <c r="IQ263" s="10">
        <f t="shared" si="1695"/>
        <v>0</v>
      </c>
      <c r="IR263" s="8">
        <v>0</v>
      </c>
      <c r="IS263" s="5">
        <v>0</v>
      </c>
      <c r="IT263" s="10">
        <f t="shared" si="1696"/>
        <v>0</v>
      </c>
      <c r="IU263" s="8">
        <v>0</v>
      </c>
      <c r="IV263" s="5">
        <v>0</v>
      </c>
      <c r="IW263" s="10">
        <f t="shared" si="1697"/>
        <v>0</v>
      </c>
      <c r="IX263" s="8">
        <v>0</v>
      </c>
      <c r="IY263" s="5">
        <v>0</v>
      </c>
      <c r="IZ263" s="10">
        <f t="shared" si="1698"/>
        <v>0</v>
      </c>
      <c r="JA263" s="8">
        <v>0</v>
      </c>
      <c r="JB263" s="5">
        <v>0</v>
      </c>
      <c r="JC263" s="10">
        <f t="shared" si="1699"/>
        <v>0</v>
      </c>
      <c r="JD263" s="8">
        <f t="shared" si="1701"/>
        <v>0</v>
      </c>
      <c r="JE263" s="10">
        <f t="shared" si="1702"/>
        <v>0</v>
      </c>
    </row>
    <row r="264" spans="1:265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1703"/>
        <v>0</v>
      </c>
      <c r="F264" s="8">
        <v>0</v>
      </c>
      <c r="G264" s="5">
        <v>0</v>
      </c>
      <c r="H264" s="10">
        <f t="shared" si="1614"/>
        <v>0</v>
      </c>
      <c r="I264" s="8">
        <v>0</v>
      </c>
      <c r="J264" s="5">
        <v>0</v>
      </c>
      <c r="K264" s="10">
        <f t="shared" si="1615"/>
        <v>0</v>
      </c>
      <c r="L264" s="8">
        <v>0</v>
      </c>
      <c r="M264" s="5">
        <v>0</v>
      </c>
      <c r="N264" s="10">
        <f t="shared" si="1616"/>
        <v>0</v>
      </c>
      <c r="O264" s="8">
        <v>0</v>
      </c>
      <c r="P264" s="5">
        <v>0</v>
      </c>
      <c r="Q264" s="10">
        <f t="shared" si="1617"/>
        <v>0</v>
      </c>
      <c r="R264" s="8">
        <v>0</v>
      </c>
      <c r="S264" s="5">
        <v>0</v>
      </c>
      <c r="T264" s="10">
        <f t="shared" si="1618"/>
        <v>0</v>
      </c>
      <c r="U264" s="8">
        <v>0</v>
      </c>
      <c r="V264" s="5">
        <v>0</v>
      </c>
      <c r="W264" s="10">
        <f t="shared" si="1619"/>
        <v>0</v>
      </c>
      <c r="X264" s="8">
        <v>0</v>
      </c>
      <c r="Y264" s="5">
        <v>0</v>
      </c>
      <c r="Z264" s="10">
        <f t="shared" si="1620"/>
        <v>0</v>
      </c>
      <c r="AA264" s="8">
        <v>0</v>
      </c>
      <c r="AB264" s="5">
        <v>0</v>
      </c>
      <c r="AC264" s="10">
        <f t="shared" si="1621"/>
        <v>0</v>
      </c>
      <c r="AD264" s="8">
        <v>0</v>
      </c>
      <c r="AE264" s="5">
        <v>0</v>
      </c>
      <c r="AF264" s="10">
        <f t="shared" si="1622"/>
        <v>0</v>
      </c>
      <c r="AG264" s="8">
        <v>0</v>
      </c>
      <c r="AH264" s="5">
        <v>0</v>
      </c>
      <c r="AI264" s="10">
        <f t="shared" si="1623"/>
        <v>0</v>
      </c>
      <c r="AJ264" s="8">
        <v>0</v>
      </c>
      <c r="AK264" s="5">
        <v>0</v>
      </c>
      <c r="AL264" s="10">
        <f t="shared" si="1624"/>
        <v>0</v>
      </c>
      <c r="AM264" s="8">
        <v>0</v>
      </c>
      <c r="AN264" s="5">
        <v>0</v>
      </c>
      <c r="AO264" s="10">
        <f t="shared" si="1625"/>
        <v>0</v>
      </c>
      <c r="AP264" s="8">
        <v>0</v>
      </c>
      <c r="AQ264" s="5">
        <v>0</v>
      </c>
      <c r="AR264" s="10">
        <f t="shared" si="1626"/>
        <v>0</v>
      </c>
      <c r="AS264" s="8">
        <v>0</v>
      </c>
      <c r="AT264" s="5">
        <v>0</v>
      </c>
      <c r="AU264" s="10">
        <f t="shared" si="1627"/>
        <v>0</v>
      </c>
      <c r="AV264" s="8">
        <v>0</v>
      </c>
      <c r="AW264" s="5">
        <v>0</v>
      </c>
      <c r="AX264" s="10">
        <f t="shared" si="1628"/>
        <v>0</v>
      </c>
      <c r="AY264" s="8">
        <v>0</v>
      </c>
      <c r="AZ264" s="5">
        <v>0</v>
      </c>
      <c r="BA264" s="10">
        <f t="shared" si="1629"/>
        <v>0</v>
      </c>
      <c r="BB264" s="8">
        <v>0</v>
      </c>
      <c r="BC264" s="5">
        <v>0</v>
      </c>
      <c r="BD264" s="10">
        <f t="shared" si="1630"/>
        <v>0</v>
      </c>
      <c r="BE264" s="8">
        <v>0</v>
      </c>
      <c r="BF264" s="5">
        <v>0</v>
      </c>
      <c r="BG264" s="10">
        <f t="shared" si="1631"/>
        <v>0</v>
      </c>
      <c r="BH264" s="8">
        <v>0</v>
      </c>
      <c r="BI264" s="5">
        <v>0</v>
      </c>
      <c r="BJ264" s="10">
        <f t="shared" si="1632"/>
        <v>0</v>
      </c>
      <c r="BK264" s="8">
        <v>0</v>
      </c>
      <c r="BL264" s="5">
        <v>0</v>
      </c>
      <c r="BM264" s="10">
        <f t="shared" si="1633"/>
        <v>0</v>
      </c>
      <c r="BN264" s="8">
        <v>0</v>
      </c>
      <c r="BO264" s="5">
        <v>0</v>
      </c>
      <c r="BP264" s="10">
        <f t="shared" si="1634"/>
        <v>0</v>
      </c>
      <c r="BQ264" s="8">
        <v>0</v>
      </c>
      <c r="BR264" s="5">
        <v>0</v>
      </c>
      <c r="BS264" s="10">
        <f t="shared" si="1635"/>
        <v>0</v>
      </c>
      <c r="BT264" s="8">
        <v>0</v>
      </c>
      <c r="BU264" s="5">
        <v>0</v>
      </c>
      <c r="BV264" s="10">
        <f t="shared" si="1636"/>
        <v>0</v>
      </c>
      <c r="BW264" s="8">
        <v>0</v>
      </c>
      <c r="BX264" s="5">
        <v>0</v>
      </c>
      <c r="BY264" s="10">
        <f t="shared" si="1637"/>
        <v>0</v>
      </c>
      <c r="BZ264" s="8">
        <v>0</v>
      </c>
      <c r="CA264" s="5">
        <v>0</v>
      </c>
      <c r="CB264" s="10">
        <f t="shared" si="1638"/>
        <v>0</v>
      </c>
      <c r="CC264" s="8">
        <v>0</v>
      </c>
      <c r="CD264" s="5">
        <v>0</v>
      </c>
      <c r="CE264" s="10">
        <f t="shared" si="1639"/>
        <v>0</v>
      </c>
      <c r="CF264" s="8">
        <v>0</v>
      </c>
      <c r="CG264" s="5">
        <v>0</v>
      </c>
      <c r="CH264" s="10">
        <f t="shared" si="1640"/>
        <v>0</v>
      </c>
      <c r="CI264" s="8">
        <v>0</v>
      </c>
      <c r="CJ264" s="5">
        <v>0</v>
      </c>
      <c r="CK264" s="10">
        <f t="shared" si="1641"/>
        <v>0</v>
      </c>
      <c r="CL264" s="8">
        <v>0</v>
      </c>
      <c r="CM264" s="5">
        <v>0</v>
      </c>
      <c r="CN264" s="10">
        <f t="shared" si="1642"/>
        <v>0</v>
      </c>
      <c r="CO264" s="8">
        <v>0</v>
      </c>
      <c r="CP264" s="5">
        <v>0</v>
      </c>
      <c r="CQ264" s="10">
        <f t="shared" si="1643"/>
        <v>0</v>
      </c>
      <c r="CR264" s="8">
        <v>0</v>
      </c>
      <c r="CS264" s="5">
        <v>0</v>
      </c>
      <c r="CT264" s="10">
        <f t="shared" si="1644"/>
        <v>0</v>
      </c>
      <c r="CU264" s="8">
        <v>0</v>
      </c>
      <c r="CV264" s="5">
        <v>0</v>
      </c>
      <c r="CW264" s="10">
        <f t="shared" si="1645"/>
        <v>0</v>
      </c>
      <c r="CX264" s="8">
        <v>0</v>
      </c>
      <c r="CY264" s="5">
        <v>0</v>
      </c>
      <c r="CZ264" s="10">
        <f t="shared" si="1646"/>
        <v>0</v>
      </c>
      <c r="DA264" s="8">
        <v>0</v>
      </c>
      <c r="DB264" s="5">
        <v>0</v>
      </c>
      <c r="DC264" s="10">
        <f t="shared" si="1647"/>
        <v>0</v>
      </c>
      <c r="DD264" s="8">
        <v>0</v>
      </c>
      <c r="DE264" s="5">
        <v>0</v>
      </c>
      <c r="DF264" s="10">
        <f t="shared" si="1648"/>
        <v>0</v>
      </c>
      <c r="DG264" s="8">
        <v>0</v>
      </c>
      <c r="DH264" s="5">
        <v>0</v>
      </c>
      <c r="DI264" s="10">
        <f t="shared" si="1649"/>
        <v>0</v>
      </c>
      <c r="DJ264" s="8">
        <v>0</v>
      </c>
      <c r="DK264" s="5">
        <v>0</v>
      </c>
      <c r="DL264" s="10">
        <f t="shared" si="1650"/>
        <v>0</v>
      </c>
      <c r="DM264" s="8">
        <v>0</v>
      </c>
      <c r="DN264" s="5">
        <v>0</v>
      </c>
      <c r="DO264" s="10">
        <f t="shared" si="1651"/>
        <v>0</v>
      </c>
      <c r="DP264" s="8">
        <v>0</v>
      </c>
      <c r="DQ264" s="5">
        <v>0</v>
      </c>
      <c r="DR264" s="10">
        <f t="shared" si="1652"/>
        <v>0</v>
      </c>
      <c r="DS264" s="8">
        <v>0</v>
      </c>
      <c r="DT264" s="5">
        <v>0</v>
      </c>
      <c r="DU264" s="10">
        <f t="shared" si="1653"/>
        <v>0</v>
      </c>
      <c r="DV264" s="8">
        <v>0</v>
      </c>
      <c r="DW264" s="5">
        <v>0</v>
      </c>
      <c r="DX264" s="10">
        <f t="shared" si="1654"/>
        <v>0</v>
      </c>
      <c r="DY264" s="8">
        <v>0</v>
      </c>
      <c r="DZ264" s="5">
        <v>0</v>
      </c>
      <c r="EA264" s="10">
        <f t="shared" si="1655"/>
        <v>0</v>
      </c>
      <c r="EB264" s="8">
        <v>0</v>
      </c>
      <c r="EC264" s="5">
        <v>0</v>
      </c>
      <c r="ED264" s="10">
        <f t="shared" si="1656"/>
        <v>0</v>
      </c>
      <c r="EE264" s="8">
        <v>0</v>
      </c>
      <c r="EF264" s="5">
        <v>0</v>
      </c>
      <c r="EG264" s="10">
        <f t="shared" si="1657"/>
        <v>0</v>
      </c>
      <c r="EH264" s="8">
        <v>0</v>
      </c>
      <c r="EI264" s="5">
        <v>0</v>
      </c>
      <c r="EJ264" s="10">
        <f t="shared" si="1658"/>
        <v>0</v>
      </c>
      <c r="EK264" s="8">
        <v>0</v>
      </c>
      <c r="EL264" s="5">
        <v>0</v>
      </c>
      <c r="EM264" s="10">
        <f t="shared" si="1659"/>
        <v>0</v>
      </c>
      <c r="EN264" s="8">
        <v>0</v>
      </c>
      <c r="EO264" s="5">
        <v>0</v>
      </c>
      <c r="EP264" s="10">
        <f t="shared" si="1660"/>
        <v>0</v>
      </c>
      <c r="EQ264" s="8">
        <v>0</v>
      </c>
      <c r="ER264" s="5">
        <v>0</v>
      </c>
      <c r="ES264" s="10">
        <f t="shared" si="1661"/>
        <v>0</v>
      </c>
      <c r="ET264" s="8">
        <v>0</v>
      </c>
      <c r="EU264" s="5">
        <v>0</v>
      </c>
      <c r="EV264" s="10">
        <f t="shared" si="1662"/>
        <v>0</v>
      </c>
      <c r="EW264" s="8">
        <v>0</v>
      </c>
      <c r="EX264" s="5">
        <v>0</v>
      </c>
      <c r="EY264" s="10">
        <f t="shared" si="1663"/>
        <v>0</v>
      </c>
      <c r="EZ264" s="8">
        <v>0</v>
      </c>
      <c r="FA264" s="5">
        <v>0</v>
      </c>
      <c r="FB264" s="10">
        <f t="shared" si="1664"/>
        <v>0</v>
      </c>
      <c r="FC264" s="8">
        <v>0</v>
      </c>
      <c r="FD264" s="5">
        <v>0</v>
      </c>
      <c r="FE264" s="10">
        <f t="shared" si="1665"/>
        <v>0</v>
      </c>
      <c r="FF264" s="8">
        <v>0</v>
      </c>
      <c r="FG264" s="5">
        <v>0</v>
      </c>
      <c r="FH264" s="10">
        <f t="shared" si="1666"/>
        <v>0</v>
      </c>
      <c r="FI264" s="8">
        <v>0</v>
      </c>
      <c r="FJ264" s="5">
        <v>0</v>
      </c>
      <c r="FK264" s="10">
        <f t="shared" si="1667"/>
        <v>0</v>
      </c>
      <c r="FL264" s="8">
        <v>0</v>
      </c>
      <c r="FM264" s="5">
        <v>0</v>
      </c>
      <c r="FN264" s="10">
        <f t="shared" si="1668"/>
        <v>0</v>
      </c>
      <c r="FO264" s="8">
        <v>0</v>
      </c>
      <c r="FP264" s="5">
        <v>0</v>
      </c>
      <c r="FQ264" s="10">
        <f t="shared" si="1669"/>
        <v>0</v>
      </c>
      <c r="FR264" s="8">
        <v>0</v>
      </c>
      <c r="FS264" s="5">
        <v>0</v>
      </c>
      <c r="FT264" s="10">
        <f t="shared" si="1670"/>
        <v>0</v>
      </c>
      <c r="FU264" s="8">
        <v>0</v>
      </c>
      <c r="FV264" s="5">
        <v>0</v>
      </c>
      <c r="FW264" s="10">
        <f t="shared" si="1671"/>
        <v>0</v>
      </c>
      <c r="FX264" s="8">
        <v>0</v>
      </c>
      <c r="FY264" s="5">
        <v>0</v>
      </c>
      <c r="FZ264" s="10">
        <f t="shared" si="1672"/>
        <v>0</v>
      </c>
      <c r="GA264" s="8">
        <v>0</v>
      </c>
      <c r="GB264" s="5">
        <v>0</v>
      </c>
      <c r="GC264" s="10">
        <f t="shared" si="1673"/>
        <v>0</v>
      </c>
      <c r="GD264" s="8">
        <v>0</v>
      </c>
      <c r="GE264" s="5">
        <v>0</v>
      </c>
      <c r="GF264" s="10">
        <f t="shared" si="1674"/>
        <v>0</v>
      </c>
      <c r="GG264" s="8">
        <v>0</v>
      </c>
      <c r="GH264" s="5">
        <v>0</v>
      </c>
      <c r="GI264" s="10">
        <f t="shared" si="1675"/>
        <v>0</v>
      </c>
      <c r="GJ264" s="8">
        <v>0</v>
      </c>
      <c r="GK264" s="5">
        <v>0</v>
      </c>
      <c r="GL264" s="10">
        <f t="shared" si="1676"/>
        <v>0</v>
      </c>
      <c r="GM264" s="8">
        <v>0</v>
      </c>
      <c r="GN264" s="5">
        <v>0</v>
      </c>
      <c r="GO264" s="10">
        <f t="shared" si="1677"/>
        <v>0</v>
      </c>
      <c r="GP264" s="8">
        <v>0</v>
      </c>
      <c r="GQ264" s="5">
        <v>0</v>
      </c>
      <c r="GR264" s="10">
        <f t="shared" si="1678"/>
        <v>0</v>
      </c>
      <c r="GS264" s="8">
        <v>0</v>
      </c>
      <c r="GT264" s="5">
        <v>0</v>
      </c>
      <c r="GU264" s="10">
        <f t="shared" si="1679"/>
        <v>0</v>
      </c>
      <c r="GV264" s="8">
        <v>0</v>
      </c>
      <c r="GW264" s="5">
        <v>0</v>
      </c>
      <c r="GX264" s="10">
        <f t="shared" si="1680"/>
        <v>0</v>
      </c>
      <c r="GY264" s="8">
        <v>0</v>
      </c>
      <c r="GZ264" s="5">
        <v>0</v>
      </c>
      <c r="HA264" s="10">
        <f t="shared" si="1681"/>
        <v>0</v>
      </c>
      <c r="HB264" s="8">
        <v>0</v>
      </c>
      <c r="HC264" s="5">
        <v>0</v>
      </c>
      <c r="HD264" s="10">
        <f t="shared" si="1682"/>
        <v>0</v>
      </c>
      <c r="HE264" s="8">
        <v>0</v>
      </c>
      <c r="HF264" s="5">
        <v>0</v>
      </c>
      <c r="HG264" s="10">
        <f t="shared" si="1683"/>
        <v>0</v>
      </c>
      <c r="HH264" s="8">
        <v>0</v>
      </c>
      <c r="HI264" s="5">
        <v>0</v>
      </c>
      <c r="HJ264" s="10">
        <f t="shared" si="1684"/>
        <v>0</v>
      </c>
      <c r="HK264" s="8">
        <v>0</v>
      </c>
      <c r="HL264" s="5">
        <v>0</v>
      </c>
      <c r="HM264" s="10">
        <f t="shared" si="1685"/>
        <v>0</v>
      </c>
      <c r="HN264" s="8">
        <v>0</v>
      </c>
      <c r="HO264" s="5">
        <v>0</v>
      </c>
      <c r="HP264" s="10">
        <f t="shared" si="1686"/>
        <v>0</v>
      </c>
      <c r="HQ264" s="8">
        <v>0</v>
      </c>
      <c r="HR264" s="5">
        <v>0</v>
      </c>
      <c r="HS264" s="10">
        <f t="shared" si="1687"/>
        <v>0</v>
      </c>
      <c r="HT264" s="8">
        <v>0</v>
      </c>
      <c r="HU264" s="5">
        <v>0</v>
      </c>
      <c r="HV264" s="10">
        <f t="shared" si="1688"/>
        <v>0</v>
      </c>
      <c r="HW264" s="8">
        <v>0</v>
      </c>
      <c r="HX264" s="5">
        <v>0</v>
      </c>
      <c r="HY264" s="10">
        <f t="shared" si="1689"/>
        <v>0</v>
      </c>
      <c r="HZ264" s="8">
        <v>0</v>
      </c>
      <c r="IA264" s="5">
        <v>0</v>
      </c>
      <c r="IB264" s="10">
        <f t="shared" si="1690"/>
        <v>0</v>
      </c>
      <c r="IC264" s="8">
        <v>0</v>
      </c>
      <c r="ID264" s="5">
        <v>0</v>
      </c>
      <c r="IE264" s="10">
        <f t="shared" si="1691"/>
        <v>0</v>
      </c>
      <c r="IF264" s="8">
        <v>0</v>
      </c>
      <c r="IG264" s="5">
        <v>0</v>
      </c>
      <c r="IH264" s="10">
        <f t="shared" si="1692"/>
        <v>0</v>
      </c>
      <c r="II264" s="8">
        <v>0</v>
      </c>
      <c r="IJ264" s="5">
        <v>0</v>
      </c>
      <c r="IK264" s="10">
        <f t="shared" si="1693"/>
        <v>0</v>
      </c>
      <c r="IL264" s="8">
        <v>0</v>
      </c>
      <c r="IM264" s="5">
        <v>0</v>
      </c>
      <c r="IN264" s="10">
        <f t="shared" si="1694"/>
        <v>0</v>
      </c>
      <c r="IO264" s="8">
        <v>0</v>
      </c>
      <c r="IP264" s="5">
        <v>0</v>
      </c>
      <c r="IQ264" s="10">
        <f t="shared" si="1695"/>
        <v>0</v>
      </c>
      <c r="IR264" s="8">
        <v>0</v>
      </c>
      <c r="IS264" s="5">
        <v>0</v>
      </c>
      <c r="IT264" s="10">
        <f t="shared" si="1696"/>
        <v>0</v>
      </c>
      <c r="IU264" s="8">
        <v>0</v>
      </c>
      <c r="IV264" s="5">
        <v>0</v>
      </c>
      <c r="IW264" s="10">
        <f t="shared" si="1697"/>
        <v>0</v>
      </c>
      <c r="IX264" s="8">
        <v>0</v>
      </c>
      <c r="IY264" s="5">
        <v>0</v>
      </c>
      <c r="IZ264" s="10">
        <f t="shared" si="1698"/>
        <v>0</v>
      </c>
      <c r="JA264" s="8">
        <v>0</v>
      </c>
      <c r="JB264" s="5">
        <v>0</v>
      </c>
      <c r="JC264" s="10">
        <f t="shared" si="1699"/>
        <v>0</v>
      </c>
      <c r="JD264" s="8">
        <f t="shared" si="1701"/>
        <v>0</v>
      </c>
      <c r="JE264" s="10">
        <f t="shared" si="1702"/>
        <v>0</v>
      </c>
    </row>
    <row r="265" spans="1:265" ht="15" thickBot="1" x14ac:dyDescent="0.35">
      <c r="A265" s="37"/>
      <c r="B265" s="78" t="s">
        <v>14</v>
      </c>
      <c r="C265" s="79">
        <f t="shared" ref="C265:D265" si="1704">SUM(C253:C264)</f>
        <v>0</v>
      </c>
      <c r="D265" s="80">
        <f t="shared" si="1704"/>
        <v>0</v>
      </c>
      <c r="E265" s="26"/>
      <c r="F265" s="79">
        <f t="shared" ref="F265:G265" si="1705">SUM(F253:F264)</f>
        <v>0</v>
      </c>
      <c r="G265" s="80">
        <f t="shared" si="1705"/>
        <v>0</v>
      </c>
      <c r="H265" s="26"/>
      <c r="I265" s="79">
        <f t="shared" ref="I265:J265" si="1706">SUM(I253:I264)</f>
        <v>0</v>
      </c>
      <c r="J265" s="80">
        <f t="shared" si="1706"/>
        <v>0</v>
      </c>
      <c r="K265" s="26"/>
      <c r="L265" s="79">
        <f t="shared" ref="L265:M265" si="1707">SUM(L253:L264)</f>
        <v>0</v>
      </c>
      <c r="M265" s="80">
        <f t="shared" si="1707"/>
        <v>0</v>
      </c>
      <c r="N265" s="26"/>
      <c r="O265" s="79">
        <f t="shared" ref="O265:P265" si="1708">SUM(O253:O264)</f>
        <v>0</v>
      </c>
      <c r="P265" s="80">
        <f t="shared" si="1708"/>
        <v>0</v>
      </c>
      <c r="Q265" s="26"/>
      <c r="R265" s="79">
        <f t="shared" ref="R265:S265" si="1709">SUM(R253:R264)</f>
        <v>0</v>
      </c>
      <c r="S265" s="80">
        <f t="shared" si="1709"/>
        <v>0</v>
      </c>
      <c r="T265" s="26"/>
      <c r="U265" s="79">
        <f t="shared" ref="U265:V265" si="1710">SUM(U253:U264)</f>
        <v>0</v>
      </c>
      <c r="V265" s="80">
        <f t="shared" si="1710"/>
        <v>0</v>
      </c>
      <c r="W265" s="26"/>
      <c r="X265" s="79">
        <f t="shared" ref="X265:Y265" si="1711">SUM(X253:X264)</f>
        <v>0</v>
      </c>
      <c r="Y265" s="80">
        <f t="shared" si="1711"/>
        <v>0</v>
      </c>
      <c r="Z265" s="26"/>
      <c r="AA265" s="79">
        <f t="shared" ref="AA265:AB265" si="1712">SUM(AA253:AA264)</f>
        <v>0</v>
      </c>
      <c r="AB265" s="80">
        <f t="shared" si="1712"/>
        <v>0</v>
      </c>
      <c r="AC265" s="26"/>
      <c r="AD265" s="79">
        <f t="shared" ref="AD265:AE265" si="1713">SUM(AD253:AD264)</f>
        <v>0</v>
      </c>
      <c r="AE265" s="80">
        <f t="shared" si="1713"/>
        <v>0</v>
      </c>
      <c r="AF265" s="26"/>
      <c r="AG265" s="79">
        <f t="shared" ref="AG265:AH265" si="1714">SUM(AG253:AG264)</f>
        <v>0</v>
      </c>
      <c r="AH265" s="80">
        <f t="shared" si="1714"/>
        <v>0</v>
      </c>
      <c r="AI265" s="26"/>
      <c r="AJ265" s="79">
        <f t="shared" ref="AJ265:AK265" si="1715">SUM(AJ253:AJ264)</f>
        <v>0</v>
      </c>
      <c r="AK265" s="80">
        <f t="shared" si="1715"/>
        <v>0</v>
      </c>
      <c r="AL265" s="26"/>
      <c r="AM265" s="79">
        <f t="shared" ref="AM265:AN265" si="1716">SUM(AM253:AM264)</f>
        <v>0</v>
      </c>
      <c r="AN265" s="80">
        <f t="shared" si="1716"/>
        <v>0</v>
      </c>
      <c r="AO265" s="26"/>
      <c r="AP265" s="79">
        <f t="shared" ref="AP265:AQ265" si="1717">SUM(AP253:AP264)</f>
        <v>0</v>
      </c>
      <c r="AQ265" s="80">
        <f t="shared" si="1717"/>
        <v>0</v>
      </c>
      <c r="AR265" s="26"/>
      <c r="AS265" s="79">
        <f t="shared" ref="AS265:AT265" si="1718">SUM(AS253:AS264)</f>
        <v>0</v>
      </c>
      <c r="AT265" s="80">
        <f t="shared" si="1718"/>
        <v>0</v>
      </c>
      <c r="AU265" s="26"/>
      <c r="AV265" s="79">
        <f t="shared" ref="AV265:AW265" si="1719">SUM(AV253:AV264)</f>
        <v>0</v>
      </c>
      <c r="AW265" s="80">
        <f t="shared" si="1719"/>
        <v>0</v>
      </c>
      <c r="AX265" s="26"/>
      <c r="AY265" s="79">
        <f t="shared" ref="AY265:AZ265" si="1720">SUM(AY253:AY264)</f>
        <v>0</v>
      </c>
      <c r="AZ265" s="80">
        <f t="shared" si="1720"/>
        <v>0</v>
      </c>
      <c r="BA265" s="26"/>
      <c r="BB265" s="79">
        <f t="shared" ref="BB265:BC265" si="1721">SUM(BB253:BB264)</f>
        <v>0</v>
      </c>
      <c r="BC265" s="80">
        <f t="shared" si="1721"/>
        <v>0</v>
      </c>
      <c r="BD265" s="26"/>
      <c r="BE265" s="79">
        <f t="shared" ref="BE265:BF265" si="1722">SUM(BE253:BE264)</f>
        <v>0</v>
      </c>
      <c r="BF265" s="80">
        <f t="shared" si="1722"/>
        <v>0</v>
      </c>
      <c r="BG265" s="26"/>
      <c r="BH265" s="79">
        <f t="shared" ref="BH265:BI265" si="1723">SUM(BH253:BH264)</f>
        <v>0</v>
      </c>
      <c r="BI265" s="80">
        <f t="shared" si="1723"/>
        <v>0</v>
      </c>
      <c r="BJ265" s="26"/>
      <c r="BK265" s="79">
        <f t="shared" ref="BK265:BL265" si="1724">SUM(BK253:BK264)</f>
        <v>0</v>
      </c>
      <c r="BL265" s="80">
        <f t="shared" si="1724"/>
        <v>0</v>
      </c>
      <c r="BM265" s="26"/>
      <c r="BN265" s="79">
        <f t="shared" ref="BN265:BO265" si="1725">SUM(BN253:BN264)</f>
        <v>0</v>
      </c>
      <c r="BO265" s="80">
        <f t="shared" si="1725"/>
        <v>0</v>
      </c>
      <c r="BP265" s="26"/>
      <c r="BQ265" s="79">
        <f t="shared" ref="BQ265:BR265" si="1726">SUM(BQ253:BQ264)</f>
        <v>0</v>
      </c>
      <c r="BR265" s="80">
        <f t="shared" si="1726"/>
        <v>0</v>
      </c>
      <c r="BS265" s="26"/>
      <c r="BT265" s="79">
        <f t="shared" ref="BT265:BU265" si="1727">SUM(BT253:BT264)</f>
        <v>0</v>
      </c>
      <c r="BU265" s="80">
        <f t="shared" si="1727"/>
        <v>0</v>
      </c>
      <c r="BV265" s="26"/>
      <c r="BW265" s="79">
        <f t="shared" ref="BW265:BX265" si="1728">SUM(BW253:BW264)</f>
        <v>0</v>
      </c>
      <c r="BX265" s="80">
        <f t="shared" si="1728"/>
        <v>0</v>
      </c>
      <c r="BY265" s="26"/>
      <c r="BZ265" s="79">
        <f t="shared" ref="BZ265:CA265" si="1729">SUM(BZ253:BZ264)</f>
        <v>0</v>
      </c>
      <c r="CA265" s="80">
        <f t="shared" si="1729"/>
        <v>0</v>
      </c>
      <c r="CB265" s="26"/>
      <c r="CC265" s="79">
        <f t="shared" ref="CC265:CD265" si="1730">SUM(CC253:CC264)</f>
        <v>0</v>
      </c>
      <c r="CD265" s="80">
        <f t="shared" si="1730"/>
        <v>0</v>
      </c>
      <c r="CE265" s="26"/>
      <c r="CF265" s="79">
        <f t="shared" ref="CF265:CG265" si="1731">SUM(CF253:CF264)</f>
        <v>0</v>
      </c>
      <c r="CG265" s="80">
        <f t="shared" si="1731"/>
        <v>0</v>
      </c>
      <c r="CH265" s="26"/>
      <c r="CI265" s="79">
        <f t="shared" ref="CI265:CJ265" si="1732">SUM(CI253:CI264)</f>
        <v>0</v>
      </c>
      <c r="CJ265" s="80">
        <f t="shared" si="1732"/>
        <v>0</v>
      </c>
      <c r="CK265" s="26"/>
      <c r="CL265" s="79">
        <f t="shared" ref="CL265:CM265" si="1733">SUM(CL253:CL264)</f>
        <v>0</v>
      </c>
      <c r="CM265" s="80">
        <f t="shared" si="1733"/>
        <v>0</v>
      </c>
      <c r="CN265" s="26"/>
      <c r="CO265" s="79">
        <f t="shared" ref="CO265:CP265" si="1734">SUM(CO253:CO264)</f>
        <v>0</v>
      </c>
      <c r="CP265" s="80">
        <f t="shared" si="1734"/>
        <v>0</v>
      </c>
      <c r="CQ265" s="26"/>
      <c r="CR265" s="79">
        <f t="shared" ref="CR265:CS265" si="1735">SUM(CR253:CR264)</f>
        <v>0</v>
      </c>
      <c r="CS265" s="80">
        <f t="shared" si="1735"/>
        <v>0</v>
      </c>
      <c r="CT265" s="26"/>
      <c r="CU265" s="79">
        <f t="shared" ref="CU265:CV265" si="1736">SUM(CU253:CU264)</f>
        <v>0</v>
      </c>
      <c r="CV265" s="80">
        <f t="shared" si="1736"/>
        <v>0</v>
      </c>
      <c r="CW265" s="26"/>
      <c r="CX265" s="79">
        <f t="shared" ref="CX265:CY265" si="1737">SUM(CX253:CX264)</f>
        <v>0</v>
      </c>
      <c r="CY265" s="80">
        <f t="shared" si="1737"/>
        <v>0</v>
      </c>
      <c r="CZ265" s="26"/>
      <c r="DA265" s="79">
        <f t="shared" ref="DA265:DB265" si="1738">SUM(DA253:DA264)</f>
        <v>0</v>
      </c>
      <c r="DB265" s="80">
        <f t="shared" si="1738"/>
        <v>0</v>
      </c>
      <c r="DC265" s="26"/>
      <c r="DD265" s="79">
        <f t="shared" ref="DD265:DE265" si="1739">SUM(DD253:DD264)</f>
        <v>0</v>
      </c>
      <c r="DE265" s="80">
        <f t="shared" si="1739"/>
        <v>0</v>
      </c>
      <c r="DF265" s="26"/>
      <c r="DG265" s="79">
        <f t="shared" ref="DG265:DH265" si="1740">SUM(DG253:DG264)</f>
        <v>0</v>
      </c>
      <c r="DH265" s="80">
        <f t="shared" si="1740"/>
        <v>0</v>
      </c>
      <c r="DI265" s="26"/>
      <c r="DJ265" s="79">
        <f t="shared" ref="DJ265:DK265" si="1741">SUM(DJ253:DJ264)</f>
        <v>0</v>
      </c>
      <c r="DK265" s="80">
        <f t="shared" si="1741"/>
        <v>0</v>
      </c>
      <c r="DL265" s="26"/>
      <c r="DM265" s="79">
        <f t="shared" ref="DM265:DN265" si="1742">SUM(DM253:DM264)</f>
        <v>0</v>
      </c>
      <c r="DN265" s="80">
        <f t="shared" si="1742"/>
        <v>0</v>
      </c>
      <c r="DO265" s="26"/>
      <c r="DP265" s="79">
        <f t="shared" ref="DP265:DQ265" si="1743">SUM(DP253:DP264)</f>
        <v>0</v>
      </c>
      <c r="DQ265" s="80">
        <f t="shared" si="1743"/>
        <v>0</v>
      </c>
      <c r="DR265" s="26"/>
      <c r="DS265" s="79">
        <f t="shared" ref="DS265:DT265" si="1744">SUM(DS253:DS264)</f>
        <v>0</v>
      </c>
      <c r="DT265" s="80">
        <f t="shared" si="1744"/>
        <v>0</v>
      </c>
      <c r="DU265" s="26"/>
      <c r="DV265" s="79">
        <f t="shared" ref="DV265:DW265" si="1745">SUM(DV253:DV264)</f>
        <v>0</v>
      </c>
      <c r="DW265" s="80">
        <f t="shared" si="1745"/>
        <v>0</v>
      </c>
      <c r="DX265" s="26"/>
      <c r="DY265" s="79">
        <f t="shared" ref="DY265:DZ265" si="1746">SUM(DY253:DY264)</f>
        <v>0</v>
      </c>
      <c r="DZ265" s="80">
        <f t="shared" si="1746"/>
        <v>0</v>
      </c>
      <c r="EA265" s="26"/>
      <c r="EB265" s="79">
        <f t="shared" ref="EB265:EC265" si="1747">SUM(EB253:EB264)</f>
        <v>0</v>
      </c>
      <c r="EC265" s="80">
        <f t="shared" si="1747"/>
        <v>0</v>
      </c>
      <c r="ED265" s="26"/>
      <c r="EE265" s="79">
        <f t="shared" ref="EE265:EF265" si="1748">SUM(EE253:EE264)</f>
        <v>0</v>
      </c>
      <c r="EF265" s="80">
        <f t="shared" si="1748"/>
        <v>0</v>
      </c>
      <c r="EG265" s="26"/>
      <c r="EH265" s="79">
        <f t="shared" ref="EH265:EI265" si="1749">SUM(EH253:EH264)</f>
        <v>0</v>
      </c>
      <c r="EI265" s="80">
        <f t="shared" si="1749"/>
        <v>0</v>
      </c>
      <c r="EJ265" s="26"/>
      <c r="EK265" s="79">
        <f t="shared" ref="EK265:EL265" si="1750">SUM(EK253:EK264)</f>
        <v>0</v>
      </c>
      <c r="EL265" s="80">
        <f t="shared" si="1750"/>
        <v>0</v>
      </c>
      <c r="EM265" s="26"/>
      <c r="EN265" s="79">
        <f t="shared" ref="EN265:EO265" si="1751">SUM(EN253:EN264)</f>
        <v>0</v>
      </c>
      <c r="EO265" s="80">
        <f t="shared" si="1751"/>
        <v>0</v>
      </c>
      <c r="EP265" s="26"/>
      <c r="EQ265" s="79">
        <f t="shared" ref="EQ265:ER265" si="1752">SUM(EQ253:EQ264)</f>
        <v>0</v>
      </c>
      <c r="ER265" s="80">
        <f t="shared" si="1752"/>
        <v>0</v>
      </c>
      <c r="ES265" s="26"/>
      <c r="ET265" s="79">
        <f t="shared" ref="ET265:EU265" si="1753">SUM(ET253:ET264)</f>
        <v>0</v>
      </c>
      <c r="EU265" s="80">
        <f t="shared" si="1753"/>
        <v>0</v>
      </c>
      <c r="EV265" s="26"/>
      <c r="EW265" s="79">
        <f t="shared" ref="EW265:EX265" si="1754">SUM(EW253:EW264)</f>
        <v>0</v>
      </c>
      <c r="EX265" s="80">
        <f t="shared" si="1754"/>
        <v>0</v>
      </c>
      <c r="EY265" s="26"/>
      <c r="EZ265" s="79">
        <f t="shared" ref="EZ265:FA265" si="1755">SUM(EZ253:EZ264)</f>
        <v>0</v>
      </c>
      <c r="FA265" s="80">
        <f t="shared" si="1755"/>
        <v>0</v>
      </c>
      <c r="FB265" s="26"/>
      <c r="FC265" s="79">
        <f t="shared" ref="FC265:FD265" si="1756">SUM(FC253:FC264)</f>
        <v>0</v>
      </c>
      <c r="FD265" s="80">
        <f t="shared" si="1756"/>
        <v>0</v>
      </c>
      <c r="FE265" s="26"/>
      <c r="FF265" s="79">
        <f t="shared" ref="FF265:FG265" si="1757">SUM(FF253:FF264)</f>
        <v>0</v>
      </c>
      <c r="FG265" s="80">
        <f t="shared" si="1757"/>
        <v>0</v>
      </c>
      <c r="FH265" s="26"/>
      <c r="FI265" s="79">
        <f t="shared" ref="FI265:FJ265" si="1758">SUM(FI253:FI264)</f>
        <v>0</v>
      </c>
      <c r="FJ265" s="80">
        <f t="shared" si="1758"/>
        <v>0</v>
      </c>
      <c r="FK265" s="26"/>
      <c r="FL265" s="79">
        <f t="shared" ref="FL265:FM265" si="1759">SUM(FL253:FL264)</f>
        <v>0</v>
      </c>
      <c r="FM265" s="80">
        <f t="shared" si="1759"/>
        <v>0</v>
      </c>
      <c r="FN265" s="26"/>
      <c r="FO265" s="79">
        <f t="shared" ref="FO265:FP265" si="1760">SUM(FO253:FO264)</f>
        <v>0</v>
      </c>
      <c r="FP265" s="80">
        <f t="shared" si="1760"/>
        <v>0</v>
      </c>
      <c r="FQ265" s="26"/>
      <c r="FR265" s="79">
        <f t="shared" ref="FR265:FS265" si="1761">SUM(FR253:FR264)</f>
        <v>0</v>
      </c>
      <c r="FS265" s="80">
        <f t="shared" si="1761"/>
        <v>0</v>
      </c>
      <c r="FT265" s="26"/>
      <c r="FU265" s="79">
        <f t="shared" ref="FU265:FV265" si="1762">SUM(FU253:FU264)</f>
        <v>0</v>
      </c>
      <c r="FV265" s="80">
        <f t="shared" si="1762"/>
        <v>0</v>
      </c>
      <c r="FW265" s="26"/>
      <c r="FX265" s="79">
        <f t="shared" ref="FX265:FY265" si="1763">SUM(FX253:FX264)</f>
        <v>0</v>
      </c>
      <c r="FY265" s="80">
        <f t="shared" si="1763"/>
        <v>0</v>
      </c>
      <c r="FZ265" s="26"/>
      <c r="GA265" s="79">
        <f t="shared" ref="GA265:GB265" si="1764">SUM(GA253:GA264)</f>
        <v>0</v>
      </c>
      <c r="GB265" s="80">
        <f t="shared" si="1764"/>
        <v>0</v>
      </c>
      <c r="GC265" s="26"/>
      <c r="GD265" s="79">
        <f t="shared" ref="GD265:GE265" si="1765">SUM(GD253:GD264)</f>
        <v>0</v>
      </c>
      <c r="GE265" s="80">
        <f t="shared" si="1765"/>
        <v>0</v>
      </c>
      <c r="GF265" s="26"/>
      <c r="GG265" s="79">
        <f t="shared" ref="GG265:GH265" si="1766">SUM(GG253:GG264)</f>
        <v>0</v>
      </c>
      <c r="GH265" s="80">
        <f t="shared" si="1766"/>
        <v>0</v>
      </c>
      <c r="GI265" s="26"/>
      <c r="GJ265" s="79">
        <f t="shared" ref="GJ265:GK265" si="1767">SUM(GJ253:GJ264)</f>
        <v>0</v>
      </c>
      <c r="GK265" s="80">
        <f t="shared" si="1767"/>
        <v>0</v>
      </c>
      <c r="GL265" s="26"/>
      <c r="GM265" s="79">
        <f t="shared" ref="GM265:GN265" si="1768">SUM(GM253:GM264)</f>
        <v>0</v>
      </c>
      <c r="GN265" s="80">
        <f t="shared" si="1768"/>
        <v>0</v>
      </c>
      <c r="GO265" s="26"/>
      <c r="GP265" s="79">
        <f t="shared" ref="GP265:GQ265" si="1769">SUM(GP253:GP264)</f>
        <v>0</v>
      </c>
      <c r="GQ265" s="80">
        <f t="shared" si="1769"/>
        <v>0</v>
      </c>
      <c r="GR265" s="26"/>
      <c r="GS265" s="79">
        <f t="shared" ref="GS265:GT265" si="1770">SUM(GS253:GS264)</f>
        <v>0</v>
      </c>
      <c r="GT265" s="80">
        <f t="shared" si="1770"/>
        <v>0</v>
      </c>
      <c r="GU265" s="26"/>
      <c r="GV265" s="79">
        <f t="shared" ref="GV265:GW265" si="1771">SUM(GV253:GV264)</f>
        <v>0</v>
      </c>
      <c r="GW265" s="80">
        <f t="shared" si="1771"/>
        <v>0</v>
      </c>
      <c r="GX265" s="26"/>
      <c r="GY265" s="79">
        <f t="shared" ref="GY265:GZ265" si="1772">SUM(GY253:GY264)</f>
        <v>0</v>
      </c>
      <c r="GZ265" s="80">
        <f t="shared" si="1772"/>
        <v>0</v>
      </c>
      <c r="HA265" s="26"/>
      <c r="HB265" s="79">
        <f t="shared" ref="HB265:HC265" si="1773">SUM(HB253:HB264)</f>
        <v>0</v>
      </c>
      <c r="HC265" s="80">
        <f t="shared" si="1773"/>
        <v>0</v>
      </c>
      <c r="HD265" s="26"/>
      <c r="HE265" s="79">
        <f t="shared" ref="HE265:HF265" si="1774">SUM(HE253:HE264)</f>
        <v>0</v>
      </c>
      <c r="HF265" s="80">
        <f t="shared" si="1774"/>
        <v>0</v>
      </c>
      <c r="HG265" s="26"/>
      <c r="HH265" s="79">
        <f t="shared" ref="HH265:HI265" si="1775">SUM(HH253:HH264)</f>
        <v>0</v>
      </c>
      <c r="HI265" s="80">
        <f t="shared" si="1775"/>
        <v>0</v>
      </c>
      <c r="HJ265" s="26"/>
      <c r="HK265" s="79">
        <f t="shared" ref="HK265:HL265" si="1776">SUM(HK253:HK264)</f>
        <v>0</v>
      </c>
      <c r="HL265" s="80">
        <f t="shared" si="1776"/>
        <v>0</v>
      </c>
      <c r="HM265" s="26"/>
      <c r="HN265" s="79">
        <f t="shared" ref="HN265:HO265" si="1777">SUM(HN253:HN264)</f>
        <v>0</v>
      </c>
      <c r="HO265" s="80">
        <f t="shared" si="1777"/>
        <v>0</v>
      </c>
      <c r="HP265" s="26"/>
      <c r="HQ265" s="79">
        <f t="shared" ref="HQ265:HR265" si="1778">SUM(HQ253:HQ264)</f>
        <v>0</v>
      </c>
      <c r="HR265" s="80">
        <f t="shared" si="1778"/>
        <v>0</v>
      </c>
      <c r="HS265" s="26"/>
      <c r="HT265" s="79">
        <f t="shared" ref="HT265:HU265" si="1779">SUM(HT253:HT264)</f>
        <v>0</v>
      </c>
      <c r="HU265" s="80">
        <f t="shared" si="1779"/>
        <v>0</v>
      </c>
      <c r="HV265" s="26"/>
      <c r="HW265" s="79">
        <f t="shared" ref="HW265:HX265" si="1780">SUM(HW253:HW264)</f>
        <v>0</v>
      </c>
      <c r="HX265" s="80">
        <f t="shared" si="1780"/>
        <v>0</v>
      </c>
      <c r="HY265" s="26"/>
      <c r="HZ265" s="79">
        <f t="shared" ref="HZ265:IA265" si="1781">SUM(HZ253:HZ264)</f>
        <v>0</v>
      </c>
      <c r="IA265" s="80">
        <f t="shared" si="1781"/>
        <v>0</v>
      </c>
      <c r="IB265" s="26"/>
      <c r="IC265" s="79">
        <f t="shared" ref="IC265:ID265" si="1782">SUM(IC253:IC264)</f>
        <v>0</v>
      </c>
      <c r="ID265" s="80">
        <f t="shared" si="1782"/>
        <v>0</v>
      </c>
      <c r="IE265" s="26"/>
      <c r="IF265" s="79">
        <f t="shared" ref="IF265:IG265" si="1783">SUM(IF253:IF264)</f>
        <v>0</v>
      </c>
      <c r="IG265" s="80">
        <f t="shared" si="1783"/>
        <v>0</v>
      </c>
      <c r="IH265" s="26"/>
      <c r="II265" s="79">
        <f t="shared" ref="II265:IJ265" si="1784">SUM(II253:II264)</f>
        <v>0</v>
      </c>
      <c r="IJ265" s="80">
        <f t="shared" si="1784"/>
        <v>0</v>
      </c>
      <c r="IK265" s="26"/>
      <c r="IL265" s="79">
        <f t="shared" ref="IL265:IM265" si="1785">SUM(IL253:IL264)</f>
        <v>0</v>
      </c>
      <c r="IM265" s="80">
        <f t="shared" si="1785"/>
        <v>0</v>
      </c>
      <c r="IN265" s="26"/>
      <c r="IO265" s="79">
        <f t="shared" ref="IO265:IP265" si="1786">SUM(IO253:IO264)</f>
        <v>0</v>
      </c>
      <c r="IP265" s="80">
        <f t="shared" si="1786"/>
        <v>0</v>
      </c>
      <c r="IQ265" s="26"/>
      <c r="IR265" s="79">
        <f t="shared" ref="IR265:IS265" si="1787">SUM(IR253:IR264)</f>
        <v>0</v>
      </c>
      <c r="IS265" s="80">
        <f t="shared" si="1787"/>
        <v>0</v>
      </c>
      <c r="IT265" s="26"/>
      <c r="IU265" s="79">
        <f t="shared" ref="IU265:IV265" si="1788">SUM(IU253:IU264)</f>
        <v>0</v>
      </c>
      <c r="IV265" s="80">
        <f t="shared" si="1788"/>
        <v>0</v>
      </c>
      <c r="IW265" s="26"/>
      <c r="IX265" s="79">
        <f t="shared" ref="IX265:IY265" si="1789">SUM(IX253:IX264)</f>
        <v>0</v>
      </c>
      <c r="IY265" s="80">
        <f t="shared" si="1789"/>
        <v>0</v>
      </c>
      <c r="IZ265" s="26"/>
      <c r="JA265" s="79">
        <f t="shared" ref="JA265:JB265" si="1790">SUM(JA253:JA264)</f>
        <v>0</v>
      </c>
      <c r="JB265" s="80">
        <f t="shared" si="1790"/>
        <v>0</v>
      </c>
      <c r="JC265" s="26"/>
      <c r="JD265" s="60">
        <f t="shared" si="1701"/>
        <v>0</v>
      </c>
      <c r="JE265" s="61">
        <f t="shared" si="1702"/>
        <v>0</v>
      </c>
    </row>
  </sheetData>
  <mergeCells count="89">
    <mergeCell ref="HE4:HG4"/>
    <mergeCell ref="AP4:AR4"/>
    <mergeCell ref="AM4:AO4"/>
    <mergeCell ref="C2:H2"/>
    <mergeCell ref="C4:E4"/>
    <mergeCell ref="F4:H4"/>
    <mergeCell ref="L4:N4"/>
    <mergeCell ref="O4:Q4"/>
    <mergeCell ref="R4:T4"/>
    <mergeCell ref="U4:W4"/>
    <mergeCell ref="AA4:AC4"/>
    <mergeCell ref="AD4:AF4"/>
    <mergeCell ref="AG4:AI4"/>
    <mergeCell ref="AJ4:AL4"/>
    <mergeCell ref="X4:Z4"/>
    <mergeCell ref="I4:K4"/>
    <mergeCell ref="EN4:EP4"/>
    <mergeCell ref="CU4:CW4"/>
    <mergeCell ref="AS4:AU4"/>
    <mergeCell ref="DG4:DI4"/>
    <mergeCell ref="DV4:DX4"/>
    <mergeCell ref="CX4:CZ4"/>
    <mergeCell ref="CO4:CQ4"/>
    <mergeCell ref="CR4:CT4"/>
    <mergeCell ref="CF4:CH4"/>
    <mergeCell ref="BN4:BP4"/>
    <mergeCell ref="DM4:DO4"/>
    <mergeCell ref="JA4:JC4"/>
    <mergeCell ref="IU4:IW4"/>
    <mergeCell ref="IR4:IT4"/>
    <mergeCell ref="IF4:IH4"/>
    <mergeCell ref="GV4:GX4"/>
    <mergeCell ref="GY4:HA4"/>
    <mergeCell ref="HB4:HD4"/>
    <mergeCell ref="HH4:HJ4"/>
    <mergeCell ref="HK4:HM4"/>
    <mergeCell ref="HN4:HP4"/>
    <mergeCell ref="HQ4:HS4"/>
    <mergeCell ref="HT4:HV4"/>
    <mergeCell ref="HW4:HY4"/>
    <mergeCell ref="HZ4:IB4"/>
    <mergeCell ref="IX4:IZ4"/>
    <mergeCell ref="IO4:IQ4"/>
    <mergeCell ref="GS4:GU4"/>
    <mergeCell ref="EZ4:FB4"/>
    <mergeCell ref="FC4:FE4"/>
    <mergeCell ref="FF4:FH4"/>
    <mergeCell ref="FI4:FK4"/>
    <mergeCell ref="FL4:FN4"/>
    <mergeCell ref="FO4:FQ4"/>
    <mergeCell ref="GD4:GF4"/>
    <mergeCell ref="GG4:GI4"/>
    <mergeCell ref="GJ4:GL4"/>
    <mergeCell ref="GM4:GO4"/>
    <mergeCell ref="GP4:GR4"/>
    <mergeCell ref="FR4:FT4"/>
    <mergeCell ref="GA4:GC4"/>
    <mergeCell ref="EW4:EY4"/>
    <mergeCell ref="CI4:CK4"/>
    <mergeCell ref="FU4:FW4"/>
    <mergeCell ref="FX4:FZ4"/>
    <mergeCell ref="ET4:EV4"/>
    <mergeCell ref="DA4:DC4"/>
    <mergeCell ref="DD4:DF4"/>
    <mergeCell ref="DJ4:DL4"/>
    <mergeCell ref="DP4:DR4"/>
    <mergeCell ref="DY4:EA4"/>
    <mergeCell ref="EB4:ED4"/>
    <mergeCell ref="DS4:DU4"/>
    <mergeCell ref="EE4:EG4"/>
    <mergeCell ref="EH4:EJ4"/>
    <mergeCell ref="CL4:CN4"/>
    <mergeCell ref="EK4:EM4"/>
    <mergeCell ref="A4:B4"/>
    <mergeCell ref="II4:IK4"/>
    <mergeCell ref="IL4:IN4"/>
    <mergeCell ref="BZ4:CB4"/>
    <mergeCell ref="CC4:CE4"/>
    <mergeCell ref="AV4:AX4"/>
    <mergeCell ref="BH4:BJ4"/>
    <mergeCell ref="BQ4:BS4"/>
    <mergeCell ref="BT4:BV4"/>
    <mergeCell ref="BW4:BY4"/>
    <mergeCell ref="BK4:BM4"/>
    <mergeCell ref="BB4:BD4"/>
    <mergeCell ref="BE4:BG4"/>
    <mergeCell ref="EQ4:ES4"/>
    <mergeCell ref="IC4:IE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1102.20.90 Imports</vt:lpstr>
      <vt:lpstr>1102.20.90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2023-08-02T09:00:40Z</dcterms:modified>
</cp:coreProperties>
</file>