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B883E0D1-E4A6-4B94-B065-A2E106C202C7}" xr6:coauthVersionLast="47" xr6:coauthVersionMax="47" xr10:uidLastSave="{00000000-0000-0000-0000-000000000000}"/>
  <bookViews>
    <workbookView xWindow="7464" yWindow="156" windowWidth="8580" windowHeight="12096" tabRatio="456" xr2:uid="{00000000-000D-0000-FFFF-FFFF00000000}"/>
  </bookViews>
  <sheets>
    <sheet name="Imports 1005.90.10" sheetId="1" r:id="rId1"/>
    <sheet name="Exports 1005.90.1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I191" i="2" l="1"/>
  <c r="HF200" i="2"/>
  <c r="HE200" i="2"/>
  <c r="HC200" i="2"/>
  <c r="HB200" i="2"/>
  <c r="GZ200" i="2"/>
  <c r="GY200" i="2"/>
  <c r="GW200" i="2"/>
  <c r="GV200" i="2"/>
  <c r="GT200" i="2"/>
  <c r="GS200" i="2"/>
  <c r="GQ200" i="2"/>
  <c r="GP200" i="2"/>
  <c r="GN200" i="2"/>
  <c r="GM200" i="2"/>
  <c r="GK200" i="2"/>
  <c r="GJ200" i="2"/>
  <c r="GH200" i="2"/>
  <c r="GG200" i="2"/>
  <c r="GE200" i="2"/>
  <c r="GD200" i="2"/>
  <c r="GB200" i="2"/>
  <c r="GA200" i="2"/>
  <c r="FY200" i="2"/>
  <c r="FX200" i="2"/>
  <c r="FV200" i="2"/>
  <c r="FU200" i="2"/>
  <c r="FS200" i="2"/>
  <c r="FR200" i="2"/>
  <c r="FP200" i="2"/>
  <c r="FO200" i="2"/>
  <c r="FM200" i="2"/>
  <c r="FL200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L200" i="2"/>
  <c r="EK200" i="2"/>
  <c r="EI200" i="2"/>
  <c r="EH200" i="2"/>
  <c r="EF200" i="2"/>
  <c r="EE200" i="2"/>
  <c r="EC200" i="2"/>
  <c r="EB200" i="2"/>
  <c r="DZ200" i="2"/>
  <c r="DY200" i="2"/>
  <c r="DW200" i="2"/>
  <c r="DV200" i="2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HI199" i="2"/>
  <c r="HH199" i="2"/>
  <c r="HG199" i="2"/>
  <c r="HD199" i="2"/>
  <c r="HA199" i="2"/>
  <c r="GX199" i="2"/>
  <c r="GU199" i="2"/>
  <c r="GR199" i="2"/>
  <c r="GO199" i="2"/>
  <c r="GL199" i="2"/>
  <c r="GI199" i="2"/>
  <c r="GF199" i="2"/>
  <c r="GC199" i="2"/>
  <c r="FZ199" i="2"/>
  <c r="FW199" i="2"/>
  <c r="FT199" i="2"/>
  <c r="FQ199" i="2"/>
  <c r="FN199" i="2"/>
  <c r="FK199" i="2"/>
  <c r="FH199" i="2"/>
  <c r="FE199" i="2"/>
  <c r="FB199" i="2"/>
  <c r="EY199" i="2"/>
  <c r="EV199" i="2"/>
  <c r="ES199" i="2"/>
  <c r="EP199" i="2"/>
  <c r="EM199" i="2"/>
  <c r="EJ199" i="2"/>
  <c r="EG199" i="2"/>
  <c r="ED199" i="2"/>
  <c r="EA199" i="2"/>
  <c r="DX199" i="2"/>
  <c r="DU199" i="2"/>
  <c r="DR199" i="2"/>
  <c r="DO199" i="2"/>
  <c r="DL199" i="2"/>
  <c r="DI199" i="2"/>
  <c r="DF199" i="2"/>
  <c r="DC199" i="2"/>
  <c r="CZ199" i="2"/>
  <c r="CW199" i="2"/>
  <c r="CT199" i="2"/>
  <c r="CQ199" i="2"/>
  <c r="CN199" i="2"/>
  <c r="CK199" i="2"/>
  <c r="CH199" i="2"/>
  <c r="CE199" i="2"/>
  <c r="CB199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E199" i="2"/>
  <c r="HI198" i="2"/>
  <c r="HH198" i="2"/>
  <c r="HG198" i="2"/>
  <c r="HD198" i="2"/>
  <c r="HA198" i="2"/>
  <c r="GX198" i="2"/>
  <c r="GU198" i="2"/>
  <c r="GR198" i="2"/>
  <c r="GO198" i="2"/>
  <c r="GL198" i="2"/>
  <c r="GI198" i="2"/>
  <c r="GF198" i="2"/>
  <c r="GC198" i="2"/>
  <c r="FZ198" i="2"/>
  <c r="FW198" i="2"/>
  <c r="FT198" i="2"/>
  <c r="FQ198" i="2"/>
  <c r="FN198" i="2"/>
  <c r="FK198" i="2"/>
  <c r="FH198" i="2"/>
  <c r="FE198" i="2"/>
  <c r="FB198" i="2"/>
  <c r="EY198" i="2"/>
  <c r="EV198" i="2"/>
  <c r="ES198" i="2"/>
  <c r="EP198" i="2"/>
  <c r="EM198" i="2"/>
  <c r="EJ198" i="2"/>
  <c r="EG198" i="2"/>
  <c r="ED198" i="2"/>
  <c r="EA198" i="2"/>
  <c r="DX198" i="2"/>
  <c r="DU198" i="2"/>
  <c r="DR198" i="2"/>
  <c r="DO198" i="2"/>
  <c r="DL198" i="2"/>
  <c r="DI198" i="2"/>
  <c r="DF198" i="2"/>
  <c r="DC198" i="2"/>
  <c r="CZ198" i="2"/>
  <c r="CW198" i="2"/>
  <c r="CT198" i="2"/>
  <c r="CQ198" i="2"/>
  <c r="CN198" i="2"/>
  <c r="CK198" i="2"/>
  <c r="CH198" i="2"/>
  <c r="CE198" i="2"/>
  <c r="CB198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E198" i="2"/>
  <c r="HI197" i="2"/>
  <c r="HH197" i="2"/>
  <c r="HG197" i="2"/>
  <c r="HD197" i="2"/>
  <c r="HA197" i="2"/>
  <c r="GX197" i="2"/>
  <c r="GU197" i="2"/>
  <c r="GR197" i="2"/>
  <c r="GO197" i="2"/>
  <c r="GL197" i="2"/>
  <c r="GI197" i="2"/>
  <c r="GF197" i="2"/>
  <c r="GC197" i="2"/>
  <c r="FZ197" i="2"/>
  <c r="FW197" i="2"/>
  <c r="FT197" i="2"/>
  <c r="FQ197" i="2"/>
  <c r="FN197" i="2"/>
  <c r="FK197" i="2"/>
  <c r="FH197" i="2"/>
  <c r="FE197" i="2"/>
  <c r="FB197" i="2"/>
  <c r="EY197" i="2"/>
  <c r="EV197" i="2"/>
  <c r="ES197" i="2"/>
  <c r="EP197" i="2"/>
  <c r="EM197" i="2"/>
  <c r="EJ197" i="2"/>
  <c r="EG197" i="2"/>
  <c r="ED197" i="2"/>
  <c r="EA197" i="2"/>
  <c r="DX197" i="2"/>
  <c r="DU197" i="2"/>
  <c r="DR197" i="2"/>
  <c r="DO197" i="2"/>
  <c r="DL197" i="2"/>
  <c r="DI197" i="2"/>
  <c r="DF197" i="2"/>
  <c r="DC197" i="2"/>
  <c r="CZ197" i="2"/>
  <c r="CW197" i="2"/>
  <c r="CT197" i="2"/>
  <c r="CQ197" i="2"/>
  <c r="CN197" i="2"/>
  <c r="CK197" i="2"/>
  <c r="CH197" i="2"/>
  <c r="CE197" i="2"/>
  <c r="CB197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E197" i="2"/>
  <c r="HI196" i="2"/>
  <c r="HH196" i="2"/>
  <c r="HG196" i="2"/>
  <c r="HD196" i="2"/>
  <c r="HA196" i="2"/>
  <c r="GX196" i="2"/>
  <c r="GU196" i="2"/>
  <c r="GR196" i="2"/>
  <c r="GO196" i="2"/>
  <c r="GL196" i="2"/>
  <c r="GI196" i="2"/>
  <c r="GF196" i="2"/>
  <c r="GC196" i="2"/>
  <c r="FZ196" i="2"/>
  <c r="FW196" i="2"/>
  <c r="FT196" i="2"/>
  <c r="FQ196" i="2"/>
  <c r="FN196" i="2"/>
  <c r="FK196" i="2"/>
  <c r="FH196" i="2"/>
  <c r="FE196" i="2"/>
  <c r="FB196" i="2"/>
  <c r="EY196" i="2"/>
  <c r="EV196" i="2"/>
  <c r="ES196" i="2"/>
  <c r="EP196" i="2"/>
  <c r="EM196" i="2"/>
  <c r="EJ196" i="2"/>
  <c r="EG196" i="2"/>
  <c r="ED196" i="2"/>
  <c r="EA196" i="2"/>
  <c r="DX196" i="2"/>
  <c r="DU196" i="2"/>
  <c r="DR196" i="2"/>
  <c r="DO196" i="2"/>
  <c r="DL196" i="2"/>
  <c r="DI196" i="2"/>
  <c r="DF196" i="2"/>
  <c r="DC196" i="2"/>
  <c r="CZ196" i="2"/>
  <c r="CW196" i="2"/>
  <c r="CT196" i="2"/>
  <c r="CQ196" i="2"/>
  <c r="CN196" i="2"/>
  <c r="CK196" i="2"/>
  <c r="CH196" i="2"/>
  <c r="CE196" i="2"/>
  <c r="CB196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E196" i="2"/>
  <c r="HI195" i="2"/>
  <c r="HH195" i="2"/>
  <c r="HG195" i="2"/>
  <c r="HD195" i="2"/>
  <c r="HA195" i="2"/>
  <c r="GX195" i="2"/>
  <c r="GU195" i="2"/>
  <c r="GR195" i="2"/>
  <c r="GO195" i="2"/>
  <c r="GL195" i="2"/>
  <c r="GI195" i="2"/>
  <c r="GF195" i="2"/>
  <c r="GC195" i="2"/>
  <c r="FZ195" i="2"/>
  <c r="FW195" i="2"/>
  <c r="FT195" i="2"/>
  <c r="FQ195" i="2"/>
  <c r="FN195" i="2"/>
  <c r="FK195" i="2"/>
  <c r="FH195" i="2"/>
  <c r="FE195" i="2"/>
  <c r="FB195" i="2"/>
  <c r="EY195" i="2"/>
  <c r="EV195" i="2"/>
  <c r="ES195" i="2"/>
  <c r="EP195" i="2"/>
  <c r="EM195" i="2"/>
  <c r="EJ195" i="2"/>
  <c r="EG195" i="2"/>
  <c r="ED195" i="2"/>
  <c r="EA195" i="2"/>
  <c r="DX195" i="2"/>
  <c r="DU195" i="2"/>
  <c r="DR195" i="2"/>
  <c r="DO195" i="2"/>
  <c r="DL195" i="2"/>
  <c r="DI195" i="2"/>
  <c r="DF195" i="2"/>
  <c r="DC195" i="2"/>
  <c r="CZ195" i="2"/>
  <c r="CW195" i="2"/>
  <c r="CT195" i="2"/>
  <c r="CQ195" i="2"/>
  <c r="CN195" i="2"/>
  <c r="CK195" i="2"/>
  <c r="CH195" i="2"/>
  <c r="CE195" i="2"/>
  <c r="CB195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E195" i="2"/>
  <c r="HI194" i="2"/>
  <c r="HH194" i="2"/>
  <c r="HG194" i="2"/>
  <c r="HD194" i="2"/>
  <c r="HA194" i="2"/>
  <c r="GX194" i="2"/>
  <c r="GU194" i="2"/>
  <c r="GR194" i="2"/>
  <c r="GO194" i="2"/>
  <c r="GL194" i="2"/>
  <c r="GI194" i="2"/>
  <c r="GF194" i="2"/>
  <c r="GC194" i="2"/>
  <c r="FZ194" i="2"/>
  <c r="FW194" i="2"/>
  <c r="FT194" i="2"/>
  <c r="FQ194" i="2"/>
  <c r="FN194" i="2"/>
  <c r="FK194" i="2"/>
  <c r="FH194" i="2"/>
  <c r="FE194" i="2"/>
  <c r="FB194" i="2"/>
  <c r="EY194" i="2"/>
  <c r="EV194" i="2"/>
  <c r="ES194" i="2"/>
  <c r="EP194" i="2"/>
  <c r="EM194" i="2"/>
  <c r="EJ194" i="2"/>
  <c r="EG194" i="2"/>
  <c r="ED194" i="2"/>
  <c r="EA194" i="2"/>
  <c r="DX194" i="2"/>
  <c r="DU194" i="2"/>
  <c r="DR194" i="2"/>
  <c r="DO194" i="2"/>
  <c r="DL194" i="2"/>
  <c r="DI194" i="2"/>
  <c r="DF194" i="2"/>
  <c r="DC194" i="2"/>
  <c r="CZ194" i="2"/>
  <c r="CW194" i="2"/>
  <c r="CT194" i="2"/>
  <c r="CQ194" i="2"/>
  <c r="CN194" i="2"/>
  <c r="CK194" i="2"/>
  <c r="CH194" i="2"/>
  <c r="CE194" i="2"/>
  <c r="CB194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E194" i="2"/>
  <c r="HI193" i="2"/>
  <c r="HH193" i="2"/>
  <c r="HG193" i="2"/>
  <c r="HD193" i="2"/>
  <c r="HA193" i="2"/>
  <c r="GX193" i="2"/>
  <c r="GU193" i="2"/>
  <c r="GR193" i="2"/>
  <c r="GO193" i="2"/>
  <c r="GL193" i="2"/>
  <c r="GI193" i="2"/>
  <c r="GF193" i="2"/>
  <c r="GC193" i="2"/>
  <c r="FZ193" i="2"/>
  <c r="FW193" i="2"/>
  <c r="FT193" i="2"/>
  <c r="FQ193" i="2"/>
  <c r="FN193" i="2"/>
  <c r="FK193" i="2"/>
  <c r="FH193" i="2"/>
  <c r="FE193" i="2"/>
  <c r="FB193" i="2"/>
  <c r="EY193" i="2"/>
  <c r="EV193" i="2"/>
  <c r="ES193" i="2"/>
  <c r="EP193" i="2"/>
  <c r="EM193" i="2"/>
  <c r="EJ193" i="2"/>
  <c r="EG193" i="2"/>
  <c r="ED193" i="2"/>
  <c r="EA193" i="2"/>
  <c r="DX193" i="2"/>
  <c r="DU193" i="2"/>
  <c r="DR193" i="2"/>
  <c r="DO193" i="2"/>
  <c r="DL193" i="2"/>
  <c r="DI193" i="2"/>
  <c r="DF193" i="2"/>
  <c r="DC193" i="2"/>
  <c r="CZ193" i="2"/>
  <c r="CW193" i="2"/>
  <c r="CT193" i="2"/>
  <c r="CQ193" i="2"/>
  <c r="CN193" i="2"/>
  <c r="CK193" i="2"/>
  <c r="CH193" i="2"/>
  <c r="CE193" i="2"/>
  <c r="CB193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E193" i="2"/>
  <c r="HI192" i="2"/>
  <c r="HH192" i="2"/>
  <c r="HG192" i="2"/>
  <c r="HD192" i="2"/>
  <c r="HA192" i="2"/>
  <c r="GX192" i="2"/>
  <c r="GU192" i="2"/>
  <c r="GR192" i="2"/>
  <c r="GO192" i="2"/>
  <c r="GL192" i="2"/>
  <c r="GI192" i="2"/>
  <c r="GF192" i="2"/>
  <c r="GC192" i="2"/>
  <c r="FZ192" i="2"/>
  <c r="FW192" i="2"/>
  <c r="FT192" i="2"/>
  <c r="FQ192" i="2"/>
  <c r="FN192" i="2"/>
  <c r="FK192" i="2"/>
  <c r="FH192" i="2"/>
  <c r="FE192" i="2"/>
  <c r="FB192" i="2"/>
  <c r="EY192" i="2"/>
  <c r="EV192" i="2"/>
  <c r="ES192" i="2"/>
  <c r="EP192" i="2"/>
  <c r="EM192" i="2"/>
  <c r="EJ192" i="2"/>
  <c r="EG192" i="2"/>
  <c r="ED192" i="2"/>
  <c r="EA192" i="2"/>
  <c r="DX192" i="2"/>
  <c r="DU192" i="2"/>
  <c r="DR192" i="2"/>
  <c r="DO192" i="2"/>
  <c r="DL192" i="2"/>
  <c r="DI192" i="2"/>
  <c r="DF192" i="2"/>
  <c r="DC192" i="2"/>
  <c r="CZ192" i="2"/>
  <c r="CW192" i="2"/>
  <c r="CT192" i="2"/>
  <c r="CQ192" i="2"/>
  <c r="CN192" i="2"/>
  <c r="CK192" i="2"/>
  <c r="CH192" i="2"/>
  <c r="CE192" i="2"/>
  <c r="CB192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E192" i="2"/>
  <c r="HH191" i="2"/>
  <c r="HG191" i="2"/>
  <c r="HD191" i="2"/>
  <c r="HA191" i="2"/>
  <c r="GX191" i="2"/>
  <c r="GU191" i="2"/>
  <c r="GR191" i="2"/>
  <c r="GO191" i="2"/>
  <c r="GL191" i="2"/>
  <c r="GI191" i="2"/>
  <c r="GF191" i="2"/>
  <c r="GC191" i="2"/>
  <c r="FZ191" i="2"/>
  <c r="FW191" i="2"/>
  <c r="FT191" i="2"/>
  <c r="FQ191" i="2"/>
  <c r="FN191" i="2"/>
  <c r="FK191" i="2"/>
  <c r="FH191" i="2"/>
  <c r="FE191" i="2"/>
  <c r="FB191" i="2"/>
  <c r="EY191" i="2"/>
  <c r="EV191" i="2"/>
  <c r="ES191" i="2"/>
  <c r="EP191" i="2"/>
  <c r="EM191" i="2"/>
  <c r="EJ191" i="2"/>
  <c r="EG191" i="2"/>
  <c r="ED191" i="2"/>
  <c r="EA191" i="2"/>
  <c r="DX191" i="2"/>
  <c r="DU191" i="2"/>
  <c r="DR191" i="2"/>
  <c r="DO191" i="2"/>
  <c r="DL191" i="2"/>
  <c r="DI191" i="2"/>
  <c r="DF191" i="2"/>
  <c r="DC191" i="2"/>
  <c r="CZ191" i="2"/>
  <c r="CW191" i="2"/>
  <c r="CT191" i="2"/>
  <c r="CQ191" i="2"/>
  <c r="CN191" i="2"/>
  <c r="CK191" i="2"/>
  <c r="CH191" i="2"/>
  <c r="CE191" i="2"/>
  <c r="CB191" i="2"/>
  <c r="BY191" i="2"/>
  <c r="BV191" i="2"/>
  <c r="BS191" i="2"/>
  <c r="BP191" i="2"/>
  <c r="BM191" i="2"/>
  <c r="BJ191" i="2"/>
  <c r="BG191" i="2"/>
  <c r="BD191" i="2"/>
  <c r="BA191" i="2"/>
  <c r="AX191" i="2"/>
  <c r="AU191" i="2"/>
  <c r="AR191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E191" i="2"/>
  <c r="HI190" i="2"/>
  <c r="HH190" i="2"/>
  <c r="HG190" i="2"/>
  <c r="HD190" i="2"/>
  <c r="HA190" i="2"/>
  <c r="GX190" i="2"/>
  <c r="GU190" i="2"/>
  <c r="GR190" i="2"/>
  <c r="GO190" i="2"/>
  <c r="GL190" i="2"/>
  <c r="GI190" i="2"/>
  <c r="GF190" i="2"/>
  <c r="GC190" i="2"/>
  <c r="FZ190" i="2"/>
  <c r="FW190" i="2"/>
  <c r="FT190" i="2"/>
  <c r="FQ190" i="2"/>
  <c r="FN190" i="2"/>
  <c r="FK190" i="2"/>
  <c r="FH190" i="2"/>
  <c r="FE190" i="2"/>
  <c r="FB190" i="2"/>
  <c r="EY190" i="2"/>
  <c r="EV190" i="2"/>
  <c r="ES190" i="2"/>
  <c r="EP190" i="2"/>
  <c r="EM190" i="2"/>
  <c r="EJ190" i="2"/>
  <c r="EG190" i="2"/>
  <c r="ED190" i="2"/>
  <c r="EA190" i="2"/>
  <c r="DX190" i="2"/>
  <c r="DU190" i="2"/>
  <c r="DR190" i="2"/>
  <c r="DO190" i="2"/>
  <c r="DL190" i="2"/>
  <c r="DI190" i="2"/>
  <c r="DF190" i="2"/>
  <c r="DC190" i="2"/>
  <c r="CZ190" i="2"/>
  <c r="CW190" i="2"/>
  <c r="CT190" i="2"/>
  <c r="CQ190" i="2"/>
  <c r="CN190" i="2"/>
  <c r="CK190" i="2"/>
  <c r="CH190" i="2"/>
  <c r="CE190" i="2"/>
  <c r="CB190" i="2"/>
  <c r="BY190" i="2"/>
  <c r="BV190" i="2"/>
  <c r="BS190" i="2"/>
  <c r="BP190" i="2"/>
  <c r="BM190" i="2"/>
  <c r="BJ190" i="2"/>
  <c r="BG190" i="2"/>
  <c r="BD190" i="2"/>
  <c r="BA190" i="2"/>
  <c r="AX190" i="2"/>
  <c r="AU190" i="2"/>
  <c r="AR190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E190" i="2"/>
  <c r="HI189" i="2"/>
  <c r="HH189" i="2"/>
  <c r="HG189" i="2"/>
  <c r="HD189" i="2"/>
  <c r="HA189" i="2"/>
  <c r="GX189" i="2"/>
  <c r="GU189" i="2"/>
  <c r="GR189" i="2"/>
  <c r="GO189" i="2"/>
  <c r="GL189" i="2"/>
  <c r="GI189" i="2"/>
  <c r="GF189" i="2"/>
  <c r="GC189" i="2"/>
  <c r="FZ189" i="2"/>
  <c r="FW189" i="2"/>
  <c r="FT189" i="2"/>
  <c r="FQ189" i="2"/>
  <c r="FN189" i="2"/>
  <c r="FK189" i="2"/>
  <c r="FH189" i="2"/>
  <c r="FE189" i="2"/>
  <c r="FB189" i="2"/>
  <c r="EY189" i="2"/>
  <c r="EV189" i="2"/>
  <c r="ES189" i="2"/>
  <c r="EP189" i="2"/>
  <c r="EM189" i="2"/>
  <c r="EJ189" i="2"/>
  <c r="EG189" i="2"/>
  <c r="ED189" i="2"/>
  <c r="EA189" i="2"/>
  <c r="DX189" i="2"/>
  <c r="DU189" i="2"/>
  <c r="DR189" i="2"/>
  <c r="DO189" i="2"/>
  <c r="DL189" i="2"/>
  <c r="DI189" i="2"/>
  <c r="DF189" i="2"/>
  <c r="DC189" i="2"/>
  <c r="CZ189" i="2"/>
  <c r="CW189" i="2"/>
  <c r="CT189" i="2"/>
  <c r="CQ189" i="2"/>
  <c r="CN189" i="2"/>
  <c r="CK189" i="2"/>
  <c r="CH189" i="2"/>
  <c r="CE189" i="2"/>
  <c r="CB189" i="2"/>
  <c r="BY189" i="2"/>
  <c r="BV189" i="2"/>
  <c r="BS189" i="2"/>
  <c r="BP189" i="2"/>
  <c r="BM189" i="2"/>
  <c r="BJ189" i="2"/>
  <c r="BG189" i="2"/>
  <c r="BD189" i="2"/>
  <c r="BA189" i="2"/>
  <c r="AX189" i="2"/>
  <c r="AU189" i="2"/>
  <c r="AR189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E189" i="2"/>
  <c r="HI188" i="2"/>
  <c r="HH188" i="2"/>
  <c r="HG188" i="2"/>
  <c r="HD188" i="2"/>
  <c r="HA188" i="2"/>
  <c r="GX188" i="2"/>
  <c r="GU188" i="2"/>
  <c r="GR188" i="2"/>
  <c r="GO188" i="2"/>
  <c r="GL188" i="2"/>
  <c r="GI188" i="2"/>
  <c r="GF188" i="2"/>
  <c r="GC188" i="2"/>
  <c r="FZ188" i="2"/>
  <c r="FW188" i="2"/>
  <c r="FT188" i="2"/>
  <c r="FQ188" i="2"/>
  <c r="FN188" i="2"/>
  <c r="FK188" i="2"/>
  <c r="FH188" i="2"/>
  <c r="FE188" i="2"/>
  <c r="FB188" i="2"/>
  <c r="EY188" i="2"/>
  <c r="EV188" i="2"/>
  <c r="ES188" i="2"/>
  <c r="EP188" i="2"/>
  <c r="EM188" i="2"/>
  <c r="EJ188" i="2"/>
  <c r="EG188" i="2"/>
  <c r="ED188" i="2"/>
  <c r="EA188" i="2"/>
  <c r="DX188" i="2"/>
  <c r="DU188" i="2"/>
  <c r="DR188" i="2"/>
  <c r="DO188" i="2"/>
  <c r="DL188" i="2"/>
  <c r="DI188" i="2"/>
  <c r="DF188" i="2"/>
  <c r="DC188" i="2"/>
  <c r="CZ188" i="2"/>
  <c r="CW188" i="2"/>
  <c r="CT188" i="2"/>
  <c r="CQ188" i="2"/>
  <c r="CN188" i="2"/>
  <c r="CK188" i="2"/>
  <c r="CH188" i="2"/>
  <c r="CE188" i="2"/>
  <c r="CB188" i="2"/>
  <c r="BY188" i="2"/>
  <c r="BV188" i="2"/>
  <c r="BS188" i="2"/>
  <c r="BP188" i="2"/>
  <c r="BM188" i="2"/>
  <c r="BJ188" i="2"/>
  <c r="BG188" i="2"/>
  <c r="BD188" i="2"/>
  <c r="BA188" i="2"/>
  <c r="AX188" i="2"/>
  <c r="AU188" i="2"/>
  <c r="AR188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E188" i="2"/>
  <c r="Z220" i="1"/>
  <c r="Z221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DT225" i="1"/>
  <c r="DS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DT224" i="1"/>
  <c r="DS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DT223" i="1"/>
  <c r="DS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DT222" i="1"/>
  <c r="DS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DT221" i="1"/>
  <c r="DS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W221" i="1"/>
  <c r="T221" i="1"/>
  <c r="Q221" i="1"/>
  <c r="N221" i="1"/>
  <c r="K221" i="1"/>
  <c r="H221" i="1"/>
  <c r="E221" i="1"/>
  <c r="DT220" i="1"/>
  <c r="DS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W220" i="1"/>
  <c r="T220" i="1"/>
  <c r="Q220" i="1"/>
  <c r="N220" i="1"/>
  <c r="K220" i="1"/>
  <c r="H220" i="1"/>
  <c r="E220" i="1"/>
  <c r="DT219" i="1"/>
  <c r="DS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DT218" i="1"/>
  <c r="DS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DT217" i="1"/>
  <c r="DS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DT216" i="1"/>
  <c r="DS216" i="1"/>
  <c r="DR216" i="1"/>
  <c r="DO216" i="1"/>
  <c r="DL216" i="1"/>
  <c r="DI216" i="1"/>
  <c r="DF216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E216" i="1"/>
  <c r="DT215" i="1"/>
  <c r="DS215" i="1"/>
  <c r="DR215" i="1"/>
  <c r="DO215" i="1"/>
  <c r="DL215" i="1"/>
  <c r="DI215" i="1"/>
  <c r="DF215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E215" i="1"/>
  <c r="DT214" i="1"/>
  <c r="DS214" i="1"/>
  <c r="DR214" i="1"/>
  <c r="DO214" i="1"/>
  <c r="DL214" i="1"/>
  <c r="DI214" i="1"/>
  <c r="DF214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E214" i="1"/>
  <c r="HD184" i="2"/>
  <c r="HD185" i="2"/>
  <c r="ER187" i="2"/>
  <c r="EQ187" i="2"/>
  <c r="ES186" i="2"/>
  <c r="ES185" i="2"/>
  <c r="ES184" i="2"/>
  <c r="ES183" i="2"/>
  <c r="ES182" i="2"/>
  <c r="ES181" i="2"/>
  <c r="ES180" i="2"/>
  <c r="ES179" i="2"/>
  <c r="ES178" i="2"/>
  <c r="ES177" i="2"/>
  <c r="ES176" i="2"/>
  <c r="ES175" i="2"/>
  <c r="AB187" i="2"/>
  <c r="AA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T148" i="1"/>
  <c r="AS148" i="1"/>
  <c r="AT135" i="1"/>
  <c r="AS135" i="1"/>
  <c r="AT122" i="1"/>
  <c r="AS122" i="1"/>
  <c r="AT109" i="1"/>
  <c r="AS109" i="1"/>
  <c r="AT96" i="1"/>
  <c r="AS96" i="1"/>
  <c r="AT57" i="1"/>
  <c r="AS57" i="1"/>
  <c r="AT44" i="1"/>
  <c r="AS44" i="1"/>
  <c r="AU32" i="1"/>
  <c r="AT31" i="1"/>
  <c r="AS31" i="1"/>
  <c r="AT18" i="1"/>
  <c r="AS18" i="1"/>
  <c r="HI186" i="2"/>
  <c r="HH186" i="2"/>
  <c r="HI185" i="2"/>
  <c r="HH185" i="2"/>
  <c r="HI184" i="2"/>
  <c r="HH184" i="2"/>
  <c r="HI183" i="2"/>
  <c r="HH183" i="2"/>
  <c r="HI182" i="2"/>
  <c r="HH182" i="2"/>
  <c r="HI181" i="2"/>
  <c r="HH181" i="2"/>
  <c r="HI180" i="2"/>
  <c r="HH180" i="2"/>
  <c r="HI179" i="2"/>
  <c r="HH179" i="2"/>
  <c r="HI178" i="2"/>
  <c r="HH178" i="2"/>
  <c r="HI177" i="2"/>
  <c r="HH177" i="2"/>
  <c r="HI176" i="2"/>
  <c r="HH176" i="2"/>
  <c r="HI175" i="2"/>
  <c r="HH175" i="2"/>
  <c r="HF187" i="2"/>
  <c r="HE187" i="2"/>
  <c r="HC187" i="2"/>
  <c r="HB187" i="2"/>
  <c r="GZ187" i="2"/>
  <c r="GY187" i="2"/>
  <c r="GW187" i="2"/>
  <c r="GV187" i="2"/>
  <c r="GT187" i="2"/>
  <c r="GS187" i="2"/>
  <c r="GQ187" i="2"/>
  <c r="GP187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V187" i="2"/>
  <c r="FU187" i="2"/>
  <c r="FS187" i="2"/>
  <c r="FR187" i="2"/>
  <c r="FP187" i="2"/>
  <c r="FO187" i="2"/>
  <c r="FM187" i="2"/>
  <c r="FL187" i="2"/>
  <c r="FJ187" i="2"/>
  <c r="FI187" i="2"/>
  <c r="FG187" i="2"/>
  <c r="FF187" i="2"/>
  <c r="FD187" i="2"/>
  <c r="FC187" i="2"/>
  <c r="FA187" i="2"/>
  <c r="EZ187" i="2"/>
  <c r="EX187" i="2"/>
  <c r="EW187" i="2"/>
  <c r="EU187" i="2"/>
  <c r="ET187" i="2"/>
  <c r="EO187" i="2"/>
  <c r="EN187" i="2"/>
  <c r="EL187" i="2"/>
  <c r="EK187" i="2"/>
  <c r="EI187" i="2"/>
  <c r="EH187" i="2"/>
  <c r="EF187" i="2"/>
  <c r="EE187" i="2"/>
  <c r="EC187" i="2"/>
  <c r="EB187" i="2"/>
  <c r="DZ187" i="2"/>
  <c r="DY187" i="2"/>
  <c r="DW187" i="2"/>
  <c r="DV18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HG186" i="2"/>
  <c r="HD186" i="2"/>
  <c r="HA186" i="2"/>
  <c r="GX186" i="2"/>
  <c r="GU186" i="2"/>
  <c r="GR186" i="2"/>
  <c r="GO186" i="2"/>
  <c r="GL186" i="2"/>
  <c r="GI186" i="2"/>
  <c r="GF186" i="2"/>
  <c r="GC186" i="2"/>
  <c r="FZ186" i="2"/>
  <c r="FW186" i="2"/>
  <c r="FT186" i="2"/>
  <c r="FQ186" i="2"/>
  <c r="FN186" i="2"/>
  <c r="FK186" i="2"/>
  <c r="FH186" i="2"/>
  <c r="FE186" i="2"/>
  <c r="FB186" i="2"/>
  <c r="EY186" i="2"/>
  <c r="EV186" i="2"/>
  <c r="EP186" i="2"/>
  <c r="EM186" i="2"/>
  <c r="EJ186" i="2"/>
  <c r="EG186" i="2"/>
  <c r="ED186" i="2"/>
  <c r="EA186" i="2"/>
  <c r="DX186" i="2"/>
  <c r="DU186" i="2"/>
  <c r="DR186" i="2"/>
  <c r="DO186" i="2"/>
  <c r="DL186" i="2"/>
  <c r="DI186" i="2"/>
  <c r="DF186" i="2"/>
  <c r="DC186" i="2"/>
  <c r="CZ186" i="2"/>
  <c r="CW186" i="2"/>
  <c r="CT186" i="2"/>
  <c r="CQ186" i="2"/>
  <c r="CN186" i="2"/>
  <c r="CK186" i="2"/>
  <c r="CH186" i="2"/>
  <c r="CE186" i="2"/>
  <c r="CB186" i="2"/>
  <c r="BY186" i="2"/>
  <c r="BV186" i="2"/>
  <c r="BS186" i="2"/>
  <c r="BP186" i="2"/>
  <c r="BM186" i="2"/>
  <c r="BJ186" i="2"/>
  <c r="BG186" i="2"/>
  <c r="BD186" i="2"/>
  <c r="BA186" i="2"/>
  <c r="AX186" i="2"/>
  <c r="AU186" i="2"/>
  <c r="AR186" i="2"/>
  <c r="AO186" i="2"/>
  <c r="AL186" i="2"/>
  <c r="AI186" i="2"/>
  <c r="AF186" i="2"/>
  <c r="Z186" i="2"/>
  <c r="W186" i="2"/>
  <c r="T186" i="2"/>
  <c r="Q186" i="2"/>
  <c r="N186" i="2"/>
  <c r="K186" i="2"/>
  <c r="H186" i="2"/>
  <c r="HG185" i="2"/>
  <c r="HA185" i="2"/>
  <c r="GX185" i="2"/>
  <c r="GU185" i="2"/>
  <c r="GR185" i="2"/>
  <c r="GO185" i="2"/>
  <c r="GL185" i="2"/>
  <c r="GI185" i="2"/>
  <c r="GF185" i="2"/>
  <c r="GC185" i="2"/>
  <c r="FZ185" i="2"/>
  <c r="FW185" i="2"/>
  <c r="FT185" i="2"/>
  <c r="FQ185" i="2"/>
  <c r="FN185" i="2"/>
  <c r="FK185" i="2"/>
  <c r="FH185" i="2"/>
  <c r="FE185" i="2"/>
  <c r="FB185" i="2"/>
  <c r="EY185" i="2"/>
  <c r="EV185" i="2"/>
  <c r="EP185" i="2"/>
  <c r="EM185" i="2"/>
  <c r="EJ185" i="2"/>
  <c r="EG185" i="2"/>
  <c r="ED185" i="2"/>
  <c r="EA185" i="2"/>
  <c r="DX185" i="2"/>
  <c r="DU185" i="2"/>
  <c r="DR185" i="2"/>
  <c r="DO185" i="2"/>
  <c r="DL185" i="2"/>
  <c r="DI185" i="2"/>
  <c r="DF185" i="2"/>
  <c r="DC185" i="2"/>
  <c r="CZ185" i="2"/>
  <c r="CW185" i="2"/>
  <c r="CT185" i="2"/>
  <c r="CQ185" i="2"/>
  <c r="CN185" i="2"/>
  <c r="CK185" i="2"/>
  <c r="CH185" i="2"/>
  <c r="CE185" i="2"/>
  <c r="CB185" i="2"/>
  <c r="BY185" i="2"/>
  <c r="BV185" i="2"/>
  <c r="BS185" i="2"/>
  <c r="BP185" i="2"/>
  <c r="BM185" i="2"/>
  <c r="BJ185" i="2"/>
  <c r="BG185" i="2"/>
  <c r="BD185" i="2"/>
  <c r="BA185" i="2"/>
  <c r="AX185" i="2"/>
  <c r="AU185" i="2"/>
  <c r="AR185" i="2"/>
  <c r="AO185" i="2"/>
  <c r="AL185" i="2"/>
  <c r="AI185" i="2"/>
  <c r="AF185" i="2"/>
  <c r="Z185" i="2"/>
  <c r="W185" i="2"/>
  <c r="T185" i="2"/>
  <c r="Q185" i="2"/>
  <c r="N185" i="2"/>
  <c r="K185" i="2"/>
  <c r="H185" i="2"/>
  <c r="HG184" i="2"/>
  <c r="HA184" i="2"/>
  <c r="GX184" i="2"/>
  <c r="GU184" i="2"/>
  <c r="GR184" i="2"/>
  <c r="GO184" i="2"/>
  <c r="GL184" i="2"/>
  <c r="GI184" i="2"/>
  <c r="GF184" i="2"/>
  <c r="GC184" i="2"/>
  <c r="FZ184" i="2"/>
  <c r="FW184" i="2"/>
  <c r="FT184" i="2"/>
  <c r="FQ184" i="2"/>
  <c r="FN184" i="2"/>
  <c r="FK184" i="2"/>
  <c r="FH184" i="2"/>
  <c r="FE184" i="2"/>
  <c r="FB184" i="2"/>
  <c r="EY184" i="2"/>
  <c r="EV184" i="2"/>
  <c r="EP184" i="2"/>
  <c r="EM184" i="2"/>
  <c r="EJ184" i="2"/>
  <c r="EG184" i="2"/>
  <c r="ED184" i="2"/>
  <c r="EA184" i="2"/>
  <c r="DX184" i="2"/>
  <c r="DU184" i="2"/>
  <c r="DR184" i="2"/>
  <c r="DO184" i="2"/>
  <c r="DL184" i="2"/>
  <c r="DI184" i="2"/>
  <c r="DF184" i="2"/>
  <c r="DC184" i="2"/>
  <c r="CZ184" i="2"/>
  <c r="CW184" i="2"/>
  <c r="CT184" i="2"/>
  <c r="CQ184" i="2"/>
  <c r="CN184" i="2"/>
  <c r="CK184" i="2"/>
  <c r="CH184" i="2"/>
  <c r="CE184" i="2"/>
  <c r="CB184" i="2"/>
  <c r="BY184" i="2"/>
  <c r="BV184" i="2"/>
  <c r="BS184" i="2"/>
  <c r="BP184" i="2"/>
  <c r="BM184" i="2"/>
  <c r="BJ184" i="2"/>
  <c r="BG184" i="2"/>
  <c r="BD184" i="2"/>
  <c r="BA184" i="2"/>
  <c r="AX184" i="2"/>
  <c r="AU184" i="2"/>
  <c r="AR184" i="2"/>
  <c r="AO184" i="2"/>
  <c r="AL184" i="2"/>
  <c r="AI184" i="2"/>
  <c r="AF184" i="2"/>
  <c r="Z184" i="2"/>
  <c r="W184" i="2"/>
  <c r="T184" i="2"/>
  <c r="Q184" i="2"/>
  <c r="N184" i="2"/>
  <c r="K184" i="2"/>
  <c r="H184" i="2"/>
  <c r="HG183" i="2"/>
  <c r="HD183" i="2"/>
  <c r="HA183" i="2"/>
  <c r="GX183" i="2"/>
  <c r="GU183" i="2"/>
  <c r="GR183" i="2"/>
  <c r="GO183" i="2"/>
  <c r="GL183" i="2"/>
  <c r="GI183" i="2"/>
  <c r="GF183" i="2"/>
  <c r="GC183" i="2"/>
  <c r="FZ183" i="2"/>
  <c r="FW183" i="2"/>
  <c r="FT183" i="2"/>
  <c r="FQ183" i="2"/>
  <c r="FN183" i="2"/>
  <c r="FK183" i="2"/>
  <c r="FH183" i="2"/>
  <c r="FE183" i="2"/>
  <c r="FB183" i="2"/>
  <c r="EY183" i="2"/>
  <c r="EV183" i="2"/>
  <c r="EP183" i="2"/>
  <c r="EM183" i="2"/>
  <c r="EJ183" i="2"/>
  <c r="EG183" i="2"/>
  <c r="ED183" i="2"/>
  <c r="EA183" i="2"/>
  <c r="DX183" i="2"/>
  <c r="DU183" i="2"/>
  <c r="DR183" i="2"/>
  <c r="DO183" i="2"/>
  <c r="DL183" i="2"/>
  <c r="DI183" i="2"/>
  <c r="DF183" i="2"/>
  <c r="DC183" i="2"/>
  <c r="CZ183" i="2"/>
  <c r="CW183" i="2"/>
  <c r="CT183" i="2"/>
  <c r="CQ183" i="2"/>
  <c r="CN183" i="2"/>
  <c r="CK183" i="2"/>
  <c r="CH183" i="2"/>
  <c r="CE183" i="2"/>
  <c r="CB183" i="2"/>
  <c r="BY183" i="2"/>
  <c r="BV183" i="2"/>
  <c r="BS183" i="2"/>
  <c r="BP183" i="2"/>
  <c r="BM183" i="2"/>
  <c r="BJ183" i="2"/>
  <c r="BG183" i="2"/>
  <c r="BD183" i="2"/>
  <c r="BA183" i="2"/>
  <c r="AX183" i="2"/>
  <c r="AU183" i="2"/>
  <c r="AR183" i="2"/>
  <c r="AO183" i="2"/>
  <c r="AL183" i="2"/>
  <c r="AI183" i="2"/>
  <c r="AF183" i="2"/>
  <c r="Z183" i="2"/>
  <c r="W183" i="2"/>
  <c r="T183" i="2"/>
  <c r="Q183" i="2"/>
  <c r="N183" i="2"/>
  <c r="K183" i="2"/>
  <c r="H183" i="2"/>
  <c r="HG182" i="2"/>
  <c r="HD182" i="2"/>
  <c r="HA182" i="2"/>
  <c r="GX182" i="2"/>
  <c r="GU182" i="2"/>
  <c r="GR182" i="2"/>
  <c r="GO182" i="2"/>
  <c r="GL182" i="2"/>
  <c r="GI182" i="2"/>
  <c r="GF182" i="2"/>
  <c r="GC182" i="2"/>
  <c r="FZ182" i="2"/>
  <c r="FW182" i="2"/>
  <c r="FT182" i="2"/>
  <c r="FQ182" i="2"/>
  <c r="FN182" i="2"/>
  <c r="FK182" i="2"/>
  <c r="FH182" i="2"/>
  <c r="FE182" i="2"/>
  <c r="FB182" i="2"/>
  <c r="EY182" i="2"/>
  <c r="EV182" i="2"/>
  <c r="EP182" i="2"/>
  <c r="EM182" i="2"/>
  <c r="EJ182" i="2"/>
  <c r="EG182" i="2"/>
  <c r="ED182" i="2"/>
  <c r="EA182" i="2"/>
  <c r="DX182" i="2"/>
  <c r="DU182" i="2"/>
  <c r="DR182" i="2"/>
  <c r="DO182" i="2"/>
  <c r="DL182" i="2"/>
  <c r="DI182" i="2"/>
  <c r="DF182" i="2"/>
  <c r="DC182" i="2"/>
  <c r="CZ182" i="2"/>
  <c r="CW182" i="2"/>
  <c r="CT182" i="2"/>
  <c r="CQ182" i="2"/>
  <c r="CN182" i="2"/>
  <c r="CK182" i="2"/>
  <c r="CH182" i="2"/>
  <c r="CE182" i="2"/>
  <c r="CB182" i="2"/>
  <c r="BY182" i="2"/>
  <c r="BV182" i="2"/>
  <c r="BS182" i="2"/>
  <c r="BP182" i="2"/>
  <c r="BM182" i="2"/>
  <c r="BJ182" i="2"/>
  <c r="BG182" i="2"/>
  <c r="BD182" i="2"/>
  <c r="BA182" i="2"/>
  <c r="AX182" i="2"/>
  <c r="AU182" i="2"/>
  <c r="AR182" i="2"/>
  <c r="AO182" i="2"/>
  <c r="AL182" i="2"/>
  <c r="AI182" i="2"/>
  <c r="AF182" i="2"/>
  <c r="Z182" i="2"/>
  <c r="W182" i="2"/>
  <c r="T182" i="2"/>
  <c r="Q182" i="2"/>
  <c r="N182" i="2"/>
  <c r="K182" i="2"/>
  <c r="H182" i="2"/>
  <c r="HG181" i="2"/>
  <c r="HD181" i="2"/>
  <c r="HA181" i="2"/>
  <c r="GX181" i="2"/>
  <c r="GU181" i="2"/>
  <c r="GR181" i="2"/>
  <c r="GO181" i="2"/>
  <c r="GL181" i="2"/>
  <c r="GI181" i="2"/>
  <c r="GF181" i="2"/>
  <c r="GC181" i="2"/>
  <c r="FZ181" i="2"/>
  <c r="FW181" i="2"/>
  <c r="FT181" i="2"/>
  <c r="FQ181" i="2"/>
  <c r="FN181" i="2"/>
  <c r="FK181" i="2"/>
  <c r="FH181" i="2"/>
  <c r="FE181" i="2"/>
  <c r="FB181" i="2"/>
  <c r="EY181" i="2"/>
  <c r="EV181" i="2"/>
  <c r="EP181" i="2"/>
  <c r="EM181" i="2"/>
  <c r="EJ181" i="2"/>
  <c r="EG181" i="2"/>
  <c r="ED181" i="2"/>
  <c r="EA181" i="2"/>
  <c r="DX181" i="2"/>
  <c r="DU181" i="2"/>
  <c r="DR181" i="2"/>
  <c r="DO181" i="2"/>
  <c r="DL181" i="2"/>
  <c r="DI181" i="2"/>
  <c r="DF181" i="2"/>
  <c r="DC181" i="2"/>
  <c r="CZ181" i="2"/>
  <c r="CW181" i="2"/>
  <c r="CT181" i="2"/>
  <c r="CQ181" i="2"/>
  <c r="CN181" i="2"/>
  <c r="CK181" i="2"/>
  <c r="CH181" i="2"/>
  <c r="CE181" i="2"/>
  <c r="CB181" i="2"/>
  <c r="BY181" i="2"/>
  <c r="BV181" i="2"/>
  <c r="BS181" i="2"/>
  <c r="BP181" i="2"/>
  <c r="BM181" i="2"/>
  <c r="BJ181" i="2"/>
  <c r="BG181" i="2"/>
  <c r="BD181" i="2"/>
  <c r="BA181" i="2"/>
  <c r="AX181" i="2"/>
  <c r="AU181" i="2"/>
  <c r="AR181" i="2"/>
  <c r="AO181" i="2"/>
  <c r="AL181" i="2"/>
  <c r="AI181" i="2"/>
  <c r="AF181" i="2"/>
  <c r="Z181" i="2"/>
  <c r="W181" i="2"/>
  <c r="T181" i="2"/>
  <c r="Q181" i="2"/>
  <c r="N181" i="2"/>
  <c r="K181" i="2"/>
  <c r="H181" i="2"/>
  <c r="HG180" i="2"/>
  <c r="HD180" i="2"/>
  <c r="HA180" i="2"/>
  <c r="GX180" i="2"/>
  <c r="GU180" i="2"/>
  <c r="GR180" i="2"/>
  <c r="GO180" i="2"/>
  <c r="GL180" i="2"/>
  <c r="GI180" i="2"/>
  <c r="GF180" i="2"/>
  <c r="GC180" i="2"/>
  <c r="FZ180" i="2"/>
  <c r="FW180" i="2"/>
  <c r="FT180" i="2"/>
  <c r="FQ180" i="2"/>
  <c r="FN180" i="2"/>
  <c r="FK180" i="2"/>
  <c r="FH180" i="2"/>
  <c r="FE180" i="2"/>
  <c r="FB180" i="2"/>
  <c r="EY180" i="2"/>
  <c r="EV180" i="2"/>
  <c r="EP180" i="2"/>
  <c r="EM180" i="2"/>
  <c r="EJ180" i="2"/>
  <c r="EG180" i="2"/>
  <c r="ED180" i="2"/>
  <c r="EA180" i="2"/>
  <c r="DX180" i="2"/>
  <c r="DU180" i="2"/>
  <c r="DR180" i="2"/>
  <c r="DO180" i="2"/>
  <c r="DL180" i="2"/>
  <c r="DI180" i="2"/>
  <c r="DF180" i="2"/>
  <c r="DC180" i="2"/>
  <c r="CZ180" i="2"/>
  <c r="CW180" i="2"/>
  <c r="CT180" i="2"/>
  <c r="CQ180" i="2"/>
  <c r="CN180" i="2"/>
  <c r="CK180" i="2"/>
  <c r="CH180" i="2"/>
  <c r="CE180" i="2"/>
  <c r="CB180" i="2"/>
  <c r="BY180" i="2"/>
  <c r="BV180" i="2"/>
  <c r="BS180" i="2"/>
  <c r="BP180" i="2"/>
  <c r="BM180" i="2"/>
  <c r="BJ180" i="2"/>
  <c r="BG180" i="2"/>
  <c r="BD180" i="2"/>
  <c r="BA180" i="2"/>
  <c r="AX180" i="2"/>
  <c r="AU180" i="2"/>
  <c r="AR180" i="2"/>
  <c r="AO180" i="2"/>
  <c r="AL180" i="2"/>
  <c r="AI180" i="2"/>
  <c r="AF180" i="2"/>
  <c r="Z180" i="2"/>
  <c r="W180" i="2"/>
  <c r="T180" i="2"/>
  <c r="Q180" i="2"/>
  <c r="N180" i="2"/>
  <c r="K180" i="2"/>
  <c r="H180" i="2"/>
  <c r="HG179" i="2"/>
  <c r="HD179" i="2"/>
  <c r="HA179" i="2"/>
  <c r="GX179" i="2"/>
  <c r="GU179" i="2"/>
  <c r="GR179" i="2"/>
  <c r="GO179" i="2"/>
  <c r="GL179" i="2"/>
  <c r="GI179" i="2"/>
  <c r="GF179" i="2"/>
  <c r="GC179" i="2"/>
  <c r="FZ179" i="2"/>
  <c r="FW179" i="2"/>
  <c r="FT179" i="2"/>
  <c r="FQ179" i="2"/>
  <c r="FN179" i="2"/>
  <c r="FK179" i="2"/>
  <c r="FH179" i="2"/>
  <c r="FE179" i="2"/>
  <c r="FB179" i="2"/>
  <c r="EY179" i="2"/>
  <c r="EV179" i="2"/>
  <c r="EP179" i="2"/>
  <c r="EM179" i="2"/>
  <c r="EJ179" i="2"/>
  <c r="EG179" i="2"/>
  <c r="ED179" i="2"/>
  <c r="EA179" i="2"/>
  <c r="DX179" i="2"/>
  <c r="DU179" i="2"/>
  <c r="DR179" i="2"/>
  <c r="DO179" i="2"/>
  <c r="DL179" i="2"/>
  <c r="DI179" i="2"/>
  <c r="DF179" i="2"/>
  <c r="DC179" i="2"/>
  <c r="CZ179" i="2"/>
  <c r="CW179" i="2"/>
  <c r="CT179" i="2"/>
  <c r="CQ179" i="2"/>
  <c r="CN179" i="2"/>
  <c r="CK179" i="2"/>
  <c r="CH179" i="2"/>
  <c r="CE179" i="2"/>
  <c r="CB179" i="2"/>
  <c r="BY179" i="2"/>
  <c r="BV179" i="2"/>
  <c r="BS179" i="2"/>
  <c r="BP179" i="2"/>
  <c r="BM179" i="2"/>
  <c r="BJ179" i="2"/>
  <c r="BG179" i="2"/>
  <c r="BD179" i="2"/>
  <c r="BA179" i="2"/>
  <c r="AX179" i="2"/>
  <c r="AU179" i="2"/>
  <c r="AR179" i="2"/>
  <c r="AO179" i="2"/>
  <c r="AL179" i="2"/>
  <c r="AI179" i="2"/>
  <c r="AF179" i="2"/>
  <c r="Z179" i="2"/>
  <c r="W179" i="2"/>
  <c r="T179" i="2"/>
  <c r="Q179" i="2"/>
  <c r="N179" i="2"/>
  <c r="K179" i="2"/>
  <c r="H179" i="2"/>
  <c r="HG178" i="2"/>
  <c r="HD178" i="2"/>
  <c r="HA178" i="2"/>
  <c r="GX178" i="2"/>
  <c r="GU178" i="2"/>
  <c r="GR178" i="2"/>
  <c r="GO178" i="2"/>
  <c r="GL178" i="2"/>
  <c r="GI178" i="2"/>
  <c r="GF178" i="2"/>
  <c r="GC178" i="2"/>
  <c r="FZ178" i="2"/>
  <c r="FW178" i="2"/>
  <c r="FT178" i="2"/>
  <c r="FQ178" i="2"/>
  <c r="FN178" i="2"/>
  <c r="FK178" i="2"/>
  <c r="FH178" i="2"/>
  <c r="FE178" i="2"/>
  <c r="FB178" i="2"/>
  <c r="EY178" i="2"/>
  <c r="EV178" i="2"/>
  <c r="EP178" i="2"/>
  <c r="EM178" i="2"/>
  <c r="EJ178" i="2"/>
  <c r="EG178" i="2"/>
  <c r="ED178" i="2"/>
  <c r="EA178" i="2"/>
  <c r="DX178" i="2"/>
  <c r="DU178" i="2"/>
  <c r="DR178" i="2"/>
  <c r="DO178" i="2"/>
  <c r="DL178" i="2"/>
  <c r="DI178" i="2"/>
  <c r="DF178" i="2"/>
  <c r="DC178" i="2"/>
  <c r="CZ178" i="2"/>
  <c r="CW178" i="2"/>
  <c r="CT178" i="2"/>
  <c r="CQ178" i="2"/>
  <c r="CN178" i="2"/>
  <c r="CK178" i="2"/>
  <c r="CH178" i="2"/>
  <c r="CE178" i="2"/>
  <c r="CB178" i="2"/>
  <c r="BY178" i="2"/>
  <c r="BV178" i="2"/>
  <c r="BS178" i="2"/>
  <c r="BP178" i="2"/>
  <c r="BM178" i="2"/>
  <c r="BJ178" i="2"/>
  <c r="BG178" i="2"/>
  <c r="BD178" i="2"/>
  <c r="BA178" i="2"/>
  <c r="AX178" i="2"/>
  <c r="AU178" i="2"/>
  <c r="AR178" i="2"/>
  <c r="AO178" i="2"/>
  <c r="AL178" i="2"/>
  <c r="AI178" i="2"/>
  <c r="AF178" i="2"/>
  <c r="Z178" i="2"/>
  <c r="W178" i="2"/>
  <c r="T178" i="2"/>
  <c r="Q178" i="2"/>
  <c r="N178" i="2"/>
  <c r="K178" i="2"/>
  <c r="H178" i="2"/>
  <c r="HG177" i="2"/>
  <c r="HD177" i="2"/>
  <c r="HA177" i="2"/>
  <c r="GX177" i="2"/>
  <c r="GU177" i="2"/>
  <c r="GR177" i="2"/>
  <c r="GO177" i="2"/>
  <c r="GL177" i="2"/>
  <c r="GI177" i="2"/>
  <c r="GF177" i="2"/>
  <c r="GC177" i="2"/>
  <c r="FZ177" i="2"/>
  <c r="FW177" i="2"/>
  <c r="FT177" i="2"/>
  <c r="FQ177" i="2"/>
  <c r="FN177" i="2"/>
  <c r="FK177" i="2"/>
  <c r="FH177" i="2"/>
  <c r="FE177" i="2"/>
  <c r="FB177" i="2"/>
  <c r="EY177" i="2"/>
  <c r="EV177" i="2"/>
  <c r="EP177" i="2"/>
  <c r="EM177" i="2"/>
  <c r="EJ177" i="2"/>
  <c r="EG177" i="2"/>
  <c r="ED177" i="2"/>
  <c r="EA177" i="2"/>
  <c r="DX177" i="2"/>
  <c r="DU177" i="2"/>
  <c r="DR177" i="2"/>
  <c r="DO177" i="2"/>
  <c r="DL177" i="2"/>
  <c r="DI177" i="2"/>
  <c r="DF177" i="2"/>
  <c r="DC177" i="2"/>
  <c r="CZ177" i="2"/>
  <c r="CW177" i="2"/>
  <c r="CT177" i="2"/>
  <c r="CQ177" i="2"/>
  <c r="CN177" i="2"/>
  <c r="CK177" i="2"/>
  <c r="CH177" i="2"/>
  <c r="CE177" i="2"/>
  <c r="CB177" i="2"/>
  <c r="BY177" i="2"/>
  <c r="BV177" i="2"/>
  <c r="BS177" i="2"/>
  <c r="BP177" i="2"/>
  <c r="BM177" i="2"/>
  <c r="BJ177" i="2"/>
  <c r="BG177" i="2"/>
  <c r="BD177" i="2"/>
  <c r="BA177" i="2"/>
  <c r="AX177" i="2"/>
  <c r="AU177" i="2"/>
  <c r="AR177" i="2"/>
  <c r="AO177" i="2"/>
  <c r="AL177" i="2"/>
  <c r="AI177" i="2"/>
  <c r="AF177" i="2"/>
  <c r="Z177" i="2"/>
  <c r="W177" i="2"/>
  <c r="T177" i="2"/>
  <c r="Q177" i="2"/>
  <c r="N177" i="2"/>
  <c r="K177" i="2"/>
  <c r="H177" i="2"/>
  <c r="HG176" i="2"/>
  <c r="HD176" i="2"/>
  <c r="HA176" i="2"/>
  <c r="GX176" i="2"/>
  <c r="GU176" i="2"/>
  <c r="GR176" i="2"/>
  <c r="GO176" i="2"/>
  <c r="GL176" i="2"/>
  <c r="GI176" i="2"/>
  <c r="GF176" i="2"/>
  <c r="GC176" i="2"/>
  <c r="FZ176" i="2"/>
  <c r="FW176" i="2"/>
  <c r="FT176" i="2"/>
  <c r="FQ176" i="2"/>
  <c r="FN176" i="2"/>
  <c r="FK176" i="2"/>
  <c r="FH176" i="2"/>
  <c r="FE176" i="2"/>
  <c r="FB176" i="2"/>
  <c r="EY176" i="2"/>
  <c r="EV176" i="2"/>
  <c r="EP176" i="2"/>
  <c r="EM176" i="2"/>
  <c r="EJ176" i="2"/>
  <c r="EG176" i="2"/>
  <c r="ED176" i="2"/>
  <c r="EA176" i="2"/>
  <c r="DX176" i="2"/>
  <c r="DU176" i="2"/>
  <c r="DR176" i="2"/>
  <c r="DO176" i="2"/>
  <c r="DL176" i="2"/>
  <c r="DI176" i="2"/>
  <c r="DF176" i="2"/>
  <c r="DC176" i="2"/>
  <c r="CZ176" i="2"/>
  <c r="CW176" i="2"/>
  <c r="CT176" i="2"/>
  <c r="CQ176" i="2"/>
  <c r="CN176" i="2"/>
  <c r="CK176" i="2"/>
  <c r="CH176" i="2"/>
  <c r="CE176" i="2"/>
  <c r="CB176" i="2"/>
  <c r="BY176" i="2"/>
  <c r="BV176" i="2"/>
  <c r="BS176" i="2"/>
  <c r="BP176" i="2"/>
  <c r="BM176" i="2"/>
  <c r="BJ176" i="2"/>
  <c r="BG176" i="2"/>
  <c r="BD176" i="2"/>
  <c r="BA176" i="2"/>
  <c r="AX176" i="2"/>
  <c r="AU176" i="2"/>
  <c r="AR176" i="2"/>
  <c r="AO176" i="2"/>
  <c r="AL176" i="2"/>
  <c r="AI176" i="2"/>
  <c r="AF176" i="2"/>
  <c r="Z176" i="2"/>
  <c r="W176" i="2"/>
  <c r="T176" i="2"/>
  <c r="Q176" i="2"/>
  <c r="N176" i="2"/>
  <c r="K176" i="2"/>
  <c r="H176" i="2"/>
  <c r="HG175" i="2"/>
  <c r="HD175" i="2"/>
  <c r="HA175" i="2"/>
  <c r="GX175" i="2"/>
  <c r="GU175" i="2"/>
  <c r="GR175" i="2"/>
  <c r="GO175" i="2"/>
  <c r="GL175" i="2"/>
  <c r="GI175" i="2"/>
  <c r="GF175" i="2"/>
  <c r="GC175" i="2"/>
  <c r="FZ175" i="2"/>
  <c r="FW175" i="2"/>
  <c r="FT175" i="2"/>
  <c r="FQ175" i="2"/>
  <c r="FN175" i="2"/>
  <c r="FK175" i="2"/>
  <c r="FH175" i="2"/>
  <c r="FE175" i="2"/>
  <c r="FB175" i="2"/>
  <c r="EY175" i="2"/>
  <c r="EV175" i="2"/>
  <c r="EP175" i="2"/>
  <c r="EM175" i="2"/>
  <c r="EJ175" i="2"/>
  <c r="EG175" i="2"/>
  <c r="ED175" i="2"/>
  <c r="EA175" i="2"/>
  <c r="DX175" i="2"/>
  <c r="DU175" i="2"/>
  <c r="DR175" i="2"/>
  <c r="DO175" i="2"/>
  <c r="DL175" i="2"/>
  <c r="DI175" i="2"/>
  <c r="DF175" i="2"/>
  <c r="DC175" i="2"/>
  <c r="CZ175" i="2"/>
  <c r="CW175" i="2"/>
  <c r="CT175" i="2"/>
  <c r="CQ175" i="2"/>
  <c r="CN175" i="2"/>
  <c r="CK175" i="2"/>
  <c r="CH175" i="2"/>
  <c r="CE175" i="2"/>
  <c r="CB175" i="2"/>
  <c r="BY175" i="2"/>
  <c r="BV175" i="2"/>
  <c r="BS175" i="2"/>
  <c r="BP175" i="2"/>
  <c r="BM175" i="2"/>
  <c r="BJ175" i="2"/>
  <c r="BG175" i="2"/>
  <c r="BD175" i="2"/>
  <c r="BA175" i="2"/>
  <c r="AX175" i="2"/>
  <c r="AU175" i="2"/>
  <c r="AR175" i="2"/>
  <c r="AO175" i="2"/>
  <c r="AL175" i="2"/>
  <c r="AI175" i="2"/>
  <c r="AF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T212" i="1"/>
  <c r="DS212" i="1"/>
  <c r="DT211" i="1"/>
  <c r="DS211" i="1"/>
  <c r="DT210" i="1"/>
  <c r="DS210" i="1"/>
  <c r="DT209" i="1"/>
  <c r="DS209" i="1"/>
  <c r="DT208" i="1"/>
  <c r="DS208" i="1"/>
  <c r="DT207" i="1"/>
  <c r="DS207" i="1"/>
  <c r="DT206" i="1"/>
  <c r="DS206" i="1"/>
  <c r="DT205" i="1"/>
  <c r="DS205" i="1"/>
  <c r="DT204" i="1"/>
  <c r="DS204" i="1"/>
  <c r="DT203" i="1"/>
  <c r="DS203" i="1"/>
  <c r="DT202" i="1"/>
  <c r="DS202" i="1"/>
  <c r="DT201" i="1"/>
  <c r="DS201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R212" i="1"/>
  <c r="DO212" i="1"/>
  <c r="DL212" i="1"/>
  <c r="DI212" i="1"/>
  <c r="DF212" i="1"/>
  <c r="DC212" i="1"/>
  <c r="CZ212" i="1"/>
  <c r="CW212" i="1"/>
  <c r="CT212" i="1"/>
  <c r="CQ212" i="1"/>
  <c r="CN212" i="1"/>
  <c r="CK212" i="1"/>
  <c r="CH212" i="1"/>
  <c r="CE212" i="1"/>
  <c r="CB212" i="1"/>
  <c r="BY212" i="1"/>
  <c r="BV212" i="1"/>
  <c r="BS212" i="1"/>
  <c r="BP212" i="1"/>
  <c r="BM212" i="1"/>
  <c r="BJ212" i="1"/>
  <c r="BG212" i="1"/>
  <c r="BD212" i="1"/>
  <c r="BA212" i="1"/>
  <c r="AX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DR211" i="1"/>
  <c r="DO211" i="1"/>
  <c r="DL211" i="1"/>
  <c r="DI211" i="1"/>
  <c r="DF211" i="1"/>
  <c r="DC211" i="1"/>
  <c r="CZ211" i="1"/>
  <c r="CW211" i="1"/>
  <c r="CT211" i="1"/>
  <c r="CQ211" i="1"/>
  <c r="CN211" i="1"/>
  <c r="CK211" i="1"/>
  <c r="CH211" i="1"/>
  <c r="CE211" i="1"/>
  <c r="CB211" i="1"/>
  <c r="BY211" i="1"/>
  <c r="BV211" i="1"/>
  <c r="BS211" i="1"/>
  <c r="BP211" i="1"/>
  <c r="BM211" i="1"/>
  <c r="BJ211" i="1"/>
  <c r="BG211" i="1"/>
  <c r="BD211" i="1"/>
  <c r="BA211" i="1"/>
  <c r="AX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DR210" i="1"/>
  <c r="DO210" i="1"/>
  <c r="DL210" i="1"/>
  <c r="DI210" i="1"/>
  <c r="DF210" i="1"/>
  <c r="DC210" i="1"/>
  <c r="CZ210" i="1"/>
  <c r="CW210" i="1"/>
  <c r="CT210" i="1"/>
  <c r="CQ210" i="1"/>
  <c r="CN210" i="1"/>
  <c r="CK210" i="1"/>
  <c r="CH210" i="1"/>
  <c r="CE210" i="1"/>
  <c r="CB210" i="1"/>
  <c r="BY210" i="1"/>
  <c r="BV210" i="1"/>
  <c r="BS210" i="1"/>
  <c r="BP210" i="1"/>
  <c r="BM210" i="1"/>
  <c r="BJ210" i="1"/>
  <c r="BG210" i="1"/>
  <c r="BD210" i="1"/>
  <c r="BA210" i="1"/>
  <c r="AX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DR209" i="1"/>
  <c r="DO209" i="1"/>
  <c r="DL209" i="1"/>
  <c r="DI209" i="1"/>
  <c r="DF209" i="1"/>
  <c r="DC209" i="1"/>
  <c r="CZ209" i="1"/>
  <c r="CW209" i="1"/>
  <c r="CT209" i="1"/>
  <c r="CQ209" i="1"/>
  <c r="CN209" i="1"/>
  <c r="CK209" i="1"/>
  <c r="CH209" i="1"/>
  <c r="CE209" i="1"/>
  <c r="CB209" i="1"/>
  <c r="BY209" i="1"/>
  <c r="BV209" i="1"/>
  <c r="BS209" i="1"/>
  <c r="BP209" i="1"/>
  <c r="BM209" i="1"/>
  <c r="BJ209" i="1"/>
  <c r="BG209" i="1"/>
  <c r="BD209" i="1"/>
  <c r="BA209" i="1"/>
  <c r="AX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DR208" i="1"/>
  <c r="DO208" i="1"/>
  <c r="DL208" i="1"/>
  <c r="DI208" i="1"/>
  <c r="DF208" i="1"/>
  <c r="DC208" i="1"/>
  <c r="CZ208" i="1"/>
  <c r="CW208" i="1"/>
  <c r="CT208" i="1"/>
  <c r="CQ208" i="1"/>
  <c r="CN208" i="1"/>
  <c r="CK208" i="1"/>
  <c r="CH208" i="1"/>
  <c r="CE208" i="1"/>
  <c r="CB208" i="1"/>
  <c r="BY208" i="1"/>
  <c r="BV208" i="1"/>
  <c r="BS208" i="1"/>
  <c r="BP208" i="1"/>
  <c r="BM208" i="1"/>
  <c r="BJ208" i="1"/>
  <c r="BG208" i="1"/>
  <c r="BD208" i="1"/>
  <c r="BA208" i="1"/>
  <c r="AX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DR207" i="1"/>
  <c r="DO207" i="1"/>
  <c r="DL207" i="1"/>
  <c r="DI207" i="1"/>
  <c r="DF207" i="1"/>
  <c r="DC207" i="1"/>
  <c r="CZ207" i="1"/>
  <c r="CW207" i="1"/>
  <c r="CT207" i="1"/>
  <c r="CQ207" i="1"/>
  <c r="CN207" i="1"/>
  <c r="CK207" i="1"/>
  <c r="CH207" i="1"/>
  <c r="CE207" i="1"/>
  <c r="CB207" i="1"/>
  <c r="BY207" i="1"/>
  <c r="BV207" i="1"/>
  <c r="BS207" i="1"/>
  <c r="BP207" i="1"/>
  <c r="BM207" i="1"/>
  <c r="BJ207" i="1"/>
  <c r="BG207" i="1"/>
  <c r="BD207" i="1"/>
  <c r="BA207" i="1"/>
  <c r="AX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DR206" i="1"/>
  <c r="DO206" i="1"/>
  <c r="DL206" i="1"/>
  <c r="DI206" i="1"/>
  <c r="DF206" i="1"/>
  <c r="DC206" i="1"/>
  <c r="CZ206" i="1"/>
  <c r="CW206" i="1"/>
  <c r="CT206" i="1"/>
  <c r="CQ206" i="1"/>
  <c r="CN206" i="1"/>
  <c r="CK206" i="1"/>
  <c r="CH206" i="1"/>
  <c r="CE206" i="1"/>
  <c r="CB206" i="1"/>
  <c r="BY206" i="1"/>
  <c r="BV206" i="1"/>
  <c r="BS206" i="1"/>
  <c r="BP206" i="1"/>
  <c r="BM206" i="1"/>
  <c r="BJ206" i="1"/>
  <c r="BG206" i="1"/>
  <c r="BD206" i="1"/>
  <c r="BA206" i="1"/>
  <c r="AX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DR205" i="1"/>
  <c r="DO205" i="1"/>
  <c r="DL205" i="1"/>
  <c r="DI205" i="1"/>
  <c r="DF205" i="1"/>
  <c r="DC205" i="1"/>
  <c r="CZ205" i="1"/>
  <c r="CW205" i="1"/>
  <c r="CT205" i="1"/>
  <c r="CQ205" i="1"/>
  <c r="CN205" i="1"/>
  <c r="CK205" i="1"/>
  <c r="CH205" i="1"/>
  <c r="CE205" i="1"/>
  <c r="CB205" i="1"/>
  <c r="BY205" i="1"/>
  <c r="BV205" i="1"/>
  <c r="BS205" i="1"/>
  <c r="BP205" i="1"/>
  <c r="BM205" i="1"/>
  <c r="BJ205" i="1"/>
  <c r="BG205" i="1"/>
  <c r="BD205" i="1"/>
  <c r="BA205" i="1"/>
  <c r="AX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DR204" i="1"/>
  <c r="DO204" i="1"/>
  <c r="DL204" i="1"/>
  <c r="DI204" i="1"/>
  <c r="DF204" i="1"/>
  <c r="DC204" i="1"/>
  <c r="CZ204" i="1"/>
  <c r="CW204" i="1"/>
  <c r="CT204" i="1"/>
  <c r="CQ204" i="1"/>
  <c r="CN204" i="1"/>
  <c r="CK204" i="1"/>
  <c r="CH204" i="1"/>
  <c r="CE204" i="1"/>
  <c r="CB204" i="1"/>
  <c r="BY204" i="1"/>
  <c r="BV204" i="1"/>
  <c r="BS204" i="1"/>
  <c r="BP204" i="1"/>
  <c r="BM204" i="1"/>
  <c r="BJ204" i="1"/>
  <c r="BG204" i="1"/>
  <c r="BD204" i="1"/>
  <c r="BA204" i="1"/>
  <c r="AX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DR203" i="1"/>
  <c r="DO203" i="1"/>
  <c r="DL203" i="1"/>
  <c r="DI203" i="1"/>
  <c r="DF203" i="1"/>
  <c r="DC203" i="1"/>
  <c r="CZ203" i="1"/>
  <c r="CW203" i="1"/>
  <c r="CT203" i="1"/>
  <c r="CQ203" i="1"/>
  <c r="CN203" i="1"/>
  <c r="CK203" i="1"/>
  <c r="CH203" i="1"/>
  <c r="CE203" i="1"/>
  <c r="CB203" i="1"/>
  <c r="BY203" i="1"/>
  <c r="BV203" i="1"/>
  <c r="BS203" i="1"/>
  <c r="BP203" i="1"/>
  <c r="BM203" i="1"/>
  <c r="BJ203" i="1"/>
  <c r="BG203" i="1"/>
  <c r="BD203" i="1"/>
  <c r="BA203" i="1"/>
  <c r="AX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DR202" i="1"/>
  <c r="DO202" i="1"/>
  <c r="DL202" i="1"/>
  <c r="DI202" i="1"/>
  <c r="DF202" i="1"/>
  <c r="DC202" i="1"/>
  <c r="CZ202" i="1"/>
  <c r="CW202" i="1"/>
  <c r="CT202" i="1"/>
  <c r="CQ202" i="1"/>
  <c r="CN202" i="1"/>
  <c r="CK202" i="1"/>
  <c r="CH202" i="1"/>
  <c r="CE202" i="1"/>
  <c r="CB202" i="1"/>
  <c r="BY202" i="1"/>
  <c r="BV202" i="1"/>
  <c r="BS202" i="1"/>
  <c r="BP202" i="1"/>
  <c r="BM202" i="1"/>
  <c r="BJ202" i="1"/>
  <c r="BG202" i="1"/>
  <c r="BD202" i="1"/>
  <c r="BA202" i="1"/>
  <c r="AX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DR201" i="1"/>
  <c r="DO201" i="1"/>
  <c r="DL201" i="1"/>
  <c r="DI201" i="1"/>
  <c r="DF201" i="1"/>
  <c r="DC201" i="1"/>
  <c r="CZ201" i="1"/>
  <c r="CW201" i="1"/>
  <c r="CT201" i="1"/>
  <c r="CQ201" i="1"/>
  <c r="CN201" i="1"/>
  <c r="CK201" i="1"/>
  <c r="CH201" i="1"/>
  <c r="CE201" i="1"/>
  <c r="CB201" i="1"/>
  <c r="BY201" i="1"/>
  <c r="BV201" i="1"/>
  <c r="BS201" i="1"/>
  <c r="BP201" i="1"/>
  <c r="BM201" i="1"/>
  <c r="BJ201" i="1"/>
  <c r="BG201" i="1"/>
  <c r="BD201" i="1"/>
  <c r="BA201" i="1"/>
  <c r="AX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F161" i="2"/>
  <c r="EE161" i="2"/>
  <c r="EG160" i="2"/>
  <c r="EG159" i="2"/>
  <c r="EG158" i="2"/>
  <c r="EG157" i="2"/>
  <c r="EG156" i="2"/>
  <c r="EG155" i="2"/>
  <c r="EG154" i="2"/>
  <c r="EG153" i="2"/>
  <c r="EG152" i="2"/>
  <c r="EG151" i="2"/>
  <c r="EG150" i="2"/>
  <c r="EG149" i="2"/>
  <c r="EF148" i="2"/>
  <c r="EE148" i="2"/>
  <c r="EG147" i="2"/>
  <c r="EG146" i="2"/>
  <c r="EG145" i="2"/>
  <c r="EG144" i="2"/>
  <c r="EG143" i="2"/>
  <c r="EG142" i="2"/>
  <c r="EG141" i="2"/>
  <c r="EG140" i="2"/>
  <c r="EG139" i="2"/>
  <c r="EG138" i="2"/>
  <c r="EG137" i="2"/>
  <c r="EG136" i="2"/>
  <c r="EF135" i="2"/>
  <c r="EE135" i="2"/>
  <c r="EG134" i="2"/>
  <c r="EG133" i="2"/>
  <c r="EG132" i="2"/>
  <c r="EG131" i="2"/>
  <c r="EG130" i="2"/>
  <c r="EG129" i="2"/>
  <c r="EG128" i="2"/>
  <c r="EG127" i="2"/>
  <c r="EG126" i="2"/>
  <c r="EG125" i="2"/>
  <c r="EG124" i="2"/>
  <c r="EG123" i="2"/>
  <c r="EF122" i="2"/>
  <c r="EE122" i="2"/>
  <c r="EG121" i="2"/>
  <c r="EG120" i="2"/>
  <c r="EG119" i="2"/>
  <c r="EG118" i="2"/>
  <c r="EG117" i="2"/>
  <c r="EG116" i="2"/>
  <c r="EG115" i="2"/>
  <c r="EG114" i="2"/>
  <c r="EG113" i="2"/>
  <c r="EG112" i="2"/>
  <c r="EG111" i="2"/>
  <c r="EG110" i="2"/>
  <c r="EF109" i="2"/>
  <c r="EE109" i="2"/>
  <c r="EG108" i="2"/>
  <c r="EG107" i="2"/>
  <c r="EG106" i="2"/>
  <c r="EG105" i="2"/>
  <c r="EG104" i="2"/>
  <c r="EG103" i="2"/>
  <c r="EG102" i="2"/>
  <c r="EG101" i="2"/>
  <c r="EG100" i="2"/>
  <c r="EG99" i="2"/>
  <c r="EG98" i="2"/>
  <c r="EG97" i="2"/>
  <c r="EF96" i="2"/>
  <c r="EE96" i="2"/>
  <c r="EG95" i="2"/>
  <c r="EG94" i="2"/>
  <c r="EG93" i="2"/>
  <c r="EG92" i="2"/>
  <c r="EG91" i="2"/>
  <c r="EG90" i="2"/>
  <c r="EG89" i="2"/>
  <c r="EG88" i="2"/>
  <c r="EG87" i="2"/>
  <c r="EG86" i="2"/>
  <c r="EG85" i="2"/>
  <c r="EG84" i="2"/>
  <c r="EF83" i="2"/>
  <c r="EE83" i="2"/>
  <c r="EG82" i="2"/>
  <c r="EG81" i="2"/>
  <c r="EG80" i="2"/>
  <c r="EG79" i="2"/>
  <c r="EG78" i="2"/>
  <c r="EG77" i="2"/>
  <c r="EG76" i="2"/>
  <c r="EG75" i="2"/>
  <c r="EG74" i="2"/>
  <c r="EG73" i="2"/>
  <c r="EG72" i="2"/>
  <c r="EG71" i="2"/>
  <c r="EF70" i="2"/>
  <c r="EE70" i="2"/>
  <c r="EG69" i="2"/>
  <c r="EG68" i="2"/>
  <c r="EG67" i="2"/>
  <c r="EG66" i="2"/>
  <c r="EG65" i="2"/>
  <c r="EG64" i="2"/>
  <c r="EG63" i="2"/>
  <c r="EG62" i="2"/>
  <c r="EG61" i="2"/>
  <c r="EG60" i="2"/>
  <c r="EG59" i="2"/>
  <c r="EG58" i="2"/>
  <c r="EF57" i="2"/>
  <c r="EE57" i="2"/>
  <c r="EG56" i="2"/>
  <c r="EG55" i="2"/>
  <c r="EG54" i="2"/>
  <c r="EG53" i="2"/>
  <c r="EG52" i="2"/>
  <c r="EG51" i="2"/>
  <c r="EG50" i="2"/>
  <c r="EG49" i="2"/>
  <c r="EG48" i="2"/>
  <c r="EG47" i="2"/>
  <c r="EG46" i="2"/>
  <c r="EG45" i="2"/>
  <c r="EF44" i="2"/>
  <c r="EE44" i="2"/>
  <c r="EG43" i="2"/>
  <c r="EG42" i="2"/>
  <c r="EG41" i="2"/>
  <c r="EG40" i="2"/>
  <c r="EG39" i="2"/>
  <c r="EG38" i="2"/>
  <c r="EG37" i="2"/>
  <c r="EG36" i="2"/>
  <c r="EG35" i="2"/>
  <c r="EG34" i="2"/>
  <c r="EG33" i="2"/>
  <c r="EG32" i="2"/>
  <c r="EF31" i="2"/>
  <c r="EE31" i="2"/>
  <c r="EG30" i="2"/>
  <c r="EG29" i="2"/>
  <c r="EG28" i="2"/>
  <c r="EG27" i="2"/>
  <c r="EG26" i="2"/>
  <c r="EG25" i="2"/>
  <c r="EG24" i="2"/>
  <c r="EG23" i="2"/>
  <c r="EG22" i="2"/>
  <c r="EG21" i="2"/>
  <c r="EG20" i="2"/>
  <c r="EG19" i="2"/>
  <c r="EF18" i="2"/>
  <c r="EE18" i="2"/>
  <c r="EG17" i="2"/>
  <c r="EG16" i="2"/>
  <c r="EG15" i="2"/>
  <c r="EG14" i="2"/>
  <c r="EG13" i="2"/>
  <c r="EG12" i="2"/>
  <c r="EG11" i="2"/>
  <c r="EG10" i="2"/>
  <c r="EG9" i="2"/>
  <c r="EG8" i="2"/>
  <c r="EG7" i="2"/>
  <c r="EG6" i="2"/>
  <c r="EF174" i="2"/>
  <c r="EE174" i="2"/>
  <c r="EG173" i="2"/>
  <c r="EG172" i="2"/>
  <c r="EG171" i="2"/>
  <c r="EG170" i="2"/>
  <c r="EG169" i="2"/>
  <c r="EG168" i="2"/>
  <c r="EG167" i="2"/>
  <c r="EG166" i="2"/>
  <c r="EG165" i="2"/>
  <c r="EG164" i="2"/>
  <c r="EG163" i="2"/>
  <c r="EG162" i="2"/>
  <c r="HI173" i="2"/>
  <c r="HH173" i="2"/>
  <c r="HI172" i="2"/>
  <c r="HH172" i="2"/>
  <c r="HI171" i="2"/>
  <c r="HH171" i="2"/>
  <c r="HI170" i="2"/>
  <c r="HH170" i="2"/>
  <c r="HI169" i="2"/>
  <c r="HH169" i="2"/>
  <c r="HI168" i="2"/>
  <c r="HH168" i="2"/>
  <c r="HI167" i="2"/>
  <c r="HH167" i="2"/>
  <c r="HI166" i="2"/>
  <c r="HH166" i="2"/>
  <c r="HI165" i="2"/>
  <c r="HH165" i="2"/>
  <c r="HI164" i="2"/>
  <c r="HH164" i="2"/>
  <c r="HI163" i="2"/>
  <c r="HH163" i="2"/>
  <c r="HI162" i="2"/>
  <c r="HH162" i="2"/>
  <c r="HF174" i="2"/>
  <c r="HE174" i="2"/>
  <c r="HC174" i="2"/>
  <c r="HB174" i="2"/>
  <c r="GZ174" i="2"/>
  <c r="GY174" i="2"/>
  <c r="GW174" i="2"/>
  <c r="GV174" i="2"/>
  <c r="GT174" i="2"/>
  <c r="GS174" i="2"/>
  <c r="GQ174" i="2"/>
  <c r="GP174" i="2"/>
  <c r="GN174" i="2"/>
  <c r="GM174" i="2"/>
  <c r="GK174" i="2"/>
  <c r="GJ174" i="2"/>
  <c r="GH174" i="2"/>
  <c r="GG174" i="2"/>
  <c r="GE174" i="2"/>
  <c r="GD174" i="2"/>
  <c r="GB174" i="2"/>
  <c r="GA174" i="2"/>
  <c r="FY174" i="2"/>
  <c r="FX174" i="2"/>
  <c r="FV174" i="2"/>
  <c r="FU174" i="2"/>
  <c r="FS174" i="2"/>
  <c r="FR174" i="2"/>
  <c r="FP174" i="2"/>
  <c r="FO174" i="2"/>
  <c r="FM174" i="2"/>
  <c r="FL174" i="2"/>
  <c r="FJ174" i="2"/>
  <c r="FI174" i="2"/>
  <c r="FG174" i="2"/>
  <c r="FF174" i="2"/>
  <c r="FD174" i="2"/>
  <c r="FC174" i="2"/>
  <c r="FA174" i="2"/>
  <c r="EZ174" i="2"/>
  <c r="EX174" i="2"/>
  <c r="EW174" i="2"/>
  <c r="EU174" i="2"/>
  <c r="ET174" i="2"/>
  <c r="EO174" i="2"/>
  <c r="EN174" i="2"/>
  <c r="EL174" i="2"/>
  <c r="EK174" i="2"/>
  <c r="EI174" i="2"/>
  <c r="EH174" i="2"/>
  <c r="EC174" i="2"/>
  <c r="EB174" i="2"/>
  <c r="DZ174" i="2"/>
  <c r="DY174" i="2"/>
  <c r="DW174" i="2"/>
  <c r="DV174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HG173" i="2"/>
  <c r="HD173" i="2"/>
  <c r="HA173" i="2"/>
  <c r="GX173" i="2"/>
  <c r="GU173" i="2"/>
  <c r="GR173" i="2"/>
  <c r="GO173" i="2"/>
  <c r="GL173" i="2"/>
  <c r="GI173" i="2"/>
  <c r="GF173" i="2"/>
  <c r="GC173" i="2"/>
  <c r="FZ173" i="2"/>
  <c r="FW173" i="2"/>
  <c r="FT173" i="2"/>
  <c r="FQ173" i="2"/>
  <c r="FN173" i="2"/>
  <c r="FK173" i="2"/>
  <c r="FH173" i="2"/>
  <c r="FE173" i="2"/>
  <c r="FB173" i="2"/>
  <c r="EY173" i="2"/>
  <c r="EV173" i="2"/>
  <c r="EP173" i="2"/>
  <c r="EM173" i="2"/>
  <c r="EJ173" i="2"/>
  <c r="ED173" i="2"/>
  <c r="EA173" i="2"/>
  <c r="DX173" i="2"/>
  <c r="DU173" i="2"/>
  <c r="DR173" i="2"/>
  <c r="DO173" i="2"/>
  <c r="DL173" i="2"/>
  <c r="DI173" i="2"/>
  <c r="DF173" i="2"/>
  <c r="DC173" i="2"/>
  <c r="CZ173" i="2"/>
  <c r="CW173" i="2"/>
  <c r="CT173" i="2"/>
  <c r="CQ173" i="2"/>
  <c r="CN173" i="2"/>
  <c r="CK173" i="2"/>
  <c r="CH173" i="2"/>
  <c r="CE173" i="2"/>
  <c r="CB173" i="2"/>
  <c r="BY173" i="2"/>
  <c r="BV173" i="2"/>
  <c r="BS173" i="2"/>
  <c r="BP173" i="2"/>
  <c r="BM173" i="2"/>
  <c r="BJ173" i="2"/>
  <c r="BG173" i="2"/>
  <c r="BD173" i="2"/>
  <c r="BA173" i="2"/>
  <c r="AX173" i="2"/>
  <c r="AU173" i="2"/>
  <c r="AR173" i="2"/>
  <c r="AO173" i="2"/>
  <c r="AL173" i="2"/>
  <c r="AI173" i="2"/>
  <c r="AF173" i="2"/>
  <c r="Z173" i="2"/>
  <c r="W173" i="2"/>
  <c r="T173" i="2"/>
  <c r="Q173" i="2"/>
  <c r="N173" i="2"/>
  <c r="K173" i="2"/>
  <c r="H173" i="2"/>
  <c r="HG172" i="2"/>
  <c r="HD172" i="2"/>
  <c r="HA172" i="2"/>
  <c r="GX172" i="2"/>
  <c r="GU172" i="2"/>
  <c r="GR172" i="2"/>
  <c r="GO172" i="2"/>
  <c r="GL172" i="2"/>
  <c r="GI172" i="2"/>
  <c r="GF172" i="2"/>
  <c r="GC172" i="2"/>
  <c r="FZ172" i="2"/>
  <c r="FW172" i="2"/>
  <c r="FT172" i="2"/>
  <c r="FQ172" i="2"/>
  <c r="FN172" i="2"/>
  <c r="FK172" i="2"/>
  <c r="FH172" i="2"/>
  <c r="FE172" i="2"/>
  <c r="FB172" i="2"/>
  <c r="EY172" i="2"/>
  <c r="EV172" i="2"/>
  <c r="EP172" i="2"/>
  <c r="EM172" i="2"/>
  <c r="EJ172" i="2"/>
  <c r="ED172" i="2"/>
  <c r="EA172" i="2"/>
  <c r="DX172" i="2"/>
  <c r="DU172" i="2"/>
  <c r="DR172" i="2"/>
  <c r="DO172" i="2"/>
  <c r="DL172" i="2"/>
  <c r="DI172" i="2"/>
  <c r="DF172" i="2"/>
  <c r="DC172" i="2"/>
  <c r="CZ172" i="2"/>
  <c r="CW172" i="2"/>
  <c r="CT172" i="2"/>
  <c r="CQ172" i="2"/>
  <c r="CN172" i="2"/>
  <c r="CK172" i="2"/>
  <c r="CH172" i="2"/>
  <c r="CE172" i="2"/>
  <c r="CB172" i="2"/>
  <c r="BY172" i="2"/>
  <c r="BV172" i="2"/>
  <c r="BS172" i="2"/>
  <c r="BP172" i="2"/>
  <c r="BM172" i="2"/>
  <c r="BJ172" i="2"/>
  <c r="BG172" i="2"/>
  <c r="BD172" i="2"/>
  <c r="BA172" i="2"/>
  <c r="AX172" i="2"/>
  <c r="AU172" i="2"/>
  <c r="AR172" i="2"/>
  <c r="AO172" i="2"/>
  <c r="AL172" i="2"/>
  <c r="AI172" i="2"/>
  <c r="AF172" i="2"/>
  <c r="Z172" i="2"/>
  <c r="W172" i="2"/>
  <c r="T172" i="2"/>
  <c r="Q172" i="2"/>
  <c r="N172" i="2"/>
  <c r="K172" i="2"/>
  <c r="H172" i="2"/>
  <c r="HG171" i="2"/>
  <c r="HD171" i="2"/>
  <c r="HA171" i="2"/>
  <c r="GX171" i="2"/>
  <c r="GU171" i="2"/>
  <c r="GR171" i="2"/>
  <c r="GO171" i="2"/>
  <c r="GL171" i="2"/>
  <c r="GI171" i="2"/>
  <c r="GF171" i="2"/>
  <c r="GC171" i="2"/>
  <c r="FZ171" i="2"/>
  <c r="FW171" i="2"/>
  <c r="FT171" i="2"/>
  <c r="FQ171" i="2"/>
  <c r="FN171" i="2"/>
  <c r="FK171" i="2"/>
  <c r="FH171" i="2"/>
  <c r="FE171" i="2"/>
  <c r="FB171" i="2"/>
  <c r="EY171" i="2"/>
  <c r="EV171" i="2"/>
  <c r="EP171" i="2"/>
  <c r="EM171" i="2"/>
  <c r="EJ171" i="2"/>
  <c r="ED171" i="2"/>
  <c r="EA171" i="2"/>
  <c r="DX171" i="2"/>
  <c r="DU171" i="2"/>
  <c r="DR171" i="2"/>
  <c r="DO171" i="2"/>
  <c r="DL171" i="2"/>
  <c r="DI171" i="2"/>
  <c r="DF171" i="2"/>
  <c r="DC171" i="2"/>
  <c r="CZ171" i="2"/>
  <c r="CW171" i="2"/>
  <c r="CT171" i="2"/>
  <c r="CQ171" i="2"/>
  <c r="CN171" i="2"/>
  <c r="CK171" i="2"/>
  <c r="CH171" i="2"/>
  <c r="CE171" i="2"/>
  <c r="CB171" i="2"/>
  <c r="BY171" i="2"/>
  <c r="BV171" i="2"/>
  <c r="BS171" i="2"/>
  <c r="BP171" i="2"/>
  <c r="BM171" i="2"/>
  <c r="BJ171" i="2"/>
  <c r="BG171" i="2"/>
  <c r="BD171" i="2"/>
  <c r="BA171" i="2"/>
  <c r="AX171" i="2"/>
  <c r="AU171" i="2"/>
  <c r="AR171" i="2"/>
  <c r="AO171" i="2"/>
  <c r="AL171" i="2"/>
  <c r="AI171" i="2"/>
  <c r="AF171" i="2"/>
  <c r="Z171" i="2"/>
  <c r="W171" i="2"/>
  <c r="T171" i="2"/>
  <c r="Q171" i="2"/>
  <c r="N171" i="2"/>
  <c r="K171" i="2"/>
  <c r="H171" i="2"/>
  <c r="HG170" i="2"/>
  <c r="HD170" i="2"/>
  <c r="HA170" i="2"/>
  <c r="GX170" i="2"/>
  <c r="GU170" i="2"/>
  <c r="GR170" i="2"/>
  <c r="GO170" i="2"/>
  <c r="GL170" i="2"/>
  <c r="GI170" i="2"/>
  <c r="GF170" i="2"/>
  <c r="GC170" i="2"/>
  <c r="FZ170" i="2"/>
  <c r="FW170" i="2"/>
  <c r="FT170" i="2"/>
  <c r="FQ170" i="2"/>
  <c r="FN170" i="2"/>
  <c r="FK170" i="2"/>
  <c r="FH170" i="2"/>
  <c r="FE170" i="2"/>
  <c r="FB170" i="2"/>
  <c r="EY170" i="2"/>
  <c r="EV170" i="2"/>
  <c r="EP170" i="2"/>
  <c r="EM170" i="2"/>
  <c r="EJ170" i="2"/>
  <c r="ED170" i="2"/>
  <c r="EA170" i="2"/>
  <c r="DX170" i="2"/>
  <c r="DU170" i="2"/>
  <c r="DR170" i="2"/>
  <c r="DO170" i="2"/>
  <c r="DL170" i="2"/>
  <c r="DI170" i="2"/>
  <c r="DF170" i="2"/>
  <c r="DC170" i="2"/>
  <c r="CZ170" i="2"/>
  <c r="CW170" i="2"/>
  <c r="CT170" i="2"/>
  <c r="CQ170" i="2"/>
  <c r="CN170" i="2"/>
  <c r="CK170" i="2"/>
  <c r="CH170" i="2"/>
  <c r="CE170" i="2"/>
  <c r="CB170" i="2"/>
  <c r="BY170" i="2"/>
  <c r="BV170" i="2"/>
  <c r="BS170" i="2"/>
  <c r="BP170" i="2"/>
  <c r="BM170" i="2"/>
  <c r="BJ170" i="2"/>
  <c r="BG170" i="2"/>
  <c r="BD170" i="2"/>
  <c r="BA170" i="2"/>
  <c r="AX170" i="2"/>
  <c r="AU170" i="2"/>
  <c r="AR170" i="2"/>
  <c r="AO170" i="2"/>
  <c r="AL170" i="2"/>
  <c r="AI170" i="2"/>
  <c r="AF170" i="2"/>
  <c r="Z170" i="2"/>
  <c r="W170" i="2"/>
  <c r="T170" i="2"/>
  <c r="Q170" i="2"/>
  <c r="N170" i="2"/>
  <c r="K170" i="2"/>
  <c r="H170" i="2"/>
  <c r="HG169" i="2"/>
  <c r="HD169" i="2"/>
  <c r="HA169" i="2"/>
  <c r="GX169" i="2"/>
  <c r="GU169" i="2"/>
  <c r="GR169" i="2"/>
  <c r="GO169" i="2"/>
  <c r="GL169" i="2"/>
  <c r="GI169" i="2"/>
  <c r="GF169" i="2"/>
  <c r="GC169" i="2"/>
  <c r="FZ169" i="2"/>
  <c r="FW169" i="2"/>
  <c r="FT169" i="2"/>
  <c r="FQ169" i="2"/>
  <c r="FN169" i="2"/>
  <c r="FK169" i="2"/>
  <c r="FH169" i="2"/>
  <c r="FE169" i="2"/>
  <c r="FB169" i="2"/>
  <c r="EY169" i="2"/>
  <c r="EV169" i="2"/>
  <c r="EP169" i="2"/>
  <c r="EM169" i="2"/>
  <c r="EJ169" i="2"/>
  <c r="ED169" i="2"/>
  <c r="EA169" i="2"/>
  <c r="DX169" i="2"/>
  <c r="DU169" i="2"/>
  <c r="DR169" i="2"/>
  <c r="DO169" i="2"/>
  <c r="DL169" i="2"/>
  <c r="DI169" i="2"/>
  <c r="DF169" i="2"/>
  <c r="DC169" i="2"/>
  <c r="CZ169" i="2"/>
  <c r="CW169" i="2"/>
  <c r="CT169" i="2"/>
  <c r="CQ169" i="2"/>
  <c r="CN169" i="2"/>
  <c r="CK169" i="2"/>
  <c r="CH169" i="2"/>
  <c r="CE169" i="2"/>
  <c r="CB169" i="2"/>
  <c r="BY169" i="2"/>
  <c r="BV169" i="2"/>
  <c r="BS169" i="2"/>
  <c r="BP169" i="2"/>
  <c r="BM169" i="2"/>
  <c r="BJ169" i="2"/>
  <c r="BG169" i="2"/>
  <c r="BD169" i="2"/>
  <c r="BA169" i="2"/>
  <c r="AX169" i="2"/>
  <c r="AU169" i="2"/>
  <c r="AR169" i="2"/>
  <c r="AO169" i="2"/>
  <c r="AL169" i="2"/>
  <c r="AI169" i="2"/>
  <c r="AF169" i="2"/>
  <c r="Z169" i="2"/>
  <c r="W169" i="2"/>
  <c r="T169" i="2"/>
  <c r="Q169" i="2"/>
  <c r="N169" i="2"/>
  <c r="K169" i="2"/>
  <c r="H169" i="2"/>
  <c r="HG168" i="2"/>
  <c r="HD168" i="2"/>
  <c r="HA168" i="2"/>
  <c r="GX168" i="2"/>
  <c r="GU168" i="2"/>
  <c r="GR168" i="2"/>
  <c r="GO168" i="2"/>
  <c r="GL168" i="2"/>
  <c r="GI168" i="2"/>
  <c r="GF168" i="2"/>
  <c r="GC168" i="2"/>
  <c r="FZ168" i="2"/>
  <c r="FW168" i="2"/>
  <c r="FT168" i="2"/>
  <c r="FQ168" i="2"/>
  <c r="FN168" i="2"/>
  <c r="FK168" i="2"/>
  <c r="FH168" i="2"/>
  <c r="FE168" i="2"/>
  <c r="FB168" i="2"/>
  <c r="EY168" i="2"/>
  <c r="EV168" i="2"/>
  <c r="EP168" i="2"/>
  <c r="EM168" i="2"/>
  <c r="EJ168" i="2"/>
  <c r="ED168" i="2"/>
  <c r="EA168" i="2"/>
  <c r="DX168" i="2"/>
  <c r="DU168" i="2"/>
  <c r="DR168" i="2"/>
  <c r="DO168" i="2"/>
  <c r="DL168" i="2"/>
  <c r="DI168" i="2"/>
  <c r="DF168" i="2"/>
  <c r="DC168" i="2"/>
  <c r="CZ168" i="2"/>
  <c r="CW168" i="2"/>
  <c r="CT168" i="2"/>
  <c r="CQ168" i="2"/>
  <c r="CN168" i="2"/>
  <c r="CK168" i="2"/>
  <c r="CH168" i="2"/>
  <c r="CE168" i="2"/>
  <c r="CB168" i="2"/>
  <c r="BY168" i="2"/>
  <c r="BV168" i="2"/>
  <c r="BS168" i="2"/>
  <c r="BP168" i="2"/>
  <c r="BM168" i="2"/>
  <c r="BJ168" i="2"/>
  <c r="BG168" i="2"/>
  <c r="BD168" i="2"/>
  <c r="BA168" i="2"/>
  <c r="AX168" i="2"/>
  <c r="AU168" i="2"/>
  <c r="AR168" i="2"/>
  <c r="AO168" i="2"/>
  <c r="AL168" i="2"/>
  <c r="AI168" i="2"/>
  <c r="AF168" i="2"/>
  <c r="Z168" i="2"/>
  <c r="W168" i="2"/>
  <c r="T168" i="2"/>
  <c r="Q168" i="2"/>
  <c r="N168" i="2"/>
  <c r="K168" i="2"/>
  <c r="H168" i="2"/>
  <c r="HG167" i="2"/>
  <c r="HD167" i="2"/>
  <c r="HA167" i="2"/>
  <c r="GX167" i="2"/>
  <c r="GU167" i="2"/>
  <c r="GR167" i="2"/>
  <c r="GO167" i="2"/>
  <c r="GL167" i="2"/>
  <c r="GI167" i="2"/>
  <c r="GF167" i="2"/>
  <c r="GC167" i="2"/>
  <c r="FZ167" i="2"/>
  <c r="FW167" i="2"/>
  <c r="FT167" i="2"/>
  <c r="FQ167" i="2"/>
  <c r="FN167" i="2"/>
  <c r="FK167" i="2"/>
  <c r="FH167" i="2"/>
  <c r="FE167" i="2"/>
  <c r="FB167" i="2"/>
  <c r="EY167" i="2"/>
  <c r="EV167" i="2"/>
  <c r="EP167" i="2"/>
  <c r="EM167" i="2"/>
  <c r="EJ167" i="2"/>
  <c r="ED167" i="2"/>
  <c r="EA167" i="2"/>
  <c r="DX167" i="2"/>
  <c r="DU167" i="2"/>
  <c r="DR167" i="2"/>
  <c r="DO167" i="2"/>
  <c r="DL167" i="2"/>
  <c r="DI167" i="2"/>
  <c r="DF167" i="2"/>
  <c r="DC167" i="2"/>
  <c r="CZ167" i="2"/>
  <c r="CW167" i="2"/>
  <c r="CT167" i="2"/>
  <c r="CQ167" i="2"/>
  <c r="CN167" i="2"/>
  <c r="CK167" i="2"/>
  <c r="CH167" i="2"/>
  <c r="CE167" i="2"/>
  <c r="CB167" i="2"/>
  <c r="BY167" i="2"/>
  <c r="BV167" i="2"/>
  <c r="BS167" i="2"/>
  <c r="BP167" i="2"/>
  <c r="BM167" i="2"/>
  <c r="BJ167" i="2"/>
  <c r="BG167" i="2"/>
  <c r="BD167" i="2"/>
  <c r="BA167" i="2"/>
  <c r="AX167" i="2"/>
  <c r="AU167" i="2"/>
  <c r="AR167" i="2"/>
  <c r="AO167" i="2"/>
  <c r="AL167" i="2"/>
  <c r="AI167" i="2"/>
  <c r="AF167" i="2"/>
  <c r="Z167" i="2"/>
  <c r="W167" i="2"/>
  <c r="T167" i="2"/>
  <c r="Q167" i="2"/>
  <c r="N167" i="2"/>
  <c r="K167" i="2"/>
  <c r="H167" i="2"/>
  <c r="HG166" i="2"/>
  <c r="HD166" i="2"/>
  <c r="HA166" i="2"/>
  <c r="GX166" i="2"/>
  <c r="GU166" i="2"/>
  <c r="GR166" i="2"/>
  <c r="GO166" i="2"/>
  <c r="GL166" i="2"/>
  <c r="GI166" i="2"/>
  <c r="GF166" i="2"/>
  <c r="GC166" i="2"/>
  <c r="FZ166" i="2"/>
  <c r="FW166" i="2"/>
  <c r="FT166" i="2"/>
  <c r="FQ166" i="2"/>
  <c r="FN166" i="2"/>
  <c r="FK166" i="2"/>
  <c r="FH166" i="2"/>
  <c r="FE166" i="2"/>
  <c r="FB166" i="2"/>
  <c r="EY166" i="2"/>
  <c r="EV166" i="2"/>
  <c r="EP166" i="2"/>
  <c r="EM166" i="2"/>
  <c r="EJ166" i="2"/>
  <c r="ED166" i="2"/>
  <c r="EA166" i="2"/>
  <c r="DX166" i="2"/>
  <c r="DU166" i="2"/>
  <c r="DR166" i="2"/>
  <c r="DO166" i="2"/>
  <c r="DL166" i="2"/>
  <c r="DI166" i="2"/>
  <c r="DF166" i="2"/>
  <c r="DC166" i="2"/>
  <c r="CZ166" i="2"/>
  <c r="CW166" i="2"/>
  <c r="CT166" i="2"/>
  <c r="CQ166" i="2"/>
  <c r="CN166" i="2"/>
  <c r="CK166" i="2"/>
  <c r="CH166" i="2"/>
  <c r="CE166" i="2"/>
  <c r="CB166" i="2"/>
  <c r="BY166" i="2"/>
  <c r="BV166" i="2"/>
  <c r="BS166" i="2"/>
  <c r="BP166" i="2"/>
  <c r="BM166" i="2"/>
  <c r="BJ166" i="2"/>
  <c r="BG166" i="2"/>
  <c r="BD166" i="2"/>
  <c r="BA166" i="2"/>
  <c r="AX166" i="2"/>
  <c r="AU166" i="2"/>
  <c r="AR166" i="2"/>
  <c r="AO166" i="2"/>
  <c r="AL166" i="2"/>
  <c r="AI166" i="2"/>
  <c r="AF166" i="2"/>
  <c r="Z166" i="2"/>
  <c r="W166" i="2"/>
  <c r="T166" i="2"/>
  <c r="Q166" i="2"/>
  <c r="N166" i="2"/>
  <c r="K166" i="2"/>
  <c r="H166" i="2"/>
  <c r="HG165" i="2"/>
  <c r="HD165" i="2"/>
  <c r="HA165" i="2"/>
  <c r="GX165" i="2"/>
  <c r="GU165" i="2"/>
  <c r="GR165" i="2"/>
  <c r="GO165" i="2"/>
  <c r="GL165" i="2"/>
  <c r="GI165" i="2"/>
  <c r="GF165" i="2"/>
  <c r="GC165" i="2"/>
  <c r="FZ165" i="2"/>
  <c r="FW165" i="2"/>
  <c r="FT165" i="2"/>
  <c r="FQ165" i="2"/>
  <c r="FN165" i="2"/>
  <c r="FK165" i="2"/>
  <c r="FH165" i="2"/>
  <c r="FE165" i="2"/>
  <c r="FB165" i="2"/>
  <c r="EY165" i="2"/>
  <c r="EV165" i="2"/>
  <c r="EP165" i="2"/>
  <c r="EM165" i="2"/>
  <c r="EJ165" i="2"/>
  <c r="ED165" i="2"/>
  <c r="EA165" i="2"/>
  <c r="DX165" i="2"/>
  <c r="DU165" i="2"/>
  <c r="DR165" i="2"/>
  <c r="DO165" i="2"/>
  <c r="DL165" i="2"/>
  <c r="DI165" i="2"/>
  <c r="DF165" i="2"/>
  <c r="DC165" i="2"/>
  <c r="CZ165" i="2"/>
  <c r="CW165" i="2"/>
  <c r="CT165" i="2"/>
  <c r="CQ165" i="2"/>
  <c r="CN165" i="2"/>
  <c r="CK165" i="2"/>
  <c r="CH165" i="2"/>
  <c r="CE165" i="2"/>
  <c r="CB165" i="2"/>
  <c r="BY165" i="2"/>
  <c r="BV165" i="2"/>
  <c r="BS165" i="2"/>
  <c r="BP165" i="2"/>
  <c r="BM165" i="2"/>
  <c r="BJ165" i="2"/>
  <c r="BG165" i="2"/>
  <c r="BD165" i="2"/>
  <c r="BA165" i="2"/>
  <c r="AX165" i="2"/>
  <c r="AU165" i="2"/>
  <c r="AR165" i="2"/>
  <c r="AO165" i="2"/>
  <c r="AL165" i="2"/>
  <c r="AI165" i="2"/>
  <c r="AF165" i="2"/>
  <c r="Z165" i="2"/>
  <c r="W165" i="2"/>
  <c r="T165" i="2"/>
  <c r="Q165" i="2"/>
  <c r="N165" i="2"/>
  <c r="K165" i="2"/>
  <c r="H165" i="2"/>
  <c r="HG164" i="2"/>
  <c r="HD164" i="2"/>
  <c r="HA164" i="2"/>
  <c r="GX164" i="2"/>
  <c r="GU164" i="2"/>
  <c r="GR164" i="2"/>
  <c r="GO164" i="2"/>
  <c r="GL164" i="2"/>
  <c r="GI164" i="2"/>
  <c r="GF164" i="2"/>
  <c r="GC164" i="2"/>
  <c r="FZ164" i="2"/>
  <c r="FW164" i="2"/>
  <c r="FT164" i="2"/>
  <c r="FQ164" i="2"/>
  <c r="FN164" i="2"/>
  <c r="FK164" i="2"/>
  <c r="FH164" i="2"/>
  <c r="FE164" i="2"/>
  <c r="FB164" i="2"/>
  <c r="EY164" i="2"/>
  <c r="EV164" i="2"/>
  <c r="EP164" i="2"/>
  <c r="EM164" i="2"/>
  <c r="EJ164" i="2"/>
  <c r="ED164" i="2"/>
  <c r="EA164" i="2"/>
  <c r="DX164" i="2"/>
  <c r="DU164" i="2"/>
  <c r="DR164" i="2"/>
  <c r="DO164" i="2"/>
  <c r="DL164" i="2"/>
  <c r="DI164" i="2"/>
  <c r="DF164" i="2"/>
  <c r="DC164" i="2"/>
  <c r="CZ164" i="2"/>
  <c r="CW164" i="2"/>
  <c r="CT164" i="2"/>
  <c r="CQ164" i="2"/>
  <c r="CN164" i="2"/>
  <c r="CK164" i="2"/>
  <c r="CH164" i="2"/>
  <c r="CE164" i="2"/>
  <c r="CB164" i="2"/>
  <c r="BY164" i="2"/>
  <c r="BV164" i="2"/>
  <c r="BS164" i="2"/>
  <c r="BP164" i="2"/>
  <c r="BM164" i="2"/>
  <c r="BJ164" i="2"/>
  <c r="BG164" i="2"/>
  <c r="BD164" i="2"/>
  <c r="BA164" i="2"/>
  <c r="AX164" i="2"/>
  <c r="AU164" i="2"/>
  <c r="AR164" i="2"/>
  <c r="AO164" i="2"/>
  <c r="AL164" i="2"/>
  <c r="AI164" i="2"/>
  <c r="AF164" i="2"/>
  <c r="Z164" i="2"/>
  <c r="W164" i="2"/>
  <c r="T164" i="2"/>
  <c r="Q164" i="2"/>
  <c r="N164" i="2"/>
  <c r="K164" i="2"/>
  <c r="H164" i="2"/>
  <c r="HG163" i="2"/>
  <c r="HD163" i="2"/>
  <c r="HA163" i="2"/>
  <c r="GX163" i="2"/>
  <c r="GU163" i="2"/>
  <c r="GR163" i="2"/>
  <c r="GO163" i="2"/>
  <c r="GL163" i="2"/>
  <c r="GI163" i="2"/>
  <c r="GF163" i="2"/>
  <c r="GC163" i="2"/>
  <c r="FZ163" i="2"/>
  <c r="FW163" i="2"/>
  <c r="FT163" i="2"/>
  <c r="FQ163" i="2"/>
  <c r="FN163" i="2"/>
  <c r="FK163" i="2"/>
  <c r="FH163" i="2"/>
  <c r="FE163" i="2"/>
  <c r="FB163" i="2"/>
  <c r="EY163" i="2"/>
  <c r="EV163" i="2"/>
  <c r="EP163" i="2"/>
  <c r="EM163" i="2"/>
  <c r="EJ163" i="2"/>
  <c r="ED163" i="2"/>
  <c r="EA163" i="2"/>
  <c r="DX163" i="2"/>
  <c r="DU163" i="2"/>
  <c r="DR163" i="2"/>
  <c r="DO163" i="2"/>
  <c r="DL163" i="2"/>
  <c r="DI163" i="2"/>
  <c r="DF163" i="2"/>
  <c r="DC163" i="2"/>
  <c r="CZ163" i="2"/>
  <c r="CW163" i="2"/>
  <c r="CT163" i="2"/>
  <c r="CQ163" i="2"/>
  <c r="CN163" i="2"/>
  <c r="CK163" i="2"/>
  <c r="CH163" i="2"/>
  <c r="CE163" i="2"/>
  <c r="CB163" i="2"/>
  <c r="BY163" i="2"/>
  <c r="BV163" i="2"/>
  <c r="BS163" i="2"/>
  <c r="BP163" i="2"/>
  <c r="BM163" i="2"/>
  <c r="BJ163" i="2"/>
  <c r="BG163" i="2"/>
  <c r="BD163" i="2"/>
  <c r="BA163" i="2"/>
  <c r="AX163" i="2"/>
  <c r="AU163" i="2"/>
  <c r="AR163" i="2"/>
  <c r="AO163" i="2"/>
  <c r="AL163" i="2"/>
  <c r="AI163" i="2"/>
  <c r="AF163" i="2"/>
  <c r="Z163" i="2"/>
  <c r="W163" i="2"/>
  <c r="T163" i="2"/>
  <c r="Q163" i="2"/>
  <c r="N163" i="2"/>
  <c r="K163" i="2"/>
  <c r="H163" i="2"/>
  <c r="HG162" i="2"/>
  <c r="HD162" i="2"/>
  <c r="HA162" i="2"/>
  <c r="GX162" i="2"/>
  <c r="GU162" i="2"/>
  <c r="GR162" i="2"/>
  <c r="GO162" i="2"/>
  <c r="GL162" i="2"/>
  <c r="GI162" i="2"/>
  <c r="GF162" i="2"/>
  <c r="GC162" i="2"/>
  <c r="FZ162" i="2"/>
  <c r="FW162" i="2"/>
  <c r="FT162" i="2"/>
  <c r="FQ162" i="2"/>
  <c r="FN162" i="2"/>
  <c r="FK162" i="2"/>
  <c r="FH162" i="2"/>
  <c r="FE162" i="2"/>
  <c r="FB162" i="2"/>
  <c r="EY162" i="2"/>
  <c r="EV162" i="2"/>
  <c r="EP162" i="2"/>
  <c r="EM162" i="2"/>
  <c r="EJ162" i="2"/>
  <c r="ED162" i="2"/>
  <c r="EA162" i="2"/>
  <c r="DX162" i="2"/>
  <c r="DU162" i="2"/>
  <c r="DR162" i="2"/>
  <c r="DO162" i="2"/>
  <c r="DL162" i="2"/>
  <c r="DI162" i="2"/>
  <c r="DF162" i="2"/>
  <c r="DC162" i="2"/>
  <c r="CZ162" i="2"/>
  <c r="CW162" i="2"/>
  <c r="CT162" i="2"/>
  <c r="CQ162" i="2"/>
  <c r="CN162" i="2"/>
  <c r="CK162" i="2"/>
  <c r="CH162" i="2"/>
  <c r="CE162" i="2"/>
  <c r="CB162" i="2"/>
  <c r="BY162" i="2"/>
  <c r="BV162" i="2"/>
  <c r="BS162" i="2"/>
  <c r="BP162" i="2"/>
  <c r="BM162" i="2"/>
  <c r="BJ162" i="2"/>
  <c r="BG162" i="2"/>
  <c r="BD162" i="2"/>
  <c r="BA162" i="2"/>
  <c r="AX162" i="2"/>
  <c r="AU162" i="2"/>
  <c r="AR162" i="2"/>
  <c r="AO162" i="2"/>
  <c r="AL162" i="2"/>
  <c r="AI162" i="2"/>
  <c r="AF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T199" i="1"/>
  <c r="DS199" i="1"/>
  <c r="DT198" i="1"/>
  <c r="DS198" i="1"/>
  <c r="DT197" i="1"/>
  <c r="DS197" i="1"/>
  <c r="DT196" i="1"/>
  <c r="DS196" i="1"/>
  <c r="DT195" i="1"/>
  <c r="DS195" i="1"/>
  <c r="DT194" i="1"/>
  <c r="DS194" i="1"/>
  <c r="DT193" i="1"/>
  <c r="DS193" i="1"/>
  <c r="DT192" i="1"/>
  <c r="DS192" i="1"/>
  <c r="DT191" i="1"/>
  <c r="DS191" i="1"/>
  <c r="DT190" i="1"/>
  <c r="DS190" i="1"/>
  <c r="DT189" i="1"/>
  <c r="DS189" i="1"/>
  <c r="DT188" i="1"/>
  <c r="DS188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R199" i="1"/>
  <c r="DO199" i="1"/>
  <c r="DL199" i="1"/>
  <c r="DI199" i="1"/>
  <c r="DF199" i="1"/>
  <c r="DC199" i="1"/>
  <c r="CZ199" i="1"/>
  <c r="CW199" i="1"/>
  <c r="CT199" i="1"/>
  <c r="CQ199" i="1"/>
  <c r="CN199" i="1"/>
  <c r="CK199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DR198" i="1"/>
  <c r="DO198" i="1"/>
  <c r="DL198" i="1"/>
  <c r="DI198" i="1"/>
  <c r="DF198" i="1"/>
  <c r="DC198" i="1"/>
  <c r="CZ198" i="1"/>
  <c r="CW198" i="1"/>
  <c r="CT198" i="1"/>
  <c r="CQ198" i="1"/>
  <c r="CN198" i="1"/>
  <c r="CK198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DR197" i="1"/>
  <c r="DO197" i="1"/>
  <c r="DL197" i="1"/>
  <c r="DI197" i="1"/>
  <c r="DF197" i="1"/>
  <c r="DC197" i="1"/>
  <c r="CZ197" i="1"/>
  <c r="CW197" i="1"/>
  <c r="CT197" i="1"/>
  <c r="CQ197" i="1"/>
  <c r="CN197" i="1"/>
  <c r="CK197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DR196" i="1"/>
  <c r="DO196" i="1"/>
  <c r="DL196" i="1"/>
  <c r="DI196" i="1"/>
  <c r="DF196" i="1"/>
  <c r="DC196" i="1"/>
  <c r="CZ196" i="1"/>
  <c r="CW196" i="1"/>
  <c r="CT196" i="1"/>
  <c r="CQ196" i="1"/>
  <c r="CN196" i="1"/>
  <c r="CK196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DR195" i="1"/>
  <c r="DO195" i="1"/>
  <c r="DL195" i="1"/>
  <c r="DI195" i="1"/>
  <c r="DF195" i="1"/>
  <c r="DC195" i="1"/>
  <c r="CZ195" i="1"/>
  <c r="CW195" i="1"/>
  <c r="CT195" i="1"/>
  <c r="CQ195" i="1"/>
  <c r="CN195" i="1"/>
  <c r="CK195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DR194" i="1"/>
  <c r="DO194" i="1"/>
  <c r="DL194" i="1"/>
  <c r="DI194" i="1"/>
  <c r="DF194" i="1"/>
  <c r="DC194" i="1"/>
  <c r="CZ194" i="1"/>
  <c r="CW194" i="1"/>
  <c r="CT194" i="1"/>
  <c r="CQ194" i="1"/>
  <c r="CN194" i="1"/>
  <c r="CK194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DR193" i="1"/>
  <c r="DO193" i="1"/>
  <c r="DL193" i="1"/>
  <c r="DI193" i="1"/>
  <c r="DF193" i="1"/>
  <c r="DC193" i="1"/>
  <c r="CZ193" i="1"/>
  <c r="CW193" i="1"/>
  <c r="CT193" i="1"/>
  <c r="CQ193" i="1"/>
  <c r="CN193" i="1"/>
  <c r="CK193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DR192" i="1"/>
  <c r="DO192" i="1"/>
  <c r="DL192" i="1"/>
  <c r="DI192" i="1"/>
  <c r="DF192" i="1"/>
  <c r="DC192" i="1"/>
  <c r="CZ192" i="1"/>
  <c r="CW192" i="1"/>
  <c r="CT192" i="1"/>
  <c r="CQ192" i="1"/>
  <c r="CN192" i="1"/>
  <c r="CK192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DR191" i="1"/>
  <c r="DO191" i="1"/>
  <c r="DL191" i="1"/>
  <c r="DI191" i="1"/>
  <c r="DF191" i="1"/>
  <c r="DC191" i="1"/>
  <c r="CZ191" i="1"/>
  <c r="CW191" i="1"/>
  <c r="CT191" i="1"/>
  <c r="CQ191" i="1"/>
  <c r="CN191" i="1"/>
  <c r="CK191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DR190" i="1"/>
  <c r="DO190" i="1"/>
  <c r="DL190" i="1"/>
  <c r="DI190" i="1"/>
  <c r="DF190" i="1"/>
  <c r="DC190" i="1"/>
  <c r="CZ190" i="1"/>
  <c r="CW190" i="1"/>
  <c r="CT190" i="1"/>
  <c r="CQ190" i="1"/>
  <c r="CN190" i="1"/>
  <c r="CK190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DR189" i="1"/>
  <c r="DO189" i="1"/>
  <c r="DL189" i="1"/>
  <c r="DI189" i="1"/>
  <c r="DF189" i="1"/>
  <c r="DC189" i="1"/>
  <c r="CZ189" i="1"/>
  <c r="CW189" i="1"/>
  <c r="CT189" i="1"/>
  <c r="CQ189" i="1"/>
  <c r="CN189" i="1"/>
  <c r="CK189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DR188" i="1"/>
  <c r="DO188" i="1"/>
  <c r="DL188" i="1"/>
  <c r="DI188" i="1"/>
  <c r="DF188" i="1"/>
  <c r="DC188" i="1"/>
  <c r="CZ188" i="1"/>
  <c r="CW188" i="1"/>
  <c r="CT188" i="1"/>
  <c r="CQ188" i="1"/>
  <c r="CN188" i="1"/>
  <c r="CK188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HI160" i="2"/>
  <c r="HH160" i="2"/>
  <c r="HI159" i="2"/>
  <c r="HH159" i="2"/>
  <c r="HI158" i="2"/>
  <c r="HH158" i="2"/>
  <c r="HI157" i="2"/>
  <c r="HH157" i="2"/>
  <c r="HI156" i="2"/>
  <c r="HH156" i="2"/>
  <c r="HI155" i="2"/>
  <c r="HH155" i="2"/>
  <c r="HI154" i="2"/>
  <c r="HH154" i="2"/>
  <c r="HI153" i="2"/>
  <c r="HH153" i="2"/>
  <c r="HI152" i="2"/>
  <c r="HH152" i="2"/>
  <c r="HI151" i="2"/>
  <c r="HH151" i="2"/>
  <c r="HI150" i="2"/>
  <c r="HH150" i="2"/>
  <c r="HI149" i="2"/>
  <c r="HH149" i="2"/>
  <c r="DT186" i="1"/>
  <c r="DS186" i="1"/>
  <c r="DT185" i="1"/>
  <c r="DS185" i="1"/>
  <c r="DT184" i="1"/>
  <c r="DS184" i="1"/>
  <c r="DT183" i="1"/>
  <c r="DS183" i="1"/>
  <c r="DT182" i="1"/>
  <c r="DS182" i="1"/>
  <c r="DT181" i="1"/>
  <c r="DS181" i="1"/>
  <c r="DT180" i="1"/>
  <c r="DS180" i="1"/>
  <c r="DT179" i="1"/>
  <c r="DS179" i="1"/>
  <c r="DT178" i="1"/>
  <c r="DS178" i="1"/>
  <c r="DT177" i="1"/>
  <c r="DS177" i="1"/>
  <c r="DT176" i="1"/>
  <c r="DS176" i="1"/>
  <c r="DT175" i="1"/>
  <c r="DS175" i="1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D57" i="2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FS148" i="2"/>
  <c r="FR148" i="2"/>
  <c r="FT147" i="2"/>
  <c r="FT146" i="2"/>
  <c r="FT145" i="2"/>
  <c r="FT144" i="2"/>
  <c r="FT143" i="2"/>
  <c r="FT142" i="2"/>
  <c r="FT141" i="2"/>
  <c r="FT140" i="2"/>
  <c r="FT139" i="2"/>
  <c r="FT138" i="2"/>
  <c r="FT137" i="2"/>
  <c r="FT136" i="2"/>
  <c r="FS135" i="2"/>
  <c r="FR135" i="2"/>
  <c r="FT134" i="2"/>
  <c r="FT133" i="2"/>
  <c r="FT132" i="2"/>
  <c r="FT131" i="2"/>
  <c r="FT130" i="2"/>
  <c r="FT129" i="2"/>
  <c r="FT128" i="2"/>
  <c r="FT127" i="2"/>
  <c r="FT126" i="2"/>
  <c r="FT125" i="2"/>
  <c r="FT124" i="2"/>
  <c r="FT123" i="2"/>
  <c r="FS122" i="2"/>
  <c r="FR122" i="2"/>
  <c r="FT121" i="2"/>
  <c r="FT120" i="2"/>
  <c r="FT119" i="2"/>
  <c r="FT118" i="2"/>
  <c r="FT117" i="2"/>
  <c r="FT116" i="2"/>
  <c r="FT115" i="2"/>
  <c r="FT114" i="2"/>
  <c r="FT113" i="2"/>
  <c r="FT112" i="2"/>
  <c r="FT111" i="2"/>
  <c r="FT110" i="2"/>
  <c r="FS109" i="2"/>
  <c r="FR109" i="2"/>
  <c r="FT108" i="2"/>
  <c r="FT107" i="2"/>
  <c r="FT106" i="2"/>
  <c r="FT105" i="2"/>
  <c r="FT104" i="2"/>
  <c r="FT103" i="2"/>
  <c r="FT102" i="2"/>
  <c r="FT101" i="2"/>
  <c r="FT100" i="2"/>
  <c r="FT99" i="2"/>
  <c r="FT98" i="2"/>
  <c r="FT97" i="2"/>
  <c r="FS96" i="2"/>
  <c r="FR96" i="2"/>
  <c r="FT95" i="2"/>
  <c r="FT94" i="2"/>
  <c r="FT93" i="2"/>
  <c r="FT92" i="2"/>
  <c r="FT91" i="2"/>
  <c r="FT90" i="2"/>
  <c r="FT89" i="2"/>
  <c r="FT88" i="2"/>
  <c r="FT87" i="2"/>
  <c r="FT86" i="2"/>
  <c r="FT85" i="2"/>
  <c r="FT84" i="2"/>
  <c r="FS83" i="2"/>
  <c r="FR83" i="2"/>
  <c r="FT82" i="2"/>
  <c r="FT81" i="2"/>
  <c r="FT80" i="2"/>
  <c r="FT79" i="2"/>
  <c r="FT78" i="2"/>
  <c r="FT77" i="2"/>
  <c r="FT76" i="2"/>
  <c r="FT75" i="2"/>
  <c r="FT74" i="2"/>
  <c r="FT73" i="2"/>
  <c r="FT72" i="2"/>
  <c r="FT71" i="2"/>
  <c r="FS70" i="2"/>
  <c r="FR70" i="2"/>
  <c r="FT69" i="2"/>
  <c r="FT68" i="2"/>
  <c r="FT67" i="2"/>
  <c r="FT66" i="2"/>
  <c r="FT65" i="2"/>
  <c r="FT64" i="2"/>
  <c r="FT63" i="2"/>
  <c r="FT62" i="2"/>
  <c r="FT61" i="2"/>
  <c r="FT60" i="2"/>
  <c r="FT59" i="2"/>
  <c r="FT58" i="2"/>
  <c r="FS57" i="2"/>
  <c r="FR57" i="2"/>
  <c r="FT56" i="2"/>
  <c r="FT55" i="2"/>
  <c r="FT54" i="2"/>
  <c r="FT53" i="2"/>
  <c r="FT52" i="2"/>
  <c r="FT51" i="2"/>
  <c r="FT50" i="2"/>
  <c r="FT49" i="2"/>
  <c r="FT48" i="2"/>
  <c r="FT47" i="2"/>
  <c r="FT46" i="2"/>
  <c r="FT45" i="2"/>
  <c r="FS44" i="2"/>
  <c r="FR44" i="2"/>
  <c r="FT43" i="2"/>
  <c r="FT42" i="2"/>
  <c r="FT41" i="2"/>
  <c r="FT40" i="2"/>
  <c r="FT39" i="2"/>
  <c r="FT38" i="2"/>
  <c r="FT37" i="2"/>
  <c r="FT36" i="2"/>
  <c r="FT35" i="2"/>
  <c r="FT34" i="2"/>
  <c r="FT33" i="2"/>
  <c r="FT32" i="2"/>
  <c r="FS31" i="2"/>
  <c r="FR31" i="2"/>
  <c r="FT30" i="2"/>
  <c r="FT29" i="2"/>
  <c r="FT28" i="2"/>
  <c r="FT27" i="2"/>
  <c r="FT26" i="2"/>
  <c r="FT25" i="2"/>
  <c r="FT24" i="2"/>
  <c r="FT23" i="2"/>
  <c r="FT22" i="2"/>
  <c r="FT21" i="2"/>
  <c r="FT20" i="2"/>
  <c r="FT19" i="2"/>
  <c r="FS18" i="2"/>
  <c r="FR18" i="2"/>
  <c r="FT17" i="2"/>
  <c r="FT16" i="2"/>
  <c r="FT15" i="2"/>
  <c r="FT14" i="2"/>
  <c r="FT13" i="2"/>
  <c r="FT12" i="2"/>
  <c r="FT11" i="2"/>
  <c r="FT10" i="2"/>
  <c r="FT9" i="2"/>
  <c r="FT8" i="2"/>
  <c r="FT7" i="2"/>
  <c r="FT6" i="2"/>
  <c r="FS161" i="2"/>
  <c r="FR161" i="2"/>
  <c r="FT160" i="2"/>
  <c r="FT159" i="2"/>
  <c r="FT158" i="2"/>
  <c r="FT157" i="2"/>
  <c r="FT156" i="2"/>
  <c r="FT155" i="2"/>
  <c r="FT154" i="2"/>
  <c r="FT153" i="2"/>
  <c r="FT152" i="2"/>
  <c r="FT151" i="2"/>
  <c r="FT150" i="2"/>
  <c r="FT149" i="2"/>
  <c r="AH148" i="2"/>
  <c r="AG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H135" i="2"/>
  <c r="AG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H122" i="2"/>
  <c r="AG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H109" i="2"/>
  <c r="AG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H96" i="2"/>
  <c r="AG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H83" i="2"/>
  <c r="AG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H70" i="2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H57" i="2"/>
  <c r="AG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H161" i="2"/>
  <c r="AG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DS226" i="1" l="1"/>
  <c r="DT226" i="1"/>
  <c r="HI200" i="2"/>
  <c r="HH200" i="2"/>
  <c r="HH187" i="2"/>
  <c r="DS213" i="1"/>
  <c r="DT213" i="1"/>
  <c r="HI187" i="2"/>
  <c r="DS200" i="1"/>
  <c r="DT200" i="1"/>
  <c r="HH174" i="2"/>
  <c r="HI174" i="2"/>
  <c r="FY135" i="2"/>
  <c r="FX135" i="2"/>
  <c r="FZ134" i="2"/>
  <c r="FZ133" i="2"/>
  <c r="FZ132" i="2"/>
  <c r="FZ131" i="2"/>
  <c r="FZ130" i="2"/>
  <c r="FZ129" i="2"/>
  <c r="FZ128" i="2"/>
  <c r="FZ127" i="2"/>
  <c r="FZ126" i="2"/>
  <c r="FZ125" i="2"/>
  <c r="FZ124" i="2"/>
  <c r="FZ123" i="2"/>
  <c r="FY122" i="2"/>
  <c r="FX122" i="2"/>
  <c r="FZ121" i="2"/>
  <c r="FZ120" i="2"/>
  <c r="FZ119" i="2"/>
  <c r="FZ118" i="2"/>
  <c r="FZ117" i="2"/>
  <c r="FZ116" i="2"/>
  <c r="FZ115" i="2"/>
  <c r="FZ114" i="2"/>
  <c r="FZ113" i="2"/>
  <c r="FZ112" i="2"/>
  <c r="FZ111" i="2"/>
  <c r="FZ110" i="2"/>
  <c r="FY109" i="2"/>
  <c r="FX109" i="2"/>
  <c r="FZ108" i="2"/>
  <c r="FZ107" i="2"/>
  <c r="FZ106" i="2"/>
  <c r="FZ105" i="2"/>
  <c r="FZ104" i="2"/>
  <c r="FZ103" i="2"/>
  <c r="FZ102" i="2"/>
  <c r="FZ101" i="2"/>
  <c r="FZ100" i="2"/>
  <c r="FZ99" i="2"/>
  <c r="FZ98" i="2"/>
  <c r="FZ97" i="2"/>
  <c r="FY96" i="2"/>
  <c r="FX96" i="2"/>
  <c r="FZ95" i="2"/>
  <c r="FZ94" i="2"/>
  <c r="FZ93" i="2"/>
  <c r="FZ92" i="2"/>
  <c r="FZ91" i="2"/>
  <c r="FZ90" i="2"/>
  <c r="FZ89" i="2"/>
  <c r="FZ88" i="2"/>
  <c r="FZ87" i="2"/>
  <c r="FZ86" i="2"/>
  <c r="FZ85" i="2"/>
  <c r="FZ84" i="2"/>
  <c r="FY83" i="2"/>
  <c r="FX83" i="2"/>
  <c r="FZ82" i="2"/>
  <c r="FZ81" i="2"/>
  <c r="FZ80" i="2"/>
  <c r="FZ79" i="2"/>
  <c r="FZ78" i="2"/>
  <c r="FZ77" i="2"/>
  <c r="FZ76" i="2"/>
  <c r="FZ75" i="2"/>
  <c r="FZ74" i="2"/>
  <c r="FZ73" i="2"/>
  <c r="FZ72" i="2"/>
  <c r="FZ71" i="2"/>
  <c r="FY70" i="2"/>
  <c r="FX70" i="2"/>
  <c r="FZ69" i="2"/>
  <c r="FZ68" i="2"/>
  <c r="FZ67" i="2"/>
  <c r="FZ66" i="2"/>
  <c r="FZ65" i="2"/>
  <c r="FZ64" i="2"/>
  <c r="FZ63" i="2"/>
  <c r="FZ62" i="2"/>
  <c r="FZ61" i="2"/>
  <c r="FZ60" i="2"/>
  <c r="FZ59" i="2"/>
  <c r="FZ58" i="2"/>
  <c r="FY57" i="2"/>
  <c r="FX57" i="2"/>
  <c r="FZ56" i="2"/>
  <c r="FZ55" i="2"/>
  <c r="FZ54" i="2"/>
  <c r="FZ53" i="2"/>
  <c r="FZ52" i="2"/>
  <c r="FZ51" i="2"/>
  <c r="FZ50" i="2"/>
  <c r="FZ49" i="2"/>
  <c r="FZ48" i="2"/>
  <c r="FZ47" i="2"/>
  <c r="FZ46" i="2"/>
  <c r="FZ45" i="2"/>
  <c r="FY44" i="2"/>
  <c r="FX44" i="2"/>
  <c r="FZ43" i="2"/>
  <c r="FZ42" i="2"/>
  <c r="FZ41" i="2"/>
  <c r="FZ40" i="2"/>
  <c r="FZ39" i="2"/>
  <c r="FZ38" i="2"/>
  <c r="FZ37" i="2"/>
  <c r="FZ36" i="2"/>
  <c r="FZ35" i="2"/>
  <c r="FZ34" i="2"/>
  <c r="FZ33" i="2"/>
  <c r="FZ32" i="2"/>
  <c r="FY31" i="2"/>
  <c r="FX31" i="2"/>
  <c r="FZ30" i="2"/>
  <c r="FZ29" i="2"/>
  <c r="FZ28" i="2"/>
  <c r="FZ27" i="2"/>
  <c r="FZ26" i="2"/>
  <c r="FZ25" i="2"/>
  <c r="FZ24" i="2"/>
  <c r="FZ23" i="2"/>
  <c r="FZ22" i="2"/>
  <c r="FZ21" i="2"/>
  <c r="FZ20" i="2"/>
  <c r="FZ19" i="2"/>
  <c r="FY18" i="2"/>
  <c r="FX18" i="2"/>
  <c r="FZ17" i="2"/>
  <c r="FZ16" i="2"/>
  <c r="FZ15" i="2"/>
  <c r="FZ14" i="2"/>
  <c r="FZ13" i="2"/>
  <c r="FZ12" i="2"/>
  <c r="FZ11" i="2"/>
  <c r="FZ10" i="2"/>
  <c r="FZ9" i="2"/>
  <c r="FZ8" i="2"/>
  <c r="FZ7" i="2"/>
  <c r="FZ6" i="2"/>
  <c r="FY161" i="2"/>
  <c r="FX161" i="2"/>
  <c r="FZ160" i="2"/>
  <c r="FZ159" i="2"/>
  <c r="FZ158" i="2"/>
  <c r="FZ157" i="2"/>
  <c r="FZ156" i="2"/>
  <c r="FZ155" i="2"/>
  <c r="FZ154" i="2"/>
  <c r="FZ153" i="2"/>
  <c r="FZ152" i="2"/>
  <c r="FZ151" i="2"/>
  <c r="FZ150" i="2"/>
  <c r="FZ149" i="2"/>
  <c r="FY148" i="2"/>
  <c r="FX148" i="2"/>
  <c r="FZ147" i="2"/>
  <c r="FZ146" i="2"/>
  <c r="FZ145" i="2"/>
  <c r="FZ144" i="2"/>
  <c r="FZ143" i="2"/>
  <c r="FZ142" i="2"/>
  <c r="FZ141" i="2"/>
  <c r="FZ140" i="2"/>
  <c r="FZ139" i="2"/>
  <c r="FZ138" i="2"/>
  <c r="FZ137" i="2"/>
  <c r="FZ136" i="2"/>
  <c r="HF161" i="2" l="1"/>
  <c r="HE161" i="2"/>
  <c r="HC161" i="2"/>
  <c r="HB161" i="2"/>
  <c r="GZ161" i="2"/>
  <c r="GY161" i="2"/>
  <c r="GW161" i="2"/>
  <c r="GV161" i="2"/>
  <c r="GT161" i="2"/>
  <c r="GS161" i="2"/>
  <c r="GQ161" i="2"/>
  <c r="GP161" i="2"/>
  <c r="GN161" i="2"/>
  <c r="GM161" i="2"/>
  <c r="GK161" i="2"/>
  <c r="GJ161" i="2"/>
  <c r="GH161" i="2"/>
  <c r="GG161" i="2"/>
  <c r="GE161" i="2"/>
  <c r="GD161" i="2"/>
  <c r="GB161" i="2"/>
  <c r="GA161" i="2"/>
  <c r="FV161" i="2"/>
  <c r="FU161" i="2"/>
  <c r="FP161" i="2"/>
  <c r="FO161" i="2"/>
  <c r="FM161" i="2"/>
  <c r="FL161" i="2"/>
  <c r="FJ161" i="2"/>
  <c r="FI161" i="2"/>
  <c r="FG161" i="2"/>
  <c r="FF161" i="2"/>
  <c r="FD161" i="2"/>
  <c r="FC161" i="2"/>
  <c r="FA161" i="2"/>
  <c r="EZ161" i="2"/>
  <c r="EX161" i="2"/>
  <c r="EW161" i="2"/>
  <c r="EU161" i="2"/>
  <c r="ET161" i="2"/>
  <c r="EO161" i="2"/>
  <c r="EN161" i="2"/>
  <c r="EL161" i="2"/>
  <c r="EK161" i="2"/>
  <c r="EI161" i="2"/>
  <c r="EH161" i="2"/>
  <c r="EC161" i="2"/>
  <c r="EB161" i="2"/>
  <c r="DZ161" i="2"/>
  <c r="DY161" i="2"/>
  <c r="DW161" i="2"/>
  <c r="DV161" i="2"/>
  <c r="DT161" i="2"/>
  <c r="DS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E161" i="2"/>
  <c r="AD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HG160" i="2"/>
  <c r="HD160" i="2"/>
  <c r="HA160" i="2"/>
  <c r="GX160" i="2"/>
  <c r="GU160" i="2"/>
  <c r="GR160" i="2"/>
  <c r="GO160" i="2"/>
  <c r="GL160" i="2"/>
  <c r="GI160" i="2"/>
  <c r="GF160" i="2"/>
  <c r="GC160" i="2"/>
  <c r="FW160" i="2"/>
  <c r="FQ160" i="2"/>
  <c r="FN160" i="2"/>
  <c r="FK160" i="2"/>
  <c r="FH160" i="2"/>
  <c r="FE160" i="2"/>
  <c r="FB160" i="2"/>
  <c r="EY160" i="2"/>
  <c r="EV160" i="2"/>
  <c r="EP160" i="2"/>
  <c r="EM160" i="2"/>
  <c r="EJ160" i="2"/>
  <c r="ED160" i="2"/>
  <c r="EA160" i="2"/>
  <c r="DX160" i="2"/>
  <c r="DU160" i="2"/>
  <c r="DR160" i="2"/>
  <c r="DO160" i="2"/>
  <c r="DL160" i="2"/>
  <c r="DI160" i="2"/>
  <c r="DF160" i="2"/>
  <c r="DC160" i="2"/>
  <c r="CZ160" i="2"/>
  <c r="CW160" i="2"/>
  <c r="CT160" i="2"/>
  <c r="CQ160" i="2"/>
  <c r="CN160" i="2"/>
  <c r="CK160" i="2"/>
  <c r="CH160" i="2"/>
  <c r="CE160" i="2"/>
  <c r="CB160" i="2"/>
  <c r="BY160" i="2"/>
  <c r="BV160" i="2"/>
  <c r="BS160" i="2"/>
  <c r="BP160" i="2"/>
  <c r="BM160" i="2"/>
  <c r="BJ160" i="2"/>
  <c r="BG160" i="2"/>
  <c r="BD160" i="2"/>
  <c r="BA160" i="2"/>
  <c r="AX160" i="2"/>
  <c r="AU160" i="2"/>
  <c r="AR160" i="2"/>
  <c r="AO160" i="2"/>
  <c r="AL160" i="2"/>
  <c r="AF160" i="2"/>
  <c r="Z160" i="2"/>
  <c r="W160" i="2"/>
  <c r="T160" i="2"/>
  <c r="Q160" i="2"/>
  <c r="N160" i="2"/>
  <c r="K160" i="2"/>
  <c r="HG159" i="2"/>
  <c r="HD159" i="2"/>
  <c r="HA159" i="2"/>
  <c r="GX159" i="2"/>
  <c r="GU159" i="2"/>
  <c r="GR159" i="2"/>
  <c r="GO159" i="2"/>
  <c r="GL159" i="2"/>
  <c r="GI159" i="2"/>
  <c r="GF159" i="2"/>
  <c r="GC159" i="2"/>
  <c r="FW159" i="2"/>
  <c r="FQ159" i="2"/>
  <c r="FN159" i="2"/>
  <c r="FK159" i="2"/>
  <c r="FH159" i="2"/>
  <c r="FE159" i="2"/>
  <c r="FB159" i="2"/>
  <c r="EY159" i="2"/>
  <c r="EV159" i="2"/>
  <c r="EP159" i="2"/>
  <c r="EM159" i="2"/>
  <c r="EJ159" i="2"/>
  <c r="ED159" i="2"/>
  <c r="EA159" i="2"/>
  <c r="DX159" i="2"/>
  <c r="DU159" i="2"/>
  <c r="DR159" i="2"/>
  <c r="DO159" i="2"/>
  <c r="DL159" i="2"/>
  <c r="DI159" i="2"/>
  <c r="DF159" i="2"/>
  <c r="DC159" i="2"/>
  <c r="CZ159" i="2"/>
  <c r="CW159" i="2"/>
  <c r="CT159" i="2"/>
  <c r="CQ159" i="2"/>
  <c r="CN159" i="2"/>
  <c r="CK159" i="2"/>
  <c r="CH159" i="2"/>
  <c r="CE159" i="2"/>
  <c r="CB159" i="2"/>
  <c r="BY159" i="2"/>
  <c r="BV159" i="2"/>
  <c r="BS159" i="2"/>
  <c r="BP159" i="2"/>
  <c r="BM159" i="2"/>
  <c r="BJ159" i="2"/>
  <c r="BG159" i="2"/>
  <c r="BD159" i="2"/>
  <c r="BA159" i="2"/>
  <c r="AX159" i="2"/>
  <c r="AU159" i="2"/>
  <c r="AR159" i="2"/>
  <c r="AO159" i="2"/>
  <c r="AL159" i="2"/>
  <c r="AF159" i="2"/>
  <c r="Z159" i="2"/>
  <c r="W159" i="2"/>
  <c r="T159" i="2"/>
  <c r="Q159" i="2"/>
  <c r="N159" i="2"/>
  <c r="K159" i="2"/>
  <c r="HG158" i="2"/>
  <c r="HD158" i="2"/>
  <c r="HA158" i="2"/>
  <c r="GX158" i="2"/>
  <c r="GU158" i="2"/>
  <c r="GR158" i="2"/>
  <c r="GO158" i="2"/>
  <c r="GL158" i="2"/>
  <c r="GI158" i="2"/>
  <c r="GF158" i="2"/>
  <c r="GC158" i="2"/>
  <c r="FW158" i="2"/>
  <c r="FQ158" i="2"/>
  <c r="FN158" i="2"/>
  <c r="FK158" i="2"/>
  <c r="FH158" i="2"/>
  <c r="FE158" i="2"/>
  <c r="FB158" i="2"/>
  <c r="EY158" i="2"/>
  <c r="EV158" i="2"/>
  <c r="EP158" i="2"/>
  <c r="EM158" i="2"/>
  <c r="EJ158" i="2"/>
  <c r="ED158" i="2"/>
  <c r="EA158" i="2"/>
  <c r="DX158" i="2"/>
  <c r="DU158" i="2"/>
  <c r="DR158" i="2"/>
  <c r="DO158" i="2"/>
  <c r="DL158" i="2"/>
  <c r="DI158" i="2"/>
  <c r="DF158" i="2"/>
  <c r="DC158" i="2"/>
  <c r="CZ158" i="2"/>
  <c r="CW158" i="2"/>
  <c r="CT158" i="2"/>
  <c r="CQ158" i="2"/>
  <c r="CN158" i="2"/>
  <c r="CK158" i="2"/>
  <c r="CH158" i="2"/>
  <c r="CE158" i="2"/>
  <c r="CB158" i="2"/>
  <c r="BY158" i="2"/>
  <c r="BV158" i="2"/>
  <c r="BS158" i="2"/>
  <c r="BP158" i="2"/>
  <c r="BM158" i="2"/>
  <c r="BJ158" i="2"/>
  <c r="BG158" i="2"/>
  <c r="BD158" i="2"/>
  <c r="BA158" i="2"/>
  <c r="AX158" i="2"/>
  <c r="AU158" i="2"/>
  <c r="AR158" i="2"/>
  <c r="AO158" i="2"/>
  <c r="AL158" i="2"/>
  <c r="AF158" i="2"/>
  <c r="Z158" i="2"/>
  <c r="W158" i="2"/>
  <c r="T158" i="2"/>
  <c r="Q158" i="2"/>
  <c r="N158" i="2"/>
  <c r="K158" i="2"/>
  <c r="HG157" i="2"/>
  <c r="HD157" i="2"/>
  <c r="HA157" i="2"/>
  <c r="GX157" i="2"/>
  <c r="GU157" i="2"/>
  <c r="GR157" i="2"/>
  <c r="GO157" i="2"/>
  <c r="GL157" i="2"/>
  <c r="GI157" i="2"/>
  <c r="GF157" i="2"/>
  <c r="GC157" i="2"/>
  <c r="FW157" i="2"/>
  <c r="FQ157" i="2"/>
  <c r="FN157" i="2"/>
  <c r="FK157" i="2"/>
  <c r="FH157" i="2"/>
  <c r="FE157" i="2"/>
  <c r="FB157" i="2"/>
  <c r="EY157" i="2"/>
  <c r="EV157" i="2"/>
  <c r="EP157" i="2"/>
  <c r="EM157" i="2"/>
  <c r="EJ157" i="2"/>
  <c r="ED157" i="2"/>
  <c r="EA157" i="2"/>
  <c r="DX157" i="2"/>
  <c r="DU157" i="2"/>
  <c r="DR157" i="2"/>
  <c r="DO157" i="2"/>
  <c r="DL157" i="2"/>
  <c r="DI157" i="2"/>
  <c r="DF157" i="2"/>
  <c r="DC157" i="2"/>
  <c r="CZ157" i="2"/>
  <c r="CW157" i="2"/>
  <c r="CT157" i="2"/>
  <c r="CQ157" i="2"/>
  <c r="CN157" i="2"/>
  <c r="CK157" i="2"/>
  <c r="CH157" i="2"/>
  <c r="CE157" i="2"/>
  <c r="CB157" i="2"/>
  <c r="BY157" i="2"/>
  <c r="BV157" i="2"/>
  <c r="BS157" i="2"/>
  <c r="BP157" i="2"/>
  <c r="BM157" i="2"/>
  <c r="BJ157" i="2"/>
  <c r="BG157" i="2"/>
  <c r="BD157" i="2"/>
  <c r="BA157" i="2"/>
  <c r="AX157" i="2"/>
  <c r="AU157" i="2"/>
  <c r="AR157" i="2"/>
  <c r="AO157" i="2"/>
  <c r="AL157" i="2"/>
  <c r="AF157" i="2"/>
  <c r="Z157" i="2"/>
  <c r="W157" i="2"/>
  <c r="T157" i="2"/>
  <c r="Q157" i="2"/>
  <c r="N157" i="2"/>
  <c r="K157" i="2"/>
  <c r="HG156" i="2"/>
  <c r="HD156" i="2"/>
  <c r="HA156" i="2"/>
  <c r="GX156" i="2"/>
  <c r="GU156" i="2"/>
  <c r="GR156" i="2"/>
  <c r="GO156" i="2"/>
  <c r="GL156" i="2"/>
  <c r="GI156" i="2"/>
  <c r="GF156" i="2"/>
  <c r="GC156" i="2"/>
  <c r="FW156" i="2"/>
  <c r="FQ156" i="2"/>
  <c r="FN156" i="2"/>
  <c r="FK156" i="2"/>
  <c r="FH156" i="2"/>
  <c r="FE156" i="2"/>
  <c r="FB156" i="2"/>
  <c r="EY156" i="2"/>
  <c r="EV156" i="2"/>
  <c r="EP156" i="2"/>
  <c r="EM156" i="2"/>
  <c r="EJ156" i="2"/>
  <c r="ED156" i="2"/>
  <c r="EA156" i="2"/>
  <c r="DX156" i="2"/>
  <c r="DU156" i="2"/>
  <c r="DR156" i="2"/>
  <c r="DO156" i="2"/>
  <c r="DL156" i="2"/>
  <c r="DI156" i="2"/>
  <c r="DF156" i="2"/>
  <c r="DC156" i="2"/>
  <c r="CZ156" i="2"/>
  <c r="CW156" i="2"/>
  <c r="CT156" i="2"/>
  <c r="CQ156" i="2"/>
  <c r="CN156" i="2"/>
  <c r="CK156" i="2"/>
  <c r="CH156" i="2"/>
  <c r="CE156" i="2"/>
  <c r="CB156" i="2"/>
  <c r="BY156" i="2"/>
  <c r="BV156" i="2"/>
  <c r="BS156" i="2"/>
  <c r="BP156" i="2"/>
  <c r="BM156" i="2"/>
  <c r="BJ156" i="2"/>
  <c r="BG156" i="2"/>
  <c r="BD156" i="2"/>
  <c r="BA156" i="2"/>
  <c r="AX156" i="2"/>
  <c r="AU156" i="2"/>
  <c r="AR156" i="2"/>
  <c r="AO156" i="2"/>
  <c r="AL156" i="2"/>
  <c r="AF156" i="2"/>
  <c r="Z156" i="2"/>
  <c r="W156" i="2"/>
  <c r="T156" i="2"/>
  <c r="Q156" i="2"/>
  <c r="N156" i="2"/>
  <c r="K156" i="2"/>
  <c r="HG155" i="2"/>
  <c r="HD155" i="2"/>
  <c r="HA155" i="2"/>
  <c r="GX155" i="2"/>
  <c r="GU155" i="2"/>
  <c r="GR155" i="2"/>
  <c r="GO155" i="2"/>
  <c r="GL155" i="2"/>
  <c r="GI155" i="2"/>
  <c r="GF155" i="2"/>
  <c r="GC155" i="2"/>
  <c r="FW155" i="2"/>
  <c r="FQ155" i="2"/>
  <c r="FN155" i="2"/>
  <c r="FK155" i="2"/>
  <c r="FH155" i="2"/>
  <c r="FE155" i="2"/>
  <c r="FB155" i="2"/>
  <c r="EY155" i="2"/>
  <c r="EV155" i="2"/>
  <c r="EP155" i="2"/>
  <c r="EM155" i="2"/>
  <c r="EJ155" i="2"/>
  <c r="ED155" i="2"/>
  <c r="EA155" i="2"/>
  <c r="DX155" i="2"/>
  <c r="DU155" i="2"/>
  <c r="DR155" i="2"/>
  <c r="DO155" i="2"/>
  <c r="DL155" i="2"/>
  <c r="DI155" i="2"/>
  <c r="DF155" i="2"/>
  <c r="DC155" i="2"/>
  <c r="CZ155" i="2"/>
  <c r="CW155" i="2"/>
  <c r="CT155" i="2"/>
  <c r="CQ155" i="2"/>
  <c r="CN155" i="2"/>
  <c r="CK155" i="2"/>
  <c r="CH155" i="2"/>
  <c r="CE155" i="2"/>
  <c r="CB155" i="2"/>
  <c r="BY155" i="2"/>
  <c r="BV155" i="2"/>
  <c r="BS155" i="2"/>
  <c r="BP155" i="2"/>
  <c r="BM155" i="2"/>
  <c r="BJ155" i="2"/>
  <c r="BG155" i="2"/>
  <c r="BD155" i="2"/>
  <c r="BA155" i="2"/>
  <c r="AX155" i="2"/>
  <c r="AU155" i="2"/>
  <c r="AR155" i="2"/>
  <c r="AO155" i="2"/>
  <c r="AL155" i="2"/>
  <c r="AF155" i="2"/>
  <c r="Z155" i="2"/>
  <c r="W155" i="2"/>
  <c r="T155" i="2"/>
  <c r="Q155" i="2"/>
  <c r="N155" i="2"/>
  <c r="K155" i="2"/>
  <c r="HG154" i="2"/>
  <c r="HD154" i="2"/>
  <c r="HA154" i="2"/>
  <c r="GX154" i="2"/>
  <c r="GU154" i="2"/>
  <c r="GR154" i="2"/>
  <c r="GO154" i="2"/>
  <c r="GL154" i="2"/>
  <c r="GI154" i="2"/>
  <c r="GF154" i="2"/>
  <c r="GC154" i="2"/>
  <c r="FW154" i="2"/>
  <c r="FQ154" i="2"/>
  <c r="FN154" i="2"/>
  <c r="FK154" i="2"/>
  <c r="FH154" i="2"/>
  <c r="FE154" i="2"/>
  <c r="FB154" i="2"/>
  <c r="EY154" i="2"/>
  <c r="EV154" i="2"/>
  <c r="EP154" i="2"/>
  <c r="EM154" i="2"/>
  <c r="EJ154" i="2"/>
  <c r="ED154" i="2"/>
  <c r="EA154" i="2"/>
  <c r="DX154" i="2"/>
  <c r="DU154" i="2"/>
  <c r="DR154" i="2"/>
  <c r="DO154" i="2"/>
  <c r="DL154" i="2"/>
  <c r="DI154" i="2"/>
  <c r="DF154" i="2"/>
  <c r="DC154" i="2"/>
  <c r="CZ154" i="2"/>
  <c r="CW154" i="2"/>
  <c r="CT154" i="2"/>
  <c r="CQ154" i="2"/>
  <c r="CN154" i="2"/>
  <c r="CK154" i="2"/>
  <c r="CH154" i="2"/>
  <c r="CE154" i="2"/>
  <c r="CB154" i="2"/>
  <c r="BY154" i="2"/>
  <c r="BV154" i="2"/>
  <c r="BS154" i="2"/>
  <c r="BP154" i="2"/>
  <c r="BM154" i="2"/>
  <c r="BJ154" i="2"/>
  <c r="BG154" i="2"/>
  <c r="BD154" i="2"/>
  <c r="BA154" i="2"/>
  <c r="AX154" i="2"/>
  <c r="AU154" i="2"/>
  <c r="AR154" i="2"/>
  <c r="AO154" i="2"/>
  <c r="AL154" i="2"/>
  <c r="AF154" i="2"/>
  <c r="Z154" i="2"/>
  <c r="W154" i="2"/>
  <c r="T154" i="2"/>
  <c r="Q154" i="2"/>
  <c r="N154" i="2"/>
  <c r="K154" i="2"/>
  <c r="HG153" i="2"/>
  <c r="HD153" i="2"/>
  <c r="HA153" i="2"/>
  <c r="GX153" i="2"/>
  <c r="GU153" i="2"/>
  <c r="GR153" i="2"/>
  <c r="GO153" i="2"/>
  <c r="GL153" i="2"/>
  <c r="GI153" i="2"/>
  <c r="GF153" i="2"/>
  <c r="GC153" i="2"/>
  <c r="FW153" i="2"/>
  <c r="FQ153" i="2"/>
  <c r="FN153" i="2"/>
  <c r="FK153" i="2"/>
  <c r="FH153" i="2"/>
  <c r="FE153" i="2"/>
  <c r="FB153" i="2"/>
  <c r="EY153" i="2"/>
  <c r="EV153" i="2"/>
  <c r="EP153" i="2"/>
  <c r="EM153" i="2"/>
  <c r="EJ153" i="2"/>
  <c r="ED153" i="2"/>
  <c r="EA153" i="2"/>
  <c r="DX153" i="2"/>
  <c r="DU153" i="2"/>
  <c r="DR153" i="2"/>
  <c r="DO153" i="2"/>
  <c r="DL153" i="2"/>
  <c r="DI153" i="2"/>
  <c r="DF153" i="2"/>
  <c r="DC153" i="2"/>
  <c r="CZ153" i="2"/>
  <c r="CW153" i="2"/>
  <c r="CT153" i="2"/>
  <c r="CQ153" i="2"/>
  <c r="CN153" i="2"/>
  <c r="CK153" i="2"/>
  <c r="CH153" i="2"/>
  <c r="CE153" i="2"/>
  <c r="CB153" i="2"/>
  <c r="BY153" i="2"/>
  <c r="BV153" i="2"/>
  <c r="BS153" i="2"/>
  <c r="BP153" i="2"/>
  <c r="BM153" i="2"/>
  <c r="BJ153" i="2"/>
  <c r="BG153" i="2"/>
  <c r="BD153" i="2"/>
  <c r="BA153" i="2"/>
  <c r="AX153" i="2"/>
  <c r="AU153" i="2"/>
  <c r="AR153" i="2"/>
  <c r="AO153" i="2"/>
  <c r="AL153" i="2"/>
  <c r="AF153" i="2"/>
  <c r="Z153" i="2"/>
  <c r="W153" i="2"/>
  <c r="T153" i="2"/>
  <c r="Q153" i="2"/>
  <c r="N153" i="2"/>
  <c r="K153" i="2"/>
  <c r="HG152" i="2"/>
  <c r="HD152" i="2"/>
  <c r="HA152" i="2"/>
  <c r="GX152" i="2"/>
  <c r="GU152" i="2"/>
  <c r="GR152" i="2"/>
  <c r="GO152" i="2"/>
  <c r="GL152" i="2"/>
  <c r="GI152" i="2"/>
  <c r="GF152" i="2"/>
  <c r="GC152" i="2"/>
  <c r="FW152" i="2"/>
  <c r="FQ152" i="2"/>
  <c r="FN152" i="2"/>
  <c r="FK152" i="2"/>
  <c r="FH152" i="2"/>
  <c r="FE152" i="2"/>
  <c r="FB152" i="2"/>
  <c r="EY152" i="2"/>
  <c r="EV152" i="2"/>
  <c r="EP152" i="2"/>
  <c r="EM152" i="2"/>
  <c r="EJ152" i="2"/>
  <c r="ED152" i="2"/>
  <c r="EA152" i="2"/>
  <c r="DX152" i="2"/>
  <c r="DU152" i="2"/>
  <c r="DR152" i="2"/>
  <c r="DO152" i="2"/>
  <c r="DL152" i="2"/>
  <c r="DI152" i="2"/>
  <c r="DF152" i="2"/>
  <c r="DC152" i="2"/>
  <c r="CZ152" i="2"/>
  <c r="CW152" i="2"/>
  <c r="CT152" i="2"/>
  <c r="CQ152" i="2"/>
  <c r="CN152" i="2"/>
  <c r="CK152" i="2"/>
  <c r="CH152" i="2"/>
  <c r="CE152" i="2"/>
  <c r="CB152" i="2"/>
  <c r="BY152" i="2"/>
  <c r="BV152" i="2"/>
  <c r="BS152" i="2"/>
  <c r="BP152" i="2"/>
  <c r="BM152" i="2"/>
  <c r="BJ152" i="2"/>
  <c r="BG152" i="2"/>
  <c r="BD152" i="2"/>
  <c r="BA152" i="2"/>
  <c r="AX152" i="2"/>
  <c r="AU152" i="2"/>
  <c r="AR152" i="2"/>
  <c r="AO152" i="2"/>
  <c r="AL152" i="2"/>
  <c r="AF152" i="2"/>
  <c r="Z152" i="2"/>
  <c r="W152" i="2"/>
  <c r="T152" i="2"/>
  <c r="Q152" i="2"/>
  <c r="N152" i="2"/>
  <c r="K152" i="2"/>
  <c r="HG151" i="2"/>
  <c r="HD151" i="2"/>
  <c r="HA151" i="2"/>
  <c r="GX151" i="2"/>
  <c r="GU151" i="2"/>
  <c r="GR151" i="2"/>
  <c r="GO151" i="2"/>
  <c r="GL151" i="2"/>
  <c r="GI151" i="2"/>
  <c r="GF151" i="2"/>
  <c r="GC151" i="2"/>
  <c r="FW151" i="2"/>
  <c r="FQ151" i="2"/>
  <c r="FN151" i="2"/>
  <c r="FK151" i="2"/>
  <c r="FH151" i="2"/>
  <c r="FE151" i="2"/>
  <c r="FB151" i="2"/>
  <c r="EY151" i="2"/>
  <c r="EV151" i="2"/>
  <c r="EP151" i="2"/>
  <c r="EM151" i="2"/>
  <c r="EJ151" i="2"/>
  <c r="ED151" i="2"/>
  <c r="EA151" i="2"/>
  <c r="DX151" i="2"/>
  <c r="DU151" i="2"/>
  <c r="DR151" i="2"/>
  <c r="DO151" i="2"/>
  <c r="DL151" i="2"/>
  <c r="DI151" i="2"/>
  <c r="DF151" i="2"/>
  <c r="DC151" i="2"/>
  <c r="CZ151" i="2"/>
  <c r="CW151" i="2"/>
  <c r="CT151" i="2"/>
  <c r="CQ151" i="2"/>
  <c r="CN151" i="2"/>
  <c r="CK151" i="2"/>
  <c r="CH151" i="2"/>
  <c r="CE151" i="2"/>
  <c r="CB151" i="2"/>
  <c r="BY151" i="2"/>
  <c r="BV151" i="2"/>
  <c r="BS151" i="2"/>
  <c r="BP151" i="2"/>
  <c r="BM151" i="2"/>
  <c r="BJ151" i="2"/>
  <c r="BG151" i="2"/>
  <c r="BD151" i="2"/>
  <c r="BA151" i="2"/>
  <c r="AX151" i="2"/>
  <c r="AU151" i="2"/>
  <c r="AR151" i="2"/>
  <c r="AO151" i="2"/>
  <c r="AL151" i="2"/>
  <c r="AF151" i="2"/>
  <c r="Z151" i="2"/>
  <c r="W151" i="2"/>
  <c r="T151" i="2"/>
  <c r="Q151" i="2"/>
  <c r="N151" i="2"/>
  <c r="K151" i="2"/>
  <c r="HG150" i="2"/>
  <c r="HD150" i="2"/>
  <c r="HA150" i="2"/>
  <c r="GX150" i="2"/>
  <c r="GU150" i="2"/>
  <c r="GR150" i="2"/>
  <c r="GO150" i="2"/>
  <c r="GL150" i="2"/>
  <c r="GI150" i="2"/>
  <c r="GF150" i="2"/>
  <c r="GC150" i="2"/>
  <c r="FW150" i="2"/>
  <c r="FQ150" i="2"/>
  <c r="FN150" i="2"/>
  <c r="FK150" i="2"/>
  <c r="FH150" i="2"/>
  <c r="FE150" i="2"/>
  <c r="FB150" i="2"/>
  <c r="EY150" i="2"/>
  <c r="EV150" i="2"/>
  <c r="EP150" i="2"/>
  <c r="EM150" i="2"/>
  <c r="EJ150" i="2"/>
  <c r="ED150" i="2"/>
  <c r="EA150" i="2"/>
  <c r="DX150" i="2"/>
  <c r="DU150" i="2"/>
  <c r="DR150" i="2"/>
  <c r="DO150" i="2"/>
  <c r="DL150" i="2"/>
  <c r="DI150" i="2"/>
  <c r="DF150" i="2"/>
  <c r="DC150" i="2"/>
  <c r="CZ150" i="2"/>
  <c r="CW150" i="2"/>
  <c r="CT150" i="2"/>
  <c r="CQ150" i="2"/>
  <c r="CN150" i="2"/>
  <c r="CK150" i="2"/>
  <c r="CH150" i="2"/>
  <c r="CE150" i="2"/>
  <c r="CB150" i="2"/>
  <c r="BY150" i="2"/>
  <c r="BV150" i="2"/>
  <c r="BS150" i="2"/>
  <c r="BP150" i="2"/>
  <c r="BM150" i="2"/>
  <c r="BJ150" i="2"/>
  <c r="BG150" i="2"/>
  <c r="BD150" i="2"/>
  <c r="BA150" i="2"/>
  <c r="AX150" i="2"/>
  <c r="AU150" i="2"/>
  <c r="AR150" i="2"/>
  <c r="AO150" i="2"/>
  <c r="AL150" i="2"/>
  <c r="AF150" i="2"/>
  <c r="Z150" i="2"/>
  <c r="W150" i="2"/>
  <c r="T150" i="2"/>
  <c r="Q150" i="2"/>
  <c r="N150" i="2"/>
  <c r="K150" i="2"/>
  <c r="HG149" i="2"/>
  <c r="HD149" i="2"/>
  <c r="HA149" i="2"/>
  <c r="GX149" i="2"/>
  <c r="GU149" i="2"/>
  <c r="GR149" i="2"/>
  <c r="GO149" i="2"/>
  <c r="GL149" i="2"/>
  <c r="GI149" i="2"/>
  <c r="GF149" i="2"/>
  <c r="GC149" i="2"/>
  <c r="FW149" i="2"/>
  <c r="FQ149" i="2"/>
  <c r="FN149" i="2"/>
  <c r="FK149" i="2"/>
  <c r="FH149" i="2"/>
  <c r="FE149" i="2"/>
  <c r="FB149" i="2"/>
  <c r="EY149" i="2"/>
  <c r="EV149" i="2"/>
  <c r="EP149" i="2"/>
  <c r="EM149" i="2"/>
  <c r="EJ149" i="2"/>
  <c r="ED149" i="2"/>
  <c r="EA149" i="2"/>
  <c r="DX149" i="2"/>
  <c r="DU149" i="2"/>
  <c r="DR149" i="2"/>
  <c r="DO149" i="2"/>
  <c r="DL149" i="2"/>
  <c r="DI149" i="2"/>
  <c r="DF149" i="2"/>
  <c r="DC149" i="2"/>
  <c r="CZ149" i="2"/>
  <c r="CW149" i="2"/>
  <c r="CT149" i="2"/>
  <c r="CQ149" i="2"/>
  <c r="CN149" i="2"/>
  <c r="CK149" i="2"/>
  <c r="CH149" i="2"/>
  <c r="CE149" i="2"/>
  <c r="CB149" i="2"/>
  <c r="BY149" i="2"/>
  <c r="BV149" i="2"/>
  <c r="BS149" i="2"/>
  <c r="BP149" i="2"/>
  <c r="BM149" i="2"/>
  <c r="BJ149" i="2"/>
  <c r="BG149" i="2"/>
  <c r="BD149" i="2"/>
  <c r="BA149" i="2"/>
  <c r="AX149" i="2"/>
  <c r="AU149" i="2"/>
  <c r="AR149" i="2"/>
  <c r="AO149" i="2"/>
  <c r="AL149" i="2"/>
  <c r="AF149" i="2"/>
  <c r="Z149" i="2"/>
  <c r="W149" i="2"/>
  <c r="T149" i="2"/>
  <c r="Q149" i="2"/>
  <c r="N149" i="2"/>
  <c r="K149" i="2"/>
  <c r="G161" i="2"/>
  <c r="F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R186" i="1"/>
  <c r="DO186" i="1"/>
  <c r="DL186" i="1"/>
  <c r="DI186" i="1"/>
  <c r="DF186" i="1"/>
  <c r="DC186" i="1"/>
  <c r="CZ186" i="1"/>
  <c r="CW186" i="1"/>
  <c r="CT186" i="1"/>
  <c r="CQ186" i="1"/>
  <c r="CN186" i="1"/>
  <c r="CK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DR185" i="1"/>
  <c r="DO185" i="1"/>
  <c r="DL185" i="1"/>
  <c r="DI185" i="1"/>
  <c r="DF185" i="1"/>
  <c r="DC185" i="1"/>
  <c r="CZ185" i="1"/>
  <c r="CW185" i="1"/>
  <c r="CT185" i="1"/>
  <c r="CQ185" i="1"/>
  <c r="CN185" i="1"/>
  <c r="CK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DR184" i="1"/>
  <c r="DO184" i="1"/>
  <c r="DL184" i="1"/>
  <c r="DI184" i="1"/>
  <c r="DF184" i="1"/>
  <c r="DC184" i="1"/>
  <c r="CZ184" i="1"/>
  <c r="CW184" i="1"/>
  <c r="CT184" i="1"/>
  <c r="CQ184" i="1"/>
  <c r="CN184" i="1"/>
  <c r="CK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DR183" i="1"/>
  <c r="DO183" i="1"/>
  <c r="DL183" i="1"/>
  <c r="DI183" i="1"/>
  <c r="DF183" i="1"/>
  <c r="DC183" i="1"/>
  <c r="CZ183" i="1"/>
  <c r="CW183" i="1"/>
  <c r="CT183" i="1"/>
  <c r="CQ183" i="1"/>
  <c r="CN183" i="1"/>
  <c r="CK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DR182" i="1"/>
  <c r="DO182" i="1"/>
  <c r="DL182" i="1"/>
  <c r="DI182" i="1"/>
  <c r="DF182" i="1"/>
  <c r="DC182" i="1"/>
  <c r="CZ182" i="1"/>
  <c r="CW182" i="1"/>
  <c r="CT182" i="1"/>
  <c r="CQ182" i="1"/>
  <c r="CN182" i="1"/>
  <c r="CK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DR181" i="1"/>
  <c r="DO181" i="1"/>
  <c r="DL181" i="1"/>
  <c r="DI181" i="1"/>
  <c r="DF181" i="1"/>
  <c r="DC181" i="1"/>
  <c r="CZ181" i="1"/>
  <c r="CW181" i="1"/>
  <c r="CT181" i="1"/>
  <c r="CQ181" i="1"/>
  <c r="CN181" i="1"/>
  <c r="CK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DR180" i="1"/>
  <c r="DO180" i="1"/>
  <c r="DL180" i="1"/>
  <c r="DI180" i="1"/>
  <c r="DF180" i="1"/>
  <c r="DC180" i="1"/>
  <c r="CZ180" i="1"/>
  <c r="CW180" i="1"/>
  <c r="CT180" i="1"/>
  <c r="CQ180" i="1"/>
  <c r="CN180" i="1"/>
  <c r="CK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DR179" i="1"/>
  <c r="DO179" i="1"/>
  <c r="DL179" i="1"/>
  <c r="DI179" i="1"/>
  <c r="DF179" i="1"/>
  <c r="DC179" i="1"/>
  <c r="CZ179" i="1"/>
  <c r="CW179" i="1"/>
  <c r="CT179" i="1"/>
  <c r="CQ179" i="1"/>
  <c r="CN179" i="1"/>
  <c r="CK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DR178" i="1"/>
  <c r="DO178" i="1"/>
  <c r="DL178" i="1"/>
  <c r="DI178" i="1"/>
  <c r="DF178" i="1"/>
  <c r="DC178" i="1"/>
  <c r="CZ178" i="1"/>
  <c r="CW178" i="1"/>
  <c r="CT178" i="1"/>
  <c r="CQ178" i="1"/>
  <c r="CN178" i="1"/>
  <c r="CK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DR177" i="1"/>
  <c r="DO177" i="1"/>
  <c r="DL177" i="1"/>
  <c r="DI177" i="1"/>
  <c r="DF177" i="1"/>
  <c r="DC177" i="1"/>
  <c r="CZ177" i="1"/>
  <c r="CW177" i="1"/>
  <c r="CT177" i="1"/>
  <c r="CQ177" i="1"/>
  <c r="CN177" i="1"/>
  <c r="CK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DR176" i="1"/>
  <c r="DO176" i="1"/>
  <c r="DL176" i="1"/>
  <c r="DI176" i="1"/>
  <c r="DF176" i="1"/>
  <c r="DC176" i="1"/>
  <c r="CZ176" i="1"/>
  <c r="CW176" i="1"/>
  <c r="CT176" i="1"/>
  <c r="CQ176" i="1"/>
  <c r="CN176" i="1"/>
  <c r="CK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DR175" i="1"/>
  <c r="DO175" i="1"/>
  <c r="DL175" i="1"/>
  <c r="DI175" i="1"/>
  <c r="DF175" i="1"/>
  <c r="DC175" i="1"/>
  <c r="CZ175" i="1"/>
  <c r="CW175" i="1"/>
  <c r="CT175" i="1"/>
  <c r="CQ175" i="1"/>
  <c r="CN175" i="1"/>
  <c r="CK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HH161" i="2" l="1"/>
  <c r="HI161" i="2"/>
  <c r="DS187" i="1"/>
  <c r="DT187" i="1"/>
  <c r="DT173" i="1"/>
  <c r="DS173" i="1"/>
  <c r="DT172" i="1"/>
  <c r="DS172" i="1"/>
  <c r="DT171" i="1"/>
  <c r="DS171" i="1"/>
  <c r="DT169" i="1"/>
  <c r="DS169" i="1"/>
  <c r="DT168" i="1"/>
  <c r="DS168" i="1"/>
  <c r="DT167" i="1"/>
  <c r="DS167" i="1"/>
  <c r="DT166" i="1"/>
  <c r="DS166" i="1"/>
  <c r="DT165" i="1"/>
  <c r="DS165" i="1"/>
  <c r="DT164" i="1"/>
  <c r="DS164" i="1"/>
  <c r="DT163" i="1"/>
  <c r="DS163" i="1"/>
  <c r="DT162" i="1"/>
  <c r="DS162" i="1"/>
  <c r="DT170" i="1"/>
  <c r="DS170" i="1"/>
  <c r="DK161" i="1"/>
  <c r="DJ161" i="1"/>
  <c r="DL160" i="1"/>
  <c r="DL159" i="1"/>
  <c r="DL158" i="1"/>
  <c r="DL157" i="1"/>
  <c r="DL156" i="1"/>
  <c r="DL155" i="1"/>
  <c r="DL154" i="1"/>
  <c r="DL153" i="1"/>
  <c r="DL152" i="1"/>
  <c r="DL151" i="1"/>
  <c r="DL150" i="1"/>
  <c r="DL149" i="1"/>
  <c r="DK148" i="1"/>
  <c r="DJ148" i="1"/>
  <c r="DL147" i="1"/>
  <c r="DL146" i="1"/>
  <c r="DL145" i="1"/>
  <c r="DL144" i="1"/>
  <c r="DL143" i="1"/>
  <c r="DL142" i="1"/>
  <c r="DL141" i="1"/>
  <c r="DL140" i="1"/>
  <c r="DL139" i="1"/>
  <c r="DL138" i="1"/>
  <c r="DL137" i="1"/>
  <c r="DL136" i="1"/>
  <c r="DK135" i="1"/>
  <c r="DJ135" i="1"/>
  <c r="DL134" i="1"/>
  <c r="DL133" i="1"/>
  <c r="DL132" i="1"/>
  <c r="DL131" i="1"/>
  <c r="DL130" i="1"/>
  <c r="DL129" i="1"/>
  <c r="DL128" i="1"/>
  <c r="DL127" i="1"/>
  <c r="DL126" i="1"/>
  <c r="DL125" i="1"/>
  <c r="DL124" i="1"/>
  <c r="DL123" i="1"/>
  <c r="DK122" i="1"/>
  <c r="DJ122" i="1"/>
  <c r="DL121" i="1"/>
  <c r="DL120" i="1"/>
  <c r="DL119" i="1"/>
  <c r="DL118" i="1"/>
  <c r="DL117" i="1"/>
  <c r="DL116" i="1"/>
  <c r="DL115" i="1"/>
  <c r="DL114" i="1"/>
  <c r="DL113" i="1"/>
  <c r="DL112" i="1"/>
  <c r="DL111" i="1"/>
  <c r="DL110" i="1"/>
  <c r="DK109" i="1"/>
  <c r="DJ109" i="1"/>
  <c r="DL108" i="1"/>
  <c r="DL107" i="1"/>
  <c r="DL106" i="1"/>
  <c r="DL105" i="1"/>
  <c r="DL104" i="1"/>
  <c r="DL103" i="1"/>
  <c r="DL102" i="1"/>
  <c r="DL101" i="1"/>
  <c r="DL100" i="1"/>
  <c r="DL99" i="1"/>
  <c r="DL98" i="1"/>
  <c r="DL97" i="1"/>
  <c r="DK96" i="1"/>
  <c r="DJ96" i="1"/>
  <c r="DL95" i="1"/>
  <c r="DL94" i="1"/>
  <c r="DL93" i="1"/>
  <c r="DL92" i="1"/>
  <c r="DL91" i="1"/>
  <c r="DL90" i="1"/>
  <c r="DL89" i="1"/>
  <c r="DL88" i="1"/>
  <c r="DL87" i="1"/>
  <c r="DL86" i="1"/>
  <c r="DL85" i="1"/>
  <c r="DL84" i="1"/>
  <c r="DK83" i="1"/>
  <c r="DJ83" i="1"/>
  <c r="DL82" i="1"/>
  <c r="DL81" i="1"/>
  <c r="DL80" i="1"/>
  <c r="DL79" i="1"/>
  <c r="DL78" i="1"/>
  <c r="DL77" i="1"/>
  <c r="DL76" i="1"/>
  <c r="DL75" i="1"/>
  <c r="DL74" i="1"/>
  <c r="DL73" i="1"/>
  <c r="DL72" i="1"/>
  <c r="DL71" i="1"/>
  <c r="DK70" i="1"/>
  <c r="DJ70" i="1"/>
  <c r="DL69" i="1"/>
  <c r="DL68" i="1"/>
  <c r="DL67" i="1"/>
  <c r="DL66" i="1"/>
  <c r="DL65" i="1"/>
  <c r="DL64" i="1"/>
  <c r="DL63" i="1"/>
  <c r="DL62" i="1"/>
  <c r="DL61" i="1"/>
  <c r="DL60" i="1"/>
  <c r="DL59" i="1"/>
  <c r="DL58" i="1"/>
  <c r="DK57" i="1"/>
  <c r="DJ57" i="1"/>
  <c r="DL56" i="1"/>
  <c r="DL55" i="1"/>
  <c r="DL54" i="1"/>
  <c r="DL53" i="1"/>
  <c r="DL52" i="1"/>
  <c r="DL51" i="1"/>
  <c r="DL50" i="1"/>
  <c r="DL49" i="1"/>
  <c r="DL48" i="1"/>
  <c r="DL47" i="1"/>
  <c r="DL46" i="1"/>
  <c r="DL45" i="1"/>
  <c r="DK44" i="1"/>
  <c r="DJ44" i="1"/>
  <c r="DL43" i="1"/>
  <c r="DL42" i="1"/>
  <c r="DL41" i="1"/>
  <c r="DL40" i="1"/>
  <c r="DL39" i="1"/>
  <c r="DL38" i="1"/>
  <c r="DL37" i="1"/>
  <c r="DL36" i="1"/>
  <c r="DL35" i="1"/>
  <c r="DL34" i="1"/>
  <c r="DL33" i="1"/>
  <c r="DL32" i="1"/>
  <c r="DK31" i="1"/>
  <c r="DJ31" i="1"/>
  <c r="DL30" i="1"/>
  <c r="DL29" i="1"/>
  <c r="DL28" i="1"/>
  <c r="DL27" i="1"/>
  <c r="DL26" i="1"/>
  <c r="DL25" i="1"/>
  <c r="DL24" i="1"/>
  <c r="DL23" i="1"/>
  <c r="DL22" i="1"/>
  <c r="DL21" i="1"/>
  <c r="DL20" i="1"/>
  <c r="DL19" i="1"/>
  <c r="DK18" i="1"/>
  <c r="DJ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K174" i="1"/>
  <c r="DJ174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DN174" i="1"/>
  <c r="DM174" i="1"/>
  <c r="DO173" i="1"/>
  <c r="DO172" i="1"/>
  <c r="DO171" i="1"/>
  <c r="DO170" i="1"/>
  <c r="DO169" i="1"/>
  <c r="DO168" i="1"/>
  <c r="DO167" i="1"/>
  <c r="DO166" i="1"/>
  <c r="DO165" i="1"/>
  <c r="DO164" i="1"/>
  <c r="DO163" i="1"/>
  <c r="DO162" i="1"/>
  <c r="DN161" i="1"/>
  <c r="DM161" i="1"/>
  <c r="DO160" i="1"/>
  <c r="DO159" i="1"/>
  <c r="DO158" i="1"/>
  <c r="DO157" i="1"/>
  <c r="DO156" i="1"/>
  <c r="DO155" i="1"/>
  <c r="DO154" i="1"/>
  <c r="DO153" i="1"/>
  <c r="DO152" i="1"/>
  <c r="DN148" i="1"/>
  <c r="DM148" i="1"/>
  <c r="DN135" i="1"/>
  <c r="DM135" i="1"/>
  <c r="DN122" i="1"/>
  <c r="DM122" i="1"/>
  <c r="DO120" i="1"/>
  <c r="DN109" i="1"/>
  <c r="DM109" i="1"/>
  <c r="DN96" i="1"/>
  <c r="DM96" i="1"/>
  <c r="DN83" i="1"/>
  <c r="DM83" i="1"/>
  <c r="DN70" i="1"/>
  <c r="DM70" i="1"/>
  <c r="DO61" i="1"/>
  <c r="DN57" i="1"/>
  <c r="DM57" i="1"/>
  <c r="DO47" i="1"/>
  <c r="DO45" i="1"/>
  <c r="DN44" i="1"/>
  <c r="DM44" i="1"/>
  <c r="DO42" i="1"/>
  <c r="DN31" i="1"/>
  <c r="DM31" i="1"/>
  <c r="DN18" i="1"/>
  <c r="DM18" i="1"/>
  <c r="HI147" i="2" l="1"/>
  <c r="HH147" i="2"/>
  <c r="HI146" i="2"/>
  <c r="HH146" i="2"/>
  <c r="HI145" i="2"/>
  <c r="HH145" i="2"/>
  <c r="HI144" i="2"/>
  <c r="HH144" i="2"/>
  <c r="HI142" i="2"/>
  <c r="HH142" i="2"/>
  <c r="HI141" i="2"/>
  <c r="HH141" i="2"/>
  <c r="HI140" i="2"/>
  <c r="HH140" i="2"/>
  <c r="HI139" i="2"/>
  <c r="HH139" i="2"/>
  <c r="HI138" i="2"/>
  <c r="HH138" i="2"/>
  <c r="HI137" i="2"/>
  <c r="HH137" i="2"/>
  <c r="HI136" i="2"/>
  <c r="HH136" i="2"/>
  <c r="HI143" i="2"/>
  <c r="HH143" i="2"/>
  <c r="BX135" i="2"/>
  <c r="BW135" i="2"/>
  <c r="BY134" i="2"/>
  <c r="BY133" i="2"/>
  <c r="BY132" i="2"/>
  <c r="BY131" i="2"/>
  <c r="BY130" i="2"/>
  <c r="BY129" i="2"/>
  <c r="BY128" i="2"/>
  <c r="BY127" i="2"/>
  <c r="BY126" i="2"/>
  <c r="BY125" i="2"/>
  <c r="BY124" i="2"/>
  <c r="BY123" i="2"/>
  <c r="BX122" i="2"/>
  <c r="BW122" i="2"/>
  <c r="BY121" i="2"/>
  <c r="BY120" i="2"/>
  <c r="BY119" i="2"/>
  <c r="BY118" i="2"/>
  <c r="BY117" i="2"/>
  <c r="BY116" i="2"/>
  <c r="BY115" i="2"/>
  <c r="BY114" i="2"/>
  <c r="BY113" i="2"/>
  <c r="BY112" i="2"/>
  <c r="BY111" i="2"/>
  <c r="BY110" i="2"/>
  <c r="BX109" i="2"/>
  <c r="BW109" i="2"/>
  <c r="BY108" i="2"/>
  <c r="BY107" i="2"/>
  <c r="BY106" i="2"/>
  <c r="BY105" i="2"/>
  <c r="BY104" i="2"/>
  <c r="BY103" i="2"/>
  <c r="BY102" i="2"/>
  <c r="BY101" i="2"/>
  <c r="BY100" i="2"/>
  <c r="BY99" i="2"/>
  <c r="BY98" i="2"/>
  <c r="BY97" i="2"/>
  <c r="BX96" i="2"/>
  <c r="BW96" i="2"/>
  <c r="BY95" i="2"/>
  <c r="BY94" i="2"/>
  <c r="BY93" i="2"/>
  <c r="BY92" i="2"/>
  <c r="BY91" i="2"/>
  <c r="BY90" i="2"/>
  <c r="BY89" i="2"/>
  <c r="BY88" i="2"/>
  <c r="BY87" i="2"/>
  <c r="BY86" i="2"/>
  <c r="BY85" i="2"/>
  <c r="BY84" i="2"/>
  <c r="BX83" i="2"/>
  <c r="BW83" i="2"/>
  <c r="BY82" i="2"/>
  <c r="BY81" i="2"/>
  <c r="BY80" i="2"/>
  <c r="BY79" i="2"/>
  <c r="BY78" i="2"/>
  <c r="BY77" i="2"/>
  <c r="BY76" i="2"/>
  <c r="BY75" i="2"/>
  <c r="BY74" i="2"/>
  <c r="BY73" i="2"/>
  <c r="BY72" i="2"/>
  <c r="BY71" i="2"/>
  <c r="BX70" i="2"/>
  <c r="BW70" i="2"/>
  <c r="BY69" i="2"/>
  <c r="BY68" i="2"/>
  <c r="BY67" i="2"/>
  <c r="BY66" i="2"/>
  <c r="BY65" i="2"/>
  <c r="BY64" i="2"/>
  <c r="BY63" i="2"/>
  <c r="BY62" i="2"/>
  <c r="BY61" i="2"/>
  <c r="BY60" i="2"/>
  <c r="BY59" i="2"/>
  <c r="BY58" i="2"/>
  <c r="BX57" i="2"/>
  <c r="BW57" i="2"/>
  <c r="BY56" i="2"/>
  <c r="BY55" i="2"/>
  <c r="BY54" i="2"/>
  <c r="BY53" i="2"/>
  <c r="BY52" i="2"/>
  <c r="BY51" i="2"/>
  <c r="BY50" i="2"/>
  <c r="BY49" i="2"/>
  <c r="BY48" i="2"/>
  <c r="BY47" i="2"/>
  <c r="BY46" i="2"/>
  <c r="BY45" i="2"/>
  <c r="BX44" i="2"/>
  <c r="BW44" i="2"/>
  <c r="BY43" i="2"/>
  <c r="BY42" i="2"/>
  <c r="BY41" i="2"/>
  <c r="BY40" i="2"/>
  <c r="BY39" i="2"/>
  <c r="BY38" i="2"/>
  <c r="BY37" i="2"/>
  <c r="BY36" i="2"/>
  <c r="BY35" i="2"/>
  <c r="BY34" i="2"/>
  <c r="BY33" i="2"/>
  <c r="BY32" i="2"/>
  <c r="BX31" i="2"/>
  <c r="BW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X18" i="2"/>
  <c r="BW18" i="2"/>
  <c r="BY17" i="2"/>
  <c r="BY16" i="2"/>
  <c r="BY15" i="2"/>
  <c r="BY14" i="2"/>
  <c r="BY13" i="2"/>
  <c r="BY12" i="2"/>
  <c r="BY11" i="2"/>
  <c r="BY10" i="2"/>
  <c r="BY9" i="2"/>
  <c r="BY8" i="2"/>
  <c r="BY7" i="2"/>
  <c r="BY6" i="2"/>
  <c r="BX148" i="2"/>
  <c r="BW148" i="2"/>
  <c r="BY147" i="2"/>
  <c r="BY146" i="2"/>
  <c r="BY145" i="2"/>
  <c r="BY144" i="2"/>
  <c r="BY143" i="2"/>
  <c r="BY142" i="2"/>
  <c r="BY141" i="2"/>
  <c r="BY140" i="2"/>
  <c r="BY139" i="2"/>
  <c r="BY138" i="2"/>
  <c r="BY137" i="2"/>
  <c r="BY136" i="2"/>
  <c r="CA135" i="2" l="1"/>
  <c r="BZ135" i="2"/>
  <c r="CB134" i="2"/>
  <c r="CB133" i="2"/>
  <c r="CB132" i="2"/>
  <c r="CB131" i="2"/>
  <c r="CB130" i="2"/>
  <c r="CB129" i="2"/>
  <c r="CB128" i="2"/>
  <c r="CB127" i="2"/>
  <c r="CB126" i="2"/>
  <c r="CB125" i="2"/>
  <c r="CB124" i="2"/>
  <c r="CB123" i="2"/>
  <c r="CA122" i="2"/>
  <c r="BZ122" i="2"/>
  <c r="CB121" i="2"/>
  <c r="CB120" i="2"/>
  <c r="CB119" i="2"/>
  <c r="CB118" i="2"/>
  <c r="CB117" i="2"/>
  <c r="CB116" i="2"/>
  <c r="CB115" i="2"/>
  <c r="CB114" i="2"/>
  <c r="CB113" i="2"/>
  <c r="CB112" i="2"/>
  <c r="CB111" i="2"/>
  <c r="CB110" i="2"/>
  <c r="CA109" i="2"/>
  <c r="BZ109" i="2"/>
  <c r="CB108" i="2"/>
  <c r="CB107" i="2"/>
  <c r="CB106" i="2"/>
  <c r="CB105" i="2"/>
  <c r="CB104" i="2"/>
  <c r="CB103" i="2"/>
  <c r="CB102" i="2"/>
  <c r="CB101" i="2"/>
  <c r="CB100" i="2"/>
  <c r="CB99" i="2"/>
  <c r="CB98" i="2"/>
  <c r="CB97" i="2"/>
  <c r="CA96" i="2"/>
  <c r="BZ96" i="2"/>
  <c r="CB95" i="2"/>
  <c r="CB94" i="2"/>
  <c r="CB93" i="2"/>
  <c r="CB92" i="2"/>
  <c r="CB91" i="2"/>
  <c r="CB90" i="2"/>
  <c r="CB89" i="2"/>
  <c r="CB88" i="2"/>
  <c r="CB87" i="2"/>
  <c r="CB86" i="2"/>
  <c r="CB85" i="2"/>
  <c r="CB84" i="2"/>
  <c r="CA83" i="2"/>
  <c r="BZ83" i="2"/>
  <c r="CB82" i="2"/>
  <c r="CB81" i="2"/>
  <c r="CB80" i="2"/>
  <c r="CB79" i="2"/>
  <c r="CB78" i="2"/>
  <c r="CB77" i="2"/>
  <c r="CB76" i="2"/>
  <c r="CB75" i="2"/>
  <c r="CB74" i="2"/>
  <c r="CB73" i="2"/>
  <c r="CB72" i="2"/>
  <c r="CB71" i="2"/>
  <c r="CA70" i="2"/>
  <c r="BZ70" i="2"/>
  <c r="CB69" i="2"/>
  <c r="CB68" i="2"/>
  <c r="CB67" i="2"/>
  <c r="CB66" i="2"/>
  <c r="CB65" i="2"/>
  <c r="CB64" i="2"/>
  <c r="CB63" i="2"/>
  <c r="CB62" i="2"/>
  <c r="CB61" i="2"/>
  <c r="CB60" i="2"/>
  <c r="CB59" i="2"/>
  <c r="CB58" i="2"/>
  <c r="CA57" i="2"/>
  <c r="BZ57" i="2"/>
  <c r="CB56" i="2"/>
  <c r="CB55" i="2"/>
  <c r="CB54" i="2"/>
  <c r="CB53" i="2"/>
  <c r="CB52" i="2"/>
  <c r="CB51" i="2"/>
  <c r="CB50" i="2"/>
  <c r="CB49" i="2"/>
  <c r="CB48" i="2"/>
  <c r="CB47" i="2"/>
  <c r="CB46" i="2"/>
  <c r="CB45" i="2"/>
  <c r="CA44" i="2"/>
  <c r="BZ44" i="2"/>
  <c r="CB43" i="2"/>
  <c r="CB42" i="2"/>
  <c r="CB41" i="2"/>
  <c r="CB40" i="2"/>
  <c r="CB39" i="2"/>
  <c r="CB38" i="2"/>
  <c r="CB37" i="2"/>
  <c r="CB36" i="2"/>
  <c r="CB35" i="2"/>
  <c r="CB34" i="2"/>
  <c r="CB33" i="2"/>
  <c r="CB32" i="2"/>
  <c r="CA31" i="2"/>
  <c r="BZ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A18" i="2"/>
  <c r="BZ18" i="2"/>
  <c r="CB17" i="2"/>
  <c r="CB16" i="2"/>
  <c r="CB15" i="2"/>
  <c r="CB14" i="2"/>
  <c r="CB13" i="2"/>
  <c r="CB12" i="2"/>
  <c r="CB11" i="2"/>
  <c r="CB10" i="2"/>
  <c r="CB9" i="2"/>
  <c r="CB8" i="2"/>
  <c r="CB7" i="2"/>
  <c r="CB6" i="2"/>
  <c r="CA148" i="2"/>
  <c r="BZ148" i="2"/>
  <c r="CB147" i="2"/>
  <c r="CB146" i="2"/>
  <c r="CB145" i="2"/>
  <c r="CB144" i="2"/>
  <c r="CB143" i="2"/>
  <c r="CB142" i="2"/>
  <c r="CB141" i="2"/>
  <c r="CB140" i="2"/>
  <c r="CB139" i="2"/>
  <c r="CB138" i="2"/>
  <c r="CB137" i="2"/>
  <c r="CB136" i="2"/>
  <c r="EX135" i="2" l="1"/>
  <c r="EW135" i="2"/>
  <c r="EY134" i="2"/>
  <c r="EY133" i="2"/>
  <c r="EY132" i="2"/>
  <c r="EY131" i="2"/>
  <c r="EY130" i="2"/>
  <c r="EY129" i="2"/>
  <c r="EY128" i="2"/>
  <c r="EY127" i="2"/>
  <c r="EY126" i="2"/>
  <c r="EY125" i="2"/>
  <c r="EY124" i="2"/>
  <c r="EY123" i="2"/>
  <c r="EX122" i="2"/>
  <c r="EW122" i="2"/>
  <c r="EY121" i="2"/>
  <c r="EY120" i="2"/>
  <c r="EY119" i="2"/>
  <c r="EY118" i="2"/>
  <c r="EY117" i="2"/>
  <c r="EY116" i="2"/>
  <c r="EY115" i="2"/>
  <c r="EY114" i="2"/>
  <c r="EY113" i="2"/>
  <c r="EY112" i="2"/>
  <c r="EY111" i="2"/>
  <c r="EY110" i="2"/>
  <c r="EX109" i="2"/>
  <c r="EW109" i="2"/>
  <c r="EY108" i="2"/>
  <c r="EY107" i="2"/>
  <c r="EY106" i="2"/>
  <c r="EY105" i="2"/>
  <c r="EY104" i="2"/>
  <c r="EY103" i="2"/>
  <c r="EY102" i="2"/>
  <c r="EY101" i="2"/>
  <c r="EY100" i="2"/>
  <c r="EY99" i="2"/>
  <c r="EY98" i="2"/>
  <c r="EY97" i="2"/>
  <c r="EX96" i="2"/>
  <c r="EW96" i="2"/>
  <c r="EY95" i="2"/>
  <c r="EY94" i="2"/>
  <c r="EY93" i="2"/>
  <c r="EY92" i="2"/>
  <c r="EY91" i="2"/>
  <c r="EY90" i="2"/>
  <c r="EY89" i="2"/>
  <c r="EY88" i="2"/>
  <c r="EY87" i="2"/>
  <c r="EY86" i="2"/>
  <c r="EY85" i="2"/>
  <c r="EY84" i="2"/>
  <c r="EX83" i="2"/>
  <c r="EW83" i="2"/>
  <c r="EY82" i="2"/>
  <c r="EY81" i="2"/>
  <c r="EY80" i="2"/>
  <c r="EY79" i="2"/>
  <c r="EY78" i="2"/>
  <c r="EY77" i="2"/>
  <c r="EY76" i="2"/>
  <c r="EY75" i="2"/>
  <c r="EY74" i="2"/>
  <c r="EY73" i="2"/>
  <c r="EY72" i="2"/>
  <c r="EY71" i="2"/>
  <c r="EX70" i="2"/>
  <c r="EW70" i="2"/>
  <c r="EY69" i="2"/>
  <c r="EY68" i="2"/>
  <c r="EY67" i="2"/>
  <c r="EY66" i="2"/>
  <c r="EY65" i="2"/>
  <c r="EY64" i="2"/>
  <c r="EY63" i="2"/>
  <c r="EY62" i="2"/>
  <c r="EY61" i="2"/>
  <c r="EY60" i="2"/>
  <c r="EY59" i="2"/>
  <c r="EY58" i="2"/>
  <c r="EX57" i="2"/>
  <c r="EW57" i="2"/>
  <c r="EY56" i="2"/>
  <c r="EY55" i="2"/>
  <c r="EY54" i="2"/>
  <c r="EY53" i="2"/>
  <c r="EY52" i="2"/>
  <c r="EY51" i="2"/>
  <c r="EY50" i="2"/>
  <c r="EY49" i="2"/>
  <c r="EY48" i="2"/>
  <c r="EY47" i="2"/>
  <c r="EY46" i="2"/>
  <c r="EY45" i="2"/>
  <c r="EX44" i="2"/>
  <c r="EW44" i="2"/>
  <c r="EY43" i="2"/>
  <c r="EY42" i="2"/>
  <c r="EY41" i="2"/>
  <c r="EY40" i="2"/>
  <c r="EY39" i="2"/>
  <c r="EY38" i="2"/>
  <c r="EY37" i="2"/>
  <c r="EY36" i="2"/>
  <c r="EY35" i="2"/>
  <c r="EY34" i="2"/>
  <c r="EY33" i="2"/>
  <c r="EY32" i="2"/>
  <c r="EX31" i="2"/>
  <c r="EW31" i="2"/>
  <c r="EY30" i="2"/>
  <c r="EY29" i="2"/>
  <c r="EY28" i="2"/>
  <c r="EY27" i="2"/>
  <c r="EY26" i="2"/>
  <c r="EY25" i="2"/>
  <c r="EY24" i="2"/>
  <c r="EY23" i="2"/>
  <c r="EY22" i="2"/>
  <c r="EY21" i="2"/>
  <c r="EY20" i="2"/>
  <c r="EY19" i="2"/>
  <c r="EX18" i="2"/>
  <c r="EW18" i="2"/>
  <c r="EY17" i="2"/>
  <c r="EY16" i="2"/>
  <c r="EY15" i="2"/>
  <c r="EY14" i="2"/>
  <c r="EY13" i="2"/>
  <c r="EY12" i="2"/>
  <c r="EY11" i="2"/>
  <c r="EY10" i="2"/>
  <c r="EY9" i="2"/>
  <c r="EY8" i="2"/>
  <c r="EY7" i="2"/>
  <c r="EY6" i="2"/>
  <c r="EX148" i="2"/>
  <c r="EW148" i="2"/>
  <c r="EY147" i="2"/>
  <c r="EY146" i="2"/>
  <c r="EY145" i="2"/>
  <c r="EY144" i="2"/>
  <c r="EY143" i="2"/>
  <c r="EY142" i="2"/>
  <c r="EY141" i="2"/>
  <c r="EY140" i="2"/>
  <c r="EY139" i="2"/>
  <c r="EY138" i="2"/>
  <c r="EY137" i="2"/>
  <c r="EY136" i="2"/>
  <c r="EO135" i="2" l="1"/>
  <c r="EN135" i="2"/>
  <c r="EP134" i="2"/>
  <c r="EP133" i="2"/>
  <c r="EP132" i="2"/>
  <c r="EP131" i="2"/>
  <c r="EP130" i="2"/>
  <c r="EP129" i="2"/>
  <c r="EP128" i="2"/>
  <c r="EP127" i="2"/>
  <c r="EP126" i="2"/>
  <c r="EP125" i="2"/>
  <c r="EP124" i="2"/>
  <c r="EP123" i="2"/>
  <c r="EO122" i="2"/>
  <c r="EN122" i="2"/>
  <c r="EP121" i="2"/>
  <c r="EP120" i="2"/>
  <c r="EP119" i="2"/>
  <c r="EP118" i="2"/>
  <c r="EP117" i="2"/>
  <c r="EP116" i="2"/>
  <c r="EP115" i="2"/>
  <c r="EP114" i="2"/>
  <c r="EP113" i="2"/>
  <c r="EP112" i="2"/>
  <c r="EP111" i="2"/>
  <c r="EP110" i="2"/>
  <c r="EO109" i="2"/>
  <c r="EN109" i="2"/>
  <c r="EP108" i="2"/>
  <c r="EP107" i="2"/>
  <c r="EP106" i="2"/>
  <c r="EP105" i="2"/>
  <c r="EP104" i="2"/>
  <c r="EP103" i="2"/>
  <c r="EP102" i="2"/>
  <c r="EP101" i="2"/>
  <c r="EP100" i="2"/>
  <c r="EP99" i="2"/>
  <c r="EP98" i="2"/>
  <c r="EP97" i="2"/>
  <c r="EO96" i="2"/>
  <c r="EN96" i="2"/>
  <c r="EP95" i="2"/>
  <c r="EP94" i="2"/>
  <c r="EP93" i="2"/>
  <c r="EP92" i="2"/>
  <c r="EP91" i="2"/>
  <c r="EP90" i="2"/>
  <c r="EP89" i="2"/>
  <c r="EP88" i="2"/>
  <c r="EP87" i="2"/>
  <c r="EP86" i="2"/>
  <c r="EP85" i="2"/>
  <c r="EP84" i="2"/>
  <c r="EO83" i="2"/>
  <c r="EN83" i="2"/>
  <c r="EP82" i="2"/>
  <c r="EP81" i="2"/>
  <c r="EP80" i="2"/>
  <c r="EP79" i="2"/>
  <c r="EP78" i="2"/>
  <c r="EP77" i="2"/>
  <c r="EP76" i="2"/>
  <c r="EP75" i="2"/>
  <c r="EP74" i="2"/>
  <c r="EP73" i="2"/>
  <c r="EP72" i="2"/>
  <c r="EP71" i="2"/>
  <c r="EO70" i="2"/>
  <c r="EN70" i="2"/>
  <c r="EP69" i="2"/>
  <c r="EP68" i="2"/>
  <c r="EP67" i="2"/>
  <c r="EP66" i="2"/>
  <c r="EP65" i="2"/>
  <c r="EP64" i="2"/>
  <c r="EP63" i="2"/>
  <c r="EP62" i="2"/>
  <c r="EP61" i="2"/>
  <c r="EP60" i="2"/>
  <c r="EP59" i="2"/>
  <c r="EP58" i="2"/>
  <c r="EO57" i="2"/>
  <c r="EN57" i="2"/>
  <c r="EP56" i="2"/>
  <c r="EP55" i="2"/>
  <c r="EP54" i="2"/>
  <c r="EP53" i="2"/>
  <c r="EP52" i="2"/>
  <c r="EP51" i="2"/>
  <c r="EP50" i="2"/>
  <c r="EP49" i="2"/>
  <c r="EP48" i="2"/>
  <c r="EP47" i="2"/>
  <c r="EP46" i="2"/>
  <c r="EP45" i="2"/>
  <c r="EO44" i="2"/>
  <c r="EN44" i="2"/>
  <c r="EP43" i="2"/>
  <c r="EP42" i="2"/>
  <c r="EP41" i="2"/>
  <c r="EP40" i="2"/>
  <c r="EP39" i="2"/>
  <c r="EP38" i="2"/>
  <c r="EP37" i="2"/>
  <c r="EP36" i="2"/>
  <c r="EP35" i="2"/>
  <c r="EP34" i="2"/>
  <c r="EP33" i="2"/>
  <c r="EP32" i="2"/>
  <c r="EO31" i="2"/>
  <c r="EN31" i="2"/>
  <c r="EP30" i="2"/>
  <c r="EP29" i="2"/>
  <c r="EP28" i="2"/>
  <c r="EP27" i="2"/>
  <c r="EP26" i="2"/>
  <c r="EP25" i="2"/>
  <c r="EP24" i="2"/>
  <c r="EP23" i="2"/>
  <c r="EP22" i="2"/>
  <c r="EP21" i="2"/>
  <c r="EP20" i="2"/>
  <c r="EP19" i="2"/>
  <c r="EO18" i="2"/>
  <c r="EN18" i="2"/>
  <c r="EP17" i="2"/>
  <c r="EP16" i="2"/>
  <c r="EP15" i="2"/>
  <c r="EP14" i="2"/>
  <c r="EP13" i="2"/>
  <c r="EP12" i="2"/>
  <c r="EP11" i="2"/>
  <c r="EP10" i="2"/>
  <c r="EP9" i="2"/>
  <c r="EP8" i="2"/>
  <c r="EP7" i="2"/>
  <c r="EP6" i="2"/>
  <c r="EO148" i="2"/>
  <c r="EN148" i="2"/>
  <c r="EP147" i="2"/>
  <c r="EP146" i="2"/>
  <c r="EP145" i="2"/>
  <c r="EP144" i="2"/>
  <c r="EP143" i="2"/>
  <c r="EP142" i="2"/>
  <c r="EP141" i="2"/>
  <c r="EP140" i="2"/>
  <c r="EP139" i="2"/>
  <c r="EP138" i="2"/>
  <c r="EP137" i="2"/>
  <c r="EP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HF148" i="2" l="1"/>
  <c r="HE148" i="2"/>
  <c r="HC148" i="2"/>
  <c r="HB148" i="2"/>
  <c r="GZ148" i="2"/>
  <c r="GY148" i="2"/>
  <c r="GW148" i="2"/>
  <c r="GV148" i="2"/>
  <c r="GT148" i="2"/>
  <c r="GS148" i="2"/>
  <c r="GQ148" i="2"/>
  <c r="GP148" i="2"/>
  <c r="GN148" i="2"/>
  <c r="GM148" i="2"/>
  <c r="GK148" i="2"/>
  <c r="GJ148" i="2"/>
  <c r="GH148" i="2"/>
  <c r="GG148" i="2"/>
  <c r="GE148" i="2"/>
  <c r="GD148" i="2"/>
  <c r="GB148" i="2"/>
  <c r="GA148" i="2"/>
  <c r="FV148" i="2"/>
  <c r="FU148" i="2"/>
  <c r="FP148" i="2"/>
  <c r="FO148" i="2"/>
  <c r="FM148" i="2"/>
  <c r="FL148" i="2"/>
  <c r="FJ148" i="2"/>
  <c r="FI148" i="2"/>
  <c r="FG148" i="2"/>
  <c r="FF148" i="2"/>
  <c r="FD148" i="2"/>
  <c r="FC148" i="2"/>
  <c r="FA148" i="2"/>
  <c r="EZ148" i="2"/>
  <c r="EU148" i="2"/>
  <c r="ET148" i="2"/>
  <c r="EL148" i="2"/>
  <c r="EK148" i="2"/>
  <c r="EI148" i="2"/>
  <c r="EH148" i="2"/>
  <c r="EC148" i="2"/>
  <c r="EB148" i="2"/>
  <c r="DZ148" i="2"/>
  <c r="DY148" i="2"/>
  <c r="DW148" i="2"/>
  <c r="DV148" i="2"/>
  <c r="DT148" i="2"/>
  <c r="DS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CV148" i="2"/>
  <c r="CU148" i="2"/>
  <c r="CS148" i="2"/>
  <c r="CR148" i="2"/>
  <c r="CP148" i="2"/>
  <c r="CO148" i="2"/>
  <c r="CM148" i="2"/>
  <c r="CL148" i="2"/>
  <c r="CJ148" i="2"/>
  <c r="CI148" i="2"/>
  <c r="CG148" i="2"/>
  <c r="CF148" i="2"/>
  <c r="CD148" i="2"/>
  <c r="CC148" i="2"/>
  <c r="BU148" i="2"/>
  <c r="BT148" i="2"/>
  <c r="BR148" i="2"/>
  <c r="BQ148" i="2"/>
  <c r="BO148" i="2"/>
  <c r="BN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AE148" i="2"/>
  <c r="AD148" i="2"/>
  <c r="Y148" i="2"/>
  <c r="X148" i="2"/>
  <c r="S148" i="2"/>
  <c r="R148" i="2"/>
  <c r="P148" i="2"/>
  <c r="O148" i="2"/>
  <c r="M148" i="2"/>
  <c r="L148" i="2"/>
  <c r="J148" i="2"/>
  <c r="I148" i="2"/>
  <c r="HG147" i="2"/>
  <c r="HD147" i="2"/>
  <c r="HA147" i="2"/>
  <c r="GX147" i="2"/>
  <c r="GU147" i="2"/>
  <c r="GR147" i="2"/>
  <c r="GO147" i="2"/>
  <c r="GL147" i="2"/>
  <c r="GI147" i="2"/>
  <c r="GF147" i="2"/>
  <c r="GC147" i="2"/>
  <c r="FW147" i="2"/>
  <c r="FQ147" i="2"/>
  <c r="FN147" i="2"/>
  <c r="FK147" i="2"/>
  <c r="FH147" i="2"/>
  <c r="FE147" i="2"/>
  <c r="FB147" i="2"/>
  <c r="EV147" i="2"/>
  <c r="EM147" i="2"/>
  <c r="EJ147" i="2"/>
  <c r="ED147" i="2"/>
  <c r="EA147" i="2"/>
  <c r="DX147" i="2"/>
  <c r="DU147" i="2"/>
  <c r="DR147" i="2"/>
  <c r="DO147" i="2"/>
  <c r="DL147" i="2"/>
  <c r="DI147" i="2"/>
  <c r="DF147" i="2"/>
  <c r="DC147" i="2"/>
  <c r="CZ147" i="2"/>
  <c r="CW147" i="2"/>
  <c r="CT147" i="2"/>
  <c r="CQ147" i="2"/>
  <c r="CN147" i="2"/>
  <c r="CK147" i="2"/>
  <c r="CH147" i="2"/>
  <c r="CE147" i="2"/>
  <c r="BV147" i="2"/>
  <c r="BS147" i="2"/>
  <c r="BP147" i="2"/>
  <c r="BM147" i="2"/>
  <c r="BJ147" i="2"/>
  <c r="BG147" i="2"/>
  <c r="BD147" i="2"/>
  <c r="BA147" i="2"/>
  <c r="AX147" i="2"/>
  <c r="AU147" i="2"/>
  <c r="AR147" i="2"/>
  <c r="AO147" i="2"/>
  <c r="AL147" i="2"/>
  <c r="AF147" i="2"/>
  <c r="Z147" i="2"/>
  <c r="T147" i="2"/>
  <c r="Q147" i="2"/>
  <c r="N147" i="2"/>
  <c r="K147" i="2"/>
  <c r="HG146" i="2"/>
  <c r="HD146" i="2"/>
  <c r="HA146" i="2"/>
  <c r="GX146" i="2"/>
  <c r="GU146" i="2"/>
  <c r="GR146" i="2"/>
  <c r="GO146" i="2"/>
  <c r="GL146" i="2"/>
  <c r="GI146" i="2"/>
  <c r="GF146" i="2"/>
  <c r="GC146" i="2"/>
  <c r="FW146" i="2"/>
  <c r="FQ146" i="2"/>
  <c r="FN146" i="2"/>
  <c r="FK146" i="2"/>
  <c r="FH146" i="2"/>
  <c r="FE146" i="2"/>
  <c r="FB146" i="2"/>
  <c r="EV146" i="2"/>
  <c r="EM146" i="2"/>
  <c r="EJ146" i="2"/>
  <c r="ED146" i="2"/>
  <c r="EA146" i="2"/>
  <c r="DX146" i="2"/>
  <c r="DU146" i="2"/>
  <c r="DR146" i="2"/>
  <c r="DO146" i="2"/>
  <c r="DL146" i="2"/>
  <c r="DI146" i="2"/>
  <c r="DF146" i="2"/>
  <c r="DC146" i="2"/>
  <c r="CZ146" i="2"/>
  <c r="CW146" i="2"/>
  <c r="CT146" i="2"/>
  <c r="CQ146" i="2"/>
  <c r="CN146" i="2"/>
  <c r="CK146" i="2"/>
  <c r="CH146" i="2"/>
  <c r="CE146" i="2"/>
  <c r="BV146" i="2"/>
  <c r="BS146" i="2"/>
  <c r="BP146" i="2"/>
  <c r="BM146" i="2"/>
  <c r="BJ146" i="2"/>
  <c r="BG146" i="2"/>
  <c r="BD146" i="2"/>
  <c r="BA146" i="2"/>
  <c r="AX146" i="2"/>
  <c r="AU146" i="2"/>
  <c r="AR146" i="2"/>
  <c r="AO146" i="2"/>
  <c r="AL146" i="2"/>
  <c r="AF146" i="2"/>
  <c r="Z146" i="2"/>
  <c r="T146" i="2"/>
  <c r="Q146" i="2"/>
  <c r="N146" i="2"/>
  <c r="K146" i="2"/>
  <c r="HG145" i="2"/>
  <c r="HD145" i="2"/>
  <c r="HA145" i="2"/>
  <c r="GX145" i="2"/>
  <c r="GU145" i="2"/>
  <c r="GR145" i="2"/>
  <c r="GO145" i="2"/>
  <c r="GL145" i="2"/>
  <c r="GI145" i="2"/>
  <c r="GF145" i="2"/>
  <c r="GC145" i="2"/>
  <c r="FW145" i="2"/>
  <c r="FQ145" i="2"/>
  <c r="FN145" i="2"/>
  <c r="FK145" i="2"/>
  <c r="FH145" i="2"/>
  <c r="FE145" i="2"/>
  <c r="FB145" i="2"/>
  <c r="EV145" i="2"/>
  <c r="EM145" i="2"/>
  <c r="EJ145" i="2"/>
  <c r="ED145" i="2"/>
  <c r="EA145" i="2"/>
  <c r="DX145" i="2"/>
  <c r="DU145" i="2"/>
  <c r="DR145" i="2"/>
  <c r="DO145" i="2"/>
  <c r="DL145" i="2"/>
  <c r="DI145" i="2"/>
  <c r="DF145" i="2"/>
  <c r="DC145" i="2"/>
  <c r="CZ145" i="2"/>
  <c r="CW145" i="2"/>
  <c r="CT145" i="2"/>
  <c r="CQ145" i="2"/>
  <c r="CN145" i="2"/>
  <c r="CK145" i="2"/>
  <c r="CH145" i="2"/>
  <c r="CE145" i="2"/>
  <c r="BV145" i="2"/>
  <c r="BS145" i="2"/>
  <c r="BP145" i="2"/>
  <c r="BM145" i="2"/>
  <c r="BJ145" i="2"/>
  <c r="BG145" i="2"/>
  <c r="BD145" i="2"/>
  <c r="BA145" i="2"/>
  <c r="AX145" i="2"/>
  <c r="AU145" i="2"/>
  <c r="AR145" i="2"/>
  <c r="AO145" i="2"/>
  <c r="AL145" i="2"/>
  <c r="AF145" i="2"/>
  <c r="Z145" i="2"/>
  <c r="T145" i="2"/>
  <c r="Q145" i="2"/>
  <c r="N145" i="2"/>
  <c r="K145" i="2"/>
  <c r="HG144" i="2"/>
  <c r="HD144" i="2"/>
  <c r="HA144" i="2"/>
  <c r="GX144" i="2"/>
  <c r="GU144" i="2"/>
  <c r="GR144" i="2"/>
  <c r="GO144" i="2"/>
  <c r="GL144" i="2"/>
  <c r="GI144" i="2"/>
  <c r="GF144" i="2"/>
  <c r="GC144" i="2"/>
  <c r="FW144" i="2"/>
  <c r="FQ144" i="2"/>
  <c r="FN144" i="2"/>
  <c r="FK144" i="2"/>
  <c r="FH144" i="2"/>
  <c r="FE144" i="2"/>
  <c r="FB144" i="2"/>
  <c r="EV144" i="2"/>
  <c r="EM144" i="2"/>
  <c r="EJ144" i="2"/>
  <c r="ED144" i="2"/>
  <c r="EA144" i="2"/>
  <c r="DX144" i="2"/>
  <c r="DU144" i="2"/>
  <c r="DR144" i="2"/>
  <c r="DO144" i="2"/>
  <c r="DL144" i="2"/>
  <c r="DI144" i="2"/>
  <c r="DF144" i="2"/>
  <c r="DC144" i="2"/>
  <c r="CZ144" i="2"/>
  <c r="CW144" i="2"/>
  <c r="CT144" i="2"/>
  <c r="CQ144" i="2"/>
  <c r="CN144" i="2"/>
  <c r="CK144" i="2"/>
  <c r="CH144" i="2"/>
  <c r="CE144" i="2"/>
  <c r="BV144" i="2"/>
  <c r="BS144" i="2"/>
  <c r="BP144" i="2"/>
  <c r="BM144" i="2"/>
  <c r="BJ144" i="2"/>
  <c r="BG144" i="2"/>
  <c r="BD144" i="2"/>
  <c r="BA144" i="2"/>
  <c r="AX144" i="2"/>
  <c r="AU144" i="2"/>
  <c r="AR144" i="2"/>
  <c r="AO144" i="2"/>
  <c r="AL144" i="2"/>
  <c r="AF144" i="2"/>
  <c r="Z144" i="2"/>
  <c r="T144" i="2"/>
  <c r="Q144" i="2"/>
  <c r="N144" i="2"/>
  <c r="K144" i="2"/>
  <c r="HG143" i="2"/>
  <c r="HD143" i="2"/>
  <c r="HA143" i="2"/>
  <c r="GX143" i="2"/>
  <c r="GU143" i="2"/>
  <c r="GR143" i="2"/>
  <c r="GO143" i="2"/>
  <c r="GL143" i="2"/>
  <c r="GI143" i="2"/>
  <c r="GF143" i="2"/>
  <c r="GC143" i="2"/>
  <c r="FW143" i="2"/>
  <c r="FQ143" i="2"/>
  <c r="FN143" i="2"/>
  <c r="FK143" i="2"/>
  <c r="FH143" i="2"/>
  <c r="FE143" i="2"/>
  <c r="FB143" i="2"/>
  <c r="EV143" i="2"/>
  <c r="EM143" i="2"/>
  <c r="EJ143" i="2"/>
  <c r="ED143" i="2"/>
  <c r="EA143" i="2"/>
  <c r="DX143" i="2"/>
  <c r="DU143" i="2"/>
  <c r="DR143" i="2"/>
  <c r="DO143" i="2"/>
  <c r="DL143" i="2"/>
  <c r="DI143" i="2"/>
  <c r="DF143" i="2"/>
  <c r="DC143" i="2"/>
  <c r="CZ143" i="2"/>
  <c r="CW143" i="2"/>
  <c r="CT143" i="2"/>
  <c r="CQ143" i="2"/>
  <c r="CN143" i="2"/>
  <c r="CK143" i="2"/>
  <c r="CH143" i="2"/>
  <c r="CE143" i="2"/>
  <c r="BV143" i="2"/>
  <c r="BS143" i="2"/>
  <c r="BP143" i="2"/>
  <c r="BM143" i="2"/>
  <c r="BJ143" i="2"/>
  <c r="BG143" i="2"/>
  <c r="BD143" i="2"/>
  <c r="BA143" i="2"/>
  <c r="AX143" i="2"/>
  <c r="AU143" i="2"/>
  <c r="AR143" i="2"/>
  <c r="AO143" i="2"/>
  <c r="AL143" i="2"/>
  <c r="AF143" i="2"/>
  <c r="Z143" i="2"/>
  <c r="T143" i="2"/>
  <c r="Q143" i="2"/>
  <c r="N143" i="2"/>
  <c r="K143" i="2"/>
  <c r="HG142" i="2"/>
  <c r="HD142" i="2"/>
  <c r="HA142" i="2"/>
  <c r="GX142" i="2"/>
  <c r="GU142" i="2"/>
  <c r="GR142" i="2"/>
  <c r="GO142" i="2"/>
  <c r="GL142" i="2"/>
  <c r="GI142" i="2"/>
  <c r="GF142" i="2"/>
  <c r="GC142" i="2"/>
  <c r="FW142" i="2"/>
  <c r="FQ142" i="2"/>
  <c r="FN142" i="2"/>
  <c r="FK142" i="2"/>
  <c r="FH142" i="2"/>
  <c r="FE142" i="2"/>
  <c r="FB142" i="2"/>
  <c r="EV142" i="2"/>
  <c r="EM142" i="2"/>
  <c r="EJ142" i="2"/>
  <c r="ED142" i="2"/>
  <c r="EA142" i="2"/>
  <c r="DX142" i="2"/>
  <c r="DU142" i="2"/>
  <c r="DR142" i="2"/>
  <c r="DO142" i="2"/>
  <c r="DL142" i="2"/>
  <c r="DI142" i="2"/>
  <c r="DF142" i="2"/>
  <c r="DC142" i="2"/>
  <c r="CZ142" i="2"/>
  <c r="CW142" i="2"/>
  <c r="CT142" i="2"/>
  <c r="CQ142" i="2"/>
  <c r="CN142" i="2"/>
  <c r="CK142" i="2"/>
  <c r="CH142" i="2"/>
  <c r="CE142" i="2"/>
  <c r="BV142" i="2"/>
  <c r="BS142" i="2"/>
  <c r="BP142" i="2"/>
  <c r="BM142" i="2"/>
  <c r="BJ142" i="2"/>
  <c r="BG142" i="2"/>
  <c r="BD142" i="2"/>
  <c r="BA142" i="2"/>
  <c r="AX142" i="2"/>
  <c r="AU142" i="2"/>
  <c r="AR142" i="2"/>
  <c r="AO142" i="2"/>
  <c r="AL142" i="2"/>
  <c r="AF142" i="2"/>
  <c r="Z142" i="2"/>
  <c r="T142" i="2"/>
  <c r="Q142" i="2"/>
  <c r="N142" i="2"/>
  <c r="K142" i="2"/>
  <c r="HG141" i="2"/>
  <c r="HD141" i="2"/>
  <c r="HA141" i="2"/>
  <c r="GX141" i="2"/>
  <c r="GU141" i="2"/>
  <c r="GR141" i="2"/>
  <c r="GO141" i="2"/>
  <c r="GL141" i="2"/>
  <c r="GI141" i="2"/>
  <c r="GF141" i="2"/>
  <c r="GC141" i="2"/>
  <c r="FW141" i="2"/>
  <c r="FQ141" i="2"/>
  <c r="FN141" i="2"/>
  <c r="FK141" i="2"/>
  <c r="FH141" i="2"/>
  <c r="FE141" i="2"/>
  <c r="FB141" i="2"/>
  <c r="EV141" i="2"/>
  <c r="EM141" i="2"/>
  <c r="EJ141" i="2"/>
  <c r="ED141" i="2"/>
  <c r="EA141" i="2"/>
  <c r="DX141" i="2"/>
  <c r="DU141" i="2"/>
  <c r="DR141" i="2"/>
  <c r="DO141" i="2"/>
  <c r="DL141" i="2"/>
  <c r="DI141" i="2"/>
  <c r="DF141" i="2"/>
  <c r="DC141" i="2"/>
  <c r="CZ141" i="2"/>
  <c r="CW141" i="2"/>
  <c r="CT141" i="2"/>
  <c r="CQ141" i="2"/>
  <c r="CN141" i="2"/>
  <c r="CK141" i="2"/>
  <c r="CH141" i="2"/>
  <c r="CE141" i="2"/>
  <c r="BV141" i="2"/>
  <c r="BS141" i="2"/>
  <c r="BP141" i="2"/>
  <c r="BM141" i="2"/>
  <c r="BJ141" i="2"/>
  <c r="BG141" i="2"/>
  <c r="BD141" i="2"/>
  <c r="BA141" i="2"/>
  <c r="AX141" i="2"/>
  <c r="AU141" i="2"/>
  <c r="AR141" i="2"/>
  <c r="AO141" i="2"/>
  <c r="AL141" i="2"/>
  <c r="AF141" i="2"/>
  <c r="Z141" i="2"/>
  <c r="T141" i="2"/>
  <c r="Q141" i="2"/>
  <c r="N141" i="2"/>
  <c r="K141" i="2"/>
  <c r="HG140" i="2"/>
  <c r="HD140" i="2"/>
  <c r="HA140" i="2"/>
  <c r="GX140" i="2"/>
  <c r="GU140" i="2"/>
  <c r="GR140" i="2"/>
  <c r="GO140" i="2"/>
  <c r="GL140" i="2"/>
  <c r="GI140" i="2"/>
  <c r="GF140" i="2"/>
  <c r="GC140" i="2"/>
  <c r="FW140" i="2"/>
  <c r="FQ140" i="2"/>
  <c r="FN140" i="2"/>
  <c r="FK140" i="2"/>
  <c r="FH140" i="2"/>
  <c r="FE140" i="2"/>
  <c r="FB140" i="2"/>
  <c r="EV140" i="2"/>
  <c r="EM140" i="2"/>
  <c r="EJ140" i="2"/>
  <c r="ED140" i="2"/>
  <c r="EA140" i="2"/>
  <c r="DX140" i="2"/>
  <c r="DU140" i="2"/>
  <c r="DR140" i="2"/>
  <c r="DO140" i="2"/>
  <c r="DL140" i="2"/>
  <c r="DI140" i="2"/>
  <c r="DF140" i="2"/>
  <c r="DC140" i="2"/>
  <c r="CZ140" i="2"/>
  <c r="CW140" i="2"/>
  <c r="CT140" i="2"/>
  <c r="CQ140" i="2"/>
  <c r="CN140" i="2"/>
  <c r="CK140" i="2"/>
  <c r="CH140" i="2"/>
  <c r="CE140" i="2"/>
  <c r="BV140" i="2"/>
  <c r="BS140" i="2"/>
  <c r="BP140" i="2"/>
  <c r="BM140" i="2"/>
  <c r="BJ140" i="2"/>
  <c r="BG140" i="2"/>
  <c r="BD140" i="2"/>
  <c r="BA140" i="2"/>
  <c r="AX140" i="2"/>
  <c r="AU140" i="2"/>
  <c r="AR140" i="2"/>
  <c r="AO140" i="2"/>
  <c r="AL140" i="2"/>
  <c r="AF140" i="2"/>
  <c r="Z140" i="2"/>
  <c r="T140" i="2"/>
  <c r="Q140" i="2"/>
  <c r="N140" i="2"/>
  <c r="K140" i="2"/>
  <c r="HG139" i="2"/>
  <c r="HD139" i="2"/>
  <c r="HA139" i="2"/>
  <c r="GX139" i="2"/>
  <c r="GU139" i="2"/>
  <c r="GR139" i="2"/>
  <c r="GO139" i="2"/>
  <c r="GL139" i="2"/>
  <c r="GI139" i="2"/>
  <c r="GF139" i="2"/>
  <c r="GC139" i="2"/>
  <c r="FW139" i="2"/>
  <c r="FQ139" i="2"/>
  <c r="FN139" i="2"/>
  <c r="FK139" i="2"/>
  <c r="FH139" i="2"/>
  <c r="FE139" i="2"/>
  <c r="FB139" i="2"/>
  <c r="EV139" i="2"/>
  <c r="EM139" i="2"/>
  <c r="EJ139" i="2"/>
  <c r="ED139" i="2"/>
  <c r="EA139" i="2"/>
  <c r="DX139" i="2"/>
  <c r="DU139" i="2"/>
  <c r="DR139" i="2"/>
  <c r="DO139" i="2"/>
  <c r="DL139" i="2"/>
  <c r="DI139" i="2"/>
  <c r="DF139" i="2"/>
  <c r="DC139" i="2"/>
  <c r="CZ139" i="2"/>
  <c r="CW139" i="2"/>
  <c r="CT139" i="2"/>
  <c r="CQ139" i="2"/>
  <c r="CN139" i="2"/>
  <c r="CK139" i="2"/>
  <c r="CH139" i="2"/>
  <c r="CE139" i="2"/>
  <c r="BV139" i="2"/>
  <c r="BS139" i="2"/>
  <c r="BP139" i="2"/>
  <c r="BM139" i="2"/>
  <c r="BJ139" i="2"/>
  <c r="BG139" i="2"/>
  <c r="BD139" i="2"/>
  <c r="BA139" i="2"/>
  <c r="AX139" i="2"/>
  <c r="AU139" i="2"/>
  <c r="AR139" i="2"/>
  <c r="AO139" i="2"/>
  <c r="AL139" i="2"/>
  <c r="AF139" i="2"/>
  <c r="Z139" i="2"/>
  <c r="T139" i="2"/>
  <c r="Q139" i="2"/>
  <c r="N139" i="2"/>
  <c r="K139" i="2"/>
  <c r="HG138" i="2"/>
  <c r="HD138" i="2"/>
  <c r="HA138" i="2"/>
  <c r="GX138" i="2"/>
  <c r="GU138" i="2"/>
  <c r="GR138" i="2"/>
  <c r="GO138" i="2"/>
  <c r="GL138" i="2"/>
  <c r="GI138" i="2"/>
  <c r="GF138" i="2"/>
  <c r="GC138" i="2"/>
  <c r="FW138" i="2"/>
  <c r="FQ138" i="2"/>
  <c r="FN138" i="2"/>
  <c r="FK138" i="2"/>
  <c r="FH138" i="2"/>
  <c r="FE138" i="2"/>
  <c r="FB138" i="2"/>
  <c r="EV138" i="2"/>
  <c r="EM138" i="2"/>
  <c r="EJ138" i="2"/>
  <c r="ED138" i="2"/>
  <c r="EA138" i="2"/>
  <c r="DX138" i="2"/>
  <c r="DU138" i="2"/>
  <c r="DR138" i="2"/>
  <c r="DO138" i="2"/>
  <c r="DL138" i="2"/>
  <c r="DI138" i="2"/>
  <c r="DF138" i="2"/>
  <c r="DC138" i="2"/>
  <c r="CZ138" i="2"/>
  <c r="CW138" i="2"/>
  <c r="CT138" i="2"/>
  <c r="CQ138" i="2"/>
  <c r="CN138" i="2"/>
  <c r="CK138" i="2"/>
  <c r="CH138" i="2"/>
  <c r="CE138" i="2"/>
  <c r="BV138" i="2"/>
  <c r="BS138" i="2"/>
  <c r="BP138" i="2"/>
  <c r="BM138" i="2"/>
  <c r="BJ138" i="2"/>
  <c r="BG138" i="2"/>
  <c r="BD138" i="2"/>
  <c r="BA138" i="2"/>
  <c r="AX138" i="2"/>
  <c r="AU138" i="2"/>
  <c r="AR138" i="2"/>
  <c r="AO138" i="2"/>
  <c r="AL138" i="2"/>
  <c r="AF138" i="2"/>
  <c r="Z138" i="2"/>
  <c r="T138" i="2"/>
  <c r="Q138" i="2"/>
  <c r="N138" i="2"/>
  <c r="K138" i="2"/>
  <c r="HG137" i="2"/>
  <c r="HD137" i="2"/>
  <c r="HA137" i="2"/>
  <c r="GX137" i="2"/>
  <c r="GU137" i="2"/>
  <c r="GR137" i="2"/>
  <c r="GO137" i="2"/>
  <c r="GL137" i="2"/>
  <c r="GI137" i="2"/>
  <c r="GF137" i="2"/>
  <c r="GC137" i="2"/>
  <c r="FW137" i="2"/>
  <c r="FQ137" i="2"/>
  <c r="FN137" i="2"/>
  <c r="FK137" i="2"/>
  <c r="FH137" i="2"/>
  <c r="FE137" i="2"/>
  <c r="FB137" i="2"/>
  <c r="EV137" i="2"/>
  <c r="EM137" i="2"/>
  <c r="EJ137" i="2"/>
  <c r="ED137" i="2"/>
  <c r="EA137" i="2"/>
  <c r="DX137" i="2"/>
  <c r="DU137" i="2"/>
  <c r="DR137" i="2"/>
  <c r="DO137" i="2"/>
  <c r="DL137" i="2"/>
  <c r="DI137" i="2"/>
  <c r="DF137" i="2"/>
  <c r="DC137" i="2"/>
  <c r="CZ137" i="2"/>
  <c r="CW137" i="2"/>
  <c r="CT137" i="2"/>
  <c r="CQ137" i="2"/>
  <c r="CN137" i="2"/>
  <c r="CK137" i="2"/>
  <c r="CH137" i="2"/>
  <c r="CE137" i="2"/>
  <c r="BV137" i="2"/>
  <c r="BS137" i="2"/>
  <c r="BP137" i="2"/>
  <c r="BM137" i="2"/>
  <c r="BJ137" i="2"/>
  <c r="BG137" i="2"/>
  <c r="BD137" i="2"/>
  <c r="BA137" i="2"/>
  <c r="AX137" i="2"/>
  <c r="AU137" i="2"/>
  <c r="AR137" i="2"/>
  <c r="AO137" i="2"/>
  <c r="AL137" i="2"/>
  <c r="AF137" i="2"/>
  <c r="Z137" i="2"/>
  <c r="T137" i="2"/>
  <c r="Q137" i="2"/>
  <c r="N137" i="2"/>
  <c r="K137" i="2"/>
  <c r="HG136" i="2"/>
  <c r="HD136" i="2"/>
  <c r="HA136" i="2"/>
  <c r="GX136" i="2"/>
  <c r="GU136" i="2"/>
  <c r="GR136" i="2"/>
  <c r="GO136" i="2"/>
  <c r="GL136" i="2"/>
  <c r="GI136" i="2"/>
  <c r="GF136" i="2"/>
  <c r="GC136" i="2"/>
  <c r="FW136" i="2"/>
  <c r="FQ136" i="2"/>
  <c r="FN136" i="2"/>
  <c r="FK136" i="2"/>
  <c r="FH136" i="2"/>
  <c r="FE136" i="2"/>
  <c r="FB136" i="2"/>
  <c r="EV136" i="2"/>
  <c r="EM136" i="2"/>
  <c r="EJ136" i="2"/>
  <c r="ED136" i="2"/>
  <c r="EA136" i="2"/>
  <c r="DX136" i="2"/>
  <c r="DU136" i="2"/>
  <c r="DR136" i="2"/>
  <c r="DO136" i="2"/>
  <c r="DL136" i="2"/>
  <c r="DI136" i="2"/>
  <c r="DF136" i="2"/>
  <c r="DC136" i="2"/>
  <c r="CZ136" i="2"/>
  <c r="CW136" i="2"/>
  <c r="CT136" i="2"/>
  <c r="CQ136" i="2"/>
  <c r="CN136" i="2"/>
  <c r="CK136" i="2"/>
  <c r="CH136" i="2"/>
  <c r="CE136" i="2"/>
  <c r="BV136" i="2"/>
  <c r="BS136" i="2"/>
  <c r="BP136" i="2"/>
  <c r="BM136" i="2"/>
  <c r="BJ136" i="2"/>
  <c r="BG136" i="2"/>
  <c r="BD136" i="2"/>
  <c r="BA136" i="2"/>
  <c r="AX136" i="2"/>
  <c r="AU136" i="2"/>
  <c r="AR136" i="2"/>
  <c r="AO136" i="2"/>
  <c r="AL136" i="2"/>
  <c r="AF136" i="2"/>
  <c r="Z136" i="2"/>
  <c r="T136" i="2"/>
  <c r="Q136" i="2"/>
  <c r="N136" i="2"/>
  <c r="K136" i="2"/>
  <c r="G148" i="2"/>
  <c r="F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DQ174" i="1"/>
  <c r="DP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R173" i="1"/>
  <c r="DI173" i="1"/>
  <c r="DF173" i="1"/>
  <c r="DC173" i="1"/>
  <c r="CZ173" i="1"/>
  <c r="CW173" i="1"/>
  <c r="CT173" i="1"/>
  <c r="CQ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DR172" i="1"/>
  <c r="DI172" i="1"/>
  <c r="DF172" i="1"/>
  <c r="DC172" i="1"/>
  <c r="CZ172" i="1"/>
  <c r="CW172" i="1"/>
  <c r="CT172" i="1"/>
  <c r="CQ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DR171" i="1"/>
  <c r="DI171" i="1"/>
  <c r="DF171" i="1"/>
  <c r="DC171" i="1"/>
  <c r="CZ171" i="1"/>
  <c r="CW171" i="1"/>
  <c r="CT171" i="1"/>
  <c r="CQ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DR170" i="1"/>
  <c r="DI170" i="1"/>
  <c r="DF170" i="1"/>
  <c r="DC170" i="1"/>
  <c r="CZ170" i="1"/>
  <c r="CW170" i="1"/>
  <c r="CT170" i="1"/>
  <c r="CQ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DR169" i="1"/>
  <c r="DI169" i="1"/>
  <c r="DF169" i="1"/>
  <c r="DC169" i="1"/>
  <c r="CZ169" i="1"/>
  <c r="CW169" i="1"/>
  <c r="CT169" i="1"/>
  <c r="CQ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DR168" i="1"/>
  <c r="DI168" i="1"/>
  <c r="DF168" i="1"/>
  <c r="DC168" i="1"/>
  <c r="CZ168" i="1"/>
  <c r="CW168" i="1"/>
  <c r="CT168" i="1"/>
  <c r="CQ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DR167" i="1"/>
  <c r="DI167" i="1"/>
  <c r="DF167" i="1"/>
  <c r="DC167" i="1"/>
  <c r="CZ167" i="1"/>
  <c r="CW167" i="1"/>
  <c r="CT167" i="1"/>
  <c r="CQ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DR166" i="1"/>
  <c r="DI166" i="1"/>
  <c r="DF166" i="1"/>
  <c r="DC166" i="1"/>
  <c r="CZ166" i="1"/>
  <c r="CW166" i="1"/>
  <c r="CT166" i="1"/>
  <c r="CQ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DR165" i="1"/>
  <c r="DI165" i="1"/>
  <c r="DF165" i="1"/>
  <c r="DC165" i="1"/>
  <c r="CZ165" i="1"/>
  <c r="CW165" i="1"/>
  <c r="CT165" i="1"/>
  <c r="CQ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DR164" i="1"/>
  <c r="DI164" i="1"/>
  <c r="DF164" i="1"/>
  <c r="DC164" i="1"/>
  <c r="CZ164" i="1"/>
  <c r="CW164" i="1"/>
  <c r="CT164" i="1"/>
  <c r="CQ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DR163" i="1"/>
  <c r="DI163" i="1"/>
  <c r="DF163" i="1"/>
  <c r="DC163" i="1"/>
  <c r="CZ163" i="1"/>
  <c r="CW163" i="1"/>
  <c r="CT163" i="1"/>
  <c r="CQ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DR162" i="1"/>
  <c r="DI162" i="1"/>
  <c r="DF162" i="1"/>
  <c r="DC162" i="1"/>
  <c r="CZ162" i="1"/>
  <c r="CW162" i="1"/>
  <c r="CT162" i="1"/>
  <c r="CQ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T174" i="1" l="1"/>
  <c r="DS174" i="1"/>
  <c r="HH148" i="2"/>
  <c r="HI148" i="2"/>
  <c r="HI134" i="2"/>
  <c r="HH134" i="2"/>
  <c r="HI132" i="2"/>
  <c r="HH132" i="2"/>
  <c r="HI131" i="2"/>
  <c r="HH131" i="2"/>
  <c r="HI130" i="2"/>
  <c r="HH130" i="2"/>
  <c r="HI129" i="2"/>
  <c r="HH129" i="2"/>
  <c r="HI128" i="2"/>
  <c r="HH128" i="2"/>
  <c r="HI127" i="2"/>
  <c r="HH127" i="2"/>
  <c r="HI126" i="2"/>
  <c r="HH126" i="2"/>
  <c r="HI125" i="2"/>
  <c r="HH125" i="2"/>
  <c r="HI124" i="2"/>
  <c r="HH124" i="2"/>
  <c r="HI123" i="2"/>
  <c r="HH123" i="2"/>
  <c r="HI133" i="2"/>
  <c r="HH133" i="2"/>
  <c r="BA17" i="2"/>
  <c r="BA16" i="2"/>
  <c r="BA15" i="2"/>
  <c r="BA14" i="2"/>
  <c r="BA13" i="2"/>
  <c r="BA12" i="2"/>
  <c r="BA11" i="2"/>
  <c r="BA10" i="2"/>
  <c r="BA9" i="2"/>
  <c r="BA121" i="2"/>
  <c r="BA120" i="2"/>
  <c r="BA119" i="2"/>
  <c r="BA118" i="2"/>
  <c r="BA117" i="2"/>
  <c r="BA116" i="2"/>
  <c r="BA115" i="2"/>
  <c r="BA114" i="2"/>
  <c r="BA113" i="2"/>
  <c r="AZ135" i="2"/>
  <c r="AY135" i="2"/>
  <c r="BA134" i="2"/>
  <c r="BA133" i="2"/>
  <c r="BA132" i="2"/>
  <c r="BA131" i="2"/>
  <c r="BA130" i="2"/>
  <c r="BA129" i="2"/>
  <c r="BA128" i="2"/>
  <c r="BA127" i="2"/>
  <c r="BA126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EA132" i="2" l="1"/>
  <c r="ED132" i="2"/>
  <c r="EJ132" i="2"/>
  <c r="EM132" i="2"/>
  <c r="EV132" i="2"/>
  <c r="FB132" i="2"/>
  <c r="FE132" i="2"/>
  <c r="FH132" i="2"/>
  <c r="FK132" i="2"/>
  <c r="FN132" i="2"/>
  <c r="FQ132" i="2"/>
  <c r="FW132" i="2"/>
  <c r="GC132" i="2"/>
  <c r="GF132" i="2"/>
  <c r="GI132" i="2"/>
  <c r="GL132" i="2"/>
  <c r="GO132" i="2"/>
  <c r="GR132" i="2"/>
  <c r="GU132" i="2"/>
  <c r="GX132" i="2"/>
  <c r="HA132" i="2"/>
  <c r="DI158" i="1"/>
  <c r="AL131" i="2" l="1"/>
  <c r="FV135" i="2"/>
  <c r="FU135" i="2"/>
  <c r="FW134" i="2"/>
  <c r="FW133" i="2"/>
  <c r="FW131" i="2"/>
  <c r="FW130" i="2"/>
  <c r="FW129" i="2"/>
  <c r="FW128" i="2"/>
  <c r="FW127" i="2"/>
  <c r="FW126" i="2"/>
  <c r="FV122" i="2"/>
  <c r="FU122" i="2"/>
  <c r="FV109" i="2"/>
  <c r="FU109" i="2"/>
  <c r="FV96" i="2"/>
  <c r="FU96" i="2"/>
  <c r="FV83" i="2"/>
  <c r="FU83" i="2"/>
  <c r="FV70" i="2"/>
  <c r="FU70" i="2"/>
  <c r="FV57" i="2"/>
  <c r="FU57" i="2"/>
  <c r="FV44" i="2"/>
  <c r="FU44" i="2"/>
  <c r="FV31" i="2"/>
  <c r="FU31" i="2"/>
  <c r="FV18" i="2"/>
  <c r="FU18" i="2"/>
  <c r="FH69" i="2" l="1"/>
  <c r="FH68" i="2"/>
  <c r="FH67" i="2"/>
  <c r="FH66" i="2"/>
  <c r="FH65" i="2"/>
  <c r="FH64" i="2"/>
  <c r="FH63" i="2"/>
  <c r="FH62" i="2"/>
  <c r="FH61" i="2"/>
  <c r="FH82" i="2"/>
  <c r="FH81" i="2"/>
  <c r="FH80" i="2"/>
  <c r="FH79" i="2"/>
  <c r="FH78" i="2"/>
  <c r="FH77" i="2"/>
  <c r="FH76" i="2"/>
  <c r="FH75" i="2"/>
  <c r="FH74" i="2"/>
  <c r="FH121" i="2"/>
  <c r="FH120" i="2"/>
  <c r="FH119" i="2"/>
  <c r="FH118" i="2"/>
  <c r="FH117" i="2"/>
  <c r="FH116" i="2"/>
  <c r="FH115" i="2"/>
  <c r="FH114" i="2"/>
  <c r="FH113" i="2"/>
  <c r="FG135" i="2"/>
  <c r="FF135" i="2"/>
  <c r="FH134" i="2"/>
  <c r="FH133" i="2"/>
  <c r="FH131" i="2"/>
  <c r="FH130" i="2"/>
  <c r="FH129" i="2"/>
  <c r="FH128" i="2"/>
  <c r="FH127" i="2"/>
  <c r="FH126" i="2"/>
  <c r="FG122" i="2"/>
  <c r="FF122" i="2"/>
  <c r="FG109" i="2"/>
  <c r="FF109" i="2"/>
  <c r="FG96" i="2"/>
  <c r="FF96" i="2"/>
  <c r="FG83" i="2"/>
  <c r="FF83" i="2"/>
  <c r="FG70" i="2"/>
  <c r="FF70" i="2"/>
  <c r="FG57" i="2"/>
  <c r="FF57" i="2"/>
  <c r="FG44" i="2"/>
  <c r="FF44" i="2"/>
  <c r="FG31" i="2"/>
  <c r="FF31" i="2"/>
  <c r="FG18" i="2"/>
  <c r="FF18" i="2"/>
  <c r="H127" i="2" l="1"/>
  <c r="K127" i="2"/>
  <c r="N127" i="2"/>
  <c r="Q127" i="2"/>
  <c r="T127" i="2"/>
  <c r="Z127" i="2"/>
  <c r="AF127" i="2"/>
  <c r="AL127" i="2"/>
  <c r="AO127" i="2"/>
  <c r="AR127" i="2"/>
  <c r="AU127" i="2"/>
  <c r="AX127" i="2"/>
  <c r="BD127" i="2"/>
  <c r="BG127" i="2"/>
  <c r="BJ127" i="2"/>
  <c r="BM127" i="2"/>
  <c r="BP127" i="2"/>
  <c r="BS127" i="2"/>
  <c r="BV127" i="2"/>
  <c r="CE127" i="2"/>
  <c r="CH127" i="2"/>
  <c r="CK127" i="2"/>
  <c r="CN127" i="2"/>
  <c r="CQ127" i="2"/>
  <c r="CT127" i="2"/>
  <c r="CW127" i="2"/>
  <c r="CZ127" i="2"/>
  <c r="DC127" i="2"/>
  <c r="DF127" i="2"/>
  <c r="DI127" i="2"/>
  <c r="DL127" i="2"/>
  <c r="DO127" i="2"/>
  <c r="DR127" i="2"/>
  <c r="DU127" i="2"/>
  <c r="DX127" i="2"/>
  <c r="EA127" i="2"/>
  <c r="ED127" i="2"/>
  <c r="EJ127" i="2"/>
  <c r="EM127" i="2"/>
  <c r="EV127" i="2"/>
  <c r="FB127" i="2"/>
  <c r="FE127" i="2"/>
  <c r="FK127" i="2"/>
  <c r="FN127" i="2"/>
  <c r="FQ127" i="2"/>
  <c r="GC127" i="2"/>
  <c r="GF127" i="2"/>
  <c r="GI127" i="2"/>
  <c r="GL127" i="2"/>
  <c r="GO127" i="2"/>
  <c r="GR127" i="2"/>
  <c r="GU127" i="2"/>
  <c r="GX127" i="2"/>
  <c r="HA127" i="2"/>
  <c r="HD127" i="2"/>
  <c r="HG127" i="2"/>
  <c r="HG134" i="2" l="1"/>
  <c r="HD134" i="2"/>
  <c r="HA134" i="2"/>
  <c r="GX134" i="2"/>
  <c r="GU134" i="2"/>
  <c r="GR134" i="2"/>
  <c r="GO134" i="2"/>
  <c r="GL134" i="2"/>
  <c r="GI134" i="2"/>
  <c r="GF134" i="2"/>
  <c r="GC134" i="2"/>
  <c r="FQ134" i="2"/>
  <c r="FN134" i="2"/>
  <c r="FK134" i="2"/>
  <c r="FE134" i="2"/>
  <c r="FB134" i="2"/>
  <c r="EV134" i="2"/>
  <c r="EM134" i="2"/>
  <c r="EJ134" i="2"/>
  <c r="ED134" i="2"/>
  <c r="EA134" i="2"/>
  <c r="DX134" i="2"/>
  <c r="DU134" i="2"/>
  <c r="DR134" i="2"/>
  <c r="DO134" i="2"/>
  <c r="DL134" i="2"/>
  <c r="DI134" i="2"/>
  <c r="DF134" i="2"/>
  <c r="DC134" i="2"/>
  <c r="CZ134" i="2"/>
  <c r="CW134" i="2"/>
  <c r="CT134" i="2"/>
  <c r="CQ134" i="2"/>
  <c r="CN134" i="2"/>
  <c r="CK134" i="2"/>
  <c r="CH134" i="2"/>
  <c r="CE134" i="2"/>
  <c r="BV134" i="2"/>
  <c r="BS134" i="2"/>
  <c r="BP134" i="2"/>
  <c r="BM134" i="2"/>
  <c r="BJ134" i="2"/>
  <c r="BG134" i="2"/>
  <c r="BD134" i="2"/>
  <c r="AX134" i="2"/>
  <c r="AU134" i="2"/>
  <c r="AR134" i="2"/>
  <c r="AO134" i="2"/>
  <c r="AL134" i="2"/>
  <c r="AF134" i="2"/>
  <c r="Z134" i="2"/>
  <c r="T134" i="2"/>
  <c r="Q134" i="2"/>
  <c r="N134" i="2"/>
  <c r="K134" i="2"/>
  <c r="H134" i="2"/>
  <c r="HG133" i="2"/>
  <c r="HD133" i="2"/>
  <c r="HA133" i="2"/>
  <c r="GX133" i="2"/>
  <c r="GU133" i="2"/>
  <c r="GR133" i="2"/>
  <c r="GO133" i="2"/>
  <c r="GL133" i="2"/>
  <c r="GI133" i="2"/>
  <c r="GF133" i="2"/>
  <c r="GC133" i="2"/>
  <c r="FQ133" i="2"/>
  <c r="FN133" i="2"/>
  <c r="FK133" i="2"/>
  <c r="FE133" i="2"/>
  <c r="FB133" i="2"/>
  <c r="EV133" i="2"/>
  <c r="EM133" i="2"/>
  <c r="EJ133" i="2"/>
  <c r="ED133" i="2"/>
  <c r="EA133" i="2"/>
  <c r="DX133" i="2"/>
  <c r="DU133" i="2"/>
  <c r="DR133" i="2"/>
  <c r="DO133" i="2"/>
  <c r="DL133" i="2"/>
  <c r="DI133" i="2"/>
  <c r="DF133" i="2"/>
  <c r="DC133" i="2"/>
  <c r="CZ133" i="2"/>
  <c r="CW133" i="2"/>
  <c r="CT133" i="2"/>
  <c r="CQ133" i="2"/>
  <c r="CN133" i="2"/>
  <c r="CK133" i="2"/>
  <c r="CH133" i="2"/>
  <c r="CE133" i="2"/>
  <c r="BV133" i="2"/>
  <c r="BS133" i="2"/>
  <c r="BP133" i="2"/>
  <c r="BM133" i="2"/>
  <c r="BJ133" i="2"/>
  <c r="BG133" i="2"/>
  <c r="BD133" i="2"/>
  <c r="AX133" i="2"/>
  <c r="AU133" i="2"/>
  <c r="AR133" i="2"/>
  <c r="AO133" i="2"/>
  <c r="AL133" i="2"/>
  <c r="AF133" i="2"/>
  <c r="Z133" i="2"/>
  <c r="T133" i="2"/>
  <c r="Q133" i="2"/>
  <c r="N133" i="2"/>
  <c r="K133" i="2"/>
  <c r="H133" i="2"/>
  <c r="HG132" i="2"/>
  <c r="HD132" i="2"/>
  <c r="DX132" i="2"/>
  <c r="DU132" i="2"/>
  <c r="DR132" i="2"/>
  <c r="DO132" i="2"/>
  <c r="DL132" i="2"/>
  <c r="DI132" i="2"/>
  <c r="DF132" i="2"/>
  <c r="DC132" i="2"/>
  <c r="CZ132" i="2"/>
  <c r="CW132" i="2"/>
  <c r="CT132" i="2"/>
  <c r="CQ132" i="2"/>
  <c r="CN132" i="2"/>
  <c r="CK132" i="2"/>
  <c r="CH132" i="2"/>
  <c r="CE132" i="2"/>
  <c r="BV132" i="2"/>
  <c r="BS132" i="2"/>
  <c r="BP132" i="2"/>
  <c r="BM132" i="2"/>
  <c r="BJ132" i="2"/>
  <c r="BG132" i="2"/>
  <c r="BD132" i="2"/>
  <c r="AX132" i="2"/>
  <c r="AU132" i="2"/>
  <c r="AR132" i="2"/>
  <c r="AO132" i="2"/>
  <c r="AL132" i="2"/>
  <c r="AF132" i="2"/>
  <c r="Z132" i="2"/>
  <c r="T132" i="2"/>
  <c r="Q132" i="2"/>
  <c r="N132" i="2"/>
  <c r="K132" i="2"/>
  <c r="H132" i="2"/>
  <c r="HG131" i="2"/>
  <c r="HD131" i="2"/>
  <c r="HA131" i="2"/>
  <c r="GX131" i="2"/>
  <c r="GU131" i="2"/>
  <c r="GR131" i="2"/>
  <c r="GO131" i="2"/>
  <c r="GL131" i="2"/>
  <c r="GI131" i="2"/>
  <c r="GF131" i="2"/>
  <c r="GC131" i="2"/>
  <c r="FQ131" i="2"/>
  <c r="FN131" i="2"/>
  <c r="FK131" i="2"/>
  <c r="FE131" i="2"/>
  <c r="FB131" i="2"/>
  <c r="EV131" i="2"/>
  <c r="EM131" i="2"/>
  <c r="EJ131" i="2"/>
  <c r="ED131" i="2"/>
  <c r="EA131" i="2"/>
  <c r="DX131" i="2"/>
  <c r="DU131" i="2"/>
  <c r="DR131" i="2"/>
  <c r="DO131" i="2"/>
  <c r="DL131" i="2"/>
  <c r="DI131" i="2"/>
  <c r="DF131" i="2"/>
  <c r="DC131" i="2"/>
  <c r="CZ131" i="2"/>
  <c r="CW131" i="2"/>
  <c r="CT131" i="2"/>
  <c r="CQ131" i="2"/>
  <c r="CN131" i="2"/>
  <c r="CK131" i="2"/>
  <c r="CH131" i="2"/>
  <c r="CE131" i="2"/>
  <c r="BV131" i="2"/>
  <c r="BS131" i="2"/>
  <c r="BP131" i="2"/>
  <c r="BM131" i="2"/>
  <c r="BJ131" i="2"/>
  <c r="BG131" i="2"/>
  <c r="BD131" i="2"/>
  <c r="AX131" i="2"/>
  <c r="AU131" i="2"/>
  <c r="AR131" i="2"/>
  <c r="AO131" i="2"/>
  <c r="AF131" i="2"/>
  <c r="Z131" i="2"/>
  <c r="T131" i="2"/>
  <c r="Q131" i="2"/>
  <c r="N131" i="2"/>
  <c r="K131" i="2"/>
  <c r="H131" i="2"/>
  <c r="HG130" i="2"/>
  <c r="HD130" i="2"/>
  <c r="HA130" i="2"/>
  <c r="GX130" i="2"/>
  <c r="GU130" i="2"/>
  <c r="GR130" i="2"/>
  <c r="GO130" i="2"/>
  <c r="GL130" i="2"/>
  <c r="GI130" i="2"/>
  <c r="GF130" i="2"/>
  <c r="GC130" i="2"/>
  <c r="FQ130" i="2"/>
  <c r="FN130" i="2"/>
  <c r="FK130" i="2"/>
  <c r="FE130" i="2"/>
  <c r="FB130" i="2"/>
  <c r="EV130" i="2"/>
  <c r="EM130" i="2"/>
  <c r="EJ130" i="2"/>
  <c r="ED130" i="2"/>
  <c r="EA130" i="2"/>
  <c r="DX130" i="2"/>
  <c r="DU130" i="2"/>
  <c r="DR130" i="2"/>
  <c r="DO130" i="2"/>
  <c r="DL130" i="2"/>
  <c r="DI130" i="2"/>
  <c r="DF130" i="2"/>
  <c r="DC130" i="2"/>
  <c r="CZ130" i="2"/>
  <c r="CW130" i="2"/>
  <c r="CT130" i="2"/>
  <c r="CQ130" i="2"/>
  <c r="CN130" i="2"/>
  <c r="CK130" i="2"/>
  <c r="CH130" i="2"/>
  <c r="CE130" i="2"/>
  <c r="BV130" i="2"/>
  <c r="BS130" i="2"/>
  <c r="BP130" i="2"/>
  <c r="BM130" i="2"/>
  <c r="BJ130" i="2"/>
  <c r="BG130" i="2"/>
  <c r="BD130" i="2"/>
  <c r="AX130" i="2"/>
  <c r="AU130" i="2"/>
  <c r="AR130" i="2"/>
  <c r="AO130" i="2"/>
  <c r="AL130" i="2"/>
  <c r="AF130" i="2"/>
  <c r="Z130" i="2"/>
  <c r="T130" i="2"/>
  <c r="Q130" i="2"/>
  <c r="N130" i="2"/>
  <c r="K130" i="2"/>
  <c r="H130" i="2"/>
  <c r="HG129" i="2"/>
  <c r="HD129" i="2"/>
  <c r="HA129" i="2"/>
  <c r="GX129" i="2"/>
  <c r="GU129" i="2"/>
  <c r="GR129" i="2"/>
  <c r="GO129" i="2"/>
  <c r="GL129" i="2"/>
  <c r="GI129" i="2"/>
  <c r="GF129" i="2"/>
  <c r="GC129" i="2"/>
  <c r="FQ129" i="2"/>
  <c r="FN129" i="2"/>
  <c r="FK129" i="2"/>
  <c r="FE129" i="2"/>
  <c r="FB129" i="2"/>
  <c r="EV129" i="2"/>
  <c r="EM129" i="2"/>
  <c r="EJ129" i="2"/>
  <c r="ED129" i="2"/>
  <c r="EA129" i="2"/>
  <c r="DX129" i="2"/>
  <c r="DU129" i="2"/>
  <c r="DR129" i="2"/>
  <c r="DO129" i="2"/>
  <c r="DL129" i="2"/>
  <c r="DI129" i="2"/>
  <c r="DF129" i="2"/>
  <c r="DC129" i="2"/>
  <c r="CZ129" i="2"/>
  <c r="CW129" i="2"/>
  <c r="CT129" i="2"/>
  <c r="CQ129" i="2"/>
  <c r="CN129" i="2"/>
  <c r="CK129" i="2"/>
  <c r="CH129" i="2"/>
  <c r="CE129" i="2"/>
  <c r="BV129" i="2"/>
  <c r="BS129" i="2"/>
  <c r="BP129" i="2"/>
  <c r="BM129" i="2"/>
  <c r="BJ129" i="2"/>
  <c r="BG129" i="2"/>
  <c r="BD129" i="2"/>
  <c r="AX129" i="2"/>
  <c r="AU129" i="2"/>
  <c r="AR129" i="2"/>
  <c r="AO129" i="2"/>
  <c r="AL129" i="2"/>
  <c r="AF129" i="2"/>
  <c r="Z129" i="2"/>
  <c r="T129" i="2"/>
  <c r="Q129" i="2"/>
  <c r="N129" i="2"/>
  <c r="K129" i="2"/>
  <c r="H129" i="2"/>
  <c r="HG128" i="2"/>
  <c r="HD128" i="2"/>
  <c r="HA128" i="2"/>
  <c r="GX128" i="2"/>
  <c r="GU128" i="2"/>
  <c r="GR128" i="2"/>
  <c r="GO128" i="2"/>
  <c r="GL128" i="2"/>
  <c r="GI128" i="2"/>
  <c r="GF128" i="2"/>
  <c r="GC128" i="2"/>
  <c r="FQ128" i="2"/>
  <c r="FN128" i="2"/>
  <c r="FK128" i="2"/>
  <c r="FE128" i="2"/>
  <c r="FB128" i="2"/>
  <c r="EV128" i="2"/>
  <c r="EM128" i="2"/>
  <c r="EJ128" i="2"/>
  <c r="ED128" i="2"/>
  <c r="EA128" i="2"/>
  <c r="DX128" i="2"/>
  <c r="DU128" i="2"/>
  <c r="DR128" i="2"/>
  <c r="DO128" i="2"/>
  <c r="DL128" i="2"/>
  <c r="DI128" i="2"/>
  <c r="DF128" i="2"/>
  <c r="DC128" i="2"/>
  <c r="CZ128" i="2"/>
  <c r="CW128" i="2"/>
  <c r="CT128" i="2"/>
  <c r="CQ128" i="2"/>
  <c r="CN128" i="2"/>
  <c r="CK128" i="2"/>
  <c r="CH128" i="2"/>
  <c r="CE128" i="2"/>
  <c r="BV128" i="2"/>
  <c r="BS128" i="2"/>
  <c r="BP128" i="2"/>
  <c r="BM128" i="2"/>
  <c r="BJ128" i="2"/>
  <c r="BG128" i="2"/>
  <c r="BD128" i="2"/>
  <c r="AX128" i="2"/>
  <c r="AU128" i="2"/>
  <c r="AR128" i="2"/>
  <c r="AO128" i="2"/>
  <c r="AL128" i="2"/>
  <c r="AF128" i="2"/>
  <c r="Z128" i="2"/>
  <c r="T128" i="2"/>
  <c r="Q128" i="2"/>
  <c r="N128" i="2"/>
  <c r="K128" i="2"/>
  <c r="H128" i="2"/>
  <c r="HG126" i="2"/>
  <c r="HD126" i="2"/>
  <c r="HA126" i="2"/>
  <c r="GX126" i="2"/>
  <c r="GU126" i="2"/>
  <c r="GR126" i="2"/>
  <c r="GO126" i="2"/>
  <c r="GL126" i="2"/>
  <c r="GI126" i="2"/>
  <c r="GF126" i="2"/>
  <c r="GC126" i="2"/>
  <c r="FQ126" i="2"/>
  <c r="FN126" i="2"/>
  <c r="FK126" i="2"/>
  <c r="FE126" i="2"/>
  <c r="FB126" i="2"/>
  <c r="EV126" i="2"/>
  <c r="EM126" i="2"/>
  <c r="EJ126" i="2"/>
  <c r="ED126" i="2"/>
  <c r="EA126" i="2"/>
  <c r="DX126" i="2"/>
  <c r="DU126" i="2"/>
  <c r="DR126" i="2"/>
  <c r="DO126" i="2"/>
  <c r="DL126" i="2"/>
  <c r="DI126" i="2"/>
  <c r="DF126" i="2"/>
  <c r="DC126" i="2"/>
  <c r="CZ126" i="2"/>
  <c r="CW126" i="2"/>
  <c r="CT126" i="2"/>
  <c r="CQ126" i="2"/>
  <c r="CN126" i="2"/>
  <c r="CK126" i="2"/>
  <c r="CH126" i="2"/>
  <c r="CE126" i="2"/>
  <c r="BV126" i="2"/>
  <c r="BS126" i="2"/>
  <c r="BP126" i="2"/>
  <c r="BM126" i="2"/>
  <c r="BJ126" i="2"/>
  <c r="BG126" i="2"/>
  <c r="BD126" i="2"/>
  <c r="AX126" i="2"/>
  <c r="AU126" i="2"/>
  <c r="AR126" i="2"/>
  <c r="AO126" i="2"/>
  <c r="AL126" i="2"/>
  <c r="AF126" i="2"/>
  <c r="Z126" i="2"/>
  <c r="T126" i="2"/>
  <c r="Q126" i="2"/>
  <c r="N126" i="2"/>
  <c r="K126" i="2"/>
  <c r="H126" i="2"/>
  <c r="DR160" i="1"/>
  <c r="DI160" i="1"/>
  <c r="DF160" i="1"/>
  <c r="DC160" i="1"/>
  <c r="CZ160" i="1"/>
  <c r="CW160" i="1"/>
  <c r="CT160" i="1"/>
  <c r="CQ160" i="1"/>
  <c r="CN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R160" i="1"/>
  <c r="AO160" i="1"/>
  <c r="AL160" i="1"/>
  <c r="AI160" i="1"/>
  <c r="AF160" i="1"/>
  <c r="AC160" i="1"/>
  <c r="Z160" i="1"/>
  <c r="W160" i="1"/>
  <c r="T160" i="1"/>
  <c r="Q160" i="1"/>
  <c r="N160" i="1"/>
  <c r="K160" i="1"/>
  <c r="H160" i="1"/>
  <c r="E160" i="1"/>
  <c r="DR159" i="1"/>
  <c r="DI159" i="1"/>
  <c r="DF159" i="1"/>
  <c r="DC159" i="1"/>
  <c r="CZ159" i="1"/>
  <c r="CW159" i="1"/>
  <c r="CT159" i="1"/>
  <c r="CQ159" i="1"/>
  <c r="CN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R159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E159" i="1"/>
  <c r="DR158" i="1"/>
  <c r="DF158" i="1"/>
  <c r="DC158" i="1"/>
  <c r="CZ158" i="1"/>
  <c r="CW158" i="1"/>
  <c r="CT158" i="1"/>
  <c r="CQ158" i="1"/>
  <c r="CN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R158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E158" i="1"/>
  <c r="DR157" i="1"/>
  <c r="DI157" i="1"/>
  <c r="DF157" i="1"/>
  <c r="DC157" i="1"/>
  <c r="CZ157" i="1"/>
  <c r="CW157" i="1"/>
  <c r="CT157" i="1"/>
  <c r="CQ157" i="1"/>
  <c r="CN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R157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E157" i="1"/>
  <c r="DR156" i="1"/>
  <c r="DI156" i="1"/>
  <c r="DF156" i="1"/>
  <c r="DC156" i="1"/>
  <c r="CZ156" i="1"/>
  <c r="CW156" i="1"/>
  <c r="CT156" i="1"/>
  <c r="CQ156" i="1"/>
  <c r="CN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R156" i="1"/>
  <c r="AO156" i="1"/>
  <c r="AL156" i="1"/>
  <c r="AI156" i="1"/>
  <c r="AF156" i="1"/>
  <c r="AC156" i="1"/>
  <c r="Z156" i="1"/>
  <c r="W156" i="1"/>
  <c r="T156" i="1"/>
  <c r="Q156" i="1"/>
  <c r="N156" i="1"/>
  <c r="K156" i="1"/>
  <c r="H156" i="1"/>
  <c r="E156" i="1"/>
  <c r="DR155" i="1"/>
  <c r="DI155" i="1"/>
  <c r="DF155" i="1"/>
  <c r="DC155" i="1"/>
  <c r="CZ155" i="1"/>
  <c r="CW155" i="1"/>
  <c r="CT155" i="1"/>
  <c r="CQ155" i="1"/>
  <c r="CN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R155" i="1"/>
  <c r="AO155" i="1"/>
  <c r="AL155" i="1"/>
  <c r="AI155" i="1"/>
  <c r="AF155" i="1"/>
  <c r="AC155" i="1"/>
  <c r="Z155" i="1"/>
  <c r="W155" i="1"/>
  <c r="T155" i="1"/>
  <c r="Q155" i="1"/>
  <c r="N155" i="1"/>
  <c r="K155" i="1"/>
  <c r="H155" i="1"/>
  <c r="E155" i="1"/>
  <c r="DR154" i="1"/>
  <c r="DI154" i="1"/>
  <c r="DF154" i="1"/>
  <c r="DC154" i="1"/>
  <c r="CZ154" i="1"/>
  <c r="CW154" i="1"/>
  <c r="CT154" i="1"/>
  <c r="CQ154" i="1"/>
  <c r="CN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R154" i="1"/>
  <c r="AO154" i="1"/>
  <c r="AL154" i="1"/>
  <c r="AI154" i="1"/>
  <c r="AF154" i="1"/>
  <c r="AC154" i="1"/>
  <c r="Z154" i="1"/>
  <c r="W154" i="1"/>
  <c r="T154" i="1"/>
  <c r="Q154" i="1"/>
  <c r="N154" i="1"/>
  <c r="K154" i="1"/>
  <c r="H154" i="1"/>
  <c r="E154" i="1"/>
  <c r="DR153" i="1"/>
  <c r="DI153" i="1"/>
  <c r="DF153" i="1"/>
  <c r="DC153" i="1"/>
  <c r="CZ153" i="1"/>
  <c r="CW153" i="1"/>
  <c r="CT153" i="1"/>
  <c r="CQ153" i="1"/>
  <c r="CN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R153" i="1"/>
  <c r="AO153" i="1"/>
  <c r="AL153" i="1"/>
  <c r="AI153" i="1"/>
  <c r="AF153" i="1"/>
  <c r="AC153" i="1"/>
  <c r="Z153" i="1"/>
  <c r="W153" i="1"/>
  <c r="T153" i="1"/>
  <c r="Q153" i="1"/>
  <c r="N153" i="1"/>
  <c r="K153" i="1"/>
  <c r="H153" i="1"/>
  <c r="E153" i="1"/>
  <c r="DR152" i="1"/>
  <c r="DI152" i="1"/>
  <c r="DF152" i="1"/>
  <c r="DC152" i="1"/>
  <c r="CZ152" i="1"/>
  <c r="CW152" i="1"/>
  <c r="CT152" i="1"/>
  <c r="CQ152" i="1"/>
  <c r="CN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R152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E152" i="1"/>
  <c r="EA123" i="2" l="1"/>
  <c r="HF135" i="2" l="1"/>
  <c r="HE135" i="2"/>
  <c r="HC135" i="2"/>
  <c r="HB135" i="2"/>
  <c r="GZ135" i="2"/>
  <c r="GY135" i="2"/>
  <c r="GW135" i="2"/>
  <c r="GV135" i="2"/>
  <c r="GT135" i="2"/>
  <c r="GS135" i="2"/>
  <c r="GQ135" i="2"/>
  <c r="GP135" i="2"/>
  <c r="GN135" i="2"/>
  <c r="GM135" i="2"/>
  <c r="GK135" i="2"/>
  <c r="GJ135" i="2"/>
  <c r="HG125" i="2"/>
  <c r="HD125" i="2"/>
  <c r="GX125" i="2"/>
  <c r="HG124" i="2"/>
  <c r="HD124" i="2"/>
  <c r="HG123" i="2"/>
  <c r="GX123" i="2"/>
  <c r="GH135" i="2"/>
  <c r="GG135" i="2"/>
  <c r="GE135" i="2"/>
  <c r="GD135" i="2"/>
  <c r="GB135" i="2"/>
  <c r="GA135" i="2"/>
  <c r="FP135" i="2"/>
  <c r="FO135" i="2"/>
  <c r="FM135" i="2"/>
  <c r="FL135" i="2"/>
  <c r="FJ135" i="2"/>
  <c r="FI135" i="2"/>
  <c r="FD135" i="2"/>
  <c r="FC135" i="2"/>
  <c r="FA135" i="2"/>
  <c r="EZ135" i="2"/>
  <c r="FQ125" i="2"/>
  <c r="FE124" i="2"/>
  <c r="EU135" i="2"/>
  <c r="ET135" i="2"/>
  <c r="EL135" i="2"/>
  <c r="EK135" i="2"/>
  <c r="EI135" i="2"/>
  <c r="EH135" i="2"/>
  <c r="EC135" i="2"/>
  <c r="EB135" i="2"/>
  <c r="DZ135" i="2"/>
  <c r="DY135" i="2"/>
  <c r="DW135" i="2"/>
  <c r="DV135" i="2"/>
  <c r="DT135" i="2"/>
  <c r="DS135" i="2"/>
  <c r="DQ135" i="2"/>
  <c r="DP135" i="2"/>
  <c r="EA125" i="2"/>
  <c r="DX125" i="2"/>
  <c r="DX124" i="2"/>
  <c r="DX123" i="2"/>
  <c r="DN135" i="2"/>
  <c r="DM135" i="2"/>
  <c r="DK135" i="2"/>
  <c r="DJ135" i="2"/>
  <c r="DH135" i="2"/>
  <c r="DG135" i="2"/>
  <c r="DE135" i="2"/>
  <c r="DD135" i="2"/>
  <c r="DB135" i="2"/>
  <c r="DA135" i="2"/>
  <c r="CY135" i="2"/>
  <c r="CX135" i="2"/>
  <c r="CV135" i="2"/>
  <c r="CU135" i="2"/>
  <c r="CS135" i="2"/>
  <c r="CR135" i="2"/>
  <c r="DC125" i="2"/>
  <c r="CT125" i="2"/>
  <c r="DC124" i="2"/>
  <c r="DC123" i="2"/>
  <c r="CT123" i="2"/>
  <c r="CP135" i="2"/>
  <c r="CO135" i="2"/>
  <c r="CM135" i="2"/>
  <c r="CL135" i="2"/>
  <c r="CJ135" i="2"/>
  <c r="CI135" i="2"/>
  <c r="CG135" i="2"/>
  <c r="CF135" i="2"/>
  <c r="CD135" i="2"/>
  <c r="CC135" i="2"/>
  <c r="BU135" i="2"/>
  <c r="BT135" i="2"/>
  <c r="BR135" i="2"/>
  <c r="BQ135" i="2"/>
  <c r="BO135" i="2"/>
  <c r="BN135" i="2"/>
  <c r="BL135" i="2"/>
  <c r="BK135" i="2"/>
  <c r="BI135" i="2"/>
  <c r="BH135" i="2"/>
  <c r="BF135" i="2"/>
  <c r="BE135" i="2"/>
  <c r="BC135" i="2"/>
  <c r="BB135" i="2"/>
  <c r="AW135" i="2"/>
  <c r="AV135" i="2"/>
  <c r="AT135" i="2"/>
  <c r="AS135" i="2"/>
  <c r="AQ135" i="2"/>
  <c r="AP135" i="2"/>
  <c r="AN135" i="2"/>
  <c r="AM135" i="2"/>
  <c r="BD125" i="2"/>
  <c r="AU125" i="2"/>
  <c r="AU124" i="2"/>
  <c r="BD123" i="2"/>
  <c r="AK135" i="2"/>
  <c r="AJ135" i="2"/>
  <c r="AE135" i="2"/>
  <c r="AD135" i="2"/>
  <c r="Y135" i="2"/>
  <c r="X135" i="2"/>
  <c r="S135" i="2"/>
  <c r="R135" i="2"/>
  <c r="P135" i="2"/>
  <c r="O135" i="2"/>
  <c r="M135" i="2"/>
  <c r="L135" i="2"/>
  <c r="J135" i="2"/>
  <c r="I135" i="2"/>
  <c r="G135" i="2"/>
  <c r="F135" i="2"/>
  <c r="T125" i="2"/>
  <c r="T123" i="2"/>
  <c r="HH135" i="2" l="1"/>
  <c r="HI135" i="2"/>
  <c r="DT160" i="1"/>
  <c r="DS160" i="1"/>
  <c r="DT159" i="1"/>
  <c r="DS159" i="1"/>
  <c r="DT158" i="1"/>
  <c r="DS158" i="1"/>
  <c r="DT157" i="1"/>
  <c r="DS157" i="1"/>
  <c r="DT156" i="1"/>
  <c r="DS156" i="1"/>
  <c r="DT155" i="1"/>
  <c r="DS155" i="1"/>
  <c r="DT154" i="1"/>
  <c r="DS154" i="1"/>
  <c r="DT153" i="1"/>
  <c r="DS153" i="1"/>
  <c r="DT152" i="1"/>
  <c r="DS152" i="1"/>
  <c r="DT151" i="1"/>
  <c r="DS151" i="1"/>
  <c r="DT150" i="1"/>
  <c r="DS150" i="1"/>
  <c r="DT149" i="1"/>
  <c r="DS149" i="1"/>
  <c r="DQ161" i="1"/>
  <c r="DP161" i="1"/>
  <c r="DH161" i="1"/>
  <c r="DG161" i="1"/>
  <c r="DE161" i="1"/>
  <c r="DD161" i="1"/>
  <c r="DI151" i="1"/>
  <c r="DI149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BA151" i="1"/>
  <c r="BA149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E150" i="1"/>
  <c r="Z149" i="1"/>
  <c r="E149" i="1"/>
  <c r="DT161" i="1" l="1"/>
  <c r="DS161" i="1"/>
  <c r="HI121" i="2"/>
  <c r="HH121" i="2"/>
  <c r="HI120" i="2"/>
  <c r="HH120" i="2"/>
  <c r="HI119" i="2"/>
  <c r="HH119" i="2"/>
  <c r="HI118" i="2"/>
  <c r="HH118" i="2"/>
  <c r="HI116" i="2"/>
  <c r="HH116" i="2"/>
  <c r="HI115" i="2"/>
  <c r="HH115" i="2"/>
  <c r="HI114" i="2"/>
  <c r="HH114" i="2"/>
  <c r="HI113" i="2"/>
  <c r="HH113" i="2"/>
  <c r="HI112" i="2"/>
  <c r="HH112" i="2"/>
  <c r="HI111" i="2"/>
  <c r="HH111" i="2"/>
  <c r="HI110" i="2"/>
  <c r="HH110" i="2"/>
  <c r="HI117" i="2"/>
  <c r="HH117" i="2"/>
  <c r="EV117" i="2"/>
  <c r="EU122" i="2"/>
  <c r="ET122" i="2"/>
  <c r="EU109" i="2"/>
  <c r="ET109" i="2"/>
  <c r="EU96" i="2"/>
  <c r="ET96" i="2"/>
  <c r="EU83" i="2"/>
  <c r="ET83" i="2"/>
  <c r="EU70" i="2"/>
  <c r="ET70" i="2"/>
  <c r="EU57" i="2"/>
  <c r="ET57" i="2"/>
  <c r="EU44" i="2"/>
  <c r="ET44" i="2"/>
  <c r="EU31" i="2"/>
  <c r="ET31" i="2"/>
  <c r="EU18" i="2"/>
  <c r="ET18" i="2"/>
  <c r="M122" i="2"/>
  <c r="L122" i="2"/>
  <c r="N117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J122" i="2"/>
  <c r="I122" i="2"/>
  <c r="K117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U116" i="2" l="1"/>
  <c r="H116" i="2"/>
  <c r="DT147" i="1" l="1"/>
  <c r="DS147" i="1"/>
  <c r="DT146" i="1"/>
  <c r="DS146" i="1"/>
  <c r="DT145" i="1"/>
  <c r="DS145" i="1"/>
  <c r="DT144" i="1"/>
  <c r="DS144" i="1"/>
  <c r="DT143" i="1"/>
  <c r="DS143" i="1"/>
  <c r="DT142" i="1"/>
  <c r="DS142" i="1"/>
  <c r="DT140" i="1"/>
  <c r="DS140" i="1"/>
  <c r="DT139" i="1"/>
  <c r="DS139" i="1"/>
  <c r="DT138" i="1"/>
  <c r="DS138" i="1"/>
  <c r="DT137" i="1"/>
  <c r="DS137" i="1"/>
  <c r="DT136" i="1"/>
  <c r="DS136" i="1"/>
  <c r="DT141" i="1"/>
  <c r="DS141" i="1"/>
  <c r="BD114" i="2" l="1"/>
  <c r="Y148" i="1" l="1"/>
  <c r="X148" i="1"/>
  <c r="Z147" i="1"/>
  <c r="Z146" i="1"/>
  <c r="Z145" i="1"/>
  <c r="Z144" i="1"/>
  <c r="Z143" i="1"/>
  <c r="Z142" i="1"/>
  <c r="Z141" i="1"/>
  <c r="Z140" i="1"/>
  <c r="Y135" i="1"/>
  <c r="X135" i="1"/>
  <c r="Z134" i="1"/>
  <c r="Z133" i="1"/>
  <c r="Z132" i="1"/>
  <c r="Z130" i="1"/>
  <c r="Z129" i="1"/>
  <c r="Z126" i="1"/>
  <c r="Z124" i="1"/>
  <c r="Z123" i="1"/>
  <c r="Y122" i="1"/>
  <c r="X122" i="1"/>
  <c r="Z121" i="1"/>
  <c r="Z117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Z69" i="1"/>
  <c r="Z68" i="1"/>
  <c r="Z67" i="1"/>
  <c r="CH113" i="2" l="1"/>
  <c r="CG122" i="2"/>
  <c r="CF122" i="2"/>
  <c r="CH120" i="2"/>
  <c r="CH119" i="2"/>
  <c r="CH114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BR122" i="2" l="1"/>
  <c r="BQ122" i="2"/>
  <c r="BS111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HF122" i="2" l="1"/>
  <c r="HE122" i="2"/>
  <c r="HC122" i="2"/>
  <c r="HB122" i="2"/>
  <c r="GZ122" i="2"/>
  <c r="GY122" i="2"/>
  <c r="GW122" i="2"/>
  <c r="GV122" i="2"/>
  <c r="GT122" i="2"/>
  <c r="GS122" i="2"/>
  <c r="GQ122" i="2"/>
  <c r="GP122" i="2"/>
  <c r="GN122" i="2"/>
  <c r="GM122" i="2"/>
  <c r="GK122" i="2"/>
  <c r="GJ122" i="2"/>
  <c r="GH122" i="2"/>
  <c r="GG122" i="2"/>
  <c r="GE122" i="2"/>
  <c r="GD122" i="2"/>
  <c r="GB122" i="2"/>
  <c r="GA122" i="2"/>
  <c r="BC122" i="2"/>
  <c r="BB122" i="2"/>
  <c r="FP122" i="2"/>
  <c r="FO122" i="2"/>
  <c r="FM122" i="2"/>
  <c r="FL122" i="2"/>
  <c r="FJ122" i="2"/>
  <c r="FI122" i="2"/>
  <c r="FD122" i="2"/>
  <c r="FC122" i="2"/>
  <c r="FA122" i="2"/>
  <c r="EZ122" i="2"/>
  <c r="EL122" i="2"/>
  <c r="EK122" i="2"/>
  <c r="EI122" i="2"/>
  <c r="EH122" i="2"/>
  <c r="EC122" i="2"/>
  <c r="EB122" i="2"/>
  <c r="DZ122" i="2"/>
  <c r="DY122" i="2"/>
  <c r="DW122" i="2"/>
  <c r="DV122" i="2"/>
  <c r="DT122" i="2"/>
  <c r="DS122" i="2"/>
  <c r="DQ122" i="2"/>
  <c r="DP122" i="2"/>
  <c r="DN122" i="2"/>
  <c r="DM122" i="2"/>
  <c r="DK122" i="2"/>
  <c r="DJ122" i="2"/>
  <c r="DH122" i="2"/>
  <c r="DG122" i="2"/>
  <c r="DE122" i="2"/>
  <c r="DD122" i="2"/>
  <c r="DB122" i="2"/>
  <c r="DA122" i="2"/>
  <c r="CY122" i="2"/>
  <c r="CX122" i="2"/>
  <c r="CV122" i="2"/>
  <c r="CU122" i="2"/>
  <c r="CS122" i="2"/>
  <c r="CR122" i="2"/>
  <c r="CP122" i="2"/>
  <c r="CO122" i="2"/>
  <c r="CM122" i="2"/>
  <c r="CL122" i="2"/>
  <c r="CJ122" i="2"/>
  <c r="CI122" i="2"/>
  <c r="CD122" i="2"/>
  <c r="CC122" i="2"/>
  <c r="BU122" i="2"/>
  <c r="BT122" i="2"/>
  <c r="BO122" i="2"/>
  <c r="BN122" i="2"/>
  <c r="BL122" i="2"/>
  <c r="BK122" i="2"/>
  <c r="BI122" i="2"/>
  <c r="BH122" i="2"/>
  <c r="BF122" i="2"/>
  <c r="BE122" i="2"/>
  <c r="AW122" i="2"/>
  <c r="AV122" i="2"/>
  <c r="AT122" i="2"/>
  <c r="AS122" i="2"/>
  <c r="AQ122" i="2"/>
  <c r="AP122" i="2"/>
  <c r="AN122" i="2"/>
  <c r="AM122" i="2"/>
  <c r="AK122" i="2"/>
  <c r="AJ122" i="2"/>
  <c r="AE122" i="2"/>
  <c r="AD122" i="2"/>
  <c r="Y122" i="2"/>
  <c r="X122" i="2"/>
  <c r="S122" i="2"/>
  <c r="R122" i="2"/>
  <c r="P122" i="2"/>
  <c r="O122" i="2"/>
  <c r="G122" i="2"/>
  <c r="F122" i="2"/>
  <c r="HD121" i="2"/>
  <c r="BD121" i="2"/>
  <c r="EA121" i="2"/>
  <c r="DX121" i="2"/>
  <c r="CT121" i="2"/>
  <c r="T121" i="2"/>
  <c r="HD120" i="2"/>
  <c r="BD120" i="2"/>
  <c r="FQ120" i="2"/>
  <c r="EA120" i="2"/>
  <c r="DX120" i="2"/>
  <c r="DF120" i="2"/>
  <c r="DC120" i="2"/>
  <c r="CT120" i="2"/>
  <c r="T120" i="2"/>
  <c r="H120" i="2"/>
  <c r="HG119" i="2"/>
  <c r="HD119" i="2"/>
  <c r="GU119" i="2"/>
  <c r="BD119" i="2"/>
  <c r="FQ119" i="2"/>
  <c r="EA119" i="2"/>
  <c r="DX119" i="2"/>
  <c r="CT119" i="2"/>
  <c r="AU119" i="2"/>
  <c r="T119" i="2"/>
  <c r="HG118" i="2"/>
  <c r="HD118" i="2"/>
  <c r="BD118" i="2"/>
  <c r="EA118" i="2"/>
  <c r="DX118" i="2"/>
  <c r="CT118" i="2"/>
  <c r="T118" i="2"/>
  <c r="HG117" i="2"/>
  <c r="HD117" i="2"/>
  <c r="GU117" i="2"/>
  <c r="BD117" i="2"/>
  <c r="EA117" i="2"/>
  <c r="DX117" i="2"/>
  <c r="DF117" i="2"/>
  <c r="CZ117" i="2"/>
  <c r="CT117" i="2"/>
  <c r="BJ117" i="2"/>
  <c r="AX117" i="2"/>
  <c r="AU117" i="2"/>
  <c r="T117" i="2"/>
  <c r="H117" i="2"/>
  <c r="HG116" i="2"/>
  <c r="HD116" i="2"/>
  <c r="GX116" i="2"/>
  <c r="GO116" i="2"/>
  <c r="BD116" i="2"/>
  <c r="FQ116" i="2"/>
  <c r="EA116" i="2"/>
  <c r="DX116" i="2"/>
  <c r="DC116" i="2"/>
  <c r="CT116" i="2"/>
  <c r="AO116" i="2"/>
  <c r="T116" i="2"/>
  <c r="HG115" i="2"/>
  <c r="HD115" i="2"/>
  <c r="GX115" i="2"/>
  <c r="BD115" i="2"/>
  <c r="FQ115" i="2"/>
  <c r="EA115" i="2"/>
  <c r="DX115" i="2"/>
  <c r="DC115" i="2"/>
  <c r="CT115" i="2"/>
  <c r="CE115" i="2"/>
  <c r="AO115" i="2"/>
  <c r="T115" i="2"/>
  <c r="GX114" i="2"/>
  <c r="FQ114" i="2"/>
  <c r="FK114" i="2"/>
  <c r="EA114" i="2"/>
  <c r="DX114" i="2"/>
  <c r="DC114" i="2"/>
  <c r="CT114" i="2"/>
  <c r="CK114" i="2"/>
  <c r="AU114" i="2"/>
  <c r="T114" i="2"/>
  <c r="HD113" i="2"/>
  <c r="GX113" i="2"/>
  <c r="BD113" i="2"/>
  <c r="FQ113" i="2"/>
  <c r="FE113" i="2"/>
  <c r="EA113" i="2"/>
  <c r="DX113" i="2"/>
  <c r="CT113" i="2"/>
  <c r="CK113" i="2"/>
  <c r="T113" i="2"/>
  <c r="BD112" i="2"/>
  <c r="EA112" i="2"/>
  <c r="DX112" i="2"/>
  <c r="CT112" i="2"/>
  <c r="CK112" i="2"/>
  <c r="AU112" i="2"/>
  <c r="AO112" i="2"/>
  <c r="T112" i="2"/>
  <c r="HG111" i="2"/>
  <c r="GX111" i="2"/>
  <c r="BD111" i="2"/>
  <c r="FQ111" i="2"/>
  <c r="FE111" i="2"/>
  <c r="EA111" i="2"/>
  <c r="DX111" i="2"/>
  <c r="DC111" i="2"/>
  <c r="CT111" i="2"/>
  <c r="T111" i="2"/>
  <c r="HD110" i="2"/>
  <c r="GX110" i="2"/>
  <c r="BD110" i="2"/>
  <c r="FQ110" i="2"/>
  <c r="EA110" i="2"/>
  <c r="DX110" i="2"/>
  <c r="DC110" i="2"/>
  <c r="CT110" i="2"/>
  <c r="T110" i="2"/>
  <c r="HH122" i="2" l="1"/>
  <c r="HI122" i="2"/>
  <c r="DQ148" i="1"/>
  <c r="DP148" i="1"/>
  <c r="DH148" i="1"/>
  <c r="DG148" i="1"/>
  <c r="DE148" i="1"/>
  <c r="DD148" i="1"/>
  <c r="DB148" i="1"/>
  <c r="DA148" i="1"/>
  <c r="CY148" i="1"/>
  <c r="CX148" i="1"/>
  <c r="CV148" i="1"/>
  <c r="CU148" i="1"/>
  <c r="CS148" i="1"/>
  <c r="CR148" i="1"/>
  <c r="CP148" i="1"/>
  <c r="CO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DI147" i="1"/>
  <c r="BA147" i="1"/>
  <c r="DI146" i="1"/>
  <c r="DF146" i="1"/>
  <c r="BA146" i="1"/>
  <c r="DI145" i="1"/>
  <c r="BA145" i="1"/>
  <c r="DI144" i="1"/>
  <c r="BA144" i="1"/>
  <c r="DI143" i="1"/>
  <c r="BA143" i="1"/>
  <c r="DI142" i="1"/>
  <c r="DF142" i="1"/>
  <c r="BA142" i="1"/>
  <c r="DI141" i="1"/>
  <c r="BA141" i="1"/>
  <c r="DI140" i="1"/>
  <c r="BA140" i="1"/>
  <c r="DI139" i="1"/>
  <c r="BA139" i="1"/>
  <c r="DI138" i="1"/>
  <c r="BY138" i="1"/>
  <c r="BA138" i="1"/>
  <c r="DI137" i="1"/>
  <c r="DI136" i="1"/>
  <c r="BA136" i="1"/>
  <c r="DS148" i="1" l="1"/>
  <c r="DT148" i="1"/>
  <c r="HG107" i="2"/>
  <c r="HD107" i="2"/>
  <c r="HI108" i="2" l="1"/>
  <c r="HH108" i="2"/>
  <c r="HI107" i="2"/>
  <c r="HH107" i="2"/>
  <c r="HI105" i="2"/>
  <c r="HH105" i="2"/>
  <c r="HI104" i="2"/>
  <c r="HH104" i="2"/>
  <c r="HI103" i="2"/>
  <c r="HH103" i="2"/>
  <c r="HI102" i="2"/>
  <c r="HH102" i="2"/>
  <c r="HI101" i="2"/>
  <c r="HH101" i="2"/>
  <c r="HI100" i="2"/>
  <c r="HH100" i="2"/>
  <c r="HI99" i="2"/>
  <c r="HH99" i="2"/>
  <c r="HI106" i="2"/>
  <c r="HH106" i="2"/>
  <c r="CP109" i="2"/>
  <c r="CO109" i="2"/>
  <c r="CQ106" i="2"/>
  <c r="CP96" i="2"/>
  <c r="CO96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HI98" i="2" l="1"/>
  <c r="HH98" i="2"/>
  <c r="HI97" i="2"/>
  <c r="HH97" i="2"/>
  <c r="HA103" i="2"/>
  <c r="GZ109" i="2"/>
  <c r="GY109" i="2"/>
  <c r="GZ96" i="2"/>
  <c r="GY96" i="2"/>
  <c r="GZ83" i="2"/>
  <c r="GY83" i="2"/>
  <c r="GZ70" i="2"/>
  <c r="GY70" i="2"/>
  <c r="GZ57" i="2"/>
  <c r="GY57" i="2"/>
  <c r="GZ44" i="2"/>
  <c r="GY44" i="2"/>
  <c r="GZ31" i="2"/>
  <c r="GY31" i="2"/>
  <c r="GZ18" i="2"/>
  <c r="GY18" i="2"/>
  <c r="AU103" i="2"/>
  <c r="HI95" i="2" l="1"/>
  <c r="HH95" i="2"/>
  <c r="HI94" i="2"/>
  <c r="HH94" i="2"/>
  <c r="HI93" i="2"/>
  <c r="HH93" i="2"/>
  <c r="HI92" i="2"/>
  <c r="HH92" i="2"/>
  <c r="HI91" i="2"/>
  <c r="HH91" i="2"/>
  <c r="HI90" i="2"/>
  <c r="HH90" i="2"/>
  <c r="HI89" i="2"/>
  <c r="HH89" i="2"/>
  <c r="HI88" i="2"/>
  <c r="HH88" i="2"/>
  <c r="HI87" i="2"/>
  <c r="HH87" i="2"/>
  <c r="HI86" i="2"/>
  <c r="HH86" i="2"/>
  <c r="HI85" i="2"/>
  <c r="HH85" i="2"/>
  <c r="HI84" i="2"/>
  <c r="HH84" i="2"/>
  <c r="HI82" i="2"/>
  <c r="HH82" i="2"/>
  <c r="HI81" i="2"/>
  <c r="HH81" i="2"/>
  <c r="HI80" i="2"/>
  <c r="HH80" i="2"/>
  <c r="HI79" i="2"/>
  <c r="HH79" i="2"/>
  <c r="HI78" i="2"/>
  <c r="HH78" i="2"/>
  <c r="HI77" i="2"/>
  <c r="HH77" i="2"/>
  <c r="HI76" i="2"/>
  <c r="HH76" i="2"/>
  <c r="HI75" i="2"/>
  <c r="HH75" i="2"/>
  <c r="HI74" i="2"/>
  <c r="HH74" i="2"/>
  <c r="HI73" i="2"/>
  <c r="HH73" i="2"/>
  <c r="HI72" i="2"/>
  <c r="HH72" i="2"/>
  <c r="HI71" i="2"/>
  <c r="HH71" i="2"/>
  <c r="HI69" i="2"/>
  <c r="HH69" i="2"/>
  <c r="HI68" i="2"/>
  <c r="HH68" i="2"/>
  <c r="HI67" i="2"/>
  <c r="HH67" i="2"/>
  <c r="HI66" i="2"/>
  <c r="HH66" i="2"/>
  <c r="HI65" i="2"/>
  <c r="HH65" i="2"/>
  <c r="HI64" i="2"/>
  <c r="HH64" i="2"/>
  <c r="HI63" i="2"/>
  <c r="HH63" i="2"/>
  <c r="HI62" i="2"/>
  <c r="HH62" i="2"/>
  <c r="HI61" i="2"/>
  <c r="HH61" i="2"/>
  <c r="HI60" i="2"/>
  <c r="HH60" i="2"/>
  <c r="HI59" i="2"/>
  <c r="HH59" i="2"/>
  <c r="HI58" i="2"/>
  <c r="HH58" i="2"/>
  <c r="HI56" i="2"/>
  <c r="HH56" i="2"/>
  <c r="HI55" i="2"/>
  <c r="HH55" i="2"/>
  <c r="HI54" i="2"/>
  <c r="HH54" i="2"/>
  <c r="HI53" i="2"/>
  <c r="HH53" i="2"/>
  <c r="HI52" i="2"/>
  <c r="HH52" i="2"/>
  <c r="HI51" i="2"/>
  <c r="HH51" i="2"/>
  <c r="HI50" i="2"/>
  <c r="HH50" i="2"/>
  <c r="HI49" i="2"/>
  <c r="HH49" i="2"/>
  <c r="HI48" i="2"/>
  <c r="HH48" i="2"/>
  <c r="HI47" i="2"/>
  <c r="HH47" i="2"/>
  <c r="HI46" i="2"/>
  <c r="HH46" i="2"/>
  <c r="HI45" i="2"/>
  <c r="HH45" i="2"/>
  <c r="HI43" i="2"/>
  <c r="HH43" i="2"/>
  <c r="HI42" i="2"/>
  <c r="HH42" i="2"/>
  <c r="HI41" i="2"/>
  <c r="HH41" i="2"/>
  <c r="HI40" i="2"/>
  <c r="HH40" i="2"/>
  <c r="HI39" i="2"/>
  <c r="HH39" i="2"/>
  <c r="HI38" i="2"/>
  <c r="HH38" i="2"/>
  <c r="HI37" i="2"/>
  <c r="HH37" i="2"/>
  <c r="HI36" i="2"/>
  <c r="HH36" i="2"/>
  <c r="HI35" i="2"/>
  <c r="HH35" i="2"/>
  <c r="HI34" i="2"/>
  <c r="HH34" i="2"/>
  <c r="HI33" i="2"/>
  <c r="HH33" i="2"/>
  <c r="HI32" i="2"/>
  <c r="HH32" i="2"/>
  <c r="HI30" i="2"/>
  <c r="HH30" i="2"/>
  <c r="HI29" i="2"/>
  <c r="HH29" i="2"/>
  <c r="HI28" i="2"/>
  <c r="HH28" i="2"/>
  <c r="HI27" i="2"/>
  <c r="HH27" i="2"/>
  <c r="HI26" i="2"/>
  <c r="HH26" i="2"/>
  <c r="HI25" i="2"/>
  <c r="HH25" i="2"/>
  <c r="HI24" i="2"/>
  <c r="HH24" i="2"/>
  <c r="HI23" i="2"/>
  <c r="HH23" i="2"/>
  <c r="HI22" i="2"/>
  <c r="HH22" i="2"/>
  <c r="HI21" i="2"/>
  <c r="HH21" i="2"/>
  <c r="HI20" i="2"/>
  <c r="HH20" i="2"/>
  <c r="HI19" i="2"/>
  <c r="HH19" i="2"/>
  <c r="HH7" i="2"/>
  <c r="HI7" i="2"/>
  <c r="HH8" i="2"/>
  <c r="HI8" i="2"/>
  <c r="HH9" i="2"/>
  <c r="HI9" i="2"/>
  <c r="HH10" i="2"/>
  <c r="HI10" i="2"/>
  <c r="HH11" i="2"/>
  <c r="HI11" i="2"/>
  <c r="HH12" i="2"/>
  <c r="HI12" i="2"/>
  <c r="HH13" i="2"/>
  <c r="HI13" i="2"/>
  <c r="HH14" i="2"/>
  <c r="HI14" i="2"/>
  <c r="HH15" i="2"/>
  <c r="HI15" i="2"/>
  <c r="HH16" i="2"/>
  <c r="HI16" i="2"/>
  <c r="HH17" i="2"/>
  <c r="HI17" i="2"/>
  <c r="HI6" i="2"/>
  <c r="HH6" i="2"/>
  <c r="DH83" i="2" l="1"/>
  <c r="DG83" i="2"/>
  <c r="DE109" i="2"/>
  <c r="DD109" i="2"/>
  <c r="DE96" i="2"/>
  <c r="DD96" i="2"/>
  <c r="DE83" i="2"/>
  <c r="DD83" i="2"/>
  <c r="DF79" i="2"/>
  <c r="DE70" i="2"/>
  <c r="DD70" i="2"/>
  <c r="DE57" i="2"/>
  <c r="DD57" i="2"/>
  <c r="DE44" i="2"/>
  <c r="DD44" i="2"/>
  <c r="DE31" i="2"/>
  <c r="DD31" i="2"/>
  <c r="DE18" i="2"/>
  <c r="DD18" i="2"/>
  <c r="HD100" i="2" l="1"/>
  <c r="GX100" i="2"/>
  <c r="BD100" i="2"/>
  <c r="BJ100" i="2"/>
  <c r="DS124" i="1" l="1"/>
  <c r="DT124" i="1"/>
  <c r="DS125" i="1"/>
  <c r="DT125" i="1"/>
  <c r="DS126" i="1"/>
  <c r="DT126" i="1"/>
  <c r="DS127" i="1"/>
  <c r="DT127" i="1"/>
  <c r="DS128" i="1"/>
  <c r="DT128" i="1"/>
  <c r="DS129" i="1"/>
  <c r="DT129" i="1"/>
  <c r="DS130" i="1"/>
  <c r="DT130" i="1"/>
  <c r="DS131" i="1"/>
  <c r="DT131" i="1"/>
  <c r="DS132" i="1"/>
  <c r="DT132" i="1"/>
  <c r="DS133" i="1"/>
  <c r="DT133" i="1"/>
  <c r="DS134" i="1"/>
  <c r="DT134" i="1"/>
  <c r="DT123" i="1"/>
  <c r="DS123" i="1"/>
  <c r="AH135" i="1"/>
  <c r="AG135" i="1"/>
  <c r="AI12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HG108" i="2" l="1"/>
  <c r="HG105" i="2"/>
  <c r="HG100" i="2"/>
  <c r="HD108" i="2"/>
  <c r="HD106" i="2"/>
  <c r="HD105" i="2"/>
  <c r="HD103" i="2"/>
  <c r="HD101" i="2"/>
  <c r="HD99" i="2"/>
  <c r="HD98" i="2"/>
  <c r="GX107" i="2"/>
  <c r="GX106" i="2"/>
  <c r="GX104" i="2"/>
  <c r="GX101" i="2"/>
  <c r="GU98" i="2"/>
  <c r="GR101" i="2"/>
  <c r="GR98" i="2"/>
  <c r="GF107" i="2"/>
  <c r="BD108" i="2"/>
  <c r="BD107" i="2"/>
  <c r="BD106" i="2"/>
  <c r="BD105" i="2"/>
  <c r="BD104" i="2"/>
  <c r="BD103" i="2"/>
  <c r="BD102" i="2"/>
  <c r="BD101" i="2"/>
  <c r="BD99" i="2"/>
  <c r="BD98" i="2"/>
  <c r="BD97" i="2"/>
  <c r="FE107" i="2"/>
  <c r="FE105" i="2"/>
  <c r="FE103" i="2"/>
  <c r="FE99" i="2"/>
  <c r="FE98" i="2"/>
  <c r="EA108" i="2"/>
  <c r="EA107" i="2"/>
  <c r="EA106" i="2"/>
  <c r="EA105" i="2"/>
  <c r="EA104" i="2"/>
  <c r="EA103" i="2"/>
  <c r="EA102" i="2"/>
  <c r="EA101" i="2"/>
  <c r="EA100" i="2"/>
  <c r="EA99" i="2"/>
  <c r="EA98" i="2"/>
  <c r="EA97" i="2"/>
  <c r="DX108" i="2"/>
  <c r="DX107" i="2"/>
  <c r="DX106" i="2"/>
  <c r="DX105" i="2"/>
  <c r="DX104" i="2"/>
  <c r="DX103" i="2"/>
  <c r="DX102" i="2"/>
  <c r="DX101" i="2"/>
  <c r="DX100" i="2"/>
  <c r="DX99" i="2"/>
  <c r="DX98" i="2"/>
  <c r="DX97" i="2"/>
  <c r="DC106" i="2"/>
  <c r="DC104" i="2"/>
  <c r="DC101" i="2"/>
  <c r="DC99" i="2"/>
  <c r="DC98" i="2"/>
  <c r="CT108" i="2"/>
  <c r="CT107" i="2"/>
  <c r="CT106" i="2"/>
  <c r="CT105" i="2"/>
  <c r="CT104" i="2"/>
  <c r="CT103" i="2"/>
  <c r="CT102" i="2"/>
  <c r="CT101" i="2"/>
  <c r="CT100" i="2"/>
  <c r="CT99" i="2"/>
  <c r="CT98" i="2"/>
  <c r="CT97" i="2"/>
  <c r="CK98" i="2"/>
  <c r="BV105" i="2"/>
  <c r="AU107" i="2"/>
  <c r="AU106" i="2"/>
  <c r="AU102" i="2"/>
  <c r="AU9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Q106" i="2"/>
  <c r="Q105" i="2"/>
  <c r="Q104" i="2"/>
  <c r="Q103" i="2"/>
  <c r="Q101" i="2"/>
  <c r="HF109" i="2"/>
  <c r="HE109" i="2"/>
  <c r="HC109" i="2"/>
  <c r="HB109" i="2"/>
  <c r="GW109" i="2"/>
  <c r="GV109" i="2"/>
  <c r="GT109" i="2"/>
  <c r="GS109" i="2"/>
  <c r="GQ109" i="2"/>
  <c r="GP109" i="2"/>
  <c r="GN109" i="2"/>
  <c r="GM109" i="2"/>
  <c r="GK109" i="2"/>
  <c r="GJ109" i="2"/>
  <c r="GH109" i="2"/>
  <c r="GG109" i="2"/>
  <c r="GE109" i="2"/>
  <c r="GD109" i="2"/>
  <c r="GB109" i="2"/>
  <c r="GA109" i="2"/>
  <c r="BC109" i="2"/>
  <c r="BB109" i="2"/>
  <c r="FP109" i="2"/>
  <c r="FO109" i="2"/>
  <c r="FM109" i="2"/>
  <c r="FL109" i="2"/>
  <c r="FJ109" i="2"/>
  <c r="FI109" i="2"/>
  <c r="FD109" i="2"/>
  <c r="FC109" i="2"/>
  <c r="FA109" i="2"/>
  <c r="EZ109" i="2"/>
  <c r="EL109" i="2"/>
  <c r="EK109" i="2"/>
  <c r="EI109" i="2"/>
  <c r="EH109" i="2"/>
  <c r="EC109" i="2"/>
  <c r="EB109" i="2"/>
  <c r="DZ109" i="2"/>
  <c r="DY109" i="2"/>
  <c r="DW109" i="2"/>
  <c r="DV109" i="2"/>
  <c r="DT109" i="2"/>
  <c r="DS109" i="2"/>
  <c r="DQ109" i="2"/>
  <c r="DP109" i="2"/>
  <c r="DN109" i="2"/>
  <c r="DM109" i="2"/>
  <c r="DK109" i="2"/>
  <c r="DJ109" i="2"/>
  <c r="DH109" i="2"/>
  <c r="DG109" i="2"/>
  <c r="DB109" i="2"/>
  <c r="DA109" i="2"/>
  <c r="CY109" i="2"/>
  <c r="CX109" i="2"/>
  <c r="CV109" i="2"/>
  <c r="CU109" i="2"/>
  <c r="CS109" i="2"/>
  <c r="CR109" i="2"/>
  <c r="CM109" i="2"/>
  <c r="CL109" i="2"/>
  <c r="CJ109" i="2"/>
  <c r="CI109" i="2"/>
  <c r="CD109" i="2"/>
  <c r="CC109" i="2"/>
  <c r="BU109" i="2"/>
  <c r="BT109" i="2"/>
  <c r="BO109" i="2"/>
  <c r="BN109" i="2"/>
  <c r="BL109" i="2"/>
  <c r="BK109" i="2"/>
  <c r="BI109" i="2"/>
  <c r="BH109" i="2"/>
  <c r="BF109" i="2"/>
  <c r="BE109" i="2"/>
  <c r="AW109" i="2"/>
  <c r="AV109" i="2"/>
  <c r="AT109" i="2"/>
  <c r="AS109" i="2"/>
  <c r="AQ109" i="2"/>
  <c r="AP109" i="2"/>
  <c r="AN109" i="2"/>
  <c r="AM109" i="2"/>
  <c r="AK109" i="2"/>
  <c r="AJ109" i="2"/>
  <c r="AE109" i="2"/>
  <c r="AD109" i="2"/>
  <c r="Y109" i="2"/>
  <c r="X109" i="2"/>
  <c r="S109" i="2"/>
  <c r="R109" i="2"/>
  <c r="P109" i="2"/>
  <c r="O109" i="2"/>
  <c r="G109" i="2"/>
  <c r="F109" i="2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F134" i="1"/>
  <c r="DF132" i="1"/>
  <c r="DF129" i="1"/>
  <c r="DF128" i="1"/>
  <c r="DF124" i="1"/>
  <c r="CE134" i="1"/>
  <c r="CE133" i="1"/>
  <c r="CE132" i="1"/>
  <c r="CE130" i="1"/>
  <c r="CE129" i="1"/>
  <c r="CE126" i="1"/>
  <c r="CE124" i="1"/>
  <c r="CE123" i="1"/>
  <c r="BA133" i="1"/>
  <c r="BA132" i="1"/>
  <c r="BA131" i="1"/>
  <c r="BA130" i="1"/>
  <c r="BA129" i="1"/>
  <c r="BA128" i="1"/>
  <c r="BA127" i="1"/>
  <c r="BA126" i="1"/>
  <c r="BA125" i="1"/>
  <c r="BA124" i="1"/>
  <c r="BA123" i="1"/>
  <c r="K134" i="1"/>
  <c r="K133" i="1"/>
  <c r="K132" i="1"/>
  <c r="K131" i="1"/>
  <c r="K130" i="1"/>
  <c r="K129" i="1"/>
  <c r="K128" i="1"/>
  <c r="K126" i="1"/>
  <c r="K124" i="1"/>
  <c r="K123" i="1"/>
  <c r="DQ135" i="1"/>
  <c r="DP135" i="1"/>
  <c r="DH135" i="1"/>
  <c r="DG135" i="1"/>
  <c r="DE135" i="1"/>
  <c r="DD135" i="1"/>
  <c r="DB135" i="1"/>
  <c r="DA135" i="1"/>
  <c r="CY135" i="1"/>
  <c r="CX135" i="1"/>
  <c r="CV135" i="1"/>
  <c r="CU135" i="1"/>
  <c r="CS135" i="1"/>
  <c r="CR135" i="1"/>
  <c r="CP135" i="1"/>
  <c r="CO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Q135" i="1"/>
  <c r="AP135" i="1"/>
  <c r="AN135" i="1"/>
  <c r="AM135" i="1"/>
  <c r="AK135" i="1"/>
  <c r="AJ135" i="1"/>
  <c r="AE135" i="1"/>
  <c r="AD135" i="1"/>
  <c r="AB135" i="1"/>
  <c r="AA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HH109" i="2" l="1"/>
  <c r="HI109" i="2"/>
  <c r="DT135" i="1"/>
  <c r="DS135" i="1"/>
  <c r="HD92" i="2"/>
  <c r="GX92" i="2"/>
  <c r="GR92" i="2"/>
  <c r="BD92" i="2"/>
  <c r="FE92" i="2"/>
  <c r="EA92" i="2"/>
  <c r="DX92" i="2"/>
  <c r="DC92" i="2"/>
  <c r="CT92" i="2"/>
  <c r="T92" i="2"/>
  <c r="HG91" i="2"/>
  <c r="HD91" i="2"/>
  <c r="BD91" i="2"/>
  <c r="FE91" i="2"/>
  <c r="EA91" i="2"/>
  <c r="DX91" i="2"/>
  <c r="DO91" i="2"/>
  <c r="DC91" i="2"/>
  <c r="CT91" i="2"/>
  <c r="CK91" i="2"/>
  <c r="AU91" i="2"/>
  <c r="T91" i="2"/>
  <c r="HG90" i="2"/>
  <c r="HD90" i="2"/>
  <c r="GX90" i="2"/>
  <c r="GC90" i="2"/>
  <c r="BD90" i="2"/>
  <c r="FE90" i="2"/>
  <c r="EA90" i="2"/>
  <c r="DX90" i="2"/>
  <c r="DC90" i="2"/>
  <c r="CT90" i="2"/>
  <c r="CE90" i="2"/>
  <c r="T90" i="2"/>
  <c r="Q90" i="2"/>
  <c r="H90" i="2"/>
  <c r="HD89" i="2"/>
  <c r="GX89" i="2"/>
  <c r="GL89" i="2"/>
  <c r="GF89" i="2"/>
  <c r="BD89" i="2"/>
  <c r="FE89" i="2"/>
  <c r="FB89" i="2"/>
  <c r="EA89" i="2"/>
  <c r="DX89" i="2"/>
  <c r="DC89" i="2"/>
  <c r="CT89" i="2"/>
  <c r="CE89" i="2"/>
  <c r="T89" i="2"/>
  <c r="HG88" i="2"/>
  <c r="GX88" i="2"/>
  <c r="BD88" i="2"/>
  <c r="FE88" i="2"/>
  <c r="EA88" i="2"/>
  <c r="DX88" i="2"/>
  <c r="CT88" i="2"/>
  <c r="BV88" i="2"/>
  <c r="AU88" i="2"/>
  <c r="T88" i="2"/>
  <c r="Q88" i="2"/>
  <c r="HG87" i="2"/>
  <c r="HD87" i="2"/>
  <c r="GX87" i="2"/>
  <c r="GR87" i="2"/>
  <c r="BD87" i="2"/>
  <c r="FE87" i="2"/>
  <c r="EA87" i="2"/>
  <c r="DX87" i="2"/>
  <c r="DO87" i="2"/>
  <c r="CT87" i="2"/>
  <c r="AU87" i="2"/>
  <c r="T87" i="2"/>
  <c r="Q87" i="2"/>
  <c r="HG86" i="2"/>
  <c r="HD86" i="2"/>
  <c r="GR86" i="2"/>
  <c r="GF86" i="2"/>
  <c r="BD86" i="2"/>
  <c r="FE86" i="2"/>
  <c r="EA86" i="2"/>
  <c r="DX86" i="2"/>
  <c r="DC86" i="2"/>
  <c r="CT86" i="2"/>
  <c r="AU86" i="2"/>
  <c r="T86" i="2"/>
  <c r="Q86" i="2"/>
  <c r="HG85" i="2"/>
  <c r="BD85" i="2"/>
  <c r="FE85" i="2"/>
  <c r="EA85" i="2"/>
  <c r="DX85" i="2"/>
  <c r="CT85" i="2"/>
  <c r="T85" i="2"/>
  <c r="HG84" i="2"/>
  <c r="HD84" i="2"/>
  <c r="BD84" i="2"/>
  <c r="FE84" i="2"/>
  <c r="EA84" i="2"/>
  <c r="DX84" i="2"/>
  <c r="CT84" i="2"/>
  <c r="T84" i="2"/>
  <c r="E110" i="1"/>
  <c r="BA110" i="1"/>
  <c r="CE110" i="1"/>
  <c r="CZ110" i="1"/>
  <c r="DF110" i="1"/>
  <c r="DI110" i="1"/>
  <c r="DS110" i="1"/>
  <c r="DT110" i="1"/>
  <c r="K111" i="1"/>
  <c r="BA111" i="1"/>
  <c r="CE111" i="1"/>
  <c r="DI111" i="1"/>
  <c r="DS111" i="1"/>
  <c r="DT111" i="1"/>
  <c r="AR112" i="1"/>
  <c r="BA112" i="1"/>
  <c r="BM112" i="1"/>
  <c r="CE112" i="1"/>
  <c r="DF112" i="1"/>
  <c r="DS112" i="1"/>
  <c r="DT112" i="1"/>
  <c r="W113" i="1"/>
  <c r="BA113" i="1"/>
  <c r="CE113" i="1"/>
  <c r="DI113" i="1"/>
  <c r="DS113" i="1"/>
  <c r="DT113" i="1"/>
  <c r="K114" i="1"/>
  <c r="BA114" i="1"/>
  <c r="CE114" i="1"/>
  <c r="DI114" i="1"/>
  <c r="DS114" i="1"/>
  <c r="DT114" i="1"/>
  <c r="BA115" i="1"/>
  <c r="DI115" i="1"/>
  <c r="DS115" i="1"/>
  <c r="DT115" i="1"/>
  <c r="BA116" i="1"/>
  <c r="DI116" i="1"/>
  <c r="DS116" i="1"/>
  <c r="DT116" i="1"/>
  <c r="K117" i="1"/>
  <c r="BA117" i="1"/>
  <c r="CE117" i="1"/>
  <c r="DI117" i="1"/>
  <c r="DS117" i="1"/>
  <c r="DT117" i="1"/>
  <c r="K118" i="1"/>
  <c r="BA118" i="1"/>
  <c r="BG118" i="1"/>
  <c r="DI118" i="1"/>
  <c r="DS118" i="1"/>
  <c r="DT118" i="1"/>
  <c r="DS119" i="1" l="1"/>
  <c r="DT119" i="1"/>
  <c r="DS120" i="1"/>
  <c r="DT120" i="1"/>
  <c r="DS121" i="1"/>
  <c r="DT121" i="1"/>
  <c r="DB122" i="1"/>
  <c r="DA122" i="1"/>
  <c r="DC119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FA96" i="2" l="1"/>
  <c r="EZ96" i="2"/>
  <c r="FA83" i="2"/>
  <c r="EZ83" i="2"/>
  <c r="FA70" i="2"/>
  <c r="EZ70" i="2"/>
  <c r="FA57" i="2"/>
  <c r="EZ57" i="2"/>
  <c r="FA44" i="2"/>
  <c r="EZ44" i="2"/>
  <c r="FA31" i="2"/>
  <c r="EZ31" i="2"/>
  <c r="FA18" i="2"/>
  <c r="EZ18" i="2"/>
  <c r="BU96" i="2" l="1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BL122" i="1" l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N18" i="1"/>
  <c r="BO18" i="1"/>
  <c r="BN31" i="1"/>
  <c r="BO31" i="1"/>
  <c r="BN44" i="1"/>
  <c r="BO44" i="1"/>
  <c r="BN57" i="1"/>
  <c r="BO57" i="1"/>
  <c r="BN70" i="1"/>
  <c r="BO70" i="1"/>
  <c r="BN83" i="1"/>
  <c r="BO83" i="1"/>
  <c r="BN96" i="1"/>
  <c r="BO96" i="1"/>
  <c r="BN109" i="1"/>
  <c r="BO109" i="1"/>
  <c r="BN122" i="1"/>
  <c r="BO122" i="1"/>
  <c r="HG95" i="2" l="1"/>
  <c r="HD94" i="2"/>
  <c r="GX95" i="2"/>
  <c r="BD95" i="2"/>
  <c r="BD94" i="2"/>
  <c r="BD93" i="2"/>
  <c r="FE95" i="2"/>
  <c r="FE94" i="2"/>
  <c r="FE93" i="2"/>
  <c r="EA95" i="2"/>
  <c r="EA94" i="2"/>
  <c r="EA93" i="2"/>
  <c r="DX95" i="2"/>
  <c r="DX94" i="2"/>
  <c r="DX93" i="2"/>
  <c r="DC95" i="2"/>
  <c r="DC94" i="2"/>
  <c r="DC93" i="2"/>
  <c r="CT95" i="2"/>
  <c r="CT94" i="2"/>
  <c r="CT93" i="2"/>
  <c r="AU95" i="2"/>
  <c r="T95" i="2"/>
  <c r="T94" i="2"/>
  <c r="T93" i="2"/>
  <c r="Q94" i="2"/>
  <c r="H94" i="2"/>
  <c r="HF96" i="2" l="1"/>
  <c r="HE96" i="2"/>
  <c r="HC96" i="2"/>
  <c r="HB96" i="2"/>
  <c r="GW96" i="2"/>
  <c r="GV96" i="2"/>
  <c r="GT96" i="2"/>
  <c r="GS96" i="2"/>
  <c r="GQ96" i="2"/>
  <c r="GP96" i="2"/>
  <c r="GN96" i="2"/>
  <c r="GM96" i="2"/>
  <c r="GK96" i="2"/>
  <c r="GJ96" i="2"/>
  <c r="GH96" i="2"/>
  <c r="GG96" i="2"/>
  <c r="GE96" i="2"/>
  <c r="GD96" i="2"/>
  <c r="GB96" i="2"/>
  <c r="GA96" i="2"/>
  <c r="BC96" i="2"/>
  <c r="BB96" i="2"/>
  <c r="FP96" i="2"/>
  <c r="FO96" i="2"/>
  <c r="FM96" i="2"/>
  <c r="FL96" i="2"/>
  <c r="FJ96" i="2"/>
  <c r="FI96" i="2"/>
  <c r="FD96" i="2"/>
  <c r="FC96" i="2"/>
  <c r="EL96" i="2"/>
  <c r="EK96" i="2"/>
  <c r="EI96" i="2"/>
  <c r="EH96" i="2"/>
  <c r="EC96" i="2"/>
  <c r="EB96" i="2"/>
  <c r="DZ96" i="2"/>
  <c r="DY96" i="2"/>
  <c r="DW96" i="2"/>
  <c r="DV96" i="2"/>
  <c r="DT96" i="2"/>
  <c r="DS96" i="2"/>
  <c r="DQ96" i="2"/>
  <c r="DP96" i="2"/>
  <c r="DN96" i="2"/>
  <c r="DM96" i="2"/>
  <c r="DK96" i="2"/>
  <c r="DJ96" i="2"/>
  <c r="DH96" i="2"/>
  <c r="DG96" i="2"/>
  <c r="DB96" i="2"/>
  <c r="DA96" i="2"/>
  <c r="CY96" i="2"/>
  <c r="CX96" i="2"/>
  <c r="CV96" i="2"/>
  <c r="CU96" i="2"/>
  <c r="CS96" i="2"/>
  <c r="CR96" i="2"/>
  <c r="CM96" i="2"/>
  <c r="CL96" i="2"/>
  <c r="CJ96" i="2"/>
  <c r="CI96" i="2"/>
  <c r="CD96" i="2"/>
  <c r="CC96" i="2"/>
  <c r="BO96" i="2"/>
  <c r="BN96" i="2"/>
  <c r="BL96" i="2"/>
  <c r="BK96" i="2"/>
  <c r="BI96" i="2"/>
  <c r="BH96" i="2"/>
  <c r="BF96" i="2"/>
  <c r="BE96" i="2"/>
  <c r="AW96" i="2"/>
  <c r="AV96" i="2"/>
  <c r="AT96" i="2"/>
  <c r="AS96" i="2"/>
  <c r="AQ96" i="2"/>
  <c r="AP96" i="2"/>
  <c r="AN96" i="2"/>
  <c r="AM96" i="2"/>
  <c r="AK96" i="2"/>
  <c r="AJ96" i="2"/>
  <c r="AE96" i="2"/>
  <c r="AD96" i="2"/>
  <c r="Y96" i="2"/>
  <c r="X96" i="2"/>
  <c r="S96" i="2"/>
  <c r="R96" i="2"/>
  <c r="P96" i="2"/>
  <c r="O96" i="2"/>
  <c r="G96" i="2"/>
  <c r="F96" i="2"/>
  <c r="DR120" i="1"/>
  <c r="DI121" i="1"/>
  <c r="DI120" i="1"/>
  <c r="DI119" i="1"/>
  <c r="DF119" i="1"/>
  <c r="CE121" i="1"/>
  <c r="BA121" i="1"/>
  <c r="BA120" i="1"/>
  <c r="BA119" i="1"/>
  <c r="K121" i="1"/>
  <c r="K120" i="1"/>
  <c r="K119" i="1"/>
  <c r="DQ122" i="1"/>
  <c r="DP122" i="1"/>
  <c r="DH122" i="1"/>
  <c r="DG122" i="1"/>
  <c r="DE122" i="1"/>
  <c r="DD122" i="1"/>
  <c r="CY122" i="1"/>
  <c r="CX122" i="1"/>
  <c r="CV122" i="1"/>
  <c r="CU122" i="1"/>
  <c r="CS122" i="1"/>
  <c r="CR122" i="1"/>
  <c r="CP122" i="1"/>
  <c r="CO122" i="1"/>
  <c r="CM122" i="1"/>
  <c r="CL122" i="1"/>
  <c r="CJ122" i="1"/>
  <c r="CI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I122" i="1"/>
  <c r="BH122" i="1"/>
  <c r="BF122" i="1"/>
  <c r="BE122" i="1"/>
  <c r="BC122" i="1"/>
  <c r="BB122" i="1"/>
  <c r="AZ122" i="1"/>
  <c r="AY122" i="1"/>
  <c r="AQ122" i="1"/>
  <c r="AP122" i="1"/>
  <c r="AN122" i="1"/>
  <c r="AM122" i="1"/>
  <c r="AK122" i="1"/>
  <c r="AJ122" i="1"/>
  <c r="AE122" i="1"/>
  <c r="AD122" i="1"/>
  <c r="AB122" i="1"/>
  <c r="AA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HH96" i="2" l="1"/>
  <c r="HI96" i="2"/>
  <c r="DS122" i="1"/>
  <c r="DT122" i="1"/>
  <c r="DS98" i="1"/>
  <c r="DT98" i="1"/>
  <c r="DS99" i="1"/>
  <c r="DT99" i="1"/>
  <c r="DS100" i="1"/>
  <c r="DT100" i="1"/>
  <c r="DS101" i="1"/>
  <c r="DT101" i="1"/>
  <c r="DS102" i="1"/>
  <c r="DT102" i="1"/>
  <c r="DS103" i="1"/>
  <c r="DT103" i="1"/>
  <c r="DS104" i="1"/>
  <c r="DT104" i="1"/>
  <c r="DS105" i="1"/>
  <c r="DT105" i="1"/>
  <c r="DS106" i="1"/>
  <c r="DT106" i="1"/>
  <c r="DS107" i="1"/>
  <c r="DT107" i="1"/>
  <c r="DS108" i="1"/>
  <c r="DT108" i="1"/>
  <c r="DT97" i="1"/>
  <c r="DS97" i="1"/>
  <c r="CG109" i="1"/>
  <c r="CF109" i="1"/>
  <c r="CH108" i="1"/>
  <c r="CG96" i="1"/>
  <c r="CF96" i="1"/>
  <c r="CG57" i="1"/>
  <c r="CF57" i="1"/>
  <c r="CG44" i="1"/>
  <c r="CF44" i="1"/>
  <c r="CG31" i="1"/>
  <c r="CF31" i="1"/>
  <c r="CG18" i="1"/>
  <c r="CF18" i="1"/>
  <c r="P109" i="1"/>
  <c r="O109" i="1"/>
  <c r="Q108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FK81" i="2" l="1"/>
  <c r="DI107" i="1" l="1"/>
  <c r="CY109" i="1"/>
  <c r="CX109" i="1"/>
  <c r="CZ108" i="1"/>
  <c r="CZ107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DH70" i="2" l="1"/>
  <c r="DG70" i="2"/>
  <c r="DH57" i="2"/>
  <c r="DG57" i="2"/>
  <c r="DH44" i="2"/>
  <c r="DG44" i="2"/>
  <c r="DH31" i="2"/>
  <c r="DG31" i="2"/>
  <c r="DH18" i="2"/>
  <c r="DG18" i="2"/>
  <c r="CJ83" i="2" l="1"/>
  <c r="CI83" i="2"/>
  <c r="CK82" i="2"/>
  <c r="CK78" i="2"/>
  <c r="CJ70" i="2"/>
  <c r="CI70" i="2"/>
  <c r="CJ57" i="2"/>
  <c r="CI57" i="2"/>
  <c r="CJ44" i="2"/>
  <c r="CI44" i="2"/>
  <c r="CJ31" i="2"/>
  <c r="CI31" i="2"/>
  <c r="CJ18" i="2"/>
  <c r="CI18" i="2"/>
  <c r="S109" i="1" l="1"/>
  <c r="R109" i="1"/>
  <c r="T104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G102" i="1" l="1"/>
  <c r="BF109" i="1"/>
  <c r="BE109" i="1"/>
  <c r="BG108" i="1"/>
  <c r="BG107" i="1"/>
  <c r="BG106" i="1"/>
  <c r="BG105" i="1"/>
  <c r="BG104" i="1"/>
  <c r="BG103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AL100" i="1" l="1"/>
  <c r="AO101" i="1"/>
  <c r="AK109" i="1"/>
  <c r="AJ109" i="1"/>
  <c r="AL105" i="1"/>
  <c r="AL104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GF71" i="2" l="1"/>
  <c r="T71" i="2"/>
  <c r="DI108" i="1" l="1"/>
  <c r="DI105" i="1"/>
  <c r="DI104" i="1"/>
  <c r="DI103" i="1"/>
  <c r="DI102" i="1"/>
  <c r="DI101" i="1"/>
  <c r="DI99" i="1"/>
  <c r="DF108" i="1"/>
  <c r="DF101" i="1"/>
  <c r="DF100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R107" i="1"/>
  <c r="K102" i="1"/>
  <c r="E98" i="1"/>
  <c r="E99" i="1"/>
  <c r="E100" i="1"/>
  <c r="E102" i="1"/>
  <c r="E104" i="1"/>
  <c r="E105" i="1"/>
  <c r="E106" i="1"/>
  <c r="E108" i="1"/>
  <c r="E97" i="1"/>
  <c r="DQ109" i="1"/>
  <c r="DP109" i="1"/>
  <c r="DH109" i="1"/>
  <c r="DG109" i="1"/>
  <c r="DE109" i="1"/>
  <c r="DD109" i="1"/>
  <c r="CV109" i="1"/>
  <c r="CU109" i="1"/>
  <c r="CS109" i="1"/>
  <c r="CR109" i="1"/>
  <c r="CP109" i="1"/>
  <c r="CO109" i="1"/>
  <c r="CM109" i="1"/>
  <c r="CL109" i="1"/>
  <c r="CJ109" i="1"/>
  <c r="CI109" i="1"/>
  <c r="CD109" i="1"/>
  <c r="CC109" i="1"/>
  <c r="CA109" i="1"/>
  <c r="BZ109" i="1"/>
  <c r="BX109" i="1"/>
  <c r="BW109" i="1"/>
  <c r="BU109" i="1"/>
  <c r="BT109" i="1"/>
  <c r="BR109" i="1"/>
  <c r="BQ109" i="1"/>
  <c r="BI109" i="1"/>
  <c r="BH109" i="1"/>
  <c r="BC109" i="1"/>
  <c r="BB109" i="1"/>
  <c r="AZ109" i="1"/>
  <c r="AY109" i="1"/>
  <c r="AQ109" i="1"/>
  <c r="AP109" i="1"/>
  <c r="AN109" i="1"/>
  <c r="AM109" i="1"/>
  <c r="AE109" i="1"/>
  <c r="AD109" i="1"/>
  <c r="AB109" i="1"/>
  <c r="AA109" i="1"/>
  <c r="V109" i="1"/>
  <c r="U109" i="1"/>
  <c r="M109" i="1"/>
  <c r="L109" i="1"/>
  <c r="J109" i="1"/>
  <c r="I109" i="1"/>
  <c r="G109" i="1"/>
  <c r="F109" i="1"/>
  <c r="D109" i="1"/>
  <c r="C109" i="1"/>
  <c r="HG82" i="2"/>
  <c r="HG81" i="2"/>
  <c r="HG80" i="2"/>
  <c r="HG79" i="2"/>
  <c r="HG78" i="2"/>
  <c r="HG77" i="2"/>
  <c r="HG76" i="2"/>
  <c r="HG75" i="2"/>
  <c r="HG74" i="2"/>
  <c r="HD82" i="2"/>
  <c r="HD81" i="2"/>
  <c r="HD80" i="2"/>
  <c r="HD79" i="2"/>
  <c r="HD78" i="2"/>
  <c r="HD77" i="2"/>
  <c r="HD76" i="2"/>
  <c r="HD75" i="2"/>
  <c r="HD74" i="2"/>
  <c r="HD73" i="2"/>
  <c r="HD72" i="2"/>
  <c r="GX81" i="2"/>
  <c r="GX80" i="2"/>
  <c r="GX77" i="2"/>
  <c r="GU71" i="2"/>
  <c r="GR76" i="2"/>
  <c r="GR75" i="2"/>
  <c r="GR74" i="2"/>
  <c r="GL82" i="2"/>
  <c r="GF80" i="2"/>
  <c r="GF79" i="2"/>
  <c r="GF78" i="2"/>
  <c r="GF76" i="2"/>
  <c r="GF75" i="2"/>
  <c r="GF74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FQ74" i="2"/>
  <c r="FN79" i="2"/>
  <c r="FN74" i="2"/>
  <c r="FK76" i="2"/>
  <c r="FE81" i="2"/>
  <c r="FE80" i="2"/>
  <c r="FE79" i="2"/>
  <c r="FE76" i="2"/>
  <c r="FE74" i="2"/>
  <c r="FE73" i="2"/>
  <c r="FE72" i="2"/>
  <c r="EA82" i="2"/>
  <c r="EA81" i="2"/>
  <c r="EA80" i="2"/>
  <c r="EA79" i="2"/>
  <c r="EA78" i="2"/>
  <c r="EA77" i="2"/>
  <c r="EA76" i="2"/>
  <c r="EA75" i="2"/>
  <c r="EA74" i="2"/>
  <c r="EA73" i="2"/>
  <c r="EA72" i="2"/>
  <c r="EA71" i="2"/>
  <c r="DX82" i="2"/>
  <c r="DX81" i="2"/>
  <c r="DX80" i="2"/>
  <c r="DX79" i="2"/>
  <c r="DX78" i="2"/>
  <c r="DX77" i="2"/>
  <c r="DX76" i="2"/>
  <c r="DX75" i="2"/>
  <c r="DX74" i="2"/>
  <c r="DX73" i="2"/>
  <c r="DX72" i="2"/>
  <c r="DX71" i="2"/>
  <c r="DC80" i="2"/>
  <c r="DC79" i="2"/>
  <c r="DC78" i="2"/>
  <c r="DC74" i="2"/>
  <c r="DC73" i="2"/>
  <c r="DC72" i="2"/>
  <c r="CT82" i="2"/>
  <c r="CT81" i="2"/>
  <c r="CT80" i="2"/>
  <c r="CT79" i="2"/>
  <c r="CT78" i="2"/>
  <c r="CT77" i="2"/>
  <c r="CT76" i="2"/>
  <c r="CT75" i="2"/>
  <c r="CT74" i="2"/>
  <c r="CT73" i="2"/>
  <c r="CT72" i="2"/>
  <c r="CT71" i="2"/>
  <c r="BM73" i="2"/>
  <c r="BJ80" i="2"/>
  <c r="BJ78" i="2"/>
  <c r="AU82" i="2"/>
  <c r="AU81" i="2"/>
  <c r="AU79" i="2"/>
  <c r="AU77" i="2"/>
  <c r="AU76" i="2"/>
  <c r="AU75" i="2"/>
  <c r="AU74" i="2"/>
  <c r="AU71" i="2"/>
  <c r="AR80" i="2"/>
  <c r="T82" i="2"/>
  <c r="T81" i="2"/>
  <c r="T80" i="2"/>
  <c r="T79" i="2"/>
  <c r="T78" i="2"/>
  <c r="T77" i="2"/>
  <c r="T76" i="2"/>
  <c r="T75" i="2"/>
  <c r="T74" i="2"/>
  <c r="T73" i="2"/>
  <c r="T72" i="2"/>
  <c r="Q82" i="2"/>
  <c r="Q80" i="2"/>
  <c r="Q78" i="2"/>
  <c r="Q73" i="2"/>
  <c r="HF83" i="2"/>
  <c r="HE83" i="2"/>
  <c r="HC83" i="2"/>
  <c r="HB83" i="2"/>
  <c r="GW83" i="2"/>
  <c r="GV83" i="2"/>
  <c r="GT83" i="2"/>
  <c r="GS83" i="2"/>
  <c r="GQ83" i="2"/>
  <c r="GP83" i="2"/>
  <c r="GN83" i="2"/>
  <c r="GM83" i="2"/>
  <c r="GK83" i="2"/>
  <c r="GJ83" i="2"/>
  <c r="GH83" i="2"/>
  <c r="GG83" i="2"/>
  <c r="GE83" i="2"/>
  <c r="GD83" i="2"/>
  <c r="GB83" i="2"/>
  <c r="GA83" i="2"/>
  <c r="BC83" i="2"/>
  <c r="BB83" i="2"/>
  <c r="FP83" i="2"/>
  <c r="FO83" i="2"/>
  <c r="FM83" i="2"/>
  <c r="FL83" i="2"/>
  <c r="FJ83" i="2"/>
  <c r="FI83" i="2"/>
  <c r="FD83" i="2"/>
  <c r="FC83" i="2"/>
  <c r="EL83" i="2"/>
  <c r="EK83" i="2"/>
  <c r="EI83" i="2"/>
  <c r="EH83" i="2"/>
  <c r="EC83" i="2"/>
  <c r="EB83" i="2"/>
  <c r="DZ83" i="2"/>
  <c r="DY83" i="2"/>
  <c r="DW83" i="2"/>
  <c r="DV83" i="2"/>
  <c r="DT83" i="2"/>
  <c r="DS83" i="2"/>
  <c r="DQ83" i="2"/>
  <c r="DP83" i="2"/>
  <c r="DN83" i="2"/>
  <c r="DM83" i="2"/>
  <c r="DK83" i="2"/>
  <c r="DJ83" i="2"/>
  <c r="DB83" i="2"/>
  <c r="DA83" i="2"/>
  <c r="CY83" i="2"/>
  <c r="CX83" i="2"/>
  <c r="CV83" i="2"/>
  <c r="CU83" i="2"/>
  <c r="CS83" i="2"/>
  <c r="CR83" i="2"/>
  <c r="CM83" i="2"/>
  <c r="CL83" i="2"/>
  <c r="CD83" i="2"/>
  <c r="CC83" i="2"/>
  <c r="BO83" i="2"/>
  <c r="BN83" i="2"/>
  <c r="BL83" i="2"/>
  <c r="BK83" i="2"/>
  <c r="BI83" i="2"/>
  <c r="BH83" i="2"/>
  <c r="BF83" i="2"/>
  <c r="BE83" i="2"/>
  <c r="AW83" i="2"/>
  <c r="AV83" i="2"/>
  <c r="AT83" i="2"/>
  <c r="AS83" i="2"/>
  <c r="AQ83" i="2"/>
  <c r="AP83" i="2"/>
  <c r="AN83" i="2"/>
  <c r="AM83" i="2"/>
  <c r="AK83" i="2"/>
  <c r="AJ83" i="2"/>
  <c r="AE83" i="2"/>
  <c r="AD83" i="2"/>
  <c r="Y83" i="2"/>
  <c r="X83" i="2"/>
  <c r="S83" i="2"/>
  <c r="R83" i="2"/>
  <c r="P83" i="2"/>
  <c r="O83" i="2"/>
  <c r="G83" i="2"/>
  <c r="F83" i="2"/>
  <c r="HI83" i="2" l="1"/>
  <c r="HH83" i="2"/>
  <c r="DS109" i="1"/>
  <c r="DT109" i="1"/>
  <c r="CE95" i="1" l="1"/>
  <c r="CE94" i="1" l="1"/>
  <c r="E94" i="1"/>
  <c r="P70" i="2" l="1"/>
  <c r="O70" i="2"/>
  <c r="Q66" i="2"/>
  <c r="P57" i="2"/>
  <c r="O57" i="2"/>
  <c r="P44" i="2"/>
  <c r="O44" i="2"/>
  <c r="P31" i="2"/>
  <c r="O31" i="2"/>
  <c r="P18" i="2"/>
  <c r="O18" i="2"/>
  <c r="FE65" i="2" l="1"/>
  <c r="DQ96" i="1" l="1"/>
  <c r="DP96" i="1"/>
  <c r="DH96" i="1"/>
  <c r="DG96" i="1"/>
  <c r="DE96" i="1"/>
  <c r="DD96" i="1"/>
  <c r="CV96" i="1"/>
  <c r="CU96" i="1"/>
  <c r="CS96" i="1"/>
  <c r="CR96" i="1"/>
  <c r="CP96" i="1"/>
  <c r="CO96" i="1"/>
  <c r="CM96" i="1"/>
  <c r="CL96" i="1"/>
  <c r="CJ96" i="1"/>
  <c r="CI96" i="1"/>
  <c r="CD96" i="1"/>
  <c r="CC96" i="1"/>
  <c r="CA96" i="1"/>
  <c r="BZ96" i="1"/>
  <c r="BX96" i="1"/>
  <c r="BW96" i="1"/>
  <c r="BU96" i="1"/>
  <c r="BT96" i="1"/>
  <c r="BR96" i="1"/>
  <c r="BQ96" i="1"/>
  <c r="BI96" i="1"/>
  <c r="BH96" i="1"/>
  <c r="BC96" i="1"/>
  <c r="BB96" i="1"/>
  <c r="AZ96" i="1"/>
  <c r="AY96" i="1"/>
  <c r="AQ96" i="1"/>
  <c r="AP96" i="1"/>
  <c r="AN96" i="1"/>
  <c r="AM96" i="1"/>
  <c r="AE96" i="1"/>
  <c r="AD96" i="1"/>
  <c r="AB96" i="1"/>
  <c r="AA96" i="1"/>
  <c r="V96" i="1"/>
  <c r="U96" i="1"/>
  <c r="M96" i="1"/>
  <c r="L96" i="1"/>
  <c r="J96" i="1"/>
  <c r="I96" i="1"/>
  <c r="G96" i="1"/>
  <c r="F96" i="1"/>
  <c r="D96" i="1"/>
  <c r="C96" i="1"/>
  <c r="DS96" i="1" l="1"/>
  <c r="DT96" i="1"/>
  <c r="DT90" i="1"/>
  <c r="DT91" i="1"/>
  <c r="DT92" i="1"/>
  <c r="DT93" i="1"/>
  <c r="DT94" i="1"/>
  <c r="DT95" i="1"/>
  <c r="DS90" i="1"/>
  <c r="DS91" i="1"/>
  <c r="DS92" i="1"/>
  <c r="DS93" i="1"/>
  <c r="DS94" i="1"/>
  <c r="DS95" i="1"/>
  <c r="DT89" i="1"/>
  <c r="DS89" i="1"/>
  <c r="CN89" i="1"/>
  <c r="CM57" i="1"/>
  <c r="CL57" i="1"/>
  <c r="CM44" i="1"/>
  <c r="CL44" i="1"/>
  <c r="CM31" i="1"/>
  <c r="CL31" i="1"/>
  <c r="CN22" i="1"/>
  <c r="CM18" i="1"/>
  <c r="CL18" i="1"/>
  <c r="CN16" i="1"/>
  <c r="CQ29" i="1"/>
  <c r="CO31" i="1"/>
  <c r="CP31" i="1"/>
  <c r="CO44" i="1"/>
  <c r="CP44" i="1"/>
  <c r="CO57" i="1"/>
  <c r="CP57" i="1"/>
  <c r="DT88" i="1" l="1"/>
  <c r="DS88" i="1"/>
  <c r="EA62" i="2" l="1"/>
  <c r="T61" i="2" l="1"/>
  <c r="FJ57" i="2" l="1"/>
  <c r="FI57" i="2"/>
  <c r="FJ44" i="2"/>
  <c r="FI44" i="2"/>
  <c r="FJ31" i="2"/>
  <c r="FI31" i="2"/>
  <c r="FJ18" i="2"/>
  <c r="FI18" i="2"/>
  <c r="FK60" i="2"/>
  <c r="FJ70" i="2"/>
  <c r="FI70" i="2"/>
  <c r="FK65" i="2"/>
  <c r="EI57" i="2" l="1"/>
  <c r="EH57" i="2"/>
  <c r="EI44" i="2"/>
  <c r="EH44" i="2"/>
  <c r="EI31" i="2"/>
  <c r="EH31" i="2"/>
  <c r="EI18" i="2"/>
  <c r="EH18" i="2"/>
  <c r="EJ59" i="2"/>
  <c r="EI70" i="2"/>
  <c r="EH70" i="2"/>
  <c r="HG63" i="2" l="1"/>
  <c r="HG59" i="2"/>
  <c r="HD69" i="2"/>
  <c r="HD68" i="2"/>
  <c r="HD67" i="2"/>
  <c r="HD66" i="2"/>
  <c r="HD59" i="2"/>
  <c r="GF68" i="2"/>
  <c r="BD69" i="2"/>
  <c r="BD68" i="2"/>
  <c r="BD67" i="2"/>
  <c r="BD66" i="2"/>
  <c r="BD65" i="2"/>
  <c r="BD64" i="2"/>
  <c r="BD63" i="2"/>
  <c r="BD62" i="2"/>
  <c r="BD61" i="2"/>
  <c r="BD60" i="2"/>
  <c r="BD58" i="2"/>
  <c r="FE69" i="2"/>
  <c r="FE67" i="2"/>
  <c r="FE63" i="2"/>
  <c r="FE61" i="2"/>
  <c r="EA69" i="2"/>
  <c r="EA68" i="2"/>
  <c r="EA67" i="2"/>
  <c r="EA66" i="2"/>
  <c r="EA65" i="2"/>
  <c r="EA64" i="2"/>
  <c r="EA63" i="2"/>
  <c r="EA61" i="2"/>
  <c r="EA60" i="2"/>
  <c r="EA59" i="2"/>
  <c r="EA58" i="2"/>
  <c r="DX69" i="2"/>
  <c r="DX68" i="2"/>
  <c r="DX67" i="2"/>
  <c r="DX66" i="2"/>
  <c r="DX65" i="2"/>
  <c r="DX64" i="2"/>
  <c r="DX63" i="2"/>
  <c r="DX62" i="2"/>
  <c r="DX61" i="2"/>
  <c r="DX60" i="2"/>
  <c r="DX59" i="2"/>
  <c r="DX58" i="2"/>
  <c r="CT69" i="2"/>
  <c r="CT68" i="2"/>
  <c r="CT67" i="2"/>
  <c r="CT66" i="2"/>
  <c r="CT65" i="2"/>
  <c r="CT64" i="2"/>
  <c r="CT63" i="2"/>
  <c r="CT62" i="2"/>
  <c r="CT61" i="2"/>
  <c r="CT60" i="2"/>
  <c r="CT59" i="2"/>
  <c r="CT58" i="2"/>
  <c r="BJ61" i="2"/>
  <c r="AU69" i="2"/>
  <c r="AU66" i="2"/>
  <c r="AU63" i="2"/>
  <c r="AU61" i="2"/>
  <c r="AU60" i="2"/>
  <c r="AO67" i="2"/>
  <c r="T69" i="2"/>
  <c r="T68" i="2"/>
  <c r="T67" i="2"/>
  <c r="T66" i="2"/>
  <c r="T65" i="2"/>
  <c r="T64" i="2"/>
  <c r="T63" i="2"/>
  <c r="T62" i="2"/>
  <c r="T60" i="2"/>
  <c r="T59" i="2"/>
  <c r="T58" i="2"/>
  <c r="H59" i="2"/>
  <c r="HF70" i="2"/>
  <c r="HE70" i="2"/>
  <c r="HC70" i="2"/>
  <c r="HB70" i="2"/>
  <c r="GW70" i="2"/>
  <c r="GV70" i="2"/>
  <c r="GT70" i="2"/>
  <c r="GS70" i="2"/>
  <c r="GQ70" i="2"/>
  <c r="GP70" i="2"/>
  <c r="GN70" i="2"/>
  <c r="GM70" i="2"/>
  <c r="GK70" i="2"/>
  <c r="GJ70" i="2"/>
  <c r="GH70" i="2"/>
  <c r="GG70" i="2"/>
  <c r="GE70" i="2"/>
  <c r="GD70" i="2"/>
  <c r="GB70" i="2"/>
  <c r="GA70" i="2"/>
  <c r="BC70" i="2"/>
  <c r="BB70" i="2"/>
  <c r="FP70" i="2"/>
  <c r="FO70" i="2"/>
  <c r="FM70" i="2"/>
  <c r="FL70" i="2"/>
  <c r="FD70" i="2"/>
  <c r="FC70" i="2"/>
  <c r="EL70" i="2"/>
  <c r="EK70" i="2"/>
  <c r="EC70" i="2"/>
  <c r="EB70" i="2"/>
  <c r="DZ70" i="2"/>
  <c r="DY70" i="2"/>
  <c r="DW70" i="2"/>
  <c r="DV70" i="2"/>
  <c r="DT70" i="2"/>
  <c r="DS70" i="2"/>
  <c r="DQ70" i="2"/>
  <c r="DP70" i="2"/>
  <c r="DN70" i="2"/>
  <c r="DM70" i="2"/>
  <c r="DK70" i="2"/>
  <c r="DJ70" i="2"/>
  <c r="DB70" i="2"/>
  <c r="DA70" i="2"/>
  <c r="CY70" i="2"/>
  <c r="CX70" i="2"/>
  <c r="CV70" i="2"/>
  <c r="CU70" i="2"/>
  <c r="CS70" i="2"/>
  <c r="CR70" i="2"/>
  <c r="CM70" i="2"/>
  <c r="CL70" i="2"/>
  <c r="CD70" i="2"/>
  <c r="CC70" i="2"/>
  <c r="BO70" i="2"/>
  <c r="BN70" i="2"/>
  <c r="BL70" i="2"/>
  <c r="BK70" i="2"/>
  <c r="BI70" i="2"/>
  <c r="BH70" i="2"/>
  <c r="BF70" i="2"/>
  <c r="BE70" i="2"/>
  <c r="AW70" i="2"/>
  <c r="AV70" i="2"/>
  <c r="AT70" i="2"/>
  <c r="AS70" i="2"/>
  <c r="AQ70" i="2"/>
  <c r="AP70" i="2"/>
  <c r="AN70" i="2"/>
  <c r="AM70" i="2"/>
  <c r="AK70" i="2"/>
  <c r="AJ70" i="2"/>
  <c r="AE70" i="2"/>
  <c r="AD70" i="2"/>
  <c r="Y70" i="2"/>
  <c r="X70" i="2"/>
  <c r="S70" i="2"/>
  <c r="R70" i="2"/>
  <c r="G70" i="2"/>
  <c r="F70" i="2"/>
  <c r="DI95" i="1"/>
  <c r="DI94" i="1"/>
  <c r="DI93" i="1"/>
  <c r="DI92" i="1"/>
  <c r="DI91" i="1"/>
  <c r="DI90" i="1"/>
  <c r="DI89" i="1"/>
  <c r="DI88" i="1"/>
  <c r="DI87" i="1"/>
  <c r="DI86" i="1"/>
  <c r="DI85" i="1"/>
  <c r="DI84" i="1"/>
  <c r="CE93" i="1"/>
  <c r="CE92" i="1"/>
  <c r="CE91" i="1"/>
  <c r="CE90" i="1"/>
  <c r="CE89" i="1"/>
  <c r="CE88" i="1"/>
  <c r="CE87" i="1"/>
  <c r="CE86" i="1"/>
  <c r="CE85" i="1"/>
  <c r="CE84" i="1"/>
  <c r="CB84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O84" i="1"/>
  <c r="K94" i="1"/>
  <c r="K91" i="1"/>
  <c r="K90" i="1"/>
  <c r="K89" i="1"/>
  <c r="K85" i="1"/>
  <c r="K84" i="1"/>
  <c r="E91" i="1"/>
  <c r="DT87" i="1"/>
  <c r="DS87" i="1"/>
  <c r="DT86" i="1"/>
  <c r="DS86" i="1"/>
  <c r="DT85" i="1"/>
  <c r="DS85" i="1"/>
  <c r="DT84" i="1"/>
  <c r="DS84" i="1"/>
  <c r="HI70" i="2" l="1"/>
  <c r="HH70" i="2"/>
  <c r="FM57" i="2"/>
  <c r="FL57" i="2"/>
  <c r="FN54" i="2"/>
  <c r="FM44" i="2"/>
  <c r="FL44" i="2"/>
  <c r="FM31" i="2"/>
  <c r="FL31" i="2"/>
  <c r="FM18" i="2"/>
  <c r="FL18" i="2"/>
  <c r="EA54" i="2"/>
  <c r="GN57" i="2" l="1"/>
  <c r="GM57" i="2"/>
  <c r="GO52" i="2"/>
  <c r="GN44" i="2"/>
  <c r="GM44" i="2"/>
  <c r="GN31" i="2"/>
  <c r="GM31" i="2"/>
  <c r="GN18" i="2"/>
  <c r="GM18" i="2"/>
  <c r="ED52" i="2"/>
  <c r="EC57" i="2"/>
  <c r="EB57" i="2"/>
  <c r="EC44" i="2"/>
  <c r="EB44" i="2"/>
  <c r="EC31" i="2"/>
  <c r="EB31" i="2"/>
  <c r="EC18" i="2"/>
  <c r="EB18" i="2"/>
  <c r="Y57" i="2"/>
  <c r="X57" i="2"/>
  <c r="Z52" i="2"/>
  <c r="Y44" i="2"/>
  <c r="X44" i="2"/>
  <c r="Y31" i="2"/>
  <c r="X31" i="2"/>
  <c r="Y18" i="2"/>
  <c r="X18" i="2"/>
  <c r="DS72" i="1" l="1"/>
  <c r="DT72" i="1"/>
  <c r="DS73" i="1"/>
  <c r="DT73" i="1"/>
  <c r="DS74" i="1"/>
  <c r="DT74" i="1"/>
  <c r="DS75" i="1"/>
  <c r="DT75" i="1"/>
  <c r="DS76" i="1"/>
  <c r="DT76" i="1"/>
  <c r="DS77" i="1"/>
  <c r="DT77" i="1"/>
  <c r="DS78" i="1"/>
  <c r="DT78" i="1"/>
  <c r="DS79" i="1"/>
  <c r="DT79" i="1"/>
  <c r="DS80" i="1"/>
  <c r="DT80" i="1"/>
  <c r="DS81" i="1"/>
  <c r="DT81" i="1"/>
  <c r="DS82" i="1"/>
  <c r="DT82" i="1"/>
  <c r="DT71" i="1"/>
  <c r="DS71" i="1"/>
  <c r="J83" i="1"/>
  <c r="I83" i="1"/>
  <c r="K80" i="1"/>
  <c r="K79" i="1"/>
  <c r="K78" i="1"/>
  <c r="K77" i="1"/>
  <c r="J70" i="1"/>
  <c r="I70" i="1"/>
  <c r="J57" i="1"/>
  <c r="I57" i="1"/>
  <c r="J44" i="1"/>
  <c r="I44" i="1"/>
  <c r="J31" i="1"/>
  <c r="I31" i="1"/>
  <c r="J18" i="1"/>
  <c r="I18" i="1"/>
  <c r="DK44" i="2" l="1"/>
  <c r="DJ44" i="2"/>
  <c r="DK31" i="2"/>
  <c r="DJ31" i="2"/>
  <c r="DK18" i="2"/>
  <c r="DJ18" i="2"/>
  <c r="DK57" i="2"/>
  <c r="DJ57" i="2"/>
  <c r="DL51" i="2"/>
  <c r="GB44" i="2" l="1"/>
  <c r="GA44" i="2"/>
  <c r="GB31" i="2"/>
  <c r="GA31" i="2"/>
  <c r="GB18" i="2"/>
  <c r="GA18" i="2"/>
  <c r="GB57" i="2" l="1"/>
  <c r="GA57" i="2"/>
  <c r="GC50" i="2"/>
  <c r="CS83" i="1" l="1"/>
  <c r="CR83" i="1"/>
  <c r="CT82" i="1"/>
  <c r="CT77" i="1"/>
  <c r="CT74" i="1"/>
  <c r="CS70" i="1"/>
  <c r="CR70" i="1"/>
  <c r="CS57" i="1"/>
  <c r="CR57" i="1"/>
  <c r="CS44" i="1"/>
  <c r="CR44" i="1"/>
  <c r="CS31" i="1"/>
  <c r="CR31" i="1"/>
  <c r="CS18" i="1"/>
  <c r="CR18" i="1"/>
  <c r="EL57" i="2" l="1"/>
  <c r="EK57" i="2"/>
  <c r="EL44" i="2"/>
  <c r="EK44" i="2"/>
  <c r="EL31" i="2"/>
  <c r="EK31" i="2"/>
  <c r="EL18" i="2"/>
  <c r="EK18" i="2"/>
  <c r="EM15" i="2"/>
  <c r="DZ57" i="2"/>
  <c r="DY57" i="2"/>
  <c r="EA56" i="2"/>
  <c r="EA55" i="2"/>
  <c r="EA53" i="2"/>
  <c r="EA52" i="2"/>
  <c r="EA51" i="2"/>
  <c r="EA50" i="2"/>
  <c r="EA49" i="2"/>
  <c r="EA48" i="2"/>
  <c r="EA47" i="2"/>
  <c r="EA46" i="2"/>
  <c r="EA45" i="2"/>
  <c r="DZ44" i="2"/>
  <c r="DY44" i="2"/>
  <c r="EA43" i="2"/>
  <c r="EA42" i="2"/>
  <c r="EA41" i="2"/>
  <c r="DZ31" i="2"/>
  <c r="DY31" i="2"/>
  <c r="DZ18" i="2"/>
  <c r="DY18" i="2"/>
  <c r="DH83" i="1" l="1"/>
  <c r="DG83" i="1"/>
  <c r="AO47" i="2" l="1"/>
  <c r="H47" i="2"/>
  <c r="HG47" i="2"/>
  <c r="HD47" i="2"/>
  <c r="BD47" i="2"/>
  <c r="DX47" i="2"/>
  <c r="CT47" i="2"/>
  <c r="T47" i="2"/>
  <c r="GW57" i="2" l="1"/>
  <c r="GV57" i="2"/>
  <c r="GX46" i="2"/>
  <c r="GW44" i="2"/>
  <c r="GV44" i="2"/>
  <c r="GW31" i="2"/>
  <c r="GV31" i="2"/>
  <c r="GW18" i="2"/>
  <c r="GV18" i="2"/>
  <c r="CD83" i="1" l="1"/>
  <c r="CC83" i="1"/>
  <c r="HG45" i="2" l="1"/>
  <c r="HD45" i="2"/>
  <c r="BD45" i="2"/>
  <c r="DX45" i="2"/>
  <c r="DX43" i="2"/>
  <c r="CT45" i="2"/>
  <c r="T45" i="2"/>
  <c r="H45" i="2"/>
  <c r="HF57" i="2" l="1"/>
  <c r="HE57" i="2"/>
  <c r="HG55" i="2"/>
  <c r="HG54" i="2"/>
  <c r="HG52" i="2"/>
  <c r="HG51" i="2"/>
  <c r="HG50" i="2"/>
  <c r="HG49" i="2"/>
  <c r="HG48" i="2"/>
  <c r="HG46" i="2"/>
  <c r="HC57" i="2"/>
  <c r="HB57" i="2"/>
  <c r="HD56" i="2"/>
  <c r="HD55" i="2"/>
  <c r="HD53" i="2"/>
  <c r="HD52" i="2"/>
  <c r="HD51" i="2"/>
  <c r="HD49" i="2"/>
  <c r="HD48" i="2"/>
  <c r="HD46" i="2"/>
  <c r="GT57" i="2"/>
  <c r="GS57" i="2"/>
  <c r="GQ57" i="2"/>
  <c r="GP57" i="2"/>
  <c r="GR51" i="2"/>
  <c r="GK57" i="2"/>
  <c r="GJ57" i="2"/>
  <c r="GH57" i="2"/>
  <c r="GG57" i="2"/>
  <c r="GE57" i="2"/>
  <c r="GD57" i="2"/>
  <c r="GF54" i="2"/>
  <c r="BC57" i="2"/>
  <c r="BB57" i="2"/>
  <c r="BD56" i="2"/>
  <c r="BD55" i="2"/>
  <c r="BD54" i="2"/>
  <c r="BD53" i="2"/>
  <c r="BD52" i="2"/>
  <c r="BD51" i="2"/>
  <c r="BD50" i="2"/>
  <c r="BD49" i="2"/>
  <c r="BD48" i="2"/>
  <c r="BD46" i="2"/>
  <c r="FP57" i="2"/>
  <c r="FO57" i="2"/>
  <c r="FD57" i="2"/>
  <c r="FC57" i="2"/>
  <c r="FE53" i="2"/>
  <c r="DW57" i="2"/>
  <c r="DV57" i="2"/>
  <c r="DX56" i="2"/>
  <c r="DX55" i="2"/>
  <c r="DX54" i="2"/>
  <c r="DX53" i="2"/>
  <c r="DX52" i="2"/>
  <c r="DX51" i="2"/>
  <c r="DX50" i="2"/>
  <c r="DX49" i="2"/>
  <c r="DX48" i="2"/>
  <c r="DX46" i="2"/>
  <c r="DT57" i="2"/>
  <c r="DS57" i="2"/>
  <c r="DQ57" i="2"/>
  <c r="DP57" i="2"/>
  <c r="DN57" i="2"/>
  <c r="DM57" i="2"/>
  <c r="DB57" i="2"/>
  <c r="DA57" i="2"/>
  <c r="DC56" i="2"/>
  <c r="DC54" i="2"/>
  <c r="DC53" i="2"/>
  <c r="DC52" i="2"/>
  <c r="DC51" i="2"/>
  <c r="DC49" i="2"/>
  <c r="DC48" i="2"/>
  <c r="CY57" i="2"/>
  <c r="CX57" i="2"/>
  <c r="CZ49" i="2"/>
  <c r="CZ48" i="2"/>
  <c r="CV57" i="2"/>
  <c r="CU57" i="2"/>
  <c r="CS57" i="2"/>
  <c r="CR57" i="2"/>
  <c r="CT56" i="2"/>
  <c r="CT55" i="2"/>
  <c r="CT54" i="2"/>
  <c r="CT53" i="2"/>
  <c r="CT52" i="2"/>
  <c r="CT51" i="2"/>
  <c r="CT50" i="2"/>
  <c r="CT49" i="2"/>
  <c r="CT48" i="2"/>
  <c r="CT46" i="2"/>
  <c r="CM57" i="2"/>
  <c r="CL57" i="2"/>
  <c r="CD57" i="2"/>
  <c r="CC57" i="2"/>
  <c r="BO57" i="2"/>
  <c r="BN57" i="2"/>
  <c r="BL57" i="2"/>
  <c r="BK57" i="2"/>
  <c r="BI57" i="2"/>
  <c r="BH57" i="2"/>
  <c r="BJ56" i="2"/>
  <c r="BJ55" i="2"/>
  <c r="BJ54" i="2"/>
  <c r="BF57" i="2"/>
  <c r="BE57" i="2"/>
  <c r="AW57" i="2"/>
  <c r="AV57" i="2"/>
  <c r="AT57" i="2"/>
  <c r="AS57" i="2"/>
  <c r="AU55" i="2"/>
  <c r="AU52" i="2"/>
  <c r="AU51" i="2"/>
  <c r="AU49" i="2"/>
  <c r="AQ57" i="2"/>
  <c r="AP57" i="2"/>
  <c r="AN57" i="2"/>
  <c r="AM57" i="2"/>
  <c r="AO48" i="2"/>
  <c r="AK57" i="2"/>
  <c r="AJ57" i="2"/>
  <c r="AE57" i="2"/>
  <c r="AD57" i="2"/>
  <c r="S57" i="2"/>
  <c r="R57" i="2"/>
  <c r="T56" i="2"/>
  <c r="T55" i="2"/>
  <c r="T54" i="2"/>
  <c r="T53" i="2"/>
  <c r="T52" i="2"/>
  <c r="T51" i="2"/>
  <c r="T50" i="2"/>
  <c r="T49" i="2"/>
  <c r="T48" i="2"/>
  <c r="T46" i="2"/>
  <c r="H56" i="2"/>
  <c r="H53" i="2"/>
  <c r="H52" i="2"/>
  <c r="H51" i="2"/>
  <c r="G57" i="2"/>
  <c r="F57" i="2"/>
  <c r="DI82" i="1"/>
  <c r="DI81" i="1"/>
  <c r="DI80" i="1"/>
  <c r="DI79" i="1"/>
  <c r="DI78" i="1"/>
  <c r="DI77" i="1"/>
  <c r="DI76" i="1"/>
  <c r="DI75" i="1"/>
  <c r="DI74" i="1"/>
  <c r="DI73" i="1"/>
  <c r="DI72" i="1"/>
  <c r="DF77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BY71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N71" i="1"/>
  <c r="DQ83" i="1"/>
  <c r="DP83" i="1"/>
  <c r="DE83" i="1"/>
  <c r="DD83" i="1"/>
  <c r="CV83" i="1"/>
  <c r="CU83" i="1"/>
  <c r="CA83" i="1"/>
  <c r="BZ83" i="1"/>
  <c r="BX83" i="1"/>
  <c r="BW83" i="1"/>
  <c r="BU83" i="1"/>
  <c r="BT83" i="1"/>
  <c r="BR83" i="1"/>
  <c r="BQ83" i="1"/>
  <c r="BI83" i="1"/>
  <c r="BH83" i="1"/>
  <c r="BC83" i="1"/>
  <c r="BB83" i="1"/>
  <c r="AZ83" i="1"/>
  <c r="AY83" i="1"/>
  <c r="AQ83" i="1"/>
  <c r="AP83" i="1"/>
  <c r="AN83" i="1"/>
  <c r="AM83" i="1"/>
  <c r="AE83" i="1"/>
  <c r="AD83" i="1"/>
  <c r="AB83" i="1"/>
  <c r="AA83" i="1"/>
  <c r="V83" i="1"/>
  <c r="U83" i="1"/>
  <c r="M83" i="1"/>
  <c r="L83" i="1"/>
  <c r="G83" i="1"/>
  <c r="F83" i="1"/>
  <c r="D83" i="1"/>
  <c r="C83" i="1"/>
  <c r="HH57" i="2" l="1"/>
  <c r="HI57" i="2"/>
  <c r="DT83" i="1"/>
  <c r="DS83" i="1"/>
  <c r="AF43" i="2"/>
  <c r="AE44" i="2"/>
  <c r="AD44" i="2"/>
  <c r="AE31" i="2"/>
  <c r="AD31" i="2"/>
  <c r="AE18" i="2"/>
  <c r="AD18" i="2"/>
  <c r="HG43" i="2"/>
  <c r="HD43" i="2"/>
  <c r="BD43" i="2"/>
  <c r="CT43" i="2"/>
  <c r="AU43" i="2"/>
  <c r="T43" i="2"/>
  <c r="H43" i="2"/>
  <c r="BM42" i="2" l="1"/>
  <c r="AU42" i="2"/>
  <c r="HG42" i="2"/>
  <c r="HD42" i="2"/>
  <c r="BD42" i="2"/>
  <c r="DX42" i="2"/>
  <c r="DC42" i="2"/>
  <c r="CT42" i="2"/>
  <c r="T42" i="2"/>
  <c r="H42" i="2"/>
  <c r="DT69" i="1" l="1"/>
  <c r="DS69" i="1"/>
  <c r="DT68" i="1"/>
  <c r="DS68" i="1"/>
  <c r="DT66" i="1"/>
  <c r="DS66" i="1"/>
  <c r="DT65" i="1"/>
  <c r="DS65" i="1"/>
  <c r="DT64" i="1"/>
  <c r="DS64" i="1"/>
  <c r="DT63" i="1"/>
  <c r="DS63" i="1"/>
  <c r="DT62" i="1"/>
  <c r="DS62" i="1"/>
  <c r="DT61" i="1"/>
  <c r="DS61" i="1"/>
  <c r="DT60" i="1"/>
  <c r="DS60" i="1"/>
  <c r="DT59" i="1"/>
  <c r="DS59" i="1"/>
  <c r="DT58" i="1"/>
  <c r="DS58" i="1"/>
  <c r="DT67" i="1"/>
  <c r="DS67" i="1"/>
  <c r="DI67" i="1"/>
  <c r="CE67" i="1"/>
  <c r="DI69" i="1"/>
  <c r="DI68" i="1"/>
  <c r="CE69" i="1"/>
  <c r="CE68" i="1"/>
  <c r="BA67" i="1"/>
  <c r="AZ70" i="1"/>
  <c r="AY70" i="1"/>
  <c r="BA69" i="1"/>
  <c r="BA68" i="1"/>
  <c r="AZ57" i="1"/>
  <c r="AY57" i="1"/>
  <c r="AZ44" i="1"/>
  <c r="AY44" i="1"/>
  <c r="AZ31" i="1"/>
  <c r="AY31" i="1"/>
  <c r="AZ18" i="1"/>
  <c r="AY18" i="1"/>
  <c r="HD41" i="2" l="1"/>
  <c r="GF41" i="2"/>
  <c r="BD41" i="2"/>
  <c r="BC44" i="2"/>
  <c r="BB44" i="2"/>
  <c r="BC31" i="2"/>
  <c r="BB31" i="2"/>
  <c r="BC18" i="2"/>
  <c r="BB18" i="2"/>
  <c r="DC41" i="2"/>
  <c r="CT41" i="2"/>
  <c r="CS44" i="2"/>
  <c r="CR44" i="2"/>
  <c r="CS31" i="2"/>
  <c r="CR31" i="2"/>
  <c r="CS18" i="2"/>
  <c r="CR18" i="2"/>
  <c r="BP41" i="2"/>
  <c r="BO44" i="2"/>
  <c r="BN44" i="2"/>
  <c r="BO31" i="2"/>
  <c r="BN31" i="2"/>
  <c r="BO18" i="2"/>
  <c r="BN18" i="2"/>
  <c r="BG41" i="2"/>
  <c r="BF44" i="2"/>
  <c r="BE44" i="2"/>
  <c r="BF31" i="2"/>
  <c r="BE31" i="2"/>
  <c r="BF18" i="2"/>
  <c r="BE18" i="2"/>
  <c r="AL41" i="2"/>
  <c r="AK44" i="2"/>
  <c r="AJ44" i="2"/>
  <c r="AK31" i="2"/>
  <c r="AJ31" i="2"/>
  <c r="AK18" i="2"/>
  <c r="AJ18" i="2"/>
  <c r="T41" i="2"/>
  <c r="S44" i="2"/>
  <c r="R44" i="2"/>
  <c r="T35" i="2"/>
  <c r="S31" i="2"/>
  <c r="R31" i="2"/>
  <c r="S18" i="2"/>
  <c r="R18" i="2"/>
  <c r="H41" i="2"/>
  <c r="HG41" i="2"/>
  <c r="FE41" i="2"/>
  <c r="DX41" i="2"/>
  <c r="DT43" i="1" l="1"/>
  <c r="BU31" i="1"/>
  <c r="BT31" i="1"/>
  <c r="BR31" i="1"/>
  <c r="BQ31" i="1"/>
  <c r="BR18" i="1"/>
  <c r="BQ18" i="1"/>
  <c r="BU18" i="1"/>
  <c r="BT18" i="1"/>
  <c r="G70" i="1" l="1"/>
  <c r="F70" i="1"/>
  <c r="D70" i="1"/>
  <c r="C70" i="1"/>
  <c r="AF68" i="1"/>
  <c r="V70" i="1"/>
  <c r="U70" i="1"/>
  <c r="AB70" i="1"/>
  <c r="AA70" i="1"/>
  <c r="AE70" i="1"/>
  <c r="AD70" i="1"/>
  <c r="AN70" i="1"/>
  <c r="AM70" i="1"/>
  <c r="BI70" i="1"/>
  <c r="BH70" i="1"/>
  <c r="BX70" i="1"/>
  <c r="BW70" i="1"/>
  <c r="BU70" i="1"/>
  <c r="BT70" i="1"/>
  <c r="DE70" i="1"/>
  <c r="DD70" i="1"/>
  <c r="DF64" i="1"/>
  <c r="BS64" i="1"/>
  <c r="AR62" i="1"/>
  <c r="DR61" i="1"/>
  <c r="AR61" i="1"/>
  <c r="BR70" i="1"/>
  <c r="BQ70" i="1"/>
  <c r="BS60" i="1"/>
  <c r="DS46" i="1"/>
  <c r="DT46" i="1"/>
  <c r="DS47" i="1"/>
  <c r="DT47" i="1"/>
  <c r="DS48" i="1"/>
  <c r="DT48" i="1"/>
  <c r="DS49" i="1"/>
  <c r="DT49" i="1"/>
  <c r="DS50" i="1"/>
  <c r="DT50" i="1"/>
  <c r="DS51" i="1"/>
  <c r="DT51" i="1"/>
  <c r="DS52" i="1"/>
  <c r="DT52" i="1"/>
  <c r="DS53" i="1"/>
  <c r="DT53" i="1"/>
  <c r="DS54" i="1"/>
  <c r="DT54" i="1"/>
  <c r="DS55" i="1"/>
  <c r="DT55" i="1"/>
  <c r="DS56" i="1"/>
  <c r="DT56" i="1"/>
  <c r="DT45" i="1"/>
  <c r="DS45" i="1"/>
  <c r="D57" i="1"/>
  <c r="C57" i="1"/>
  <c r="G57" i="1"/>
  <c r="F57" i="1"/>
  <c r="V57" i="1"/>
  <c r="U57" i="1"/>
  <c r="AB57" i="1"/>
  <c r="AA57" i="1"/>
  <c r="AE57" i="1"/>
  <c r="AD57" i="1"/>
  <c r="AN57" i="1"/>
  <c r="AM57" i="1"/>
  <c r="BI57" i="1"/>
  <c r="BH57" i="1"/>
  <c r="BR57" i="1"/>
  <c r="BQ57" i="1"/>
  <c r="BU57" i="1"/>
  <c r="BT57" i="1"/>
  <c r="BX57" i="1"/>
  <c r="BW57" i="1"/>
  <c r="CJ57" i="1"/>
  <c r="CI57" i="1"/>
  <c r="DE57" i="1"/>
  <c r="DD57" i="1"/>
  <c r="W54" i="1"/>
  <c r="DF53" i="1"/>
  <c r="BY50" i="1"/>
  <c r="CW48" i="1"/>
  <c r="BY48" i="1"/>
  <c r="CW47" i="1"/>
  <c r="AR46" i="1"/>
  <c r="D44" i="1"/>
  <c r="C44" i="1"/>
  <c r="G44" i="1"/>
  <c r="F44" i="1"/>
  <c r="M44" i="1"/>
  <c r="L44" i="1"/>
  <c r="V44" i="1"/>
  <c r="U44" i="1"/>
  <c r="AB44" i="1"/>
  <c r="AA44" i="1"/>
  <c r="AE44" i="1"/>
  <c r="AD44" i="1"/>
  <c r="AN44" i="1"/>
  <c r="AM44" i="1"/>
  <c r="AQ44" i="1"/>
  <c r="AP44" i="1"/>
  <c r="BC44" i="1"/>
  <c r="BB44" i="1"/>
  <c r="BI44" i="1"/>
  <c r="BH44" i="1"/>
  <c r="BR44" i="1"/>
  <c r="BQ44" i="1"/>
  <c r="BU44" i="1"/>
  <c r="BT44" i="1"/>
  <c r="BX44" i="1"/>
  <c r="BW44" i="1"/>
  <c r="CJ44" i="1"/>
  <c r="CI44" i="1"/>
  <c r="DE44" i="1"/>
  <c r="DD44" i="1"/>
  <c r="DS33" i="1"/>
  <c r="DT33" i="1"/>
  <c r="DS34" i="1"/>
  <c r="DT34" i="1"/>
  <c r="DS35" i="1"/>
  <c r="DT35" i="1"/>
  <c r="DS36" i="1"/>
  <c r="DT36" i="1"/>
  <c r="DS37" i="1"/>
  <c r="DT37" i="1"/>
  <c r="DS38" i="1"/>
  <c r="DT38" i="1"/>
  <c r="DS39" i="1"/>
  <c r="DT39" i="1"/>
  <c r="DS40" i="1"/>
  <c r="DT40" i="1"/>
  <c r="DS41" i="1"/>
  <c r="DT41" i="1"/>
  <c r="DS42" i="1"/>
  <c r="DT42" i="1"/>
  <c r="DS43" i="1"/>
  <c r="DT32" i="1"/>
  <c r="DS32" i="1"/>
  <c r="BY43" i="1"/>
  <c r="BV43" i="1"/>
  <c r="BD43" i="1"/>
  <c r="DR42" i="1"/>
  <c r="BD40" i="1"/>
  <c r="BD39" i="1"/>
  <c r="BD38" i="1"/>
  <c r="E38" i="1"/>
  <c r="AC37" i="1"/>
  <c r="BS34" i="1"/>
  <c r="BJ34" i="1"/>
  <c r="AR34" i="1"/>
  <c r="AC34" i="1"/>
  <c r="BJ33" i="1"/>
  <c r="BJ32" i="1"/>
  <c r="BD32" i="1"/>
  <c r="DS20" i="1"/>
  <c r="DT20" i="1"/>
  <c r="DS21" i="1"/>
  <c r="DT21" i="1"/>
  <c r="DS22" i="1"/>
  <c r="DT22" i="1"/>
  <c r="DS23" i="1"/>
  <c r="DT23" i="1"/>
  <c r="DS24" i="1"/>
  <c r="DT24" i="1"/>
  <c r="DS25" i="1"/>
  <c r="DT25" i="1"/>
  <c r="DS26" i="1"/>
  <c r="DT26" i="1"/>
  <c r="DS27" i="1"/>
  <c r="DT27" i="1"/>
  <c r="DS28" i="1"/>
  <c r="DT28" i="1"/>
  <c r="DS29" i="1"/>
  <c r="DT29" i="1"/>
  <c r="DS30" i="1"/>
  <c r="DT30" i="1"/>
  <c r="DT19" i="1"/>
  <c r="DS19" i="1"/>
  <c r="DE31" i="1"/>
  <c r="DD31" i="1"/>
  <c r="CJ31" i="1"/>
  <c r="CI31" i="1"/>
  <c r="BX31" i="1"/>
  <c r="BW31" i="1"/>
  <c r="BI31" i="1"/>
  <c r="BH31" i="1"/>
  <c r="AN31" i="1"/>
  <c r="AM31" i="1"/>
  <c r="AE31" i="1"/>
  <c r="AD31" i="1"/>
  <c r="AB31" i="1"/>
  <c r="AA31" i="1"/>
  <c r="V31" i="1"/>
  <c r="U31" i="1"/>
  <c r="G31" i="1"/>
  <c r="F31" i="1"/>
  <c r="D31" i="1"/>
  <c r="C31" i="1"/>
  <c r="DF30" i="1"/>
  <c r="BJ30" i="1"/>
  <c r="DF29" i="1"/>
  <c r="BJ29" i="1"/>
  <c r="E29" i="1"/>
  <c r="BJ28" i="1"/>
  <c r="AR28" i="1"/>
  <c r="E28" i="1"/>
  <c r="BJ27" i="1"/>
  <c r="E27" i="1"/>
  <c r="DF26" i="1"/>
  <c r="BJ26" i="1"/>
  <c r="H26" i="1"/>
  <c r="E26" i="1"/>
  <c r="DF25" i="1"/>
  <c r="BJ25" i="1"/>
  <c r="E25" i="1"/>
  <c r="BJ24" i="1"/>
  <c r="H24" i="1"/>
  <c r="E24" i="1"/>
  <c r="BJ23" i="1"/>
  <c r="AC23" i="1"/>
  <c r="E23" i="1"/>
  <c r="DF22" i="1"/>
  <c r="CK22" i="1"/>
  <c r="E22" i="1"/>
  <c r="DF21" i="1"/>
  <c r="AO21" i="1"/>
  <c r="AC21" i="1"/>
  <c r="E21" i="1"/>
  <c r="DF20" i="1"/>
  <c r="BP19" i="1"/>
  <c r="E19" i="1"/>
  <c r="DQ31" i="1"/>
  <c r="DP31" i="1"/>
  <c r="CV31" i="1"/>
  <c r="CU31" i="1"/>
  <c r="CA31" i="1"/>
  <c r="BZ31" i="1"/>
  <c r="BC31" i="1"/>
  <c r="BB31" i="1"/>
  <c r="AQ31" i="1"/>
  <c r="AP31" i="1"/>
  <c r="M31" i="1"/>
  <c r="L31" i="1"/>
  <c r="DQ18" i="1"/>
  <c r="DP18" i="1"/>
  <c r="DE18" i="1"/>
  <c r="DD18" i="1"/>
  <c r="CV18" i="1"/>
  <c r="CU18" i="1"/>
  <c r="CJ18" i="1"/>
  <c r="CI18" i="1"/>
  <c r="CA18" i="1"/>
  <c r="BZ18" i="1"/>
  <c r="BX18" i="1"/>
  <c r="BW18" i="1"/>
  <c r="BC18" i="1"/>
  <c r="BB18" i="1"/>
  <c r="AQ18" i="1"/>
  <c r="AP18" i="1"/>
  <c r="AN18" i="1"/>
  <c r="AM18" i="1"/>
  <c r="AE18" i="1"/>
  <c r="AD18" i="1"/>
  <c r="V18" i="1"/>
  <c r="U18" i="1"/>
  <c r="M18" i="1"/>
  <c r="L18" i="1"/>
  <c r="D18" i="1"/>
  <c r="C18" i="1"/>
  <c r="DT7" i="1"/>
  <c r="DT8" i="1"/>
  <c r="DT9" i="1"/>
  <c r="DT10" i="1"/>
  <c r="DT11" i="1"/>
  <c r="DT12" i="1"/>
  <c r="DT13" i="1"/>
  <c r="DT14" i="1"/>
  <c r="DT15" i="1"/>
  <c r="DT16" i="1"/>
  <c r="DT17" i="1"/>
  <c r="DS7" i="1"/>
  <c r="DS8" i="1"/>
  <c r="DS9" i="1"/>
  <c r="DS10" i="1"/>
  <c r="DS11" i="1"/>
  <c r="DS12" i="1"/>
  <c r="DS13" i="1"/>
  <c r="DS14" i="1"/>
  <c r="DS15" i="1"/>
  <c r="DS16" i="1"/>
  <c r="DS17" i="1"/>
  <c r="DT6" i="1"/>
  <c r="DS6" i="1"/>
  <c r="BP17" i="1"/>
  <c r="E17" i="1"/>
  <c r="DF16" i="1"/>
  <c r="CK16" i="1"/>
  <c r="DF15" i="1"/>
  <c r="E15" i="1"/>
  <c r="DF14" i="1"/>
  <c r="DF13" i="1"/>
  <c r="BP13" i="1"/>
  <c r="AF13" i="1"/>
  <c r="W13" i="1"/>
  <c r="E13" i="1"/>
  <c r="BP12" i="1"/>
  <c r="DF12" i="1"/>
  <c r="DF11" i="1"/>
  <c r="BP10" i="1"/>
  <c r="E10" i="1"/>
  <c r="AR9" i="1"/>
  <c r="AO9" i="1"/>
  <c r="E9" i="1"/>
  <c r="E8" i="1"/>
  <c r="BP8" i="1"/>
  <c r="BY8" i="1"/>
  <c r="E7" i="1"/>
  <c r="BP6" i="1"/>
  <c r="N6" i="1"/>
  <c r="E6" i="1"/>
  <c r="DS31" i="1" l="1"/>
  <c r="DT31" i="1"/>
  <c r="DS18" i="1"/>
  <c r="DT18" i="1"/>
  <c r="FE40" i="2"/>
  <c r="DO40" i="2"/>
  <c r="HG40" i="2"/>
  <c r="DX40" i="2"/>
  <c r="HG39" i="2" l="1"/>
  <c r="DX39" i="2"/>
  <c r="CA70" i="1" l="1"/>
  <c r="BZ70" i="1"/>
  <c r="CB65" i="1"/>
  <c r="CA57" i="1"/>
  <c r="BZ57" i="1"/>
  <c r="CA44" i="1"/>
  <c r="BZ44" i="1"/>
  <c r="M70" i="1"/>
  <c r="L70" i="1"/>
  <c r="N65" i="1"/>
  <c r="M57" i="1"/>
  <c r="L57" i="1"/>
  <c r="DC34" i="2" l="1"/>
  <c r="AO35" i="2"/>
  <c r="FP44" i="2"/>
  <c r="FO44" i="2"/>
  <c r="FP31" i="2"/>
  <c r="FO31" i="2"/>
  <c r="FP18" i="2"/>
  <c r="FO18" i="2"/>
  <c r="HG17" i="2"/>
  <c r="HG16" i="2"/>
  <c r="HG15" i="2"/>
  <c r="HG14" i="2"/>
  <c r="HG13" i="2"/>
  <c r="HG12" i="2"/>
  <c r="HG11" i="2"/>
  <c r="HG8" i="2"/>
  <c r="HG7" i="2"/>
  <c r="HG6" i="2"/>
  <c r="GE44" i="2"/>
  <c r="GD44" i="2"/>
  <c r="GE31" i="2"/>
  <c r="GD31" i="2"/>
  <c r="GE18" i="2"/>
  <c r="GD18" i="2"/>
  <c r="FD44" i="2"/>
  <c r="FC44" i="2"/>
  <c r="FE39" i="2"/>
  <c r="FD31" i="2"/>
  <c r="FC31" i="2"/>
  <c r="FD18" i="2"/>
  <c r="FC18" i="2"/>
  <c r="DN44" i="2"/>
  <c r="DM44" i="2"/>
  <c r="DN31" i="2"/>
  <c r="DM31" i="2"/>
  <c r="DN18" i="2"/>
  <c r="DM18" i="2"/>
  <c r="DC10" i="2"/>
  <c r="DB44" i="2"/>
  <c r="DA44" i="2"/>
  <c r="DB31" i="2"/>
  <c r="DA31" i="2"/>
  <c r="DB18" i="2"/>
  <c r="DA18" i="2"/>
  <c r="AQ44" i="2"/>
  <c r="AP44" i="2"/>
  <c r="AQ31" i="2"/>
  <c r="AP31" i="2"/>
  <c r="AQ18" i="2"/>
  <c r="AP18" i="2"/>
  <c r="HF44" i="2"/>
  <c r="HE44" i="2"/>
  <c r="HC44" i="2"/>
  <c r="HB44" i="2"/>
  <c r="GT44" i="2"/>
  <c r="GS44" i="2"/>
  <c r="GQ44" i="2"/>
  <c r="GP44" i="2"/>
  <c r="GK44" i="2"/>
  <c r="GJ44" i="2"/>
  <c r="GH44" i="2"/>
  <c r="GG44" i="2"/>
  <c r="DW44" i="2"/>
  <c r="DV44" i="2"/>
  <c r="DT44" i="2"/>
  <c r="DS44" i="2"/>
  <c r="DQ44" i="2"/>
  <c r="DP44" i="2"/>
  <c r="CY44" i="2"/>
  <c r="CX44" i="2"/>
  <c r="CV44" i="2"/>
  <c r="CU44" i="2"/>
  <c r="CM44" i="2"/>
  <c r="CL44" i="2"/>
  <c r="CD44" i="2"/>
  <c r="CC44" i="2"/>
  <c r="BL44" i="2"/>
  <c r="BK44" i="2"/>
  <c r="BI44" i="2"/>
  <c r="BH44" i="2"/>
  <c r="AW44" i="2"/>
  <c r="AV44" i="2"/>
  <c r="AT44" i="2"/>
  <c r="AS44" i="2"/>
  <c r="AN44" i="2"/>
  <c r="AM44" i="2"/>
  <c r="G44" i="2"/>
  <c r="F44" i="2"/>
  <c r="HF31" i="2"/>
  <c r="HE31" i="2"/>
  <c r="HC31" i="2"/>
  <c r="HB31" i="2"/>
  <c r="GT31" i="2"/>
  <c r="GS31" i="2"/>
  <c r="GQ31" i="2"/>
  <c r="GP31" i="2"/>
  <c r="GK31" i="2"/>
  <c r="GJ31" i="2"/>
  <c r="GH31" i="2"/>
  <c r="GG31" i="2"/>
  <c r="DW31" i="2"/>
  <c r="DV31" i="2"/>
  <c r="DT31" i="2"/>
  <c r="DS31" i="2"/>
  <c r="DQ31" i="2"/>
  <c r="DP31" i="2"/>
  <c r="CY31" i="2"/>
  <c r="CX31" i="2"/>
  <c r="CV31" i="2"/>
  <c r="CU31" i="2"/>
  <c r="CM31" i="2"/>
  <c r="CL31" i="2"/>
  <c r="CD31" i="2"/>
  <c r="CC31" i="2"/>
  <c r="BL31" i="2"/>
  <c r="BK31" i="2"/>
  <c r="BI31" i="2"/>
  <c r="BH31" i="2"/>
  <c r="AW31" i="2"/>
  <c r="AV31" i="2"/>
  <c r="AT31" i="2"/>
  <c r="AS31" i="2"/>
  <c r="AN31" i="2"/>
  <c r="AM31" i="2"/>
  <c r="G31" i="2"/>
  <c r="F31" i="2"/>
  <c r="HF18" i="2"/>
  <c r="HE18" i="2"/>
  <c r="HC18" i="2"/>
  <c r="HB18" i="2"/>
  <c r="GT18" i="2"/>
  <c r="GS18" i="2"/>
  <c r="GQ18" i="2"/>
  <c r="GP18" i="2"/>
  <c r="GK18" i="2"/>
  <c r="GJ18" i="2"/>
  <c r="GH18" i="2"/>
  <c r="GG18" i="2"/>
  <c r="DW18" i="2"/>
  <c r="DV18" i="2"/>
  <c r="DT18" i="2"/>
  <c r="DS18" i="2"/>
  <c r="DQ18" i="2"/>
  <c r="DP18" i="2"/>
  <c r="CY18" i="2"/>
  <c r="CX18" i="2"/>
  <c r="CV18" i="2"/>
  <c r="CU18" i="2"/>
  <c r="CM18" i="2"/>
  <c r="CL18" i="2"/>
  <c r="CD18" i="2"/>
  <c r="CC18" i="2"/>
  <c r="BL18" i="2"/>
  <c r="BK18" i="2"/>
  <c r="BI18" i="2"/>
  <c r="BH18" i="2"/>
  <c r="AW18" i="2"/>
  <c r="AV18" i="2"/>
  <c r="AT18" i="2"/>
  <c r="AS18" i="2"/>
  <c r="AN18" i="2"/>
  <c r="AM18" i="2"/>
  <c r="G18" i="2"/>
  <c r="F18" i="2"/>
  <c r="DQ70" i="1"/>
  <c r="DP70" i="1"/>
  <c r="CV70" i="1"/>
  <c r="CU70" i="1"/>
  <c r="BC70" i="1"/>
  <c r="BB70" i="1"/>
  <c r="AQ70" i="1"/>
  <c r="AP70" i="1"/>
  <c r="BC57" i="1"/>
  <c r="BB57" i="1"/>
  <c r="DR47" i="1"/>
  <c r="DQ57" i="1"/>
  <c r="DP57" i="1"/>
  <c r="CV57" i="1"/>
  <c r="CU57" i="1"/>
  <c r="AQ57" i="1"/>
  <c r="AP57" i="1"/>
  <c r="BD45" i="1"/>
  <c r="DQ44" i="1"/>
  <c r="DP44" i="1"/>
  <c r="CV44" i="1"/>
  <c r="CU44" i="1"/>
  <c r="HH31" i="2" l="1"/>
  <c r="HI31" i="2"/>
  <c r="HH18" i="2"/>
  <c r="HH44" i="2"/>
  <c r="HI18" i="2"/>
  <c r="HI44" i="2"/>
  <c r="DS57" i="1"/>
  <c r="DT57" i="1"/>
  <c r="DS70" i="1"/>
  <c r="DT70" i="1"/>
  <c r="DT44" i="1"/>
  <c r="DS44" i="1"/>
  <c r="DR45" i="1" l="1"/>
  <c r="CW45" i="1"/>
  <c r="HD39" i="2" l="1"/>
  <c r="HG38" i="2"/>
  <c r="HD38" i="2"/>
  <c r="DX38" i="2"/>
  <c r="HG37" i="2"/>
  <c r="HD37" i="2"/>
  <c r="DX37" i="2"/>
  <c r="HG36" i="2"/>
  <c r="HG35" i="2"/>
  <c r="DX35" i="2"/>
  <c r="HG34" i="2"/>
  <c r="DX34" i="2"/>
  <c r="HG33" i="2"/>
  <c r="GU33" i="2"/>
  <c r="HG30" i="2"/>
  <c r="HG29" i="2"/>
  <c r="HG28" i="2"/>
  <c r="CN28" i="2"/>
  <c r="HG27" i="2"/>
  <c r="HG26" i="2"/>
  <c r="HG25" i="2"/>
  <c r="HG24" i="2"/>
  <c r="DX24" i="2"/>
  <c r="HG23" i="2"/>
  <c r="CW23" i="2"/>
  <c r="HG22" i="2"/>
  <c r="HG21" i="2"/>
  <c r="HG20" i="2"/>
  <c r="DR19" i="2"/>
  <c r="HD16" i="2"/>
  <c r="GU16" i="2"/>
  <c r="GR16" i="2"/>
  <c r="DX16" i="2"/>
  <c r="DR16" i="2"/>
  <c r="HD15" i="2"/>
  <c r="GL15" i="2"/>
  <c r="DX15" i="2"/>
  <c r="HD14" i="2"/>
  <c r="GL14" i="2"/>
  <c r="DX14" i="2"/>
  <c r="CZ14" i="2"/>
  <c r="HD13" i="2"/>
  <c r="DX13" i="2"/>
  <c r="DU13" i="2"/>
  <c r="HD12" i="2"/>
  <c r="GL12" i="2"/>
  <c r="DX12" i="2"/>
  <c r="DU12" i="2"/>
  <c r="DX11" i="2"/>
  <c r="DR11" i="2"/>
  <c r="GL10" i="2"/>
  <c r="DX10" i="2"/>
  <c r="DX9" i="2"/>
  <c r="GR8" i="2"/>
  <c r="GL8" i="2"/>
  <c r="DX8" i="2"/>
  <c r="CZ8" i="2"/>
  <c r="DX7" i="2"/>
  <c r="GI6" i="2"/>
  <c r="DX6" i="2"/>
  <c r="CE10" i="2"/>
  <c r="BJ26" i="2"/>
  <c r="BM8" i="2"/>
  <c r="AU38" i="2"/>
  <c r="AU37" i="2"/>
  <c r="AU36" i="2"/>
  <c r="AU35" i="2"/>
  <c r="AU29" i="2"/>
  <c r="AU25" i="2"/>
  <c r="AU23" i="2"/>
  <c r="AU21" i="2"/>
  <c r="AU20" i="2"/>
  <c r="AU16" i="2"/>
  <c r="AX6" i="2"/>
  <c r="H39" i="2"/>
  <c r="H34" i="2"/>
  <c r="H11" i="2"/>
</calcChain>
</file>

<file path=xl/sharedStrings.xml><?xml version="1.0" encoding="utf-8"?>
<sst xmlns="http://schemas.openxmlformats.org/spreadsheetml/2006/main" count="882" uniqueCount="111">
  <si>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</si>
  <si>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</si>
  <si>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</si>
  <si>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</si>
  <si>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</si>
  <si>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</si>
  <si>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</si>
  <si>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</si>
  <si>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</si>
  <si>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</si>
  <si>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</si>
  <si>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</si>
  <si>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</si>
  <si>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</si>
  <si>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</si>
  <si>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</si>
  <si>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France</t>
  </si>
  <si>
    <t>India</t>
  </si>
  <si>
    <t>Nigeria</t>
  </si>
  <si>
    <t>Ukraine</t>
  </si>
  <si>
    <t>Zimbabwe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</si>
  <si>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</si>
  <si>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</si>
  <si>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</si>
  <si>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</si>
  <si>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</si>
  <si>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</si>
  <si>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</si>
  <si>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 xml:space="preserve">FOB value    R '000 </t>
  </si>
  <si>
    <t>Angola</t>
  </si>
  <si>
    <t>Kenya</t>
  </si>
  <si>
    <t>Madagascar</t>
  </si>
  <si>
    <t>Mozambique</t>
  </si>
  <si>
    <t>Zambia</t>
  </si>
  <si>
    <t>Exports</t>
  </si>
  <si>
    <t>Ghana</t>
  </si>
  <si>
    <t>Mexico</t>
  </si>
  <si>
    <t>Kuwait</t>
  </si>
  <si>
    <t>Mayotte</t>
  </si>
  <si>
    <t>Thailand</t>
  </si>
  <si>
    <t>Uganda</t>
  </si>
  <si>
    <t>Malawi</t>
  </si>
  <si>
    <t>Congo</t>
  </si>
  <si>
    <t>Cote D Ivoire</t>
  </si>
  <si>
    <t>Mauritius</t>
  </si>
  <si>
    <t>Saint Helena</t>
  </si>
  <si>
    <t>Tanzania</t>
  </si>
  <si>
    <t>United Kingdom</t>
  </si>
  <si>
    <t>United States</t>
  </si>
  <si>
    <t>Libyan Arab Jamahiriya</t>
  </si>
  <si>
    <t>Singapore</t>
  </si>
  <si>
    <t xml:space="preserve"> </t>
  </si>
  <si>
    <t>Brazil</t>
  </si>
  <si>
    <t>Spain</t>
  </si>
  <si>
    <t>Tariff line 1005.90.10 Maize - Dried kernels</t>
  </si>
  <si>
    <t>Argentina</t>
  </si>
  <si>
    <t>Netherlands</t>
  </si>
  <si>
    <t>South Africa</t>
  </si>
  <si>
    <t>Hungary</t>
  </si>
  <si>
    <t>Germany</t>
  </si>
  <si>
    <t>Taiwan Prov of China</t>
  </si>
  <si>
    <t>Belgium</t>
  </si>
  <si>
    <t>Romania</t>
  </si>
  <si>
    <t>Botswana</t>
  </si>
  <si>
    <t>Chile</t>
  </si>
  <si>
    <t>Ethiopia</t>
  </si>
  <si>
    <t>Guinea</t>
  </si>
  <si>
    <t>Lesotho</t>
  </si>
  <si>
    <t>Namibia</t>
  </si>
  <si>
    <t>Swaziland</t>
  </si>
  <si>
    <t>Unknown</t>
  </si>
  <si>
    <t>Cameroon</t>
  </si>
  <si>
    <t>Turkey</t>
  </si>
  <si>
    <t>Taiwan, Prov of China</t>
  </si>
  <si>
    <t>Mali</t>
  </si>
  <si>
    <t>Burkina Faso</t>
  </si>
  <si>
    <t>Nepal</t>
  </si>
  <si>
    <t>United Arab Emirates</t>
  </si>
  <si>
    <t>Sierra Leone</t>
  </si>
  <si>
    <t>New Zealand</t>
  </si>
  <si>
    <t>Seychells</t>
  </si>
  <si>
    <t>Australia</t>
  </si>
  <si>
    <t>Hong Kong</t>
  </si>
  <si>
    <t>Malaysia</t>
  </si>
  <si>
    <t>Switzerland</t>
  </si>
  <si>
    <t>Ireland</t>
  </si>
  <si>
    <t>Rwanda</t>
  </si>
  <si>
    <t xml:space="preserve">FOB value    
R '000 </t>
  </si>
  <si>
    <t>Greece</t>
  </si>
  <si>
    <t>Maldives</t>
  </si>
  <si>
    <t>Month</t>
  </si>
  <si>
    <t>Vietnam</t>
  </si>
  <si>
    <t>Lebanon</t>
  </si>
  <si>
    <t>Korea, Dem Peoples Rep
(North Korea)</t>
  </si>
  <si>
    <t>Korea, Rep of
(South Korea)</t>
  </si>
  <si>
    <t>Austria</t>
  </si>
  <si>
    <t>Phillipines</t>
  </si>
  <si>
    <t>Senegal</t>
  </si>
  <si>
    <t>Sudan</t>
  </si>
  <si>
    <t>Cyprus</t>
  </si>
  <si>
    <t>Congo Dem Rep Of</t>
  </si>
  <si>
    <t>Palau</t>
  </si>
  <si>
    <t>Qatar</t>
  </si>
  <si>
    <t>Eswatini</t>
  </si>
  <si>
    <t>Japan</t>
  </si>
  <si>
    <t>Italy</t>
  </si>
  <si>
    <t>Syrian  Arab Rep</t>
  </si>
  <si>
    <t>Canada</t>
  </si>
  <si>
    <t>Albania</t>
  </si>
  <si>
    <t>British Virgin Island</t>
  </si>
  <si>
    <t>Papa New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</si>
</sst>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/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4" xfId="0" applyNumberFormat="1" applyBorder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5" xfId="0" applyNumberFormat="1" applyBorder="1"/>
    <xf numFmtId="4" fontId="0" fillId="0" borderId="7" xfId="0" applyNumberFormat="1" applyBorder="1"/>
    <xf numFmtId="165" fontId="0" fillId="0" borderId="0" xfId="0" applyNumberFormat="1"/>
    <xf numFmtId="165" fontId="0" fillId="0" borderId="3" xfId="0" applyNumberFormat="1" applyBorder="1"/>
    <xf numFmtId="165" fontId="0" fillId="0" borderId="6" xfId="0" applyNumberFormat="1" applyBorder="1"/>
    <xf numFmtId="165" fontId="0" fillId="0" borderId="4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2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left"/>
    </xf>
    <xf numFmtId="4" fontId="0" fillId="2" borderId="0" xfId="0" applyNumberFormat="1" applyFill="1" applyAlignment="1">
      <alignment horizontal="left"/>
    </xf>
    <xf numFmtId="2" fontId="0" fillId="2" borderId="0" xfId="0" applyNumberFormat="1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2" fontId="0" fillId="2" borderId="0" xfId="0" applyNumberFormat="1" applyFill="1"/>
    <xf numFmtId="49" fontId="3" fillId="2" borderId="0" xfId="0" applyNumberFormat="1" applyFont="1" applyFill="1" applyAlignment="1">
      <alignment horizontal="left" wrapText="1"/>
    </xf>
    <xf numFmtId="3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49" fontId="3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wrapText="1"/>
    </xf>
    <xf numFmtId="4" fontId="4" fillId="2" borderId="0" xfId="0" applyNumberFormat="1" applyFont="1" applyFill="1" applyAlignment="1">
      <alignment horizontal="right" wrapText="1"/>
    </xf>
    <xf numFmtId="2" fontId="4" fillId="2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horizontal="left" wrapText="1"/>
    </xf>
    <xf numFmtId="2" fontId="4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0" fillId="0" borderId="0" xfId="0" applyAlignment="1">
      <alignment horizontal="center" vertical="center"/>
    </xf>
    <xf numFmtId="4" fontId="0" fillId="0" borderId="10" xfId="0" applyNumberFormat="1" applyBorder="1" applyAlignment="1">
      <alignment horizontal="right"/>
    </xf>
    <xf numFmtId="4" fontId="0" fillId="0" borderId="10" xfId="0" applyNumberFormat="1" applyBorder="1"/>
    <xf numFmtId="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64" fontId="0" fillId="0" borderId="13" xfId="0" applyNumberFormat="1" applyBorder="1"/>
    <xf numFmtId="164" fontId="6" fillId="3" borderId="11" xfId="0" applyNumberFormat="1" applyFont="1" applyFill="1" applyBorder="1"/>
    <xf numFmtId="4" fontId="6" fillId="3" borderId="11" xfId="0" applyNumberFormat="1" applyFont="1" applyFill="1" applyBorder="1"/>
    <xf numFmtId="4" fontId="6" fillId="3" borderId="11" xfId="0" applyNumberFormat="1" applyFont="1" applyFill="1" applyBorder="1" applyAlignment="1">
      <alignment horizontal="right"/>
    </xf>
    <xf numFmtId="2" fontId="6" fillId="3" borderId="11" xfId="0" applyNumberFormat="1" applyFont="1" applyFill="1" applyBorder="1"/>
    <xf numFmtId="164" fontId="6" fillId="3" borderId="8" xfId="0" applyNumberFormat="1" applyFont="1" applyFill="1" applyBorder="1"/>
    <xf numFmtId="4" fontId="6" fillId="3" borderId="9" xfId="0" applyNumberFormat="1" applyFont="1" applyFill="1" applyBorder="1"/>
    <xf numFmtId="165" fontId="0" fillId="0" borderId="13" xfId="0" applyNumberFormat="1" applyBorder="1"/>
    <xf numFmtId="165" fontId="6" fillId="3" borderId="8" xfId="0" applyNumberFormat="1" applyFont="1" applyFill="1" applyBorder="1"/>
    <xf numFmtId="165" fontId="0" fillId="2" borderId="0" xfId="0" applyNumberFormat="1" applyFill="1"/>
    <xf numFmtId="165" fontId="3" fillId="2" borderId="0" xfId="0" applyNumberFormat="1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165" fontId="2" fillId="0" borderId="12" xfId="0" applyNumberFormat="1" applyFont="1" applyBorder="1" applyAlignment="1">
      <alignment horizontal="center" vertical="center" wrapText="1"/>
    </xf>
    <xf numFmtId="4" fontId="7" fillId="3" borderId="11" xfId="0" applyNumberFormat="1" applyFont="1" applyFill="1" applyBorder="1"/>
    <xf numFmtId="4" fontId="7" fillId="3" borderId="9" xfId="0" applyNumberFormat="1" applyFont="1" applyFill="1" applyBorder="1"/>
    <xf numFmtId="165" fontId="7" fillId="3" borderId="12" xfId="0" applyNumberFormat="1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6" fillId="3" borderId="8" xfId="0" applyFont="1" applyFill="1" applyBorder="1"/>
    <xf numFmtId="0" fontId="6" fillId="3" borderId="9" xfId="0" applyFont="1" applyFill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2" fontId="2" fillId="0" borderId="9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/>
    </xf>
    <xf numFmtId="2" fontId="0" fillId="0" borderId="2" xfId="0" applyNumberFormat="1" applyBorder="1"/>
    <xf numFmtId="2" fontId="0" fillId="0" borderId="2" xfId="0" applyNumberFormat="1" applyBorder="1" applyAlignment="1">
      <alignment horizontal="right"/>
    </xf>
    <xf numFmtId="164" fontId="6" fillId="3" borderId="12" xfId="0" applyNumberFormat="1" applyFont="1" applyFill="1" applyBorder="1"/>
    <xf numFmtId="2" fontId="6" fillId="3" borderId="9" xfId="0" applyNumberFormat="1" applyFont="1" applyFill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164" fontId="0" fillId="0" borderId="6" xfId="0" applyNumberFormat="1" applyBorder="1"/>
    <xf numFmtId="165" fontId="6" fillId="3" borderId="12" xfId="0" applyNumberFormat="1" applyFont="1" applyFill="1" applyBorder="1"/>
    <xf numFmtId="164" fontId="6" fillId="3" borderId="12" xfId="0" applyNumberFormat="1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left"/>
    </xf>
    <xf numFmtId="2" fontId="0" fillId="0" borderId="7" xfId="0" applyNumberFormat="1" applyBorder="1"/>
    <xf numFmtId="2" fontId="6" fillId="3" borderId="9" xfId="0" applyNumberFormat="1" applyFont="1" applyFill="1" applyBorder="1"/>
    <xf numFmtId="4" fontId="0" fillId="0" borderId="7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6" fillId="3" borderId="9" xfId="0" applyNumberFormat="1" applyFont="1" applyFill="1" applyBorder="1" applyAlignment="1">
      <alignment horizontal="right"/>
    </xf>
    <xf numFmtId="0" fontId="7" fillId="3" borderId="8" xfId="0" applyFont="1" applyFill="1" applyBorder="1"/>
    <xf numFmtId="0" fontId="7" fillId="3" borderId="9" xfId="0" applyFont="1" applyFill="1" applyBorder="1" applyAlignment="1">
      <alignment horizontal="left"/>
    </xf>
    <xf numFmtId="164" fontId="7" fillId="3" borderId="12" xfId="0" applyNumberFormat="1" applyFont="1" applyFill="1" applyBorder="1"/>
    <xf numFmtId="4" fontId="0" fillId="0" borderId="3" xfId="0" applyNumberFormat="1" applyBorder="1"/>
    <xf numFmtId="165" fontId="0" fillId="0" borderId="19" xfId="0" applyNumberFormat="1" applyBorder="1"/>
    <xf numFmtId="165" fontId="0" fillId="3" borderId="12" xfId="0" applyNumberFormat="1" applyFill="1" applyBorder="1"/>
    <xf numFmtId="4" fontId="0" fillId="0" borderId="21" xfId="0" applyNumberFormat="1" applyBorder="1"/>
    <xf numFmtId="4" fontId="0" fillId="3" borderId="9" xfId="0" applyNumberForma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/>
    <xf numFmtId="0" fontId="0" fillId="0" borderId="3" xfId="0" applyBorder="1"/>
    <xf numFmtId="0" fontId="0" fillId="0" borderId="2" xfId="0" applyBorder="1"/>
    <xf numFmtId="0" fontId="6" fillId="3" borderId="9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165" fontId="9" fillId="3" borderId="12" xfId="0" applyNumberFormat="1" applyFont="1" applyFill="1" applyBorder="1"/>
    <xf numFmtId="4" fontId="9" fillId="3" borderId="11" xfId="0" applyNumberFormat="1" applyFont="1" applyFill="1" applyBorder="1"/>
    <xf numFmtId="4" fontId="9" fillId="3" borderId="9" xfId="0" applyNumberFormat="1" applyFont="1" applyFill="1" applyBorder="1"/>
    <xf numFmtId="165" fontId="10" fillId="0" borderId="22" xfId="0" applyNumberFormat="1" applyFont="1" applyBorder="1"/>
    <xf numFmtId="4" fontId="10" fillId="0" borderId="0" xfId="0" applyNumberFormat="1" applyFont="1"/>
    <xf numFmtId="165" fontId="10" fillId="0" borderId="0" xfId="0" applyNumberFormat="1" applyFont="1"/>
    <xf numFmtId="4" fontId="11" fillId="0" borderId="2" xfId="0" applyNumberFormat="1" applyFont="1" applyBorder="1"/>
    <xf numFmtId="165" fontId="0" fillId="0" borderId="23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165" fontId="10" fillId="0" borderId="1" xfId="0" applyNumberFormat="1" applyFont="1" applyBorder="1"/>
    <xf numFmtId="4" fontId="10" fillId="0" borderId="1" xfId="0" applyNumberFormat="1" applyFont="1" applyBorder="1"/>
    <xf numFmtId="165" fontId="0" fillId="0" borderId="1" xfId="0" applyNumberFormat="1" applyBorder="1"/>
    <xf numFmtId="4" fontId="0" fillId="0" borderId="24" xfId="0" applyNumberFormat="1" applyBorder="1"/>
    <xf numFmtId="165" fontId="0" fillId="0" borderId="25" xfId="0" applyNumberFormat="1" applyBorder="1"/>
    <xf numFmtId="165" fontId="12" fillId="0" borderId="1" xfId="0" applyNumberFormat="1" applyFont="1" applyBorder="1"/>
    <xf numFmtId="4" fontId="12" fillId="0" borderId="1" xfId="0" applyNumberFormat="1" applyFont="1" applyBorder="1"/>
    <xf numFmtId="0" fontId="0" fillId="2" borderId="3" xfId="0" applyFill="1" applyBorder="1"/>
    <xf numFmtId="4" fontId="0" fillId="2" borderId="2" xfId="0" applyNumberFormat="1" applyFill="1" applyBorder="1"/>
    <xf numFmtId="165" fontId="13" fillId="0" borderId="1" xfId="0" applyNumberFormat="1" applyFont="1" applyBorder="1"/>
    <xf numFmtId="4" fontId="13" fillId="0" borderId="1" xfId="0" applyNumberFormat="1" applyFont="1" applyBorder="1"/>
    <xf numFmtId="2" fontId="0" fillId="0" borderId="1" xfId="0" applyNumberFormat="1" applyBorder="1"/>
    <xf numFmtId="165" fontId="9" fillId="3" borderId="19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5" fontId="15" fillId="3" borderId="12" xfId="0" applyNumberFormat="1" applyFont="1" applyFill="1" applyBorder="1"/>
    <xf numFmtId="4" fontId="15" fillId="3" borderId="9" xfId="0" applyNumberFormat="1" applyFont="1" applyFill="1" applyBorder="1"/>
    <xf numFmtId="0" fontId="15" fillId="0" borderId="0" xfId="0" applyFont="1"/>
    <xf numFmtId="0" fontId="5" fillId="3" borderId="19" xfId="0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5" fillId="3" borderId="16" xfId="0" applyNumberFormat="1" applyFont="1" applyFill="1" applyBorder="1" applyAlignment="1">
      <alignment horizontal="center" vertical="center" wrapText="1"/>
    </xf>
    <xf numFmtId="2" fontId="5" fillId="3" borderId="18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13.5546875" defaultRowHeight="14.4" x14ac:dyDescent="0.3"/>
  <cols>
    <col min="1" max="1" width="9.88671875" customWidth="1"/>
    <col min="2" max="2" width="11.5546875" style="1" customWidth="1"/>
    <col min="3" max="3" width="12" style="10" bestFit="1" customWidth="1"/>
    <col min="4" max="4" width="12.44140625" style="15" customWidth="1"/>
    <col min="5" max="5" width="10.6640625" style="13" customWidth="1"/>
    <col min="6" max="6" width="9" style="9" customWidth="1"/>
    <col min="7" max="7" width="10.33203125" style="16" bestFit="1" customWidth="1"/>
    <col min="8" max="8" width="9.109375" style="12" customWidth="1"/>
    <col min="9" max="9" width="10.44140625" style="7" customWidth="1"/>
    <col min="10" max="10" width="10.6640625" style="6" customWidth="1"/>
    <col min="11" max="11" width="12.109375" style="6" customWidth="1"/>
    <col min="12" max="12" width="10.44140625" style="7" customWidth="1"/>
    <col min="13" max="13" width="10.6640625" style="6" customWidth="1"/>
    <col min="14" max="14" width="9.109375" style="6" customWidth="1"/>
    <col min="15" max="15" width="9" style="9" customWidth="1"/>
    <col min="16" max="16" width="10.33203125" style="16" customWidth="1"/>
    <col min="17" max="17" width="9.88671875" style="12" bestFit="1" customWidth="1"/>
    <col min="18" max="18" width="9" style="9" customWidth="1"/>
    <col min="19" max="19" width="10.33203125" style="16" customWidth="1"/>
    <col min="20" max="20" width="9.88671875" style="12" bestFit="1" customWidth="1"/>
    <col min="21" max="21" width="9" style="9" customWidth="1"/>
    <col min="22" max="22" width="10.33203125" style="16" customWidth="1"/>
    <col min="23" max="23" width="9.88671875" style="12" bestFit="1" customWidth="1"/>
    <col min="24" max="24" width="9.109375" customWidth="1"/>
    <col min="25" max="25" width="10.33203125" style="6" bestFit="1" customWidth="1"/>
    <col min="26" max="26" width="9.109375" customWidth="1"/>
    <col min="27" max="27" width="9" style="9" customWidth="1"/>
    <col min="28" max="28" width="10.33203125" style="16" bestFit="1" customWidth="1"/>
    <col min="29" max="29" width="9.109375" style="12" customWidth="1"/>
    <col min="30" max="30" width="9" style="9" customWidth="1"/>
    <col min="31" max="31" width="10.33203125" style="16" bestFit="1" customWidth="1"/>
    <col min="32" max="32" width="9.88671875" style="12" bestFit="1" customWidth="1"/>
    <col min="33" max="33" width="10.88671875" style="9" customWidth="1"/>
    <col min="34" max="34" width="10.44140625" style="16" customWidth="1"/>
    <col min="35" max="35" width="9.88671875" style="12" bestFit="1" customWidth="1"/>
    <col min="36" max="36" width="10.88671875" style="9" customWidth="1"/>
    <col min="37" max="37" width="10.44140625" style="16" customWidth="1"/>
    <col min="38" max="38" width="9.88671875" style="12" bestFit="1" customWidth="1"/>
    <col min="39" max="39" width="9" style="9" customWidth="1"/>
    <col min="40" max="40" width="10.44140625" style="16" customWidth="1"/>
    <col min="41" max="41" width="9.88671875" style="12" bestFit="1" customWidth="1"/>
    <col min="42" max="42" width="10.44140625" style="7" customWidth="1"/>
    <col min="43" max="43" width="10.6640625" style="6" customWidth="1"/>
    <col min="44" max="44" width="12.44140625" style="6" customWidth="1"/>
    <col min="45" max="45" width="9.109375" style="7" customWidth="1"/>
    <col min="46" max="46" width="10.33203125" style="6" bestFit="1" customWidth="1"/>
    <col min="47" max="47" width="9.88671875" style="2" bestFit="1" customWidth="1"/>
    <col min="48" max="48" width="9.109375" style="7" customWidth="1"/>
    <col min="49" max="49" width="10.33203125" style="6" bestFit="1" customWidth="1"/>
    <col min="50" max="50" width="9.88671875" style="2" bestFit="1" customWidth="1"/>
    <col min="51" max="51" width="9.109375" customWidth="1"/>
    <col min="52" max="52" width="10.33203125" style="6" bestFit="1" customWidth="1"/>
    <col min="53" max="53" width="9.88671875" bestFit="1" customWidth="1"/>
    <col min="54" max="54" width="9.109375" style="7" customWidth="1"/>
    <col min="55" max="55" width="10.6640625" style="6" customWidth="1"/>
    <col min="56" max="56" width="9.109375" style="6" customWidth="1"/>
    <col min="57" max="57" width="10.44140625" style="7" customWidth="1"/>
    <col min="58" max="58" width="10.44140625" style="6" customWidth="1"/>
    <col min="59" max="59" width="10.44140625" style="2" customWidth="1"/>
    <col min="60" max="60" width="9.109375" style="7" customWidth="1"/>
    <col min="61" max="61" width="10.33203125" style="6" bestFit="1" customWidth="1"/>
    <col min="62" max="62" width="9.88671875" style="2" bestFit="1" customWidth="1"/>
    <col min="63" max="63" width="9.109375" style="7" customWidth="1"/>
    <col min="64" max="64" width="10.33203125" style="6" customWidth="1"/>
    <col min="65" max="65" width="9.88671875" style="6" bestFit="1" customWidth="1"/>
    <col min="66" max="66" width="9.109375" style="7" customWidth="1"/>
    <col min="67" max="67" width="10.33203125" style="6" customWidth="1"/>
    <col min="68" max="68" width="9.88671875" style="6" bestFit="1" customWidth="1"/>
    <col min="69" max="69" width="9.109375" style="7" customWidth="1"/>
    <col min="70" max="70" width="10.33203125" style="6" bestFit="1" customWidth="1"/>
    <col min="71" max="71" width="9.109375" style="2" customWidth="1"/>
    <col min="72" max="72" width="10.33203125" style="7" bestFit="1" customWidth="1"/>
    <col min="73" max="73" width="10.33203125" style="6" bestFit="1" customWidth="1"/>
    <col min="74" max="74" width="9.109375" style="2" customWidth="1"/>
    <col min="75" max="75" width="9.109375" style="7" customWidth="1"/>
    <col min="76" max="76" width="10.44140625" style="6" customWidth="1"/>
    <col min="77" max="77" width="9.88671875" style="6" bestFit="1" customWidth="1"/>
    <col min="78" max="78" width="9.88671875" style="7" bestFit="1" customWidth="1"/>
    <col min="79" max="79" width="10.6640625" style="6" customWidth="1"/>
    <col min="80" max="80" width="9.88671875" style="6" bestFit="1" customWidth="1"/>
    <col min="81" max="81" width="9.109375" customWidth="1"/>
    <col min="82" max="82" width="10.33203125" style="6" bestFit="1" customWidth="1"/>
    <col min="83" max="83" width="9.109375" customWidth="1"/>
    <col min="84" max="84" width="9" style="7" customWidth="1"/>
    <col min="85" max="85" width="10.33203125" style="6" bestFit="1" customWidth="1"/>
    <col min="86" max="86" width="10.6640625" style="2" customWidth="1"/>
    <col min="87" max="87" width="9" style="7" customWidth="1"/>
    <col min="88" max="88" width="10.33203125" style="6" bestFit="1" customWidth="1"/>
    <col min="89" max="89" width="9.109375" style="2" customWidth="1"/>
    <col min="90" max="90" width="10.88671875" style="7" customWidth="1"/>
    <col min="91" max="91" width="10.88671875" style="6" customWidth="1"/>
    <col min="92" max="92" width="13.5546875" style="2" bestFit="1" customWidth="1"/>
    <col min="93" max="93" width="9" style="7" customWidth="1"/>
    <col min="94" max="94" width="10.33203125" style="6" bestFit="1" customWidth="1"/>
    <col min="95" max="95" width="9.109375" style="2" customWidth="1"/>
    <col min="96" max="96" width="10.33203125" style="7" bestFit="1" customWidth="1"/>
    <col min="97" max="97" width="11" style="6" customWidth="1"/>
    <col min="98" max="98" width="9.88671875" style="6" bestFit="1" customWidth="1"/>
    <col min="99" max="99" width="10.33203125" style="7" bestFit="1" customWidth="1"/>
    <col min="100" max="100" width="11.44140625" style="6" bestFit="1" customWidth="1"/>
    <col min="101" max="101" width="9.109375" style="6" customWidth="1"/>
    <col min="102" max="102" width="12.109375" style="7" customWidth="1"/>
    <col min="103" max="103" width="13.33203125" style="6" customWidth="1"/>
    <col min="104" max="104" width="10.88671875" style="2" bestFit="1" customWidth="1"/>
    <col min="105" max="105" width="12.109375" style="7" customWidth="1"/>
    <col min="106" max="106" width="13.33203125" style="6" customWidth="1"/>
    <col min="107" max="107" width="10.88671875" style="2" bestFit="1" customWidth="1"/>
    <col min="108" max="108" width="12.109375" style="7" customWidth="1"/>
    <col min="109" max="109" width="13.33203125" style="6" customWidth="1"/>
    <col min="110" max="110" width="10.88671875" style="2" bestFit="1" customWidth="1"/>
    <col min="111" max="111" width="10.33203125" customWidth="1"/>
    <col min="112" max="112" width="10.33203125" style="6" bestFit="1" customWidth="1"/>
    <col min="113" max="113" width="9.88671875" bestFit="1" customWidth="1"/>
    <col min="114" max="114" width="11" style="7" bestFit="1" customWidth="1"/>
    <col min="115" max="115" width="12.109375" style="6" bestFit="1" customWidth="1"/>
    <col min="116" max="116" width="10" style="6" customWidth="1"/>
    <col min="117" max="117" width="11" style="7" bestFit="1" customWidth="1"/>
    <col min="118" max="118" width="12.109375" style="6" bestFit="1" customWidth="1"/>
    <col min="119" max="119" width="10" style="6" customWidth="1"/>
    <col min="120" max="120" width="10.33203125" style="7" bestFit="1" customWidth="1"/>
    <col min="121" max="121" width="10.6640625" style="6" customWidth="1"/>
    <col min="122" max="122" width="12.6640625" style="6" customWidth="1"/>
    <col min="123" max="123" width="13.5546875" style="7" customWidth="1"/>
    <col min="124" max="124" width="13.33203125" style="6" customWidth="1"/>
  </cols>
  <sheetData>
    <row r="1" spans="1:124" s="32" customFormat="1" ht="10.5" customHeight="1" x14ac:dyDescent="0.3">
      <c r="B1" s="23"/>
      <c r="C1" s="24"/>
      <c r="D1" s="25"/>
      <c r="E1" s="26"/>
      <c r="F1" s="27"/>
      <c r="G1" s="28"/>
      <c r="H1" s="29"/>
      <c r="I1" s="30"/>
      <c r="J1" s="31"/>
      <c r="K1" s="31"/>
      <c r="L1" s="30"/>
      <c r="M1" s="31"/>
      <c r="N1" s="31"/>
      <c r="O1" s="27"/>
      <c r="P1" s="28"/>
      <c r="Q1" s="29"/>
      <c r="R1" s="27"/>
      <c r="S1" s="28"/>
      <c r="T1" s="29"/>
      <c r="U1" s="27"/>
      <c r="V1" s="28"/>
      <c r="W1" s="29"/>
      <c r="Y1" s="31"/>
      <c r="AA1" s="27"/>
      <c r="AB1" s="28"/>
      <c r="AC1" s="29"/>
      <c r="AD1" s="27"/>
      <c r="AE1" s="28"/>
      <c r="AF1" s="29"/>
      <c r="AG1" s="27"/>
      <c r="AH1" s="28"/>
      <c r="AI1" s="29"/>
      <c r="AJ1" s="27"/>
      <c r="AK1" s="28"/>
      <c r="AL1" s="29"/>
      <c r="AM1" s="27"/>
      <c r="AN1" s="28"/>
      <c r="AO1" s="29"/>
      <c r="AP1" s="30"/>
      <c r="AQ1" s="31"/>
      <c r="AR1" s="31"/>
      <c r="AS1" s="30"/>
      <c r="AT1" s="31"/>
      <c r="AU1" s="33"/>
      <c r="AV1" s="30"/>
      <c r="AW1" s="31"/>
      <c r="AX1" s="33"/>
      <c r="AZ1" s="31"/>
      <c r="BB1" s="30"/>
      <c r="BC1" s="31"/>
      <c r="BD1" s="31"/>
      <c r="BE1" s="30"/>
      <c r="BF1" s="31"/>
      <c r="BG1" s="33"/>
      <c r="BH1" s="30"/>
      <c r="BI1" s="31"/>
      <c r="BJ1" s="33"/>
      <c r="BK1" s="30"/>
      <c r="BL1" s="31"/>
      <c r="BM1" s="31"/>
      <c r="BN1" s="30"/>
      <c r="BO1" s="31"/>
      <c r="BP1" s="31"/>
      <c r="BQ1" s="30"/>
      <c r="BR1" s="31"/>
      <c r="BS1" s="33"/>
      <c r="BT1" s="30"/>
      <c r="BU1" s="31"/>
      <c r="BV1" s="33"/>
      <c r="BW1" s="30"/>
      <c r="BX1" s="31"/>
      <c r="BY1" s="31"/>
      <c r="BZ1" s="30"/>
      <c r="CA1" s="31"/>
      <c r="CB1" s="31"/>
      <c r="CD1" s="31"/>
      <c r="CF1" s="30"/>
      <c r="CG1" s="31"/>
      <c r="CH1" s="33"/>
      <c r="CI1" s="30"/>
      <c r="CJ1" s="31"/>
      <c r="CK1" s="33"/>
      <c r="CL1" s="30"/>
      <c r="CM1" s="31"/>
      <c r="CN1" s="33"/>
      <c r="CO1" s="30"/>
      <c r="CP1" s="31"/>
      <c r="CQ1" s="33"/>
      <c r="CR1" s="30"/>
      <c r="CS1" s="31"/>
      <c r="CT1" s="31"/>
      <c r="CU1" s="30"/>
      <c r="CV1" s="31"/>
      <c r="CW1" s="31"/>
      <c r="CX1" s="30"/>
      <c r="CY1" s="31"/>
      <c r="CZ1" s="33"/>
      <c r="DA1" s="30"/>
      <c r="DB1" s="31"/>
      <c r="DC1" s="33"/>
      <c r="DD1" s="30"/>
      <c r="DE1" s="31"/>
      <c r="DF1" s="33"/>
      <c r="DH1" s="31"/>
      <c r="DJ1" s="30"/>
      <c r="DK1" s="31"/>
      <c r="DL1" s="31"/>
      <c r="DM1" s="30"/>
      <c r="DN1" s="31"/>
      <c r="DO1" s="31"/>
      <c r="DP1" s="30"/>
      <c r="DQ1" s="31"/>
      <c r="DR1" s="31"/>
      <c r="DS1" s="30"/>
      <c r="DT1" s="31"/>
    </row>
    <row r="2" spans="1:124" s="39" customFormat="1" ht="19.5" customHeight="1" x14ac:dyDescent="0.4">
      <c r="B2" s="34" t="s">
        <v>26</v>
      </c>
      <c r="C2" s="147" t="s">
        <v>54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36"/>
      <c r="BF2" s="37"/>
      <c r="BG2" s="38"/>
      <c r="BH2" s="36"/>
      <c r="BI2" s="37"/>
      <c r="BJ2" s="38"/>
      <c r="BK2" s="36"/>
      <c r="BL2" s="37"/>
      <c r="BM2" s="35"/>
      <c r="BN2" s="36"/>
      <c r="BO2" s="37"/>
      <c r="BP2" s="35"/>
      <c r="BQ2" s="36"/>
      <c r="BR2" s="37"/>
      <c r="BS2" s="38"/>
      <c r="BT2" s="36"/>
      <c r="BU2" s="37"/>
      <c r="BV2" s="38"/>
      <c r="BW2" s="36"/>
      <c r="BX2" s="37"/>
      <c r="BY2" s="35"/>
      <c r="BZ2" s="36"/>
      <c r="CA2" s="37"/>
      <c r="CB2" s="35"/>
      <c r="CC2" s="35"/>
      <c r="CD2" s="37"/>
      <c r="CE2" s="35"/>
      <c r="CF2" s="36"/>
      <c r="CG2" s="37"/>
      <c r="CH2" s="38"/>
      <c r="CI2" s="36"/>
      <c r="CJ2" s="37"/>
      <c r="CK2" s="38"/>
      <c r="CL2" s="36"/>
      <c r="CM2" s="37"/>
      <c r="CN2" s="38"/>
      <c r="CO2" s="36"/>
      <c r="CP2" s="37"/>
      <c r="CQ2" s="38"/>
      <c r="CR2" s="36"/>
      <c r="CS2" s="37"/>
      <c r="CT2" s="35"/>
      <c r="CU2" s="36"/>
      <c r="CV2" s="37"/>
      <c r="CW2" s="35"/>
      <c r="CX2" s="36"/>
      <c r="CY2" s="37"/>
      <c r="CZ2" s="38"/>
      <c r="DA2" s="36"/>
      <c r="DB2" s="37"/>
      <c r="DC2" s="38"/>
      <c r="DD2" s="36"/>
      <c r="DE2" s="37"/>
      <c r="DF2" s="38"/>
      <c r="DG2" s="35"/>
      <c r="DH2" s="37"/>
      <c r="DI2" s="35"/>
      <c r="DJ2" s="36"/>
      <c r="DK2" s="37"/>
      <c r="DL2" s="37"/>
      <c r="DM2" s="36"/>
      <c r="DN2" s="37"/>
      <c r="DO2" s="37"/>
      <c r="DP2" s="36"/>
      <c r="DQ2" s="37"/>
      <c r="DR2" s="37"/>
      <c r="DS2" s="36"/>
      <c r="DT2" s="37"/>
    </row>
    <row r="3" spans="1:124" s="49" customFormat="1" ht="9" customHeight="1" thickBot="1" x14ac:dyDescent="0.35">
      <c r="B3" s="40"/>
      <c r="C3" s="41"/>
      <c r="D3" s="42"/>
      <c r="E3" s="43"/>
      <c r="F3" s="44"/>
      <c r="G3" s="45"/>
      <c r="H3" s="46"/>
      <c r="I3" s="47"/>
      <c r="J3" s="48"/>
      <c r="K3" s="48"/>
      <c r="L3" s="47"/>
      <c r="M3" s="48"/>
      <c r="N3" s="48"/>
      <c r="O3" s="44"/>
      <c r="P3" s="45"/>
      <c r="Q3" s="46"/>
      <c r="R3" s="44"/>
      <c r="S3" s="45"/>
      <c r="T3" s="46"/>
      <c r="U3" s="44"/>
      <c r="V3" s="45"/>
      <c r="W3" s="46"/>
      <c r="Y3" s="48"/>
      <c r="AA3" s="44"/>
      <c r="AB3" s="45"/>
      <c r="AC3" s="46"/>
      <c r="AD3" s="44"/>
      <c r="AE3" s="45"/>
      <c r="AF3" s="46"/>
      <c r="AG3" s="44"/>
      <c r="AH3" s="45"/>
      <c r="AI3" s="46"/>
      <c r="AJ3" s="44"/>
      <c r="AK3" s="45"/>
      <c r="AL3" s="46"/>
      <c r="AM3" s="44"/>
      <c r="AN3" s="45"/>
      <c r="AO3" s="46"/>
      <c r="AP3" s="47"/>
      <c r="AQ3" s="48"/>
      <c r="AR3" s="48"/>
      <c r="AS3" s="47"/>
      <c r="AT3" s="48"/>
      <c r="AU3" s="50"/>
      <c r="AV3" s="47"/>
      <c r="AW3" s="48"/>
      <c r="AX3" s="50"/>
      <c r="AZ3" s="48"/>
      <c r="BB3" s="47"/>
      <c r="BC3" s="48"/>
      <c r="BD3" s="48"/>
      <c r="BE3" s="47"/>
      <c r="BF3" s="48"/>
      <c r="BG3" s="50"/>
      <c r="BH3" s="47"/>
      <c r="BI3" s="48"/>
      <c r="BJ3" s="50"/>
      <c r="BK3" s="47"/>
      <c r="BL3" s="48"/>
      <c r="BM3" s="48"/>
      <c r="BN3" s="47"/>
      <c r="BO3" s="48"/>
      <c r="BP3" s="48"/>
      <c r="BQ3" s="47"/>
      <c r="BR3" s="48"/>
      <c r="BS3" s="50"/>
      <c r="BT3" s="47"/>
      <c r="BU3" s="48"/>
      <c r="BV3" s="50"/>
      <c r="BW3" s="47"/>
      <c r="BX3" s="48"/>
      <c r="BY3" s="48"/>
      <c r="BZ3" s="47"/>
      <c r="CA3" s="48"/>
      <c r="CB3" s="48"/>
      <c r="CD3" s="48"/>
      <c r="CF3" s="47"/>
      <c r="CG3" s="48"/>
      <c r="CH3" s="50"/>
      <c r="CI3" s="47"/>
      <c r="CJ3" s="48"/>
      <c r="CK3" s="50"/>
      <c r="CL3" s="47"/>
      <c r="CM3" s="48"/>
      <c r="CN3" s="50"/>
      <c r="CO3" s="47"/>
      <c r="CP3" s="48"/>
      <c r="CQ3" s="50"/>
      <c r="CR3" s="47"/>
      <c r="CS3" s="48"/>
      <c r="CT3" s="48"/>
      <c r="CU3" s="47"/>
      <c r="CV3" s="48"/>
      <c r="CW3" s="48"/>
      <c r="CX3" s="47"/>
      <c r="CY3" s="48"/>
      <c r="CZ3" s="50"/>
      <c r="DA3" s="47"/>
      <c r="DB3" s="48"/>
      <c r="DC3" s="50"/>
      <c r="DD3" s="47"/>
      <c r="DE3" s="48"/>
      <c r="DF3" s="50"/>
      <c r="DH3" s="48"/>
      <c r="DJ3" s="47"/>
      <c r="DK3" s="48"/>
      <c r="DL3" s="48"/>
      <c r="DM3" s="47"/>
      <c r="DN3" s="48"/>
      <c r="DO3" s="48"/>
      <c r="DP3" s="47"/>
      <c r="DQ3" s="48"/>
      <c r="DR3" s="48"/>
      <c r="DS3" s="47"/>
      <c r="DT3" s="48"/>
    </row>
    <row r="4" spans="1:124" s="109" customFormat="1" ht="35.1" customHeight="1" x14ac:dyDescent="0.3">
      <c r="A4" s="154" t="s">
        <v>23</v>
      </c>
      <c r="B4" s="155"/>
      <c r="C4" s="148" t="s">
        <v>55</v>
      </c>
      <c r="D4" s="149"/>
      <c r="E4" s="150"/>
      <c r="F4" s="148" t="s">
        <v>61</v>
      </c>
      <c r="G4" s="149"/>
      <c r="H4" s="150"/>
      <c r="I4" s="144" t="s">
        <v>63</v>
      </c>
      <c r="J4" s="145"/>
      <c r="K4" s="146"/>
      <c r="L4" s="144" t="s">
        <v>52</v>
      </c>
      <c r="M4" s="145"/>
      <c r="N4" s="146"/>
      <c r="O4" s="148" t="s">
        <v>71</v>
      </c>
      <c r="P4" s="149"/>
      <c r="Q4" s="150"/>
      <c r="R4" s="148" t="s">
        <v>64</v>
      </c>
      <c r="S4" s="149"/>
      <c r="T4" s="150"/>
      <c r="U4" s="148" t="s">
        <v>15</v>
      </c>
      <c r="V4" s="149"/>
      <c r="W4" s="150"/>
      <c r="X4" s="148" t="s">
        <v>103</v>
      </c>
      <c r="Y4" s="149"/>
      <c r="Z4" s="150"/>
      <c r="AA4" s="148" t="s">
        <v>16</v>
      </c>
      <c r="AB4" s="149"/>
      <c r="AC4" s="150"/>
      <c r="AD4" s="148" t="s">
        <v>59</v>
      </c>
      <c r="AE4" s="149"/>
      <c r="AF4" s="150"/>
      <c r="AG4" s="148" t="s">
        <v>88</v>
      </c>
      <c r="AH4" s="149"/>
      <c r="AI4" s="150"/>
      <c r="AJ4" s="148" t="s">
        <v>82</v>
      </c>
      <c r="AK4" s="149"/>
      <c r="AL4" s="150"/>
      <c r="AM4" s="148" t="s">
        <v>58</v>
      </c>
      <c r="AN4" s="149"/>
      <c r="AO4" s="150"/>
      <c r="AP4" s="144" t="s">
        <v>17</v>
      </c>
      <c r="AQ4" s="145"/>
      <c r="AR4" s="146"/>
      <c r="AS4" s="148" t="s">
        <v>30</v>
      </c>
      <c r="AT4" s="149"/>
      <c r="AU4" s="150"/>
      <c r="AV4" s="148" t="s">
        <v>92</v>
      </c>
      <c r="AW4" s="149"/>
      <c r="AX4" s="150"/>
      <c r="AY4" s="148" t="s">
        <v>67</v>
      </c>
      <c r="AZ4" s="149"/>
      <c r="BA4" s="150"/>
      <c r="BB4" s="144" t="s">
        <v>41</v>
      </c>
      <c r="BC4" s="145"/>
      <c r="BD4" s="146"/>
      <c r="BE4" s="151" t="s">
        <v>36</v>
      </c>
      <c r="BF4" s="149"/>
      <c r="BG4" s="152"/>
      <c r="BH4" s="151" t="s">
        <v>32</v>
      </c>
      <c r="BI4" s="149"/>
      <c r="BJ4" s="152"/>
      <c r="BK4" s="148" t="s">
        <v>68</v>
      </c>
      <c r="BL4" s="149"/>
      <c r="BM4" s="150"/>
      <c r="BN4" s="148" t="s">
        <v>56</v>
      </c>
      <c r="BO4" s="149"/>
      <c r="BP4" s="150"/>
      <c r="BQ4" s="148" t="s">
        <v>18</v>
      </c>
      <c r="BR4" s="149"/>
      <c r="BS4" s="150"/>
      <c r="BT4" s="148" t="s">
        <v>62</v>
      </c>
      <c r="BU4" s="149"/>
      <c r="BV4" s="150"/>
      <c r="BW4" s="148" t="s">
        <v>57</v>
      </c>
      <c r="BX4" s="149"/>
      <c r="BY4" s="150"/>
      <c r="BZ4" s="144" t="s">
        <v>53</v>
      </c>
      <c r="CA4" s="145"/>
      <c r="CB4" s="146"/>
      <c r="CC4" s="148" t="s">
        <v>69</v>
      </c>
      <c r="CD4" s="149"/>
      <c r="CE4" s="150"/>
      <c r="CF4" s="148" t="s">
        <v>84</v>
      </c>
      <c r="CG4" s="149"/>
      <c r="CH4" s="150"/>
      <c r="CI4" s="148" t="s">
        <v>60</v>
      </c>
      <c r="CJ4" s="149"/>
      <c r="CK4" s="150"/>
      <c r="CL4" s="148" t="s">
        <v>46</v>
      </c>
      <c r="CM4" s="149"/>
      <c r="CN4" s="150"/>
      <c r="CO4" s="148" t="s">
        <v>39</v>
      </c>
      <c r="CP4" s="153"/>
      <c r="CQ4" s="150"/>
      <c r="CR4" s="144" t="s">
        <v>72</v>
      </c>
      <c r="CS4" s="145"/>
      <c r="CT4" s="146"/>
      <c r="CU4" s="144" t="s">
        <v>19</v>
      </c>
      <c r="CV4" s="145"/>
      <c r="CW4" s="146"/>
      <c r="CX4" s="148" t="s">
        <v>77</v>
      </c>
      <c r="CY4" s="149"/>
      <c r="CZ4" s="150"/>
      <c r="DA4" s="148" t="s">
        <v>47</v>
      </c>
      <c r="DB4" s="149"/>
      <c r="DC4" s="150"/>
      <c r="DD4" s="148" t="s">
        <v>48</v>
      </c>
      <c r="DE4" s="149"/>
      <c r="DF4" s="150"/>
      <c r="DG4" s="148" t="s">
        <v>70</v>
      </c>
      <c r="DH4" s="149"/>
      <c r="DI4" s="150"/>
      <c r="DJ4" s="144" t="s">
        <v>91</v>
      </c>
      <c r="DK4" s="145"/>
      <c r="DL4" s="146"/>
      <c r="DM4" s="144" t="s">
        <v>33</v>
      </c>
      <c r="DN4" s="145"/>
      <c r="DO4" s="146"/>
      <c r="DP4" s="144" t="s">
        <v>20</v>
      </c>
      <c r="DQ4" s="145"/>
      <c r="DR4" s="146"/>
      <c r="DS4" s="107" t="s">
        <v>22</v>
      </c>
      <c r="DT4" s="108" t="s">
        <v>22</v>
      </c>
    </row>
    <row r="5" spans="1:124" s="51" customFormat="1" ht="45" customHeight="1" thickBot="1" x14ac:dyDescent="0.35">
      <c r="A5" s="73" t="s">
        <v>0</v>
      </c>
      <c r="B5" s="74" t="s">
        <v>90</v>
      </c>
      <c r="C5" s="55" t="s">
        <v>25</v>
      </c>
      <c r="D5" s="54" t="s">
        <v>28</v>
      </c>
      <c r="E5" s="82" t="s">
        <v>1</v>
      </c>
      <c r="F5" s="55" t="s">
        <v>25</v>
      </c>
      <c r="G5" s="54" t="s">
        <v>28</v>
      </c>
      <c r="H5" s="82" t="s">
        <v>1</v>
      </c>
      <c r="I5" s="55" t="s">
        <v>25</v>
      </c>
      <c r="J5" s="54" t="s">
        <v>28</v>
      </c>
      <c r="K5" s="56" t="s">
        <v>1</v>
      </c>
      <c r="L5" s="55" t="s">
        <v>25</v>
      </c>
      <c r="M5" s="54" t="s">
        <v>28</v>
      </c>
      <c r="N5" s="56" t="s">
        <v>1</v>
      </c>
      <c r="O5" s="55" t="s">
        <v>25</v>
      </c>
      <c r="P5" s="54" t="s">
        <v>28</v>
      </c>
      <c r="Q5" s="82" t="s">
        <v>1</v>
      </c>
      <c r="R5" s="55" t="s">
        <v>25</v>
      </c>
      <c r="S5" s="54" t="s">
        <v>28</v>
      </c>
      <c r="T5" s="82" t="s">
        <v>1</v>
      </c>
      <c r="U5" s="55" t="s">
        <v>25</v>
      </c>
      <c r="V5" s="54" t="s">
        <v>28</v>
      </c>
      <c r="W5" s="82" t="s">
        <v>1</v>
      </c>
      <c r="X5" s="55" t="s">
        <v>25</v>
      </c>
      <c r="Y5" s="54" t="s">
        <v>28</v>
      </c>
      <c r="Z5" s="56" t="s">
        <v>1</v>
      </c>
      <c r="AA5" s="55" t="s">
        <v>25</v>
      </c>
      <c r="AB5" s="54" t="s">
        <v>28</v>
      </c>
      <c r="AC5" s="82" t="s">
        <v>1</v>
      </c>
      <c r="AD5" s="55" t="s">
        <v>25</v>
      </c>
      <c r="AE5" s="54" t="s">
        <v>28</v>
      </c>
      <c r="AF5" s="82" t="s">
        <v>1</v>
      </c>
      <c r="AG5" s="55" t="s">
        <v>25</v>
      </c>
      <c r="AH5" s="54" t="s">
        <v>28</v>
      </c>
      <c r="AI5" s="82" t="s">
        <v>1</v>
      </c>
      <c r="AJ5" s="55" t="s">
        <v>25</v>
      </c>
      <c r="AK5" s="54" t="s">
        <v>28</v>
      </c>
      <c r="AL5" s="82" t="s">
        <v>1</v>
      </c>
      <c r="AM5" s="55" t="s">
        <v>25</v>
      </c>
      <c r="AN5" s="54" t="s">
        <v>28</v>
      </c>
      <c r="AO5" s="82" t="s">
        <v>1</v>
      </c>
      <c r="AP5" s="55" t="s">
        <v>25</v>
      </c>
      <c r="AQ5" s="54" t="s">
        <v>28</v>
      </c>
      <c r="AR5" s="56" t="s">
        <v>1</v>
      </c>
      <c r="AS5" s="55" t="s">
        <v>25</v>
      </c>
      <c r="AT5" s="54" t="s">
        <v>28</v>
      </c>
      <c r="AU5" s="82" t="s">
        <v>1</v>
      </c>
      <c r="AV5" s="55" t="s">
        <v>25</v>
      </c>
      <c r="AW5" s="54" t="s">
        <v>28</v>
      </c>
      <c r="AX5" s="82" t="s">
        <v>1</v>
      </c>
      <c r="AY5" s="55" t="s">
        <v>25</v>
      </c>
      <c r="AZ5" s="54" t="s">
        <v>28</v>
      </c>
      <c r="BA5" s="82" t="s">
        <v>1</v>
      </c>
      <c r="BB5" s="55" t="s">
        <v>25</v>
      </c>
      <c r="BC5" s="54" t="s">
        <v>28</v>
      </c>
      <c r="BD5" s="56" t="s">
        <v>1</v>
      </c>
      <c r="BE5" s="55" t="s">
        <v>25</v>
      </c>
      <c r="BF5" s="54" t="s">
        <v>87</v>
      </c>
      <c r="BG5" s="82" t="s">
        <v>1</v>
      </c>
      <c r="BH5" s="55" t="s">
        <v>25</v>
      </c>
      <c r="BI5" s="54" t="s">
        <v>28</v>
      </c>
      <c r="BJ5" s="82" t="s">
        <v>1</v>
      </c>
      <c r="BK5" s="55" t="s">
        <v>25</v>
      </c>
      <c r="BL5" s="54" t="s">
        <v>28</v>
      </c>
      <c r="BM5" s="56" t="s">
        <v>1</v>
      </c>
      <c r="BN5" s="55" t="s">
        <v>25</v>
      </c>
      <c r="BO5" s="54" t="s">
        <v>28</v>
      </c>
      <c r="BP5" s="56" t="s">
        <v>1</v>
      </c>
      <c r="BQ5" s="55" t="s">
        <v>25</v>
      </c>
      <c r="BR5" s="54" t="s">
        <v>28</v>
      </c>
      <c r="BS5" s="82" t="s">
        <v>1</v>
      </c>
      <c r="BT5" s="55" t="s">
        <v>25</v>
      </c>
      <c r="BU5" s="54" t="s">
        <v>28</v>
      </c>
      <c r="BV5" s="82" t="s">
        <v>1</v>
      </c>
      <c r="BW5" s="55" t="s">
        <v>25</v>
      </c>
      <c r="BX5" s="54" t="s">
        <v>28</v>
      </c>
      <c r="BY5" s="56" t="s">
        <v>1</v>
      </c>
      <c r="BZ5" s="55" t="s">
        <v>25</v>
      </c>
      <c r="CA5" s="54" t="s">
        <v>28</v>
      </c>
      <c r="CB5" s="56" t="s">
        <v>1</v>
      </c>
      <c r="CC5" s="55" t="s">
        <v>25</v>
      </c>
      <c r="CD5" s="54" t="s">
        <v>28</v>
      </c>
      <c r="CE5" s="56" t="s">
        <v>1</v>
      </c>
      <c r="CF5" s="55" t="s">
        <v>25</v>
      </c>
      <c r="CG5" s="54" t="s">
        <v>28</v>
      </c>
      <c r="CH5" s="82" t="s">
        <v>1</v>
      </c>
      <c r="CI5" s="55" t="s">
        <v>25</v>
      </c>
      <c r="CJ5" s="54" t="s">
        <v>28</v>
      </c>
      <c r="CK5" s="82" t="s">
        <v>1</v>
      </c>
      <c r="CL5" s="55" t="s">
        <v>25</v>
      </c>
      <c r="CM5" s="54" t="s">
        <v>28</v>
      </c>
      <c r="CN5" s="82" t="s">
        <v>1</v>
      </c>
      <c r="CO5" s="55" t="s">
        <v>25</v>
      </c>
      <c r="CP5" s="54" t="s">
        <v>28</v>
      </c>
      <c r="CQ5" s="82" t="s">
        <v>1</v>
      </c>
      <c r="CR5" s="55" t="s">
        <v>25</v>
      </c>
      <c r="CS5" s="54" t="s">
        <v>28</v>
      </c>
      <c r="CT5" s="56" t="s">
        <v>1</v>
      </c>
      <c r="CU5" s="55" t="s">
        <v>25</v>
      </c>
      <c r="CV5" s="54" t="s">
        <v>28</v>
      </c>
      <c r="CW5" s="56" t="s">
        <v>1</v>
      </c>
      <c r="CX5" s="55" t="s">
        <v>25</v>
      </c>
      <c r="CY5" s="54" t="s">
        <v>28</v>
      </c>
      <c r="CZ5" s="82" t="s">
        <v>1</v>
      </c>
      <c r="DA5" s="55" t="s">
        <v>25</v>
      </c>
      <c r="DB5" s="54" t="s">
        <v>28</v>
      </c>
      <c r="DC5" s="82" t="s">
        <v>1</v>
      </c>
      <c r="DD5" s="55" t="s">
        <v>25</v>
      </c>
      <c r="DE5" s="54" t="s">
        <v>28</v>
      </c>
      <c r="DF5" s="82" t="s">
        <v>1</v>
      </c>
      <c r="DG5" s="55" t="s">
        <v>25</v>
      </c>
      <c r="DH5" s="54" t="s">
        <v>28</v>
      </c>
      <c r="DI5" s="56" t="s">
        <v>1</v>
      </c>
      <c r="DJ5" s="55" t="s">
        <v>25</v>
      </c>
      <c r="DK5" s="54" t="s">
        <v>28</v>
      </c>
      <c r="DL5" s="56" t="s">
        <v>1</v>
      </c>
      <c r="DM5" s="55" t="s">
        <v>25</v>
      </c>
      <c r="DN5" s="54" t="s">
        <v>28</v>
      </c>
      <c r="DO5" s="56" t="s">
        <v>1</v>
      </c>
      <c r="DP5" s="55" t="s">
        <v>25</v>
      </c>
      <c r="DQ5" s="54" t="s">
        <v>28</v>
      </c>
      <c r="DR5" s="56" t="s">
        <v>1</v>
      </c>
      <c r="DS5" s="55" t="s">
        <v>21</v>
      </c>
      <c r="DT5" s="56" t="s">
        <v>24</v>
      </c>
    </row>
    <row r="6" spans="1:124" x14ac:dyDescent="0.3">
      <c r="A6" s="75">
        <v>2009</v>
      </c>
      <c r="B6" s="76" t="s">
        <v>2</v>
      </c>
      <c r="C6" s="83">
        <v>51</v>
      </c>
      <c r="D6" s="14">
        <v>328.30599999999998</v>
      </c>
      <c r="E6" s="84">
        <f t="shared" ref="E6:E10" si="0">D6/C6*1000</f>
        <v>6437.3725490196075</v>
      </c>
      <c r="F6" s="83">
        <v>0</v>
      </c>
      <c r="G6" s="14">
        <v>0</v>
      </c>
      <c r="H6" s="85">
        <v>0</v>
      </c>
      <c r="I6" s="83">
        <v>0</v>
      </c>
      <c r="J6" s="14">
        <v>0</v>
      </c>
      <c r="K6" s="5">
        <v>0</v>
      </c>
      <c r="L6" s="83">
        <v>27500</v>
      </c>
      <c r="M6" s="14">
        <v>43242.192000000003</v>
      </c>
      <c r="N6" s="5">
        <f t="shared" ref="N6" si="1">M6/L6*1000</f>
        <v>1572.4433454545454</v>
      </c>
      <c r="O6" s="83">
        <v>0</v>
      </c>
      <c r="P6" s="14">
        <v>0</v>
      </c>
      <c r="Q6" s="85">
        <v>0</v>
      </c>
      <c r="R6" s="83">
        <v>0</v>
      </c>
      <c r="S6" s="14">
        <v>0</v>
      </c>
      <c r="T6" s="85">
        <v>0</v>
      </c>
      <c r="U6" s="83">
        <v>0</v>
      </c>
      <c r="V6" s="14">
        <v>0</v>
      </c>
      <c r="W6" s="85">
        <v>0</v>
      </c>
      <c r="X6" s="8">
        <v>0</v>
      </c>
      <c r="Y6" s="4">
        <v>0</v>
      </c>
      <c r="Z6" s="84">
        <v>0</v>
      </c>
      <c r="AA6" s="83">
        <v>0</v>
      </c>
      <c r="AB6" s="14">
        <v>0</v>
      </c>
      <c r="AC6" s="85">
        <v>0</v>
      </c>
      <c r="AD6" s="83">
        <v>0</v>
      </c>
      <c r="AE6" s="14">
        <v>0</v>
      </c>
      <c r="AF6" s="85">
        <v>0</v>
      </c>
      <c r="AG6" s="83">
        <v>0</v>
      </c>
      <c r="AH6" s="14">
        <v>0</v>
      </c>
      <c r="AI6" s="85">
        <v>0</v>
      </c>
      <c r="AJ6" s="83">
        <v>0</v>
      </c>
      <c r="AK6" s="14">
        <v>0</v>
      </c>
      <c r="AL6" s="85">
        <v>0</v>
      </c>
      <c r="AM6" s="83">
        <v>0</v>
      </c>
      <c r="AN6" s="14">
        <v>0</v>
      </c>
      <c r="AO6" s="85">
        <v>0</v>
      </c>
      <c r="AP6" s="8">
        <v>0</v>
      </c>
      <c r="AQ6" s="4">
        <v>0</v>
      </c>
      <c r="AR6" s="5">
        <v>0</v>
      </c>
      <c r="AS6" s="8">
        <v>0</v>
      </c>
      <c r="AT6" s="4">
        <v>0</v>
      </c>
      <c r="AU6" s="5">
        <v>0</v>
      </c>
      <c r="AV6" s="8"/>
      <c r="AW6" s="4"/>
      <c r="AX6" s="5"/>
      <c r="AY6" s="8">
        <v>0</v>
      </c>
      <c r="AZ6" s="4">
        <v>0</v>
      </c>
      <c r="BA6" s="5">
        <v>0</v>
      </c>
      <c r="BB6" s="8">
        <v>0</v>
      </c>
      <c r="BC6" s="4">
        <v>0</v>
      </c>
      <c r="BD6" s="5">
        <v>0</v>
      </c>
      <c r="BE6" s="8">
        <v>0</v>
      </c>
      <c r="BF6" s="4">
        <v>0</v>
      </c>
      <c r="BG6" s="84">
        <v>0</v>
      </c>
      <c r="BH6" s="8">
        <v>0</v>
      </c>
      <c r="BI6" s="4">
        <v>0</v>
      </c>
      <c r="BJ6" s="84">
        <v>0</v>
      </c>
      <c r="BK6" s="8">
        <v>0</v>
      </c>
      <c r="BL6" s="4">
        <v>0</v>
      </c>
      <c r="BM6" s="5">
        <v>0</v>
      </c>
      <c r="BN6" s="8">
        <v>7.4999999999999997E-2</v>
      </c>
      <c r="BO6" s="4">
        <v>1.276</v>
      </c>
      <c r="BP6" s="5">
        <f t="shared" ref="BP6:BP13" si="2">BO6/BN6*1000</f>
        <v>17013.333333333336</v>
      </c>
      <c r="BQ6" s="8">
        <v>0</v>
      </c>
      <c r="BR6" s="4">
        <v>0</v>
      </c>
      <c r="BS6" s="5">
        <v>0</v>
      </c>
      <c r="BT6" s="8">
        <v>0</v>
      </c>
      <c r="BU6" s="4">
        <v>0</v>
      </c>
      <c r="BV6" s="5">
        <v>0</v>
      </c>
      <c r="BW6" s="8">
        <v>0</v>
      </c>
      <c r="BX6" s="4">
        <v>0</v>
      </c>
      <c r="BY6" s="5">
        <v>0</v>
      </c>
      <c r="BZ6" s="8">
        <v>0</v>
      </c>
      <c r="CA6" s="4">
        <v>0</v>
      </c>
      <c r="CB6" s="5">
        <v>0</v>
      </c>
      <c r="CC6" s="8">
        <v>0</v>
      </c>
      <c r="CD6" s="4">
        <v>0</v>
      </c>
      <c r="CE6" s="84">
        <v>0</v>
      </c>
      <c r="CF6" s="8">
        <v>0</v>
      </c>
      <c r="CG6" s="4">
        <v>0</v>
      </c>
      <c r="CH6" s="84">
        <v>0</v>
      </c>
      <c r="CI6" s="8">
        <v>0</v>
      </c>
      <c r="CJ6" s="4">
        <v>0</v>
      </c>
      <c r="CK6" s="84">
        <v>0</v>
      </c>
      <c r="CL6" s="8">
        <v>0</v>
      </c>
      <c r="CM6" s="4">
        <v>0</v>
      </c>
      <c r="CN6" s="84">
        <v>0</v>
      </c>
      <c r="CO6" s="8">
        <v>0</v>
      </c>
      <c r="CP6" s="4">
        <v>0</v>
      </c>
      <c r="CQ6" s="84">
        <v>0</v>
      </c>
      <c r="CR6" s="8">
        <v>0</v>
      </c>
      <c r="CS6" s="4">
        <v>0</v>
      </c>
      <c r="CT6" s="5">
        <v>0</v>
      </c>
      <c r="CU6" s="8">
        <v>0</v>
      </c>
      <c r="CV6" s="4">
        <v>0</v>
      </c>
      <c r="CW6" s="5">
        <v>0</v>
      </c>
      <c r="CX6" s="8">
        <v>0</v>
      </c>
      <c r="CY6" s="4">
        <v>0</v>
      </c>
      <c r="CZ6" s="84">
        <v>0</v>
      </c>
      <c r="DA6" s="8">
        <v>0</v>
      </c>
      <c r="DB6" s="4">
        <v>0</v>
      </c>
      <c r="DC6" s="84">
        <v>0</v>
      </c>
      <c r="DD6" s="8">
        <v>0</v>
      </c>
      <c r="DE6" s="4">
        <v>0</v>
      </c>
      <c r="DF6" s="84">
        <v>0</v>
      </c>
      <c r="DG6" s="8">
        <v>0</v>
      </c>
      <c r="DH6" s="4">
        <v>0</v>
      </c>
      <c r="DI6" s="84">
        <v>0</v>
      </c>
      <c r="DJ6" s="8">
        <v>0</v>
      </c>
      <c r="DK6" s="4">
        <v>0</v>
      </c>
      <c r="DL6" s="5">
        <f t="shared" ref="DL6:DL17" si="3">IF(DJ6=0,0,DK6/DJ6*1000)</f>
        <v>0</v>
      </c>
      <c r="DM6" s="8">
        <v>0</v>
      </c>
      <c r="DN6" s="4">
        <v>0</v>
      </c>
      <c r="DO6" s="5">
        <v>0</v>
      </c>
      <c r="DP6" s="8">
        <v>0</v>
      </c>
      <c r="DQ6" s="4">
        <v>0</v>
      </c>
      <c r="DR6" s="5">
        <v>0</v>
      </c>
      <c r="DS6" s="11">
        <f t="shared" ref="DS6:DS18" si="4">SUM(C6,L6,U6,AD6,AM6,AP6,BB6,BN6,BW6,BZ6,CI6,CU6,DD6,DM6,DP6)</f>
        <v>27551.075000000001</v>
      </c>
      <c r="DT6" s="5">
        <f t="shared" ref="DT6:DT18" si="5">SUM(D6,M6,V6,AE6,AN6,AQ6,BC6,BO6,BX6,CA6,CJ6,CV6,DE6,DN6,DQ6)</f>
        <v>43571.773999999998</v>
      </c>
    </row>
    <row r="7" spans="1:124" x14ac:dyDescent="0.3">
      <c r="A7" s="75">
        <v>2009</v>
      </c>
      <c r="B7" s="76" t="s">
        <v>3</v>
      </c>
      <c r="C7" s="83">
        <v>177.77199999999999</v>
      </c>
      <c r="D7" s="14">
        <v>1146.5029999999999</v>
      </c>
      <c r="E7" s="84">
        <f t="shared" si="0"/>
        <v>6449.2889768917494</v>
      </c>
      <c r="F7" s="83">
        <v>0</v>
      </c>
      <c r="G7" s="14">
        <v>0</v>
      </c>
      <c r="H7" s="85">
        <v>0</v>
      </c>
      <c r="I7" s="83">
        <v>0</v>
      </c>
      <c r="J7" s="14">
        <v>0</v>
      </c>
      <c r="K7" s="5">
        <v>0</v>
      </c>
      <c r="L7" s="83">
        <v>0</v>
      </c>
      <c r="M7" s="14">
        <v>0</v>
      </c>
      <c r="N7" s="5">
        <v>0</v>
      </c>
      <c r="O7" s="83">
        <v>0</v>
      </c>
      <c r="P7" s="14">
        <v>0</v>
      </c>
      <c r="Q7" s="85">
        <v>0</v>
      </c>
      <c r="R7" s="83">
        <v>0</v>
      </c>
      <c r="S7" s="14">
        <v>0</v>
      </c>
      <c r="T7" s="85">
        <v>0</v>
      </c>
      <c r="U7" s="83">
        <v>0</v>
      </c>
      <c r="V7" s="14">
        <v>0</v>
      </c>
      <c r="W7" s="85">
        <v>0</v>
      </c>
      <c r="X7" s="8">
        <v>0</v>
      </c>
      <c r="Y7" s="4">
        <v>0</v>
      </c>
      <c r="Z7" s="84">
        <v>0</v>
      </c>
      <c r="AA7" s="83">
        <v>0</v>
      </c>
      <c r="AB7" s="14">
        <v>0</v>
      </c>
      <c r="AC7" s="85">
        <v>0</v>
      </c>
      <c r="AD7" s="83">
        <v>0</v>
      </c>
      <c r="AE7" s="14">
        <v>0</v>
      </c>
      <c r="AF7" s="85">
        <v>0</v>
      </c>
      <c r="AG7" s="83">
        <v>0</v>
      </c>
      <c r="AH7" s="14">
        <v>0</v>
      </c>
      <c r="AI7" s="85">
        <v>0</v>
      </c>
      <c r="AJ7" s="83">
        <v>0</v>
      </c>
      <c r="AK7" s="14">
        <v>0</v>
      </c>
      <c r="AL7" s="85">
        <v>0</v>
      </c>
      <c r="AM7" s="83">
        <v>0</v>
      </c>
      <c r="AN7" s="14">
        <v>0</v>
      </c>
      <c r="AO7" s="85">
        <v>0</v>
      </c>
      <c r="AP7" s="8">
        <v>0</v>
      </c>
      <c r="AQ7" s="4">
        <v>0</v>
      </c>
      <c r="AR7" s="5">
        <v>0</v>
      </c>
      <c r="AS7" s="8">
        <v>0</v>
      </c>
      <c r="AT7" s="4">
        <v>0</v>
      </c>
      <c r="AU7" s="5">
        <v>0</v>
      </c>
      <c r="AV7" s="8"/>
      <c r="AW7" s="4"/>
      <c r="AX7" s="5"/>
      <c r="AY7" s="8">
        <v>0</v>
      </c>
      <c r="AZ7" s="4">
        <v>0</v>
      </c>
      <c r="BA7" s="5">
        <v>0</v>
      </c>
      <c r="BB7" s="8">
        <v>0</v>
      </c>
      <c r="BC7" s="4">
        <v>0</v>
      </c>
      <c r="BD7" s="5">
        <v>0</v>
      </c>
      <c r="BE7" s="8">
        <v>0</v>
      </c>
      <c r="BF7" s="4">
        <v>0</v>
      </c>
      <c r="BG7" s="84">
        <v>0</v>
      </c>
      <c r="BH7" s="8">
        <v>0</v>
      </c>
      <c r="BI7" s="4">
        <v>0</v>
      </c>
      <c r="BJ7" s="84">
        <v>0</v>
      </c>
      <c r="BK7" s="8">
        <v>0</v>
      </c>
      <c r="BL7" s="4">
        <v>0</v>
      </c>
      <c r="BM7" s="5">
        <v>0</v>
      </c>
      <c r="BN7" s="8">
        <v>0</v>
      </c>
      <c r="BO7" s="4">
        <v>0</v>
      </c>
      <c r="BP7" s="5">
        <v>0</v>
      </c>
      <c r="BQ7" s="8">
        <v>0</v>
      </c>
      <c r="BR7" s="4">
        <v>0</v>
      </c>
      <c r="BS7" s="5">
        <v>0</v>
      </c>
      <c r="BT7" s="8">
        <v>0</v>
      </c>
      <c r="BU7" s="4">
        <v>0</v>
      </c>
      <c r="BV7" s="5">
        <v>0</v>
      </c>
      <c r="BW7" s="8">
        <v>0</v>
      </c>
      <c r="BX7" s="4">
        <v>0</v>
      </c>
      <c r="BY7" s="5">
        <v>0</v>
      </c>
      <c r="BZ7" s="8">
        <v>0</v>
      </c>
      <c r="CA7" s="4">
        <v>0</v>
      </c>
      <c r="CB7" s="5">
        <v>0</v>
      </c>
      <c r="CC7" s="8">
        <v>0</v>
      </c>
      <c r="CD7" s="4">
        <v>0</v>
      </c>
      <c r="CE7" s="84">
        <v>0</v>
      </c>
      <c r="CF7" s="8">
        <v>0</v>
      </c>
      <c r="CG7" s="4">
        <v>0</v>
      </c>
      <c r="CH7" s="84">
        <v>0</v>
      </c>
      <c r="CI7" s="8">
        <v>0</v>
      </c>
      <c r="CJ7" s="4">
        <v>0</v>
      </c>
      <c r="CK7" s="84">
        <v>0</v>
      </c>
      <c r="CL7" s="8">
        <v>0</v>
      </c>
      <c r="CM7" s="4">
        <v>0</v>
      </c>
      <c r="CN7" s="84">
        <v>0</v>
      </c>
      <c r="CO7" s="8">
        <v>0</v>
      </c>
      <c r="CP7" s="4">
        <v>0</v>
      </c>
      <c r="CQ7" s="84">
        <v>0</v>
      </c>
      <c r="CR7" s="8">
        <v>0</v>
      </c>
      <c r="CS7" s="4">
        <v>0</v>
      </c>
      <c r="CT7" s="5">
        <v>0</v>
      </c>
      <c r="CU7" s="8">
        <v>0</v>
      </c>
      <c r="CV7" s="4">
        <v>0</v>
      </c>
      <c r="CW7" s="5">
        <v>0</v>
      </c>
      <c r="CX7" s="8">
        <v>0</v>
      </c>
      <c r="CY7" s="4">
        <v>0</v>
      </c>
      <c r="CZ7" s="84">
        <v>0</v>
      </c>
      <c r="DA7" s="8">
        <v>0</v>
      </c>
      <c r="DB7" s="4">
        <v>0</v>
      </c>
      <c r="DC7" s="84">
        <v>0</v>
      </c>
      <c r="DD7" s="8">
        <v>0</v>
      </c>
      <c r="DE7" s="4">
        <v>0</v>
      </c>
      <c r="DF7" s="84">
        <v>0</v>
      </c>
      <c r="DG7" s="8">
        <v>0</v>
      </c>
      <c r="DH7" s="4">
        <v>0</v>
      </c>
      <c r="DI7" s="84">
        <v>0</v>
      </c>
      <c r="DJ7" s="8">
        <v>0</v>
      </c>
      <c r="DK7" s="4">
        <v>0</v>
      </c>
      <c r="DL7" s="5">
        <f t="shared" si="3"/>
        <v>0</v>
      </c>
      <c r="DM7" s="8">
        <v>0</v>
      </c>
      <c r="DN7" s="4">
        <v>0</v>
      </c>
      <c r="DO7" s="5">
        <v>0</v>
      </c>
      <c r="DP7" s="8">
        <v>0</v>
      </c>
      <c r="DQ7" s="4">
        <v>0</v>
      </c>
      <c r="DR7" s="5">
        <v>0</v>
      </c>
      <c r="DS7" s="11">
        <f t="shared" si="4"/>
        <v>177.77199999999999</v>
      </c>
      <c r="DT7" s="5">
        <f t="shared" si="5"/>
        <v>1146.5029999999999</v>
      </c>
    </row>
    <row r="8" spans="1:124" x14ac:dyDescent="0.3">
      <c r="A8" s="75">
        <v>2009</v>
      </c>
      <c r="B8" s="76" t="s">
        <v>4</v>
      </c>
      <c r="C8" s="83">
        <v>25.065000000000001</v>
      </c>
      <c r="D8" s="14">
        <v>162.46199999999999</v>
      </c>
      <c r="E8" s="84">
        <f t="shared" si="0"/>
        <v>6481.6277678037104</v>
      </c>
      <c r="F8" s="83">
        <v>0</v>
      </c>
      <c r="G8" s="14">
        <v>0</v>
      </c>
      <c r="H8" s="85">
        <v>0</v>
      </c>
      <c r="I8" s="83">
        <v>0</v>
      </c>
      <c r="J8" s="14">
        <v>0</v>
      </c>
      <c r="K8" s="5">
        <v>0</v>
      </c>
      <c r="L8" s="83">
        <v>0</v>
      </c>
      <c r="M8" s="14">
        <v>0</v>
      </c>
      <c r="N8" s="5">
        <v>0</v>
      </c>
      <c r="O8" s="83">
        <v>0</v>
      </c>
      <c r="P8" s="14">
        <v>0</v>
      </c>
      <c r="Q8" s="85">
        <v>0</v>
      </c>
      <c r="R8" s="83">
        <v>0</v>
      </c>
      <c r="S8" s="14">
        <v>0</v>
      </c>
      <c r="T8" s="85">
        <v>0</v>
      </c>
      <c r="U8" s="83">
        <v>0</v>
      </c>
      <c r="V8" s="14">
        <v>0</v>
      </c>
      <c r="W8" s="85">
        <v>0</v>
      </c>
      <c r="X8" s="8">
        <v>0</v>
      </c>
      <c r="Y8" s="4">
        <v>0</v>
      </c>
      <c r="Z8" s="84">
        <v>0</v>
      </c>
      <c r="AA8" s="83">
        <v>0</v>
      </c>
      <c r="AB8" s="14">
        <v>0</v>
      </c>
      <c r="AC8" s="85">
        <v>0</v>
      </c>
      <c r="AD8" s="83">
        <v>0</v>
      </c>
      <c r="AE8" s="14">
        <v>0</v>
      </c>
      <c r="AF8" s="85">
        <v>0</v>
      </c>
      <c r="AG8" s="83">
        <v>0</v>
      </c>
      <c r="AH8" s="14">
        <v>0</v>
      </c>
      <c r="AI8" s="85">
        <v>0</v>
      </c>
      <c r="AJ8" s="83">
        <v>0</v>
      </c>
      <c r="AK8" s="14">
        <v>0</v>
      </c>
      <c r="AL8" s="85">
        <v>0</v>
      </c>
      <c r="AM8" s="83">
        <v>0</v>
      </c>
      <c r="AN8" s="14">
        <v>0</v>
      </c>
      <c r="AO8" s="85">
        <v>0</v>
      </c>
      <c r="AP8" s="8">
        <v>0</v>
      </c>
      <c r="AQ8" s="4">
        <v>0</v>
      </c>
      <c r="AR8" s="5">
        <v>0</v>
      </c>
      <c r="AS8" s="8">
        <v>0</v>
      </c>
      <c r="AT8" s="4">
        <v>0</v>
      </c>
      <c r="AU8" s="5">
        <v>0</v>
      </c>
      <c r="AV8" s="8"/>
      <c r="AW8" s="4"/>
      <c r="AX8" s="5"/>
      <c r="AY8" s="8">
        <v>0</v>
      </c>
      <c r="AZ8" s="4">
        <v>0</v>
      </c>
      <c r="BA8" s="5">
        <v>0</v>
      </c>
      <c r="BB8" s="8">
        <v>0</v>
      </c>
      <c r="BC8" s="4">
        <v>0</v>
      </c>
      <c r="BD8" s="5">
        <v>0</v>
      </c>
      <c r="BE8" s="8">
        <v>0</v>
      </c>
      <c r="BF8" s="4">
        <v>0</v>
      </c>
      <c r="BG8" s="84">
        <v>0</v>
      </c>
      <c r="BH8" s="8">
        <v>0</v>
      </c>
      <c r="BI8" s="4">
        <v>0</v>
      </c>
      <c r="BJ8" s="84">
        <v>0</v>
      </c>
      <c r="BK8" s="8">
        <v>0</v>
      </c>
      <c r="BL8" s="4">
        <v>0</v>
      </c>
      <c r="BM8" s="5">
        <v>0</v>
      </c>
      <c r="BN8" s="8">
        <v>17.925000000000001</v>
      </c>
      <c r="BO8" s="4">
        <v>96.292000000000002</v>
      </c>
      <c r="BP8" s="5">
        <f t="shared" si="2"/>
        <v>5371.9386331938631</v>
      </c>
      <c r="BQ8" s="8">
        <v>0</v>
      </c>
      <c r="BR8" s="4">
        <v>0</v>
      </c>
      <c r="BS8" s="5">
        <v>0</v>
      </c>
      <c r="BT8" s="8">
        <v>0</v>
      </c>
      <c r="BU8" s="4">
        <v>0</v>
      </c>
      <c r="BV8" s="5">
        <v>0</v>
      </c>
      <c r="BW8" s="8">
        <v>28</v>
      </c>
      <c r="BX8" s="4">
        <v>116.57899999999999</v>
      </c>
      <c r="BY8" s="5">
        <f t="shared" ref="BY8" si="6">BX8/BW8*1000</f>
        <v>4163.5357142857138</v>
      </c>
      <c r="BZ8" s="8">
        <v>0</v>
      </c>
      <c r="CA8" s="4">
        <v>0</v>
      </c>
      <c r="CB8" s="5">
        <v>0</v>
      </c>
      <c r="CC8" s="8">
        <v>0</v>
      </c>
      <c r="CD8" s="4">
        <v>0</v>
      </c>
      <c r="CE8" s="84">
        <v>0</v>
      </c>
      <c r="CF8" s="8">
        <v>0</v>
      </c>
      <c r="CG8" s="4">
        <v>0</v>
      </c>
      <c r="CH8" s="84">
        <v>0</v>
      </c>
      <c r="CI8" s="8">
        <v>0</v>
      </c>
      <c r="CJ8" s="4">
        <v>0</v>
      </c>
      <c r="CK8" s="84">
        <v>0</v>
      </c>
      <c r="CL8" s="8">
        <v>0</v>
      </c>
      <c r="CM8" s="4">
        <v>0</v>
      </c>
      <c r="CN8" s="84">
        <v>0</v>
      </c>
      <c r="CO8" s="8">
        <v>0</v>
      </c>
      <c r="CP8" s="4">
        <v>0</v>
      </c>
      <c r="CQ8" s="84">
        <v>0</v>
      </c>
      <c r="CR8" s="8">
        <v>0</v>
      </c>
      <c r="CS8" s="4">
        <v>0</v>
      </c>
      <c r="CT8" s="5">
        <v>0</v>
      </c>
      <c r="CU8" s="8">
        <v>0</v>
      </c>
      <c r="CV8" s="4">
        <v>0</v>
      </c>
      <c r="CW8" s="5">
        <v>0</v>
      </c>
      <c r="CX8" s="8">
        <v>0</v>
      </c>
      <c r="CY8" s="4">
        <v>0</v>
      </c>
      <c r="CZ8" s="84">
        <v>0</v>
      </c>
      <c r="DA8" s="8">
        <v>0</v>
      </c>
      <c r="DB8" s="4">
        <v>0</v>
      </c>
      <c r="DC8" s="84">
        <v>0</v>
      </c>
      <c r="DD8" s="8">
        <v>0</v>
      </c>
      <c r="DE8" s="4">
        <v>0</v>
      </c>
      <c r="DF8" s="84">
        <v>0</v>
      </c>
      <c r="DG8" s="8">
        <v>0</v>
      </c>
      <c r="DH8" s="4">
        <v>0</v>
      </c>
      <c r="DI8" s="84">
        <v>0</v>
      </c>
      <c r="DJ8" s="8">
        <v>0</v>
      </c>
      <c r="DK8" s="4">
        <v>0</v>
      </c>
      <c r="DL8" s="5">
        <f t="shared" si="3"/>
        <v>0</v>
      </c>
      <c r="DM8" s="8">
        <v>0</v>
      </c>
      <c r="DN8" s="4">
        <v>0</v>
      </c>
      <c r="DO8" s="5">
        <v>0</v>
      </c>
      <c r="DP8" s="8">
        <v>0</v>
      </c>
      <c r="DQ8" s="4">
        <v>0</v>
      </c>
      <c r="DR8" s="5">
        <v>0</v>
      </c>
      <c r="DS8" s="11">
        <f t="shared" si="4"/>
        <v>70.990000000000009</v>
      </c>
      <c r="DT8" s="5">
        <f t="shared" si="5"/>
        <v>375.33300000000003</v>
      </c>
    </row>
    <row r="9" spans="1:124" x14ac:dyDescent="0.3">
      <c r="A9" s="75">
        <v>2009</v>
      </c>
      <c r="B9" s="76" t="s">
        <v>5</v>
      </c>
      <c r="C9" s="83">
        <v>25</v>
      </c>
      <c r="D9" s="14">
        <v>127.483</v>
      </c>
      <c r="E9" s="84">
        <f t="shared" si="0"/>
        <v>5099.3200000000006</v>
      </c>
      <c r="F9" s="83">
        <v>0</v>
      </c>
      <c r="G9" s="14">
        <v>0</v>
      </c>
      <c r="H9" s="85">
        <v>0</v>
      </c>
      <c r="I9" s="83">
        <v>0</v>
      </c>
      <c r="J9" s="14">
        <v>0</v>
      </c>
      <c r="K9" s="5">
        <v>0</v>
      </c>
      <c r="L9" s="83">
        <v>0</v>
      </c>
      <c r="M9" s="14">
        <v>0</v>
      </c>
      <c r="N9" s="5">
        <v>0</v>
      </c>
      <c r="O9" s="83">
        <v>0</v>
      </c>
      <c r="P9" s="14">
        <v>0</v>
      </c>
      <c r="Q9" s="85">
        <v>0</v>
      </c>
      <c r="R9" s="83">
        <v>0</v>
      </c>
      <c r="S9" s="14">
        <v>0</v>
      </c>
      <c r="T9" s="85">
        <v>0</v>
      </c>
      <c r="U9" s="83">
        <v>0</v>
      </c>
      <c r="V9" s="14">
        <v>0</v>
      </c>
      <c r="W9" s="85">
        <v>0</v>
      </c>
      <c r="X9" s="8">
        <v>0</v>
      </c>
      <c r="Y9" s="4">
        <v>0</v>
      </c>
      <c r="Z9" s="84">
        <v>0</v>
      </c>
      <c r="AA9" s="83">
        <v>0</v>
      </c>
      <c r="AB9" s="14">
        <v>0</v>
      </c>
      <c r="AC9" s="85">
        <v>0</v>
      </c>
      <c r="AD9" s="83">
        <v>0</v>
      </c>
      <c r="AE9" s="14">
        <v>0</v>
      </c>
      <c r="AF9" s="85">
        <v>0</v>
      </c>
      <c r="AG9" s="83">
        <v>0</v>
      </c>
      <c r="AH9" s="14">
        <v>0</v>
      </c>
      <c r="AI9" s="5">
        <v>0</v>
      </c>
      <c r="AJ9" s="83">
        <v>0</v>
      </c>
      <c r="AK9" s="14">
        <v>0</v>
      </c>
      <c r="AL9" s="5">
        <v>0</v>
      </c>
      <c r="AM9" s="83">
        <v>0.02</v>
      </c>
      <c r="AN9" s="14">
        <v>1.2230000000000001</v>
      </c>
      <c r="AO9" s="5">
        <f t="shared" ref="AO9" si="7">AN9/AM9*1000</f>
        <v>61150.000000000007</v>
      </c>
      <c r="AP9" s="8">
        <v>0.24399999999999999</v>
      </c>
      <c r="AQ9" s="4">
        <v>0.23799999999999999</v>
      </c>
      <c r="AR9" s="5">
        <f t="shared" ref="AR9" si="8">AQ9/AP9*1000</f>
        <v>975.4098360655737</v>
      </c>
      <c r="AS9" s="8">
        <v>0</v>
      </c>
      <c r="AT9" s="4">
        <v>0</v>
      </c>
      <c r="AU9" s="5">
        <v>0</v>
      </c>
      <c r="AV9" s="8"/>
      <c r="AW9" s="4"/>
      <c r="AX9" s="5"/>
      <c r="AY9" s="8">
        <v>0</v>
      </c>
      <c r="AZ9" s="4">
        <v>0</v>
      </c>
      <c r="BA9" s="5">
        <v>0</v>
      </c>
      <c r="BB9" s="8">
        <v>0</v>
      </c>
      <c r="BC9" s="4">
        <v>0</v>
      </c>
      <c r="BD9" s="5">
        <v>0</v>
      </c>
      <c r="BE9" s="8">
        <v>0</v>
      </c>
      <c r="BF9" s="4">
        <v>0</v>
      </c>
      <c r="BG9" s="84">
        <v>0</v>
      </c>
      <c r="BH9" s="8">
        <v>0</v>
      </c>
      <c r="BI9" s="4">
        <v>0</v>
      </c>
      <c r="BJ9" s="84">
        <v>0</v>
      </c>
      <c r="BK9" s="8">
        <v>0</v>
      </c>
      <c r="BL9" s="4">
        <v>0</v>
      </c>
      <c r="BM9" s="5">
        <v>0</v>
      </c>
      <c r="BN9" s="8">
        <v>0</v>
      </c>
      <c r="BO9" s="4">
        <v>0</v>
      </c>
      <c r="BP9" s="5">
        <v>0</v>
      </c>
      <c r="BQ9" s="8">
        <v>0</v>
      </c>
      <c r="BR9" s="4">
        <v>0</v>
      </c>
      <c r="BS9" s="5">
        <v>0</v>
      </c>
      <c r="BT9" s="8">
        <v>0</v>
      </c>
      <c r="BU9" s="4">
        <v>0</v>
      </c>
      <c r="BV9" s="5">
        <v>0</v>
      </c>
      <c r="BW9" s="8">
        <v>0</v>
      </c>
      <c r="BX9" s="4">
        <v>0</v>
      </c>
      <c r="BY9" s="5">
        <v>0</v>
      </c>
      <c r="BZ9" s="8">
        <v>0</v>
      </c>
      <c r="CA9" s="4">
        <v>0</v>
      </c>
      <c r="CB9" s="5">
        <v>0</v>
      </c>
      <c r="CC9" s="8">
        <v>0</v>
      </c>
      <c r="CD9" s="4">
        <v>0</v>
      </c>
      <c r="CE9" s="84">
        <v>0</v>
      </c>
      <c r="CF9" s="8">
        <v>0</v>
      </c>
      <c r="CG9" s="4">
        <v>0</v>
      </c>
      <c r="CH9" s="84">
        <v>0</v>
      </c>
      <c r="CI9" s="8">
        <v>0</v>
      </c>
      <c r="CJ9" s="4">
        <v>0</v>
      </c>
      <c r="CK9" s="84">
        <v>0</v>
      </c>
      <c r="CL9" s="8">
        <v>0</v>
      </c>
      <c r="CM9" s="4">
        <v>0</v>
      </c>
      <c r="CN9" s="84">
        <v>0</v>
      </c>
      <c r="CO9" s="8">
        <v>0</v>
      </c>
      <c r="CP9" s="4">
        <v>0</v>
      </c>
      <c r="CQ9" s="84">
        <v>0</v>
      </c>
      <c r="CR9" s="8">
        <v>0</v>
      </c>
      <c r="CS9" s="4">
        <v>0</v>
      </c>
      <c r="CT9" s="5">
        <v>0</v>
      </c>
      <c r="CU9" s="8">
        <v>0</v>
      </c>
      <c r="CV9" s="4">
        <v>0</v>
      </c>
      <c r="CW9" s="5">
        <v>0</v>
      </c>
      <c r="CX9" s="8">
        <v>0</v>
      </c>
      <c r="CY9" s="4">
        <v>0</v>
      </c>
      <c r="CZ9" s="84">
        <v>0</v>
      </c>
      <c r="DA9" s="8">
        <v>0</v>
      </c>
      <c r="DB9" s="4">
        <v>0</v>
      </c>
      <c r="DC9" s="84">
        <v>0</v>
      </c>
      <c r="DD9" s="8">
        <v>0</v>
      </c>
      <c r="DE9" s="4">
        <v>0</v>
      </c>
      <c r="DF9" s="84">
        <v>0</v>
      </c>
      <c r="DG9" s="8">
        <v>0</v>
      </c>
      <c r="DH9" s="4">
        <v>0</v>
      </c>
      <c r="DI9" s="84">
        <v>0</v>
      </c>
      <c r="DJ9" s="8">
        <v>0</v>
      </c>
      <c r="DK9" s="4">
        <v>0</v>
      </c>
      <c r="DL9" s="5">
        <f t="shared" si="3"/>
        <v>0</v>
      </c>
      <c r="DM9" s="8">
        <v>0</v>
      </c>
      <c r="DN9" s="4">
        <v>0</v>
      </c>
      <c r="DO9" s="5">
        <v>0</v>
      </c>
      <c r="DP9" s="8">
        <v>0</v>
      </c>
      <c r="DQ9" s="4">
        <v>0</v>
      </c>
      <c r="DR9" s="5">
        <v>0</v>
      </c>
      <c r="DS9" s="11">
        <f t="shared" si="4"/>
        <v>25.263999999999999</v>
      </c>
      <c r="DT9" s="5">
        <f t="shared" si="5"/>
        <v>128.94400000000002</v>
      </c>
    </row>
    <row r="10" spans="1:124" x14ac:dyDescent="0.3">
      <c r="A10" s="75">
        <v>2009</v>
      </c>
      <c r="B10" s="76" t="s">
        <v>6</v>
      </c>
      <c r="C10" s="83">
        <v>41.25</v>
      </c>
      <c r="D10" s="14">
        <v>220.35400000000001</v>
      </c>
      <c r="E10" s="85">
        <f t="shared" si="0"/>
        <v>5341.9151515151516</v>
      </c>
      <c r="F10" s="83">
        <v>0</v>
      </c>
      <c r="G10" s="14">
        <v>0</v>
      </c>
      <c r="H10" s="85">
        <v>0</v>
      </c>
      <c r="I10" s="83">
        <v>0</v>
      </c>
      <c r="J10" s="14">
        <v>0</v>
      </c>
      <c r="K10" s="5">
        <v>0</v>
      </c>
      <c r="L10" s="83">
        <v>0</v>
      </c>
      <c r="M10" s="14">
        <v>0</v>
      </c>
      <c r="N10" s="5">
        <v>0</v>
      </c>
      <c r="O10" s="83">
        <v>0</v>
      </c>
      <c r="P10" s="14">
        <v>0</v>
      </c>
      <c r="Q10" s="85">
        <v>0</v>
      </c>
      <c r="R10" s="83">
        <v>0</v>
      </c>
      <c r="S10" s="14">
        <v>0</v>
      </c>
      <c r="T10" s="85">
        <v>0</v>
      </c>
      <c r="U10" s="83">
        <v>0</v>
      </c>
      <c r="V10" s="14">
        <v>0</v>
      </c>
      <c r="W10" s="85">
        <v>0</v>
      </c>
      <c r="X10" s="8">
        <v>0</v>
      </c>
      <c r="Y10" s="4">
        <v>0</v>
      </c>
      <c r="Z10" s="84">
        <v>0</v>
      </c>
      <c r="AA10" s="83">
        <v>0</v>
      </c>
      <c r="AB10" s="14">
        <v>0</v>
      </c>
      <c r="AC10" s="85">
        <v>0</v>
      </c>
      <c r="AD10" s="83">
        <v>0</v>
      </c>
      <c r="AE10" s="14">
        <v>0</v>
      </c>
      <c r="AF10" s="85">
        <v>0</v>
      </c>
      <c r="AG10" s="83">
        <v>0</v>
      </c>
      <c r="AH10" s="14">
        <v>0</v>
      </c>
      <c r="AI10" s="85">
        <v>0</v>
      </c>
      <c r="AJ10" s="83">
        <v>0</v>
      </c>
      <c r="AK10" s="14">
        <v>0</v>
      </c>
      <c r="AL10" s="85">
        <v>0</v>
      </c>
      <c r="AM10" s="83">
        <v>0</v>
      </c>
      <c r="AN10" s="14">
        <v>0</v>
      </c>
      <c r="AO10" s="85">
        <v>0</v>
      </c>
      <c r="AP10" s="8">
        <v>0</v>
      </c>
      <c r="AQ10" s="4">
        <v>0</v>
      </c>
      <c r="AR10" s="5">
        <v>0</v>
      </c>
      <c r="AS10" s="8">
        <v>0</v>
      </c>
      <c r="AT10" s="4">
        <v>0</v>
      </c>
      <c r="AU10" s="5">
        <v>0</v>
      </c>
      <c r="AV10" s="8"/>
      <c r="AW10" s="4"/>
      <c r="AX10" s="5"/>
      <c r="AY10" s="8">
        <v>0</v>
      </c>
      <c r="AZ10" s="4">
        <v>0</v>
      </c>
      <c r="BA10" s="5">
        <v>0</v>
      </c>
      <c r="BB10" s="8">
        <v>0</v>
      </c>
      <c r="BC10" s="4">
        <v>0</v>
      </c>
      <c r="BD10" s="5">
        <v>0</v>
      </c>
      <c r="BE10" s="8">
        <v>0</v>
      </c>
      <c r="BF10" s="4">
        <v>0</v>
      </c>
      <c r="BG10" s="84">
        <v>0</v>
      </c>
      <c r="BH10" s="8">
        <v>0</v>
      </c>
      <c r="BI10" s="4">
        <v>0</v>
      </c>
      <c r="BJ10" s="84">
        <v>0</v>
      </c>
      <c r="BK10" s="8">
        <v>0</v>
      </c>
      <c r="BL10" s="4">
        <v>0</v>
      </c>
      <c r="BM10" s="5">
        <v>0</v>
      </c>
      <c r="BN10" s="8">
        <v>18.622</v>
      </c>
      <c r="BO10" s="4">
        <v>86.948999999999998</v>
      </c>
      <c r="BP10" s="5">
        <f t="shared" si="2"/>
        <v>4669.1547631833319</v>
      </c>
      <c r="BQ10" s="8">
        <v>0</v>
      </c>
      <c r="BR10" s="4">
        <v>0</v>
      </c>
      <c r="BS10" s="5">
        <v>0</v>
      </c>
      <c r="BT10" s="8">
        <v>0</v>
      </c>
      <c r="BU10" s="4">
        <v>0</v>
      </c>
      <c r="BV10" s="5">
        <v>0</v>
      </c>
      <c r="BW10" s="8">
        <v>0</v>
      </c>
      <c r="BX10" s="4">
        <v>0</v>
      </c>
      <c r="BY10" s="5">
        <v>0</v>
      </c>
      <c r="BZ10" s="8">
        <v>0</v>
      </c>
      <c r="CA10" s="4">
        <v>0</v>
      </c>
      <c r="CB10" s="5">
        <v>0</v>
      </c>
      <c r="CC10" s="8">
        <v>0</v>
      </c>
      <c r="CD10" s="4">
        <v>0</v>
      </c>
      <c r="CE10" s="84">
        <v>0</v>
      </c>
      <c r="CF10" s="8">
        <v>0</v>
      </c>
      <c r="CG10" s="4">
        <v>0</v>
      </c>
      <c r="CH10" s="84">
        <v>0</v>
      </c>
      <c r="CI10" s="8">
        <v>0</v>
      </c>
      <c r="CJ10" s="4">
        <v>0</v>
      </c>
      <c r="CK10" s="84">
        <v>0</v>
      </c>
      <c r="CL10" s="8">
        <v>0</v>
      </c>
      <c r="CM10" s="4">
        <v>0</v>
      </c>
      <c r="CN10" s="84">
        <v>0</v>
      </c>
      <c r="CO10" s="8">
        <v>0</v>
      </c>
      <c r="CP10" s="4">
        <v>0</v>
      </c>
      <c r="CQ10" s="84">
        <v>0</v>
      </c>
      <c r="CR10" s="8">
        <v>0</v>
      </c>
      <c r="CS10" s="4">
        <v>0</v>
      </c>
      <c r="CT10" s="5">
        <v>0</v>
      </c>
      <c r="CU10" s="8">
        <v>0</v>
      </c>
      <c r="CV10" s="4">
        <v>0</v>
      </c>
      <c r="CW10" s="5">
        <v>0</v>
      </c>
      <c r="CX10" s="8">
        <v>0</v>
      </c>
      <c r="CY10" s="4">
        <v>0</v>
      </c>
      <c r="CZ10" s="84">
        <v>0</v>
      </c>
      <c r="DA10" s="8">
        <v>0</v>
      </c>
      <c r="DB10" s="4">
        <v>0</v>
      </c>
      <c r="DC10" s="84">
        <v>0</v>
      </c>
      <c r="DD10" s="8">
        <v>0</v>
      </c>
      <c r="DE10" s="4">
        <v>0</v>
      </c>
      <c r="DF10" s="84">
        <v>0</v>
      </c>
      <c r="DG10" s="8">
        <v>0</v>
      </c>
      <c r="DH10" s="4">
        <v>0</v>
      </c>
      <c r="DI10" s="84">
        <v>0</v>
      </c>
      <c r="DJ10" s="8">
        <v>0</v>
      </c>
      <c r="DK10" s="4">
        <v>0</v>
      </c>
      <c r="DL10" s="5">
        <f t="shared" si="3"/>
        <v>0</v>
      </c>
      <c r="DM10" s="8">
        <v>0</v>
      </c>
      <c r="DN10" s="4">
        <v>0</v>
      </c>
      <c r="DO10" s="5">
        <v>0</v>
      </c>
      <c r="DP10" s="8">
        <v>0</v>
      </c>
      <c r="DQ10" s="4">
        <v>0</v>
      </c>
      <c r="DR10" s="5">
        <v>0</v>
      </c>
      <c r="DS10" s="11">
        <f t="shared" si="4"/>
        <v>59.872</v>
      </c>
      <c r="DT10" s="5">
        <f t="shared" si="5"/>
        <v>307.303</v>
      </c>
    </row>
    <row r="11" spans="1:124" x14ac:dyDescent="0.3">
      <c r="A11" s="75">
        <v>2009</v>
      </c>
      <c r="B11" s="76" t="s">
        <v>7</v>
      </c>
      <c r="C11" s="83">
        <v>0</v>
      </c>
      <c r="D11" s="14">
        <v>0</v>
      </c>
      <c r="E11" s="85">
        <v>0</v>
      </c>
      <c r="F11" s="83">
        <v>0</v>
      </c>
      <c r="G11" s="14">
        <v>0</v>
      </c>
      <c r="H11" s="85">
        <v>0</v>
      </c>
      <c r="I11" s="83">
        <v>0</v>
      </c>
      <c r="J11" s="14">
        <v>0</v>
      </c>
      <c r="K11" s="5">
        <v>0</v>
      </c>
      <c r="L11" s="83">
        <v>0</v>
      </c>
      <c r="M11" s="14">
        <v>0</v>
      </c>
      <c r="N11" s="5">
        <v>0</v>
      </c>
      <c r="O11" s="83">
        <v>0</v>
      </c>
      <c r="P11" s="14">
        <v>0</v>
      </c>
      <c r="Q11" s="85">
        <v>0</v>
      </c>
      <c r="R11" s="83">
        <v>0</v>
      </c>
      <c r="S11" s="14">
        <v>0</v>
      </c>
      <c r="T11" s="85">
        <v>0</v>
      </c>
      <c r="U11" s="83">
        <v>0</v>
      </c>
      <c r="V11" s="14">
        <v>0</v>
      </c>
      <c r="W11" s="85">
        <v>0</v>
      </c>
      <c r="X11" s="8">
        <v>0</v>
      </c>
      <c r="Y11" s="4">
        <v>0</v>
      </c>
      <c r="Z11" s="84">
        <v>0</v>
      </c>
      <c r="AA11" s="83">
        <v>0</v>
      </c>
      <c r="AB11" s="14">
        <v>0</v>
      </c>
      <c r="AC11" s="85">
        <v>0</v>
      </c>
      <c r="AD11" s="83">
        <v>0</v>
      </c>
      <c r="AE11" s="14">
        <v>0</v>
      </c>
      <c r="AF11" s="85">
        <v>0</v>
      </c>
      <c r="AG11" s="83">
        <v>0</v>
      </c>
      <c r="AH11" s="14">
        <v>0</v>
      </c>
      <c r="AI11" s="85">
        <v>0</v>
      </c>
      <c r="AJ11" s="83">
        <v>0</v>
      </c>
      <c r="AK11" s="14">
        <v>0</v>
      </c>
      <c r="AL11" s="85">
        <v>0</v>
      </c>
      <c r="AM11" s="83">
        <v>0</v>
      </c>
      <c r="AN11" s="14">
        <v>0</v>
      </c>
      <c r="AO11" s="85">
        <v>0</v>
      </c>
      <c r="AP11" s="8">
        <v>0</v>
      </c>
      <c r="AQ11" s="4">
        <v>0</v>
      </c>
      <c r="AR11" s="5">
        <v>0</v>
      </c>
      <c r="AS11" s="8">
        <v>0</v>
      </c>
      <c r="AT11" s="4">
        <v>0</v>
      </c>
      <c r="AU11" s="5">
        <v>0</v>
      </c>
      <c r="AV11" s="8"/>
      <c r="AW11" s="4"/>
      <c r="AX11" s="5"/>
      <c r="AY11" s="8">
        <v>0</v>
      </c>
      <c r="AZ11" s="4">
        <v>0</v>
      </c>
      <c r="BA11" s="5">
        <v>0</v>
      </c>
      <c r="BB11" s="8">
        <v>0</v>
      </c>
      <c r="BC11" s="4">
        <v>0</v>
      </c>
      <c r="BD11" s="5">
        <v>0</v>
      </c>
      <c r="BE11" s="8">
        <v>0</v>
      </c>
      <c r="BF11" s="4">
        <v>0</v>
      </c>
      <c r="BG11" s="84">
        <v>0</v>
      </c>
      <c r="BH11" s="8">
        <v>0</v>
      </c>
      <c r="BI11" s="4">
        <v>0</v>
      </c>
      <c r="BJ11" s="84">
        <v>0</v>
      </c>
      <c r="BK11" s="8">
        <v>0</v>
      </c>
      <c r="BL11" s="4">
        <v>0</v>
      </c>
      <c r="BM11" s="5">
        <v>0</v>
      </c>
      <c r="BN11" s="8">
        <v>0</v>
      </c>
      <c r="BO11" s="4">
        <v>0</v>
      </c>
      <c r="BP11" s="5">
        <v>0</v>
      </c>
      <c r="BQ11" s="8">
        <v>0</v>
      </c>
      <c r="BR11" s="4">
        <v>0</v>
      </c>
      <c r="BS11" s="5">
        <v>0</v>
      </c>
      <c r="BT11" s="8">
        <v>0</v>
      </c>
      <c r="BU11" s="4">
        <v>0</v>
      </c>
      <c r="BV11" s="5">
        <v>0</v>
      </c>
      <c r="BW11" s="8">
        <v>0</v>
      </c>
      <c r="BX11" s="4">
        <v>0</v>
      </c>
      <c r="BY11" s="5">
        <v>0</v>
      </c>
      <c r="BZ11" s="8">
        <v>0</v>
      </c>
      <c r="CA11" s="4">
        <v>0</v>
      </c>
      <c r="CB11" s="5">
        <v>0</v>
      </c>
      <c r="CC11" s="8">
        <v>0</v>
      </c>
      <c r="CD11" s="4">
        <v>0</v>
      </c>
      <c r="CE11" s="84">
        <v>0</v>
      </c>
      <c r="CF11" s="8">
        <v>0</v>
      </c>
      <c r="CG11" s="4">
        <v>0</v>
      </c>
      <c r="CH11" s="84">
        <v>0</v>
      </c>
      <c r="CI11" s="8">
        <v>0</v>
      </c>
      <c r="CJ11" s="4">
        <v>0</v>
      </c>
      <c r="CK11" s="84">
        <v>0</v>
      </c>
      <c r="CL11" s="8">
        <v>0</v>
      </c>
      <c r="CM11" s="4">
        <v>0</v>
      </c>
      <c r="CN11" s="84">
        <v>0</v>
      </c>
      <c r="CO11" s="8">
        <v>0</v>
      </c>
      <c r="CP11" s="4">
        <v>0</v>
      </c>
      <c r="CQ11" s="84">
        <v>0</v>
      </c>
      <c r="CR11" s="8">
        <v>0</v>
      </c>
      <c r="CS11" s="4">
        <v>0</v>
      </c>
      <c r="CT11" s="5">
        <v>0</v>
      </c>
      <c r="CU11" s="8">
        <v>0</v>
      </c>
      <c r="CV11" s="4">
        <v>0</v>
      </c>
      <c r="CW11" s="5">
        <v>0</v>
      </c>
      <c r="CX11" s="8">
        <v>0</v>
      </c>
      <c r="CY11" s="4">
        <v>0</v>
      </c>
      <c r="CZ11" s="84">
        <v>0</v>
      </c>
      <c r="DA11" s="8">
        <v>0</v>
      </c>
      <c r="DB11" s="4">
        <v>0</v>
      </c>
      <c r="DC11" s="84">
        <v>0</v>
      </c>
      <c r="DD11" s="8">
        <v>0.22900000000000001</v>
      </c>
      <c r="DE11" s="4">
        <v>4.5549999999999997</v>
      </c>
      <c r="DF11" s="5">
        <f t="shared" ref="DF11:DF16" si="9">DE11/DD11*1000</f>
        <v>19890.82969432314</v>
      </c>
      <c r="DG11" s="8">
        <v>0</v>
      </c>
      <c r="DH11" s="4">
        <v>0</v>
      </c>
      <c r="DI11" s="84">
        <v>0</v>
      </c>
      <c r="DJ11" s="8">
        <v>0</v>
      </c>
      <c r="DK11" s="4">
        <v>0</v>
      </c>
      <c r="DL11" s="5">
        <f t="shared" si="3"/>
        <v>0</v>
      </c>
      <c r="DM11" s="8">
        <v>0</v>
      </c>
      <c r="DN11" s="4">
        <v>0</v>
      </c>
      <c r="DO11" s="5">
        <v>0</v>
      </c>
      <c r="DP11" s="8">
        <v>0</v>
      </c>
      <c r="DQ11" s="4">
        <v>0</v>
      </c>
      <c r="DR11" s="5">
        <v>0</v>
      </c>
      <c r="DS11" s="11">
        <f t="shared" si="4"/>
        <v>0.22900000000000001</v>
      </c>
      <c r="DT11" s="5">
        <f t="shared" si="5"/>
        <v>4.5549999999999997</v>
      </c>
    </row>
    <row r="12" spans="1:124" x14ac:dyDescent="0.3">
      <c r="A12" s="75">
        <v>2009</v>
      </c>
      <c r="B12" s="76" t="s">
        <v>8</v>
      </c>
      <c r="C12" s="83">
        <v>0</v>
      </c>
      <c r="D12" s="14">
        <v>0</v>
      </c>
      <c r="E12" s="85">
        <v>0</v>
      </c>
      <c r="F12" s="83">
        <v>0</v>
      </c>
      <c r="G12" s="14">
        <v>0</v>
      </c>
      <c r="H12" s="85">
        <v>0</v>
      </c>
      <c r="I12" s="83">
        <v>0</v>
      </c>
      <c r="J12" s="14">
        <v>0</v>
      </c>
      <c r="K12" s="5">
        <v>0</v>
      </c>
      <c r="L12" s="83">
        <v>0</v>
      </c>
      <c r="M12" s="14">
        <v>0</v>
      </c>
      <c r="N12" s="5">
        <v>0</v>
      </c>
      <c r="O12" s="83">
        <v>0</v>
      </c>
      <c r="P12" s="14">
        <v>0</v>
      </c>
      <c r="Q12" s="85">
        <v>0</v>
      </c>
      <c r="R12" s="83">
        <v>0</v>
      </c>
      <c r="S12" s="14">
        <v>0</v>
      </c>
      <c r="T12" s="85">
        <v>0</v>
      </c>
      <c r="U12" s="83">
        <v>0</v>
      </c>
      <c r="V12" s="14">
        <v>0</v>
      </c>
      <c r="W12" s="85">
        <v>0</v>
      </c>
      <c r="X12" s="8">
        <v>0</v>
      </c>
      <c r="Y12" s="4">
        <v>0</v>
      </c>
      <c r="Z12" s="84">
        <v>0</v>
      </c>
      <c r="AA12" s="83">
        <v>0</v>
      </c>
      <c r="AB12" s="14">
        <v>0</v>
      </c>
      <c r="AC12" s="85">
        <v>0</v>
      </c>
      <c r="AD12" s="83">
        <v>0</v>
      </c>
      <c r="AE12" s="14">
        <v>0</v>
      </c>
      <c r="AF12" s="85">
        <v>0</v>
      </c>
      <c r="AG12" s="83">
        <v>0</v>
      </c>
      <c r="AH12" s="14">
        <v>0</v>
      </c>
      <c r="AI12" s="85">
        <v>0</v>
      </c>
      <c r="AJ12" s="83">
        <v>0</v>
      </c>
      <c r="AK12" s="14">
        <v>0</v>
      </c>
      <c r="AL12" s="85">
        <v>0</v>
      </c>
      <c r="AM12" s="83">
        <v>0</v>
      </c>
      <c r="AN12" s="14">
        <v>0</v>
      </c>
      <c r="AO12" s="85">
        <v>0</v>
      </c>
      <c r="AP12" s="8">
        <v>0</v>
      </c>
      <c r="AQ12" s="4">
        <v>0</v>
      </c>
      <c r="AR12" s="5">
        <v>0</v>
      </c>
      <c r="AS12" s="8">
        <v>0</v>
      </c>
      <c r="AT12" s="4">
        <v>0</v>
      </c>
      <c r="AU12" s="5">
        <v>0</v>
      </c>
      <c r="AV12" s="8"/>
      <c r="AW12" s="4"/>
      <c r="AX12" s="5"/>
      <c r="AY12" s="8">
        <v>0</v>
      </c>
      <c r="AZ12" s="4">
        <v>0</v>
      </c>
      <c r="BA12" s="5">
        <v>0</v>
      </c>
      <c r="BB12" s="8">
        <v>0</v>
      </c>
      <c r="BC12" s="4">
        <v>0</v>
      </c>
      <c r="BD12" s="5">
        <v>0</v>
      </c>
      <c r="BE12" s="8">
        <v>0</v>
      </c>
      <c r="BF12" s="4">
        <v>0</v>
      </c>
      <c r="BG12" s="84">
        <v>0</v>
      </c>
      <c r="BH12" s="8">
        <v>0</v>
      </c>
      <c r="BI12" s="4">
        <v>0</v>
      </c>
      <c r="BJ12" s="84">
        <v>0</v>
      </c>
      <c r="BK12" s="8">
        <v>0</v>
      </c>
      <c r="BL12" s="4">
        <v>0</v>
      </c>
      <c r="BM12" s="5">
        <v>0</v>
      </c>
      <c r="BN12" s="8">
        <v>4.4999999999999998E-2</v>
      </c>
      <c r="BO12" s="4">
        <v>0.60099999999999998</v>
      </c>
      <c r="BP12" s="5">
        <f t="shared" si="2"/>
        <v>13355.555555555557</v>
      </c>
      <c r="BQ12" s="8">
        <v>0</v>
      </c>
      <c r="BR12" s="4">
        <v>0</v>
      </c>
      <c r="BS12" s="5">
        <v>0</v>
      </c>
      <c r="BT12" s="8">
        <v>0</v>
      </c>
      <c r="BU12" s="4">
        <v>0</v>
      </c>
      <c r="BV12" s="5">
        <v>0</v>
      </c>
      <c r="BW12" s="8">
        <v>0</v>
      </c>
      <c r="BX12" s="4">
        <v>0</v>
      </c>
      <c r="BY12" s="5">
        <v>0</v>
      </c>
      <c r="BZ12" s="8">
        <v>0</v>
      </c>
      <c r="CA12" s="4">
        <v>0</v>
      </c>
      <c r="CB12" s="5">
        <v>0</v>
      </c>
      <c r="CC12" s="8">
        <v>0</v>
      </c>
      <c r="CD12" s="4">
        <v>0</v>
      </c>
      <c r="CE12" s="84">
        <v>0</v>
      </c>
      <c r="CF12" s="8">
        <v>0</v>
      </c>
      <c r="CG12" s="4">
        <v>0</v>
      </c>
      <c r="CH12" s="84">
        <v>0</v>
      </c>
      <c r="CI12" s="8">
        <v>0</v>
      </c>
      <c r="CJ12" s="4">
        <v>0</v>
      </c>
      <c r="CK12" s="84">
        <v>0</v>
      </c>
      <c r="CL12" s="8">
        <v>0</v>
      </c>
      <c r="CM12" s="4">
        <v>0</v>
      </c>
      <c r="CN12" s="84">
        <v>0</v>
      </c>
      <c r="CO12" s="8">
        <v>0</v>
      </c>
      <c r="CP12" s="4">
        <v>0</v>
      </c>
      <c r="CQ12" s="84">
        <v>0</v>
      </c>
      <c r="CR12" s="8">
        <v>0</v>
      </c>
      <c r="CS12" s="4">
        <v>0</v>
      </c>
      <c r="CT12" s="5">
        <v>0</v>
      </c>
      <c r="CU12" s="8">
        <v>0</v>
      </c>
      <c r="CV12" s="4">
        <v>0</v>
      </c>
      <c r="CW12" s="5">
        <v>0</v>
      </c>
      <c r="CX12" s="8">
        <v>0</v>
      </c>
      <c r="CY12" s="4">
        <v>0</v>
      </c>
      <c r="CZ12" s="84">
        <v>0</v>
      </c>
      <c r="DA12" s="8">
        <v>0</v>
      </c>
      <c r="DB12" s="4">
        <v>0</v>
      </c>
      <c r="DC12" s="84">
        <v>0</v>
      </c>
      <c r="DD12" s="8">
        <v>12.927</v>
      </c>
      <c r="DE12" s="4">
        <v>820.21500000000003</v>
      </c>
      <c r="DF12" s="5">
        <f t="shared" si="9"/>
        <v>63449.756323973081</v>
      </c>
      <c r="DG12" s="8">
        <v>0</v>
      </c>
      <c r="DH12" s="4">
        <v>0</v>
      </c>
      <c r="DI12" s="84">
        <v>0</v>
      </c>
      <c r="DJ12" s="8">
        <v>0</v>
      </c>
      <c r="DK12" s="4">
        <v>0</v>
      </c>
      <c r="DL12" s="5">
        <f t="shared" si="3"/>
        <v>0</v>
      </c>
      <c r="DM12" s="8">
        <v>0</v>
      </c>
      <c r="DN12" s="4">
        <v>0</v>
      </c>
      <c r="DO12" s="5">
        <v>0</v>
      </c>
      <c r="DP12" s="8">
        <v>0</v>
      </c>
      <c r="DQ12" s="4">
        <v>0</v>
      </c>
      <c r="DR12" s="5">
        <v>0</v>
      </c>
      <c r="DS12" s="11">
        <f t="shared" si="4"/>
        <v>12.972</v>
      </c>
      <c r="DT12" s="5">
        <f t="shared" si="5"/>
        <v>820.81600000000003</v>
      </c>
    </row>
    <row r="13" spans="1:124" x14ac:dyDescent="0.3">
      <c r="A13" s="75">
        <v>2009</v>
      </c>
      <c r="B13" s="76" t="s">
        <v>9</v>
      </c>
      <c r="C13" s="83">
        <v>25.5</v>
      </c>
      <c r="D13" s="14">
        <v>129.39699999999999</v>
      </c>
      <c r="E13" s="85">
        <f t="shared" ref="E13:E17" si="10">D13/C13*1000</f>
        <v>5074.3921568627447</v>
      </c>
      <c r="F13" s="83">
        <v>0</v>
      </c>
      <c r="G13" s="14">
        <v>0</v>
      </c>
      <c r="H13" s="85">
        <v>0</v>
      </c>
      <c r="I13" s="83">
        <v>0</v>
      </c>
      <c r="J13" s="14">
        <v>0</v>
      </c>
      <c r="K13" s="5">
        <v>0</v>
      </c>
      <c r="L13" s="83">
        <v>0</v>
      </c>
      <c r="M13" s="14">
        <v>0</v>
      </c>
      <c r="N13" s="5">
        <v>0</v>
      </c>
      <c r="O13" s="83">
        <v>0</v>
      </c>
      <c r="P13" s="14">
        <v>0</v>
      </c>
      <c r="Q13" s="85">
        <v>0</v>
      </c>
      <c r="R13" s="83">
        <v>0</v>
      </c>
      <c r="S13" s="14">
        <v>0</v>
      </c>
      <c r="T13" s="85">
        <v>0</v>
      </c>
      <c r="U13" s="83">
        <v>0.2</v>
      </c>
      <c r="V13" s="14">
        <v>0.54300000000000004</v>
      </c>
      <c r="W13" s="85">
        <f t="shared" ref="W13" si="11">V13/U13*1000</f>
        <v>2715</v>
      </c>
      <c r="X13" s="8">
        <v>0</v>
      </c>
      <c r="Y13" s="4">
        <v>0</v>
      </c>
      <c r="Z13" s="84">
        <v>0</v>
      </c>
      <c r="AA13" s="83">
        <v>0</v>
      </c>
      <c r="AB13" s="14">
        <v>0</v>
      </c>
      <c r="AC13" s="85">
        <v>0</v>
      </c>
      <c r="AD13" s="83">
        <v>2.4E-2</v>
      </c>
      <c r="AE13" s="14">
        <v>1.464</v>
      </c>
      <c r="AF13" s="5">
        <f t="shared" ref="AF13" si="12">AE13/AD13*1000</f>
        <v>61000</v>
      </c>
      <c r="AG13" s="83">
        <v>0</v>
      </c>
      <c r="AH13" s="14">
        <v>0</v>
      </c>
      <c r="AI13" s="85">
        <v>0</v>
      </c>
      <c r="AJ13" s="83">
        <v>0</v>
      </c>
      <c r="AK13" s="14">
        <v>0</v>
      </c>
      <c r="AL13" s="85">
        <v>0</v>
      </c>
      <c r="AM13" s="83">
        <v>0</v>
      </c>
      <c r="AN13" s="14">
        <v>0</v>
      </c>
      <c r="AO13" s="85">
        <v>0</v>
      </c>
      <c r="AP13" s="8">
        <v>0</v>
      </c>
      <c r="AQ13" s="4">
        <v>0</v>
      </c>
      <c r="AR13" s="5">
        <v>0</v>
      </c>
      <c r="AS13" s="8">
        <v>0</v>
      </c>
      <c r="AT13" s="4">
        <v>0</v>
      </c>
      <c r="AU13" s="5">
        <v>0</v>
      </c>
      <c r="AV13" s="8"/>
      <c r="AW13" s="4"/>
      <c r="AX13" s="5"/>
      <c r="AY13" s="8">
        <v>0</v>
      </c>
      <c r="AZ13" s="4">
        <v>0</v>
      </c>
      <c r="BA13" s="5">
        <v>0</v>
      </c>
      <c r="BB13" s="8">
        <v>0</v>
      </c>
      <c r="BC13" s="4">
        <v>0</v>
      </c>
      <c r="BD13" s="5">
        <v>0</v>
      </c>
      <c r="BE13" s="8">
        <v>0</v>
      </c>
      <c r="BF13" s="4">
        <v>0</v>
      </c>
      <c r="BG13" s="84">
        <v>0</v>
      </c>
      <c r="BH13" s="8">
        <v>0</v>
      </c>
      <c r="BI13" s="4">
        <v>0</v>
      </c>
      <c r="BJ13" s="84">
        <v>0</v>
      </c>
      <c r="BK13" s="8">
        <v>0</v>
      </c>
      <c r="BL13" s="4">
        <v>0</v>
      </c>
      <c r="BM13" s="5">
        <v>0</v>
      </c>
      <c r="BN13" s="8">
        <v>0.107</v>
      </c>
      <c r="BO13" s="4">
        <v>2.242</v>
      </c>
      <c r="BP13" s="5">
        <f t="shared" si="2"/>
        <v>20953.271028037383</v>
      </c>
      <c r="BQ13" s="8">
        <v>0</v>
      </c>
      <c r="BR13" s="4">
        <v>0</v>
      </c>
      <c r="BS13" s="5">
        <v>0</v>
      </c>
      <c r="BT13" s="8">
        <v>0</v>
      </c>
      <c r="BU13" s="4">
        <v>0</v>
      </c>
      <c r="BV13" s="5">
        <v>0</v>
      </c>
      <c r="BW13" s="8">
        <v>0</v>
      </c>
      <c r="BX13" s="4">
        <v>0</v>
      </c>
      <c r="BY13" s="5">
        <v>0</v>
      </c>
      <c r="BZ13" s="8">
        <v>0</v>
      </c>
      <c r="CA13" s="4">
        <v>0</v>
      </c>
      <c r="CB13" s="5">
        <v>0</v>
      </c>
      <c r="CC13" s="8">
        <v>0</v>
      </c>
      <c r="CD13" s="4">
        <v>0</v>
      </c>
      <c r="CE13" s="84">
        <v>0</v>
      </c>
      <c r="CF13" s="8">
        <v>0</v>
      </c>
      <c r="CG13" s="4">
        <v>0</v>
      </c>
      <c r="CH13" s="84">
        <v>0</v>
      </c>
      <c r="CI13" s="8">
        <v>0</v>
      </c>
      <c r="CJ13" s="4">
        <v>0</v>
      </c>
      <c r="CK13" s="84">
        <v>0</v>
      </c>
      <c r="CL13" s="8">
        <v>0</v>
      </c>
      <c r="CM13" s="4">
        <v>0</v>
      </c>
      <c r="CN13" s="84">
        <v>0</v>
      </c>
      <c r="CO13" s="8">
        <v>0</v>
      </c>
      <c r="CP13" s="4">
        <v>0</v>
      </c>
      <c r="CQ13" s="84">
        <v>0</v>
      </c>
      <c r="CR13" s="8">
        <v>0</v>
      </c>
      <c r="CS13" s="4">
        <v>0</v>
      </c>
      <c r="CT13" s="5">
        <v>0</v>
      </c>
      <c r="CU13" s="8">
        <v>0</v>
      </c>
      <c r="CV13" s="4">
        <v>0</v>
      </c>
      <c r="CW13" s="5">
        <v>0</v>
      </c>
      <c r="CX13" s="8">
        <v>0</v>
      </c>
      <c r="CY13" s="4">
        <v>0</v>
      </c>
      <c r="CZ13" s="84">
        <v>0</v>
      </c>
      <c r="DA13" s="8">
        <v>0</v>
      </c>
      <c r="DB13" s="4">
        <v>0</v>
      </c>
      <c r="DC13" s="84">
        <v>0</v>
      </c>
      <c r="DD13" s="8">
        <v>0.32</v>
      </c>
      <c r="DE13" s="4">
        <v>26.116</v>
      </c>
      <c r="DF13" s="5">
        <f t="shared" si="9"/>
        <v>81612.5</v>
      </c>
      <c r="DG13" s="8">
        <v>0</v>
      </c>
      <c r="DH13" s="4">
        <v>0</v>
      </c>
      <c r="DI13" s="84">
        <v>0</v>
      </c>
      <c r="DJ13" s="8">
        <v>0</v>
      </c>
      <c r="DK13" s="4">
        <v>0</v>
      </c>
      <c r="DL13" s="5">
        <f t="shared" si="3"/>
        <v>0</v>
      </c>
      <c r="DM13" s="8">
        <v>0</v>
      </c>
      <c r="DN13" s="4">
        <v>0</v>
      </c>
      <c r="DO13" s="5">
        <v>0</v>
      </c>
      <c r="DP13" s="8">
        <v>0</v>
      </c>
      <c r="DQ13" s="4">
        <v>0</v>
      </c>
      <c r="DR13" s="5">
        <v>0</v>
      </c>
      <c r="DS13" s="11">
        <f t="shared" si="4"/>
        <v>26.151</v>
      </c>
      <c r="DT13" s="5">
        <f t="shared" si="5"/>
        <v>159.762</v>
      </c>
    </row>
    <row r="14" spans="1:124" x14ac:dyDescent="0.3">
      <c r="A14" s="75">
        <v>2009</v>
      </c>
      <c r="B14" s="76" t="s">
        <v>10</v>
      </c>
      <c r="C14" s="83">
        <v>0</v>
      </c>
      <c r="D14" s="14">
        <v>0</v>
      </c>
      <c r="E14" s="85">
        <v>0</v>
      </c>
      <c r="F14" s="83">
        <v>0</v>
      </c>
      <c r="G14" s="14">
        <v>0</v>
      </c>
      <c r="H14" s="85">
        <v>0</v>
      </c>
      <c r="I14" s="83">
        <v>0</v>
      </c>
      <c r="J14" s="14">
        <v>0</v>
      </c>
      <c r="K14" s="5">
        <v>0</v>
      </c>
      <c r="L14" s="83">
        <v>0</v>
      </c>
      <c r="M14" s="14">
        <v>0</v>
      </c>
      <c r="N14" s="5">
        <v>0</v>
      </c>
      <c r="O14" s="83">
        <v>0</v>
      </c>
      <c r="P14" s="14">
        <v>0</v>
      </c>
      <c r="Q14" s="85">
        <v>0</v>
      </c>
      <c r="R14" s="83">
        <v>0</v>
      </c>
      <c r="S14" s="14">
        <v>0</v>
      </c>
      <c r="T14" s="85">
        <v>0</v>
      </c>
      <c r="U14" s="83">
        <v>0</v>
      </c>
      <c r="V14" s="14">
        <v>0</v>
      </c>
      <c r="W14" s="85">
        <v>0</v>
      </c>
      <c r="X14" s="8">
        <v>0</v>
      </c>
      <c r="Y14" s="4">
        <v>0</v>
      </c>
      <c r="Z14" s="84">
        <v>0</v>
      </c>
      <c r="AA14" s="83">
        <v>0</v>
      </c>
      <c r="AB14" s="14">
        <v>0</v>
      </c>
      <c r="AC14" s="85">
        <v>0</v>
      </c>
      <c r="AD14" s="83">
        <v>0</v>
      </c>
      <c r="AE14" s="14">
        <v>0</v>
      </c>
      <c r="AF14" s="85">
        <v>0</v>
      </c>
      <c r="AG14" s="83">
        <v>0</v>
      </c>
      <c r="AH14" s="14">
        <v>0</v>
      </c>
      <c r="AI14" s="85">
        <v>0</v>
      </c>
      <c r="AJ14" s="83">
        <v>0</v>
      </c>
      <c r="AK14" s="14">
        <v>0</v>
      </c>
      <c r="AL14" s="85">
        <v>0</v>
      </c>
      <c r="AM14" s="83">
        <v>0</v>
      </c>
      <c r="AN14" s="14">
        <v>0</v>
      </c>
      <c r="AO14" s="85">
        <v>0</v>
      </c>
      <c r="AP14" s="8">
        <v>0</v>
      </c>
      <c r="AQ14" s="4">
        <v>0</v>
      </c>
      <c r="AR14" s="5">
        <v>0</v>
      </c>
      <c r="AS14" s="8">
        <v>0</v>
      </c>
      <c r="AT14" s="4">
        <v>0</v>
      </c>
      <c r="AU14" s="5">
        <v>0</v>
      </c>
      <c r="AV14" s="8"/>
      <c r="AW14" s="4"/>
      <c r="AX14" s="5"/>
      <c r="AY14" s="8">
        <v>0</v>
      </c>
      <c r="AZ14" s="4">
        <v>0</v>
      </c>
      <c r="BA14" s="5">
        <v>0</v>
      </c>
      <c r="BB14" s="8">
        <v>0</v>
      </c>
      <c r="BC14" s="4">
        <v>0</v>
      </c>
      <c r="BD14" s="5">
        <v>0</v>
      </c>
      <c r="BE14" s="8">
        <v>0</v>
      </c>
      <c r="BF14" s="4">
        <v>0</v>
      </c>
      <c r="BG14" s="84">
        <v>0</v>
      </c>
      <c r="BH14" s="8">
        <v>0</v>
      </c>
      <c r="BI14" s="4">
        <v>0</v>
      </c>
      <c r="BJ14" s="84">
        <v>0</v>
      </c>
      <c r="BK14" s="8">
        <v>0</v>
      </c>
      <c r="BL14" s="4">
        <v>0</v>
      </c>
      <c r="BM14" s="5">
        <v>0</v>
      </c>
      <c r="BN14" s="8">
        <v>0</v>
      </c>
      <c r="BO14" s="4">
        <v>0</v>
      </c>
      <c r="BP14" s="5">
        <v>0</v>
      </c>
      <c r="BQ14" s="8">
        <v>0</v>
      </c>
      <c r="BR14" s="4">
        <v>0</v>
      </c>
      <c r="BS14" s="5">
        <v>0</v>
      </c>
      <c r="BT14" s="8">
        <v>0</v>
      </c>
      <c r="BU14" s="4">
        <v>0</v>
      </c>
      <c r="BV14" s="5">
        <v>0</v>
      </c>
      <c r="BW14" s="8">
        <v>0</v>
      </c>
      <c r="BX14" s="4">
        <v>0</v>
      </c>
      <c r="BY14" s="5">
        <v>0</v>
      </c>
      <c r="BZ14" s="8">
        <v>0</v>
      </c>
      <c r="CA14" s="4">
        <v>0</v>
      </c>
      <c r="CB14" s="5">
        <v>0</v>
      </c>
      <c r="CC14" s="8">
        <v>0</v>
      </c>
      <c r="CD14" s="4">
        <v>0</v>
      </c>
      <c r="CE14" s="84">
        <v>0</v>
      </c>
      <c r="CF14" s="8">
        <v>0</v>
      </c>
      <c r="CG14" s="4">
        <v>0</v>
      </c>
      <c r="CH14" s="84">
        <v>0</v>
      </c>
      <c r="CI14" s="8">
        <v>0</v>
      </c>
      <c r="CJ14" s="4">
        <v>0</v>
      </c>
      <c r="CK14" s="84">
        <v>0</v>
      </c>
      <c r="CL14" s="8">
        <v>0</v>
      </c>
      <c r="CM14" s="4">
        <v>0</v>
      </c>
      <c r="CN14" s="84">
        <v>0</v>
      </c>
      <c r="CO14" s="8">
        <v>0</v>
      </c>
      <c r="CP14" s="4">
        <v>0</v>
      </c>
      <c r="CQ14" s="84">
        <v>0</v>
      </c>
      <c r="CR14" s="8">
        <v>0</v>
      </c>
      <c r="CS14" s="4">
        <v>0</v>
      </c>
      <c r="CT14" s="5">
        <v>0</v>
      </c>
      <c r="CU14" s="8">
        <v>0</v>
      </c>
      <c r="CV14" s="4">
        <v>0</v>
      </c>
      <c r="CW14" s="5">
        <v>0</v>
      </c>
      <c r="CX14" s="8">
        <v>0</v>
      </c>
      <c r="CY14" s="4">
        <v>0</v>
      </c>
      <c r="CZ14" s="84">
        <v>0</v>
      </c>
      <c r="DA14" s="8">
        <v>0</v>
      </c>
      <c r="DB14" s="4">
        <v>0</v>
      </c>
      <c r="DC14" s="84">
        <v>0</v>
      </c>
      <c r="DD14" s="8">
        <v>2.8010000000000002</v>
      </c>
      <c r="DE14" s="4">
        <v>170.809</v>
      </c>
      <c r="DF14" s="5">
        <f t="shared" si="9"/>
        <v>60981.43520171367</v>
      </c>
      <c r="DG14" s="8">
        <v>0</v>
      </c>
      <c r="DH14" s="4">
        <v>0</v>
      </c>
      <c r="DI14" s="84">
        <v>0</v>
      </c>
      <c r="DJ14" s="8">
        <v>0</v>
      </c>
      <c r="DK14" s="4">
        <v>0</v>
      </c>
      <c r="DL14" s="5">
        <f t="shared" si="3"/>
        <v>0</v>
      </c>
      <c r="DM14" s="8">
        <v>0</v>
      </c>
      <c r="DN14" s="4">
        <v>0</v>
      </c>
      <c r="DO14" s="5">
        <v>0</v>
      </c>
      <c r="DP14" s="8">
        <v>0</v>
      </c>
      <c r="DQ14" s="4">
        <v>0</v>
      </c>
      <c r="DR14" s="5">
        <v>0</v>
      </c>
      <c r="DS14" s="11">
        <f t="shared" si="4"/>
        <v>2.8010000000000002</v>
      </c>
      <c r="DT14" s="5">
        <f t="shared" si="5"/>
        <v>170.809</v>
      </c>
    </row>
    <row r="15" spans="1:124" x14ac:dyDescent="0.3">
      <c r="A15" s="75">
        <v>2009</v>
      </c>
      <c r="B15" s="76" t="s">
        <v>11</v>
      </c>
      <c r="C15" s="83">
        <v>25</v>
      </c>
      <c r="D15" s="14">
        <v>99.665000000000006</v>
      </c>
      <c r="E15" s="85">
        <f t="shared" si="10"/>
        <v>3986.6000000000004</v>
      </c>
      <c r="F15" s="83">
        <v>0</v>
      </c>
      <c r="G15" s="14">
        <v>0</v>
      </c>
      <c r="H15" s="85">
        <v>0</v>
      </c>
      <c r="I15" s="83">
        <v>0</v>
      </c>
      <c r="J15" s="14">
        <v>0</v>
      </c>
      <c r="K15" s="5">
        <v>0</v>
      </c>
      <c r="L15" s="83">
        <v>0</v>
      </c>
      <c r="M15" s="14">
        <v>0</v>
      </c>
      <c r="N15" s="5">
        <v>0</v>
      </c>
      <c r="O15" s="83">
        <v>0</v>
      </c>
      <c r="P15" s="14">
        <v>0</v>
      </c>
      <c r="Q15" s="85">
        <v>0</v>
      </c>
      <c r="R15" s="83">
        <v>0</v>
      </c>
      <c r="S15" s="14">
        <v>0</v>
      </c>
      <c r="T15" s="85">
        <v>0</v>
      </c>
      <c r="U15" s="83">
        <v>0</v>
      </c>
      <c r="V15" s="14">
        <v>0</v>
      </c>
      <c r="W15" s="85">
        <v>0</v>
      </c>
      <c r="X15" s="8">
        <v>0</v>
      </c>
      <c r="Y15" s="4">
        <v>0</v>
      </c>
      <c r="Z15" s="84">
        <v>0</v>
      </c>
      <c r="AA15" s="83">
        <v>0</v>
      </c>
      <c r="AB15" s="14">
        <v>0</v>
      </c>
      <c r="AC15" s="85">
        <v>0</v>
      </c>
      <c r="AD15" s="83">
        <v>0</v>
      </c>
      <c r="AE15" s="14">
        <v>0</v>
      </c>
      <c r="AF15" s="85">
        <v>0</v>
      </c>
      <c r="AG15" s="83">
        <v>0</v>
      </c>
      <c r="AH15" s="14">
        <v>0</v>
      </c>
      <c r="AI15" s="85">
        <v>0</v>
      </c>
      <c r="AJ15" s="83">
        <v>0</v>
      </c>
      <c r="AK15" s="14">
        <v>0</v>
      </c>
      <c r="AL15" s="85">
        <v>0</v>
      </c>
      <c r="AM15" s="83">
        <v>0</v>
      </c>
      <c r="AN15" s="14">
        <v>0</v>
      </c>
      <c r="AO15" s="85">
        <v>0</v>
      </c>
      <c r="AP15" s="8">
        <v>0</v>
      </c>
      <c r="AQ15" s="4">
        <v>0</v>
      </c>
      <c r="AR15" s="5">
        <v>0</v>
      </c>
      <c r="AS15" s="8">
        <v>0</v>
      </c>
      <c r="AT15" s="4">
        <v>0</v>
      </c>
      <c r="AU15" s="5">
        <v>0</v>
      </c>
      <c r="AV15" s="8"/>
      <c r="AW15" s="4"/>
      <c r="AX15" s="5"/>
      <c r="AY15" s="8">
        <v>0</v>
      </c>
      <c r="AZ15" s="4">
        <v>0</v>
      </c>
      <c r="BA15" s="5">
        <v>0</v>
      </c>
      <c r="BB15" s="8">
        <v>0</v>
      </c>
      <c r="BC15" s="4">
        <v>0</v>
      </c>
      <c r="BD15" s="5">
        <v>0</v>
      </c>
      <c r="BE15" s="8">
        <v>0</v>
      </c>
      <c r="BF15" s="4">
        <v>0</v>
      </c>
      <c r="BG15" s="84">
        <v>0</v>
      </c>
      <c r="BH15" s="8">
        <v>0</v>
      </c>
      <c r="BI15" s="4">
        <v>0</v>
      </c>
      <c r="BJ15" s="84">
        <v>0</v>
      </c>
      <c r="BK15" s="8">
        <v>0</v>
      </c>
      <c r="BL15" s="4">
        <v>0</v>
      </c>
      <c r="BM15" s="5">
        <v>0</v>
      </c>
      <c r="BN15" s="8">
        <v>0</v>
      </c>
      <c r="BO15" s="4">
        <v>0</v>
      </c>
      <c r="BP15" s="5">
        <v>0</v>
      </c>
      <c r="BQ15" s="8">
        <v>0</v>
      </c>
      <c r="BR15" s="4">
        <v>0</v>
      </c>
      <c r="BS15" s="5">
        <v>0</v>
      </c>
      <c r="BT15" s="8">
        <v>0</v>
      </c>
      <c r="BU15" s="4">
        <v>0</v>
      </c>
      <c r="BV15" s="5">
        <v>0</v>
      </c>
      <c r="BW15" s="8">
        <v>0</v>
      </c>
      <c r="BX15" s="4">
        <v>0</v>
      </c>
      <c r="BY15" s="5">
        <v>0</v>
      </c>
      <c r="BZ15" s="8">
        <v>0</v>
      </c>
      <c r="CA15" s="4">
        <v>0</v>
      </c>
      <c r="CB15" s="5">
        <v>0</v>
      </c>
      <c r="CC15" s="8">
        <v>0</v>
      </c>
      <c r="CD15" s="4">
        <v>0</v>
      </c>
      <c r="CE15" s="84">
        <v>0</v>
      </c>
      <c r="CF15" s="8">
        <v>0</v>
      </c>
      <c r="CG15" s="4">
        <v>0</v>
      </c>
      <c r="CH15" s="84">
        <v>0</v>
      </c>
      <c r="CI15" s="8">
        <v>0</v>
      </c>
      <c r="CJ15" s="4">
        <v>0</v>
      </c>
      <c r="CK15" s="84">
        <v>0</v>
      </c>
      <c r="CL15" s="8">
        <v>0</v>
      </c>
      <c r="CM15" s="4">
        <v>0</v>
      </c>
      <c r="CN15" s="84">
        <v>0</v>
      </c>
      <c r="CO15" s="8">
        <v>0</v>
      </c>
      <c r="CP15" s="4">
        <v>0</v>
      </c>
      <c r="CQ15" s="84">
        <v>0</v>
      </c>
      <c r="CR15" s="8">
        <v>0</v>
      </c>
      <c r="CS15" s="4">
        <v>0</v>
      </c>
      <c r="CT15" s="5">
        <v>0</v>
      </c>
      <c r="CU15" s="8">
        <v>0</v>
      </c>
      <c r="CV15" s="4">
        <v>0</v>
      </c>
      <c r="CW15" s="5">
        <v>0</v>
      </c>
      <c r="CX15" s="8">
        <v>0</v>
      </c>
      <c r="CY15" s="4">
        <v>0</v>
      </c>
      <c r="CZ15" s="84">
        <v>0</v>
      </c>
      <c r="DA15" s="8">
        <v>0</v>
      </c>
      <c r="DB15" s="4">
        <v>0</v>
      </c>
      <c r="DC15" s="84">
        <v>0</v>
      </c>
      <c r="DD15" s="8">
        <v>3.1E-2</v>
      </c>
      <c r="DE15" s="4">
        <v>2.7770000000000001</v>
      </c>
      <c r="DF15" s="84">
        <f t="shared" si="9"/>
        <v>89580.645161290333</v>
      </c>
      <c r="DG15" s="8">
        <v>0</v>
      </c>
      <c r="DH15" s="4">
        <v>0</v>
      </c>
      <c r="DI15" s="84">
        <v>0</v>
      </c>
      <c r="DJ15" s="8">
        <v>0</v>
      </c>
      <c r="DK15" s="4">
        <v>0</v>
      </c>
      <c r="DL15" s="5">
        <f t="shared" si="3"/>
        <v>0</v>
      </c>
      <c r="DM15" s="8">
        <v>0</v>
      </c>
      <c r="DN15" s="4">
        <v>0</v>
      </c>
      <c r="DO15" s="5">
        <v>0</v>
      </c>
      <c r="DP15" s="8">
        <v>0</v>
      </c>
      <c r="DQ15" s="4">
        <v>0</v>
      </c>
      <c r="DR15" s="5">
        <v>0</v>
      </c>
      <c r="DS15" s="11">
        <f t="shared" si="4"/>
        <v>25.030999999999999</v>
      </c>
      <c r="DT15" s="5">
        <f t="shared" si="5"/>
        <v>102.44200000000001</v>
      </c>
    </row>
    <row r="16" spans="1:124" x14ac:dyDescent="0.3">
      <c r="A16" s="75">
        <v>2009</v>
      </c>
      <c r="B16" s="76" t="s">
        <v>12</v>
      </c>
      <c r="C16" s="83">
        <v>0</v>
      </c>
      <c r="D16" s="14">
        <v>0</v>
      </c>
      <c r="E16" s="85">
        <v>0</v>
      </c>
      <c r="F16" s="83">
        <v>0</v>
      </c>
      <c r="G16" s="14">
        <v>0</v>
      </c>
      <c r="H16" s="85">
        <v>0</v>
      </c>
      <c r="I16" s="83">
        <v>0</v>
      </c>
      <c r="J16" s="14">
        <v>0</v>
      </c>
      <c r="K16" s="5">
        <v>0</v>
      </c>
      <c r="L16" s="83">
        <v>0</v>
      </c>
      <c r="M16" s="14">
        <v>0</v>
      </c>
      <c r="N16" s="5">
        <v>0</v>
      </c>
      <c r="O16" s="83">
        <v>0</v>
      </c>
      <c r="P16" s="14">
        <v>0</v>
      </c>
      <c r="Q16" s="85">
        <v>0</v>
      </c>
      <c r="R16" s="83">
        <v>0</v>
      </c>
      <c r="S16" s="14">
        <v>0</v>
      </c>
      <c r="T16" s="85">
        <v>0</v>
      </c>
      <c r="U16" s="83">
        <v>0</v>
      </c>
      <c r="V16" s="14">
        <v>0</v>
      </c>
      <c r="W16" s="85">
        <v>0</v>
      </c>
      <c r="X16" s="8">
        <v>0</v>
      </c>
      <c r="Y16" s="4">
        <v>0</v>
      </c>
      <c r="Z16" s="84">
        <v>0</v>
      </c>
      <c r="AA16" s="83">
        <v>0</v>
      </c>
      <c r="AB16" s="14">
        <v>0</v>
      </c>
      <c r="AC16" s="85">
        <v>0</v>
      </c>
      <c r="AD16" s="83">
        <v>0</v>
      </c>
      <c r="AE16" s="14">
        <v>0</v>
      </c>
      <c r="AF16" s="85">
        <v>0</v>
      </c>
      <c r="AG16" s="83">
        <v>0</v>
      </c>
      <c r="AH16" s="14">
        <v>0</v>
      </c>
      <c r="AI16" s="85">
        <v>0</v>
      </c>
      <c r="AJ16" s="83">
        <v>0</v>
      </c>
      <c r="AK16" s="14">
        <v>0</v>
      </c>
      <c r="AL16" s="85">
        <v>0</v>
      </c>
      <c r="AM16" s="83">
        <v>0</v>
      </c>
      <c r="AN16" s="14">
        <v>0</v>
      </c>
      <c r="AO16" s="85">
        <v>0</v>
      </c>
      <c r="AP16" s="8">
        <v>0</v>
      </c>
      <c r="AQ16" s="4">
        <v>0</v>
      </c>
      <c r="AR16" s="5">
        <v>0</v>
      </c>
      <c r="AS16" s="8">
        <v>0</v>
      </c>
      <c r="AT16" s="4">
        <v>0</v>
      </c>
      <c r="AU16" s="5">
        <v>0</v>
      </c>
      <c r="AV16" s="8"/>
      <c r="AW16" s="4"/>
      <c r="AX16" s="5"/>
      <c r="AY16" s="8">
        <v>0</v>
      </c>
      <c r="AZ16" s="4">
        <v>0</v>
      </c>
      <c r="BA16" s="5">
        <v>0</v>
      </c>
      <c r="BB16" s="8">
        <v>0</v>
      </c>
      <c r="BC16" s="4">
        <v>0</v>
      </c>
      <c r="BD16" s="5">
        <v>0</v>
      </c>
      <c r="BE16" s="8">
        <v>0</v>
      </c>
      <c r="BF16" s="4">
        <v>0</v>
      </c>
      <c r="BG16" s="84">
        <v>0</v>
      </c>
      <c r="BH16" s="8">
        <v>0</v>
      </c>
      <c r="BI16" s="4">
        <v>0</v>
      </c>
      <c r="BJ16" s="84">
        <v>0</v>
      </c>
      <c r="BK16" s="8">
        <v>0</v>
      </c>
      <c r="BL16" s="4">
        <v>0</v>
      </c>
      <c r="BM16" s="5">
        <v>0</v>
      </c>
      <c r="BN16" s="8">
        <v>0</v>
      </c>
      <c r="BO16" s="4">
        <v>0</v>
      </c>
      <c r="BP16" s="5">
        <v>0</v>
      </c>
      <c r="BQ16" s="8">
        <v>0</v>
      </c>
      <c r="BR16" s="4">
        <v>0</v>
      </c>
      <c r="BS16" s="5">
        <v>0</v>
      </c>
      <c r="BT16" s="8">
        <v>0</v>
      </c>
      <c r="BU16" s="4">
        <v>0</v>
      </c>
      <c r="BV16" s="5">
        <v>0</v>
      </c>
      <c r="BW16" s="8">
        <v>0</v>
      </c>
      <c r="BX16" s="4">
        <v>0</v>
      </c>
      <c r="BY16" s="5">
        <v>0</v>
      </c>
      <c r="BZ16" s="8">
        <v>0</v>
      </c>
      <c r="CA16" s="4">
        <v>0</v>
      </c>
      <c r="CB16" s="5">
        <v>0</v>
      </c>
      <c r="CC16" s="8">
        <v>0</v>
      </c>
      <c r="CD16" s="4">
        <v>0</v>
      </c>
      <c r="CE16" s="84">
        <v>0</v>
      </c>
      <c r="CF16" s="8">
        <v>0</v>
      </c>
      <c r="CG16" s="4">
        <v>0</v>
      </c>
      <c r="CH16" s="84">
        <v>0</v>
      </c>
      <c r="CI16" s="8">
        <v>8.8999999999999996E-2</v>
      </c>
      <c r="CJ16" s="4">
        <v>0.14000000000000001</v>
      </c>
      <c r="CK16" s="5">
        <f t="shared" ref="CK16" si="13">CJ16/CI16*1000</f>
        <v>1573.0337078651689</v>
      </c>
      <c r="CL16" s="8">
        <v>8.8999999999999996E-2</v>
      </c>
      <c r="CM16" s="4">
        <v>0.14000000000000001</v>
      </c>
      <c r="CN16" s="5">
        <f t="shared" ref="CN16" si="14">CM16/CL16*1000</f>
        <v>1573.0337078651689</v>
      </c>
      <c r="CO16" s="8">
        <v>0</v>
      </c>
      <c r="CP16" s="4">
        <v>0</v>
      </c>
      <c r="CQ16" s="84">
        <v>0</v>
      </c>
      <c r="CR16" s="8">
        <v>0</v>
      </c>
      <c r="CS16" s="4">
        <v>0</v>
      </c>
      <c r="CT16" s="5">
        <v>0</v>
      </c>
      <c r="CU16" s="8">
        <v>0</v>
      </c>
      <c r="CV16" s="4">
        <v>0</v>
      </c>
      <c r="CW16" s="5">
        <v>0</v>
      </c>
      <c r="CX16" s="8">
        <v>0</v>
      </c>
      <c r="CY16" s="4">
        <v>0</v>
      </c>
      <c r="CZ16" s="84">
        <v>0</v>
      </c>
      <c r="DA16" s="8">
        <v>0</v>
      </c>
      <c r="DB16" s="4">
        <v>0</v>
      </c>
      <c r="DC16" s="84">
        <v>0</v>
      </c>
      <c r="DD16" s="8">
        <v>0.623</v>
      </c>
      <c r="DE16" s="4">
        <v>43.83</v>
      </c>
      <c r="DF16" s="84">
        <f t="shared" si="9"/>
        <v>70353.130016051364</v>
      </c>
      <c r="DG16" s="8">
        <v>0</v>
      </c>
      <c r="DH16" s="4">
        <v>0</v>
      </c>
      <c r="DI16" s="84">
        <v>0</v>
      </c>
      <c r="DJ16" s="8">
        <v>0</v>
      </c>
      <c r="DK16" s="4">
        <v>0</v>
      </c>
      <c r="DL16" s="5">
        <f t="shared" si="3"/>
        <v>0</v>
      </c>
      <c r="DM16" s="8">
        <v>0</v>
      </c>
      <c r="DN16" s="4">
        <v>0</v>
      </c>
      <c r="DO16" s="5">
        <v>0</v>
      </c>
      <c r="DP16" s="8">
        <v>0</v>
      </c>
      <c r="DQ16" s="4">
        <v>0</v>
      </c>
      <c r="DR16" s="5">
        <v>0</v>
      </c>
      <c r="DS16" s="11">
        <f t="shared" si="4"/>
        <v>0.71199999999999997</v>
      </c>
      <c r="DT16" s="5">
        <f t="shared" si="5"/>
        <v>43.97</v>
      </c>
    </row>
    <row r="17" spans="1:124" x14ac:dyDescent="0.3">
      <c r="A17" s="75">
        <v>2009</v>
      </c>
      <c r="B17" s="76" t="s">
        <v>13</v>
      </c>
      <c r="C17" s="83">
        <v>25</v>
      </c>
      <c r="D17" s="14">
        <v>97.025000000000006</v>
      </c>
      <c r="E17" s="85">
        <f t="shared" si="10"/>
        <v>3881</v>
      </c>
      <c r="F17" s="83">
        <v>0</v>
      </c>
      <c r="G17" s="14">
        <v>0</v>
      </c>
      <c r="H17" s="85">
        <v>0</v>
      </c>
      <c r="I17" s="83">
        <v>0</v>
      </c>
      <c r="J17" s="14">
        <v>0</v>
      </c>
      <c r="K17" s="5">
        <v>0</v>
      </c>
      <c r="L17" s="83">
        <v>0</v>
      </c>
      <c r="M17" s="14">
        <v>0</v>
      </c>
      <c r="N17" s="5">
        <v>0</v>
      </c>
      <c r="O17" s="83">
        <v>0</v>
      </c>
      <c r="P17" s="14">
        <v>0</v>
      </c>
      <c r="Q17" s="85">
        <v>0</v>
      </c>
      <c r="R17" s="83">
        <v>0</v>
      </c>
      <c r="S17" s="14">
        <v>0</v>
      </c>
      <c r="T17" s="85">
        <v>0</v>
      </c>
      <c r="U17" s="83">
        <v>0</v>
      </c>
      <c r="V17" s="14">
        <v>0</v>
      </c>
      <c r="W17" s="85">
        <v>0</v>
      </c>
      <c r="X17" s="8">
        <v>0</v>
      </c>
      <c r="Y17" s="4">
        <v>0</v>
      </c>
      <c r="Z17" s="84">
        <v>0</v>
      </c>
      <c r="AA17" s="83">
        <v>0</v>
      </c>
      <c r="AB17" s="14">
        <v>0</v>
      </c>
      <c r="AC17" s="85">
        <v>0</v>
      </c>
      <c r="AD17" s="83">
        <v>0</v>
      </c>
      <c r="AE17" s="14">
        <v>0</v>
      </c>
      <c r="AF17" s="85">
        <v>0</v>
      </c>
      <c r="AG17" s="83">
        <v>0</v>
      </c>
      <c r="AH17" s="14">
        <v>0</v>
      </c>
      <c r="AI17" s="85">
        <v>0</v>
      </c>
      <c r="AJ17" s="83">
        <v>0</v>
      </c>
      <c r="AK17" s="14">
        <v>0</v>
      </c>
      <c r="AL17" s="85">
        <v>0</v>
      </c>
      <c r="AM17" s="83">
        <v>0</v>
      </c>
      <c r="AN17" s="14">
        <v>0</v>
      </c>
      <c r="AO17" s="85">
        <v>0</v>
      </c>
      <c r="AP17" s="8">
        <v>0</v>
      </c>
      <c r="AQ17" s="4">
        <v>0</v>
      </c>
      <c r="AR17" s="5">
        <v>0</v>
      </c>
      <c r="AS17" s="8">
        <v>0</v>
      </c>
      <c r="AT17" s="4">
        <v>0</v>
      </c>
      <c r="AU17" s="5">
        <v>0</v>
      </c>
      <c r="AV17" s="8"/>
      <c r="AW17" s="4"/>
      <c r="AX17" s="5"/>
      <c r="AY17" s="8">
        <v>0</v>
      </c>
      <c r="AZ17" s="4">
        <v>0</v>
      </c>
      <c r="BA17" s="5">
        <v>0</v>
      </c>
      <c r="BB17" s="8">
        <v>0</v>
      </c>
      <c r="BC17" s="4">
        <v>0</v>
      </c>
      <c r="BD17" s="5">
        <v>0</v>
      </c>
      <c r="BE17" s="8">
        <v>0</v>
      </c>
      <c r="BF17" s="4">
        <v>0</v>
      </c>
      <c r="BG17" s="84">
        <v>0</v>
      </c>
      <c r="BH17" s="8">
        <v>0</v>
      </c>
      <c r="BI17" s="4">
        <v>0</v>
      </c>
      <c r="BJ17" s="84">
        <v>0</v>
      </c>
      <c r="BK17" s="8">
        <v>0</v>
      </c>
      <c r="BL17" s="4">
        <v>0</v>
      </c>
      <c r="BM17" s="5">
        <v>0</v>
      </c>
      <c r="BN17" s="8">
        <v>2.3E-2</v>
      </c>
      <c r="BO17" s="4">
        <v>0.38900000000000001</v>
      </c>
      <c r="BP17" s="5">
        <f t="shared" ref="BP17" si="15">BO17/BN17*1000</f>
        <v>16913.043478260872</v>
      </c>
      <c r="BQ17" s="8">
        <v>0</v>
      </c>
      <c r="BR17" s="4">
        <v>0</v>
      </c>
      <c r="BS17" s="5">
        <v>0</v>
      </c>
      <c r="BT17" s="8">
        <v>0</v>
      </c>
      <c r="BU17" s="4">
        <v>0</v>
      </c>
      <c r="BV17" s="5">
        <v>0</v>
      </c>
      <c r="BW17" s="8">
        <v>0</v>
      </c>
      <c r="BX17" s="4">
        <v>0</v>
      </c>
      <c r="BY17" s="5">
        <v>0</v>
      </c>
      <c r="BZ17" s="8">
        <v>0</v>
      </c>
      <c r="CA17" s="4">
        <v>0</v>
      </c>
      <c r="CB17" s="5">
        <v>0</v>
      </c>
      <c r="CC17" s="8">
        <v>0</v>
      </c>
      <c r="CD17" s="4">
        <v>0</v>
      </c>
      <c r="CE17" s="84">
        <v>0</v>
      </c>
      <c r="CF17" s="8">
        <v>0</v>
      </c>
      <c r="CG17" s="4">
        <v>0</v>
      </c>
      <c r="CH17" s="84">
        <v>0</v>
      </c>
      <c r="CI17" s="8">
        <v>0</v>
      </c>
      <c r="CJ17" s="4">
        <v>0</v>
      </c>
      <c r="CK17" s="84">
        <v>0</v>
      </c>
      <c r="CL17" s="8">
        <v>0</v>
      </c>
      <c r="CM17" s="4">
        <v>0</v>
      </c>
      <c r="CN17" s="84">
        <v>0</v>
      </c>
      <c r="CO17" s="8">
        <v>0</v>
      </c>
      <c r="CP17" s="4">
        <v>0</v>
      </c>
      <c r="CQ17" s="84">
        <v>0</v>
      </c>
      <c r="CR17" s="8">
        <v>0</v>
      </c>
      <c r="CS17" s="4">
        <v>0</v>
      </c>
      <c r="CT17" s="5">
        <v>0</v>
      </c>
      <c r="CU17" s="8">
        <v>0</v>
      </c>
      <c r="CV17" s="4">
        <v>0</v>
      </c>
      <c r="CW17" s="5">
        <v>0</v>
      </c>
      <c r="CX17" s="8">
        <v>0</v>
      </c>
      <c r="CY17" s="4">
        <v>0</v>
      </c>
      <c r="CZ17" s="84">
        <v>0</v>
      </c>
      <c r="DA17" s="8">
        <v>0</v>
      </c>
      <c r="DB17" s="4">
        <v>0</v>
      </c>
      <c r="DC17" s="84">
        <v>0</v>
      </c>
      <c r="DD17" s="8">
        <v>0</v>
      </c>
      <c r="DE17" s="4">
        <v>0</v>
      </c>
      <c r="DF17" s="84">
        <v>0</v>
      </c>
      <c r="DG17" s="8">
        <v>0</v>
      </c>
      <c r="DH17" s="4">
        <v>0</v>
      </c>
      <c r="DI17" s="84">
        <v>0</v>
      </c>
      <c r="DJ17" s="8">
        <v>0</v>
      </c>
      <c r="DK17" s="4">
        <v>0</v>
      </c>
      <c r="DL17" s="5">
        <f t="shared" si="3"/>
        <v>0</v>
      </c>
      <c r="DM17" s="8">
        <v>0</v>
      </c>
      <c r="DN17" s="4">
        <v>0</v>
      </c>
      <c r="DO17" s="5">
        <v>0</v>
      </c>
      <c r="DP17" s="8">
        <v>0</v>
      </c>
      <c r="DQ17" s="4">
        <v>0</v>
      </c>
      <c r="DR17" s="5">
        <v>0</v>
      </c>
      <c r="DS17" s="11">
        <f t="shared" si="4"/>
        <v>25.023</v>
      </c>
      <c r="DT17" s="5">
        <f t="shared" si="5"/>
        <v>97.414000000000001</v>
      </c>
    </row>
    <row r="18" spans="1:124" ht="15" thickBot="1" x14ac:dyDescent="0.35">
      <c r="A18" s="77"/>
      <c r="B18" s="78" t="s">
        <v>14</v>
      </c>
      <c r="C18" s="86">
        <f>SUM(C6:C17)</f>
        <v>395.58699999999999</v>
      </c>
      <c r="D18" s="59">
        <f>SUM(D6:D17)</f>
        <v>2311.1950000000002</v>
      </c>
      <c r="E18" s="87"/>
      <c r="F18" s="92">
        <v>0</v>
      </c>
      <c r="G18" s="60">
        <v>0</v>
      </c>
      <c r="H18" s="87"/>
      <c r="I18" s="86">
        <f>SUM(I6:I17)</f>
        <v>0</v>
      </c>
      <c r="J18" s="59">
        <f>SUM(J6:J17)</f>
        <v>0</v>
      </c>
      <c r="K18" s="63"/>
      <c r="L18" s="86">
        <f>SUM(L6:L17)</f>
        <v>27500</v>
      </c>
      <c r="M18" s="59">
        <f>SUM(M6:M17)</f>
        <v>43242.192000000003</v>
      </c>
      <c r="N18" s="63"/>
      <c r="O18" s="86">
        <f>SUM(O6:O17)</f>
        <v>0</v>
      </c>
      <c r="P18" s="59">
        <f>SUM(P6:P17)</f>
        <v>0</v>
      </c>
      <c r="Q18" s="87"/>
      <c r="R18" s="86">
        <f>SUM(R6:R17)</f>
        <v>0</v>
      </c>
      <c r="S18" s="59">
        <f>SUM(S6:S17)</f>
        <v>0</v>
      </c>
      <c r="T18" s="87"/>
      <c r="U18" s="86">
        <f>SUM(U6:U17)</f>
        <v>0.2</v>
      </c>
      <c r="V18" s="59">
        <f>SUM(V6:V17)</f>
        <v>0.54300000000000004</v>
      </c>
      <c r="W18" s="87"/>
      <c r="X18" s="86">
        <v>0</v>
      </c>
      <c r="Y18" s="59">
        <v>0</v>
      </c>
      <c r="Z18" s="95"/>
      <c r="AA18" s="92">
        <v>0</v>
      </c>
      <c r="AB18" s="60">
        <v>0</v>
      </c>
      <c r="AC18" s="87"/>
      <c r="AD18" s="86">
        <f>SUM(AD6:AD17)</f>
        <v>2.4E-2</v>
      </c>
      <c r="AE18" s="59">
        <f>SUM(AE6:AE17)</f>
        <v>1.464</v>
      </c>
      <c r="AF18" s="87"/>
      <c r="AG18" s="86">
        <f>SUM(AG6:AG17)</f>
        <v>0</v>
      </c>
      <c r="AH18" s="59">
        <f>SUM(AH6:AH17)</f>
        <v>0</v>
      </c>
      <c r="AI18" s="87"/>
      <c r="AJ18" s="86">
        <f>SUM(AJ6:AJ17)</f>
        <v>0</v>
      </c>
      <c r="AK18" s="59">
        <f>SUM(AK6:AK17)</f>
        <v>0</v>
      </c>
      <c r="AL18" s="87"/>
      <c r="AM18" s="86">
        <f>SUM(AM6:AM17)</f>
        <v>0.02</v>
      </c>
      <c r="AN18" s="59">
        <f>SUM(AN6:AN17)</f>
        <v>1.2230000000000001</v>
      </c>
      <c r="AO18" s="87"/>
      <c r="AP18" s="86">
        <f>SUM(AP6:AP17)</f>
        <v>0.24399999999999999</v>
      </c>
      <c r="AQ18" s="59">
        <f>SUM(AQ6:AQ17)</f>
        <v>0.23799999999999999</v>
      </c>
      <c r="AR18" s="63"/>
      <c r="AS18" s="86">
        <f>SUM(AS6:AS17)</f>
        <v>0</v>
      </c>
      <c r="AT18" s="59">
        <f>SUM(AT6:AT17)</f>
        <v>0</v>
      </c>
      <c r="AU18" s="63"/>
      <c r="AV18" s="86"/>
      <c r="AW18" s="59"/>
      <c r="AX18" s="63"/>
      <c r="AY18" s="86">
        <f>SUM(AY6:AY17)</f>
        <v>0</v>
      </c>
      <c r="AZ18" s="59">
        <f>SUM(AZ6:AZ17)</f>
        <v>0</v>
      </c>
      <c r="BA18" s="63"/>
      <c r="BB18" s="86">
        <f>SUM(BB6:BB17)</f>
        <v>0</v>
      </c>
      <c r="BC18" s="59">
        <f>SUM(BC6:BC17)</f>
        <v>0</v>
      </c>
      <c r="BD18" s="63"/>
      <c r="BE18" s="86">
        <v>0</v>
      </c>
      <c r="BF18" s="59">
        <v>0</v>
      </c>
      <c r="BG18" s="95"/>
      <c r="BH18" s="86">
        <v>0</v>
      </c>
      <c r="BI18" s="59">
        <v>0</v>
      </c>
      <c r="BJ18" s="95"/>
      <c r="BK18" s="86">
        <f>SUM(BK6:BK17)</f>
        <v>0</v>
      </c>
      <c r="BL18" s="59">
        <f>SUM(BL6:BL17)</f>
        <v>0</v>
      </c>
      <c r="BM18" s="63"/>
      <c r="BN18" s="86">
        <f>SUM(BN6:BN17)</f>
        <v>36.797000000000004</v>
      </c>
      <c r="BO18" s="59">
        <f>SUM(BO6:BO17)</f>
        <v>187.749</v>
      </c>
      <c r="BP18" s="63"/>
      <c r="BQ18" s="86">
        <f>SUM(BQ6:BQ17)</f>
        <v>0</v>
      </c>
      <c r="BR18" s="59">
        <f>SUM(BR6:BR17)</f>
        <v>0</v>
      </c>
      <c r="BS18" s="63"/>
      <c r="BT18" s="86">
        <f>SUM(BT6:BT17)</f>
        <v>0</v>
      </c>
      <c r="BU18" s="59">
        <f>SUM(BU6:BU17)</f>
        <v>0</v>
      </c>
      <c r="BV18" s="63"/>
      <c r="BW18" s="86">
        <f>SUM(BW6:BW17)</f>
        <v>28</v>
      </c>
      <c r="BX18" s="59">
        <f>SUM(BX6:BX17)</f>
        <v>116.57899999999999</v>
      </c>
      <c r="BY18" s="63"/>
      <c r="BZ18" s="86">
        <f>SUM(BZ6:BZ17)</f>
        <v>0</v>
      </c>
      <c r="CA18" s="59">
        <f>SUM(CA6:CA17)</f>
        <v>0</v>
      </c>
      <c r="CB18" s="63"/>
      <c r="CC18" s="86">
        <v>0</v>
      </c>
      <c r="CD18" s="59">
        <v>0</v>
      </c>
      <c r="CE18" s="95"/>
      <c r="CF18" s="86">
        <f>SUM(CF6:CF17)</f>
        <v>0</v>
      </c>
      <c r="CG18" s="59">
        <f>SUM(CG6:CG17)</f>
        <v>0</v>
      </c>
      <c r="CH18" s="95"/>
      <c r="CI18" s="86">
        <f>SUM(CI6:CI17)</f>
        <v>8.8999999999999996E-2</v>
      </c>
      <c r="CJ18" s="59">
        <f>SUM(CJ6:CJ17)</f>
        <v>0.14000000000000001</v>
      </c>
      <c r="CK18" s="95"/>
      <c r="CL18" s="86">
        <f>SUM(CL6:CL17)</f>
        <v>8.8999999999999996E-2</v>
      </c>
      <c r="CM18" s="59">
        <f>SUM(CM6:CM17)</f>
        <v>0.14000000000000001</v>
      </c>
      <c r="CN18" s="95"/>
      <c r="CO18" s="86">
        <v>0</v>
      </c>
      <c r="CP18" s="59">
        <v>0</v>
      </c>
      <c r="CQ18" s="95"/>
      <c r="CR18" s="86">
        <f>SUM(CR6:CR17)</f>
        <v>0</v>
      </c>
      <c r="CS18" s="59">
        <f>SUM(CS6:CS17)</f>
        <v>0</v>
      </c>
      <c r="CT18" s="63"/>
      <c r="CU18" s="86">
        <f>SUM(CU6:CU17)</f>
        <v>0</v>
      </c>
      <c r="CV18" s="59">
        <f>SUM(CV6:CV17)</f>
        <v>0</v>
      </c>
      <c r="CW18" s="63"/>
      <c r="CX18" s="86">
        <f>SUM(CX6:CX17)</f>
        <v>0</v>
      </c>
      <c r="CY18" s="59">
        <f>SUM(CY6:CY17)</f>
        <v>0</v>
      </c>
      <c r="CZ18" s="95"/>
      <c r="DA18" s="86">
        <f>SUM(DA6:DA17)</f>
        <v>0</v>
      </c>
      <c r="DB18" s="59">
        <f>SUM(DB6:DB17)</f>
        <v>0</v>
      </c>
      <c r="DC18" s="95"/>
      <c r="DD18" s="86">
        <f>SUM(DD6:DD17)</f>
        <v>16.931000000000001</v>
      </c>
      <c r="DE18" s="59">
        <f>SUM(DE6:DE17)</f>
        <v>1068.3019999999999</v>
      </c>
      <c r="DF18" s="95"/>
      <c r="DG18" s="86">
        <v>0</v>
      </c>
      <c r="DH18" s="59">
        <v>0</v>
      </c>
      <c r="DI18" s="95"/>
      <c r="DJ18" s="86">
        <f t="shared" ref="DJ18:DK18" si="16">SUM(DJ6:DJ17)</f>
        <v>0</v>
      </c>
      <c r="DK18" s="59">
        <f t="shared" si="16"/>
        <v>0</v>
      </c>
      <c r="DL18" s="63"/>
      <c r="DM18" s="86">
        <f>SUM(DM6:DM17)</f>
        <v>0</v>
      </c>
      <c r="DN18" s="59">
        <f>SUM(DN6:DN17)</f>
        <v>0</v>
      </c>
      <c r="DO18" s="63"/>
      <c r="DP18" s="86">
        <f>SUM(DP6:DP17)</f>
        <v>0</v>
      </c>
      <c r="DQ18" s="59">
        <f>SUM(DQ6:DQ17)</f>
        <v>0</v>
      </c>
      <c r="DR18" s="63"/>
      <c r="DS18" s="62">
        <f t="shared" si="4"/>
        <v>27977.892</v>
      </c>
      <c r="DT18" s="63">
        <f t="shared" si="5"/>
        <v>46929.625</v>
      </c>
    </row>
    <row r="19" spans="1:124" x14ac:dyDescent="0.3">
      <c r="A19" s="79">
        <v>2010</v>
      </c>
      <c r="B19" s="80" t="s">
        <v>2</v>
      </c>
      <c r="C19" s="88">
        <v>50.423999999999999</v>
      </c>
      <c r="D19" s="52">
        <v>223.22200000000001</v>
      </c>
      <c r="E19" s="89">
        <f t="shared" ref="E19:E29" si="17">D19/C19*1000</f>
        <v>4426.8998889417744</v>
      </c>
      <c r="F19" s="88">
        <v>0</v>
      </c>
      <c r="G19" s="52">
        <v>0</v>
      </c>
      <c r="H19" s="89">
        <v>0</v>
      </c>
      <c r="I19" s="90">
        <v>0</v>
      </c>
      <c r="J19" s="53">
        <v>0</v>
      </c>
      <c r="K19" s="18">
        <v>0</v>
      </c>
      <c r="L19" s="90">
        <v>0</v>
      </c>
      <c r="M19" s="53">
        <v>0</v>
      </c>
      <c r="N19" s="18">
        <v>0</v>
      </c>
      <c r="O19" s="88">
        <v>0</v>
      </c>
      <c r="P19" s="52">
        <v>0</v>
      </c>
      <c r="Q19" s="89">
        <v>0</v>
      </c>
      <c r="R19" s="88">
        <v>0</v>
      </c>
      <c r="S19" s="52">
        <v>0</v>
      </c>
      <c r="T19" s="89">
        <v>0</v>
      </c>
      <c r="U19" s="88">
        <v>0</v>
      </c>
      <c r="V19" s="52">
        <v>0</v>
      </c>
      <c r="W19" s="89">
        <v>0</v>
      </c>
      <c r="X19" s="90">
        <v>0</v>
      </c>
      <c r="Y19" s="53">
        <v>0</v>
      </c>
      <c r="Z19" s="94">
        <v>0</v>
      </c>
      <c r="AA19" s="88">
        <v>0</v>
      </c>
      <c r="AB19" s="52">
        <v>0</v>
      </c>
      <c r="AC19" s="89">
        <v>0</v>
      </c>
      <c r="AD19" s="88">
        <v>0</v>
      </c>
      <c r="AE19" s="52">
        <v>0</v>
      </c>
      <c r="AF19" s="89">
        <v>0</v>
      </c>
      <c r="AG19" s="88">
        <v>0</v>
      </c>
      <c r="AH19" s="52">
        <v>0</v>
      </c>
      <c r="AI19" s="89">
        <v>0</v>
      </c>
      <c r="AJ19" s="88">
        <v>0</v>
      </c>
      <c r="AK19" s="52">
        <v>0</v>
      </c>
      <c r="AL19" s="89">
        <v>0</v>
      </c>
      <c r="AM19" s="88">
        <v>0</v>
      </c>
      <c r="AN19" s="52">
        <v>0</v>
      </c>
      <c r="AO19" s="89">
        <v>0</v>
      </c>
      <c r="AP19" s="90">
        <v>0</v>
      </c>
      <c r="AQ19" s="53">
        <v>0</v>
      </c>
      <c r="AR19" s="18">
        <v>0</v>
      </c>
      <c r="AS19" s="90">
        <v>0</v>
      </c>
      <c r="AT19" s="53">
        <v>0</v>
      </c>
      <c r="AU19" s="18">
        <v>0</v>
      </c>
      <c r="AV19" s="90"/>
      <c r="AW19" s="53"/>
      <c r="AX19" s="18"/>
      <c r="AY19" s="90">
        <v>0</v>
      </c>
      <c r="AZ19" s="53">
        <v>0</v>
      </c>
      <c r="BA19" s="18">
        <v>0</v>
      </c>
      <c r="BB19" s="90">
        <v>0</v>
      </c>
      <c r="BC19" s="53">
        <v>0</v>
      </c>
      <c r="BD19" s="18">
        <v>0</v>
      </c>
      <c r="BE19" s="90">
        <v>0</v>
      </c>
      <c r="BF19" s="53">
        <v>0</v>
      </c>
      <c r="BG19" s="94">
        <v>0</v>
      </c>
      <c r="BH19" s="90">
        <v>0</v>
      </c>
      <c r="BI19" s="53">
        <v>0</v>
      </c>
      <c r="BJ19" s="94">
        <v>0</v>
      </c>
      <c r="BK19" s="90">
        <v>0</v>
      </c>
      <c r="BL19" s="53">
        <v>0</v>
      </c>
      <c r="BM19" s="89">
        <v>0</v>
      </c>
      <c r="BN19" s="90">
        <v>6.8000000000000005E-2</v>
      </c>
      <c r="BO19" s="53">
        <v>0.98499999999999999</v>
      </c>
      <c r="BP19" s="89">
        <f t="shared" ref="BP19" si="18">BO19/BN19*1000</f>
        <v>14485.294117647058</v>
      </c>
      <c r="BQ19" s="90">
        <v>0</v>
      </c>
      <c r="BR19" s="53">
        <v>0</v>
      </c>
      <c r="BS19" s="18">
        <v>0</v>
      </c>
      <c r="BT19" s="90">
        <v>0</v>
      </c>
      <c r="BU19" s="53">
        <v>0</v>
      </c>
      <c r="BV19" s="18">
        <v>0</v>
      </c>
      <c r="BW19" s="88">
        <v>0</v>
      </c>
      <c r="BX19" s="52">
        <v>0</v>
      </c>
      <c r="BY19" s="96">
        <v>0</v>
      </c>
      <c r="BZ19" s="90">
        <v>0</v>
      </c>
      <c r="CA19" s="53">
        <v>0</v>
      </c>
      <c r="CB19" s="18">
        <v>0</v>
      </c>
      <c r="CC19" s="90">
        <v>0</v>
      </c>
      <c r="CD19" s="53">
        <v>0</v>
      </c>
      <c r="CE19" s="94">
        <v>0</v>
      </c>
      <c r="CF19" s="88">
        <v>0</v>
      </c>
      <c r="CG19" s="52">
        <v>0</v>
      </c>
      <c r="CH19" s="89">
        <v>0</v>
      </c>
      <c r="CI19" s="88">
        <v>0</v>
      </c>
      <c r="CJ19" s="52">
        <v>0</v>
      </c>
      <c r="CK19" s="89">
        <v>0</v>
      </c>
      <c r="CL19" s="88">
        <v>0</v>
      </c>
      <c r="CM19" s="52">
        <v>0</v>
      </c>
      <c r="CN19" s="89">
        <v>0</v>
      </c>
      <c r="CO19" s="90">
        <v>0</v>
      </c>
      <c r="CP19" s="53">
        <v>0</v>
      </c>
      <c r="CQ19" s="94">
        <v>0</v>
      </c>
      <c r="CR19" s="90">
        <v>0</v>
      </c>
      <c r="CS19" s="53">
        <v>0</v>
      </c>
      <c r="CT19" s="18">
        <v>0</v>
      </c>
      <c r="CU19" s="90">
        <v>0</v>
      </c>
      <c r="CV19" s="53">
        <v>0</v>
      </c>
      <c r="CW19" s="18">
        <v>0</v>
      </c>
      <c r="CX19" s="88">
        <v>0</v>
      </c>
      <c r="CY19" s="52">
        <v>0</v>
      </c>
      <c r="CZ19" s="89">
        <v>0</v>
      </c>
      <c r="DA19" s="88">
        <v>0</v>
      </c>
      <c r="DB19" s="52">
        <v>0</v>
      </c>
      <c r="DC19" s="89">
        <v>0</v>
      </c>
      <c r="DD19" s="88">
        <v>0</v>
      </c>
      <c r="DE19" s="52">
        <v>0</v>
      </c>
      <c r="DF19" s="89">
        <v>0</v>
      </c>
      <c r="DG19" s="90">
        <v>0</v>
      </c>
      <c r="DH19" s="53">
        <v>0</v>
      </c>
      <c r="DI19" s="94">
        <v>0</v>
      </c>
      <c r="DJ19" s="90">
        <v>0</v>
      </c>
      <c r="DK19" s="53">
        <v>0</v>
      </c>
      <c r="DL19" s="18">
        <f t="shared" ref="DL19:DL30" si="19">IF(DJ19=0,0,DK19/DJ19*1000)</f>
        <v>0</v>
      </c>
      <c r="DM19" s="90">
        <v>0</v>
      </c>
      <c r="DN19" s="53">
        <v>0</v>
      </c>
      <c r="DO19" s="18">
        <v>0</v>
      </c>
      <c r="DP19" s="90">
        <v>0</v>
      </c>
      <c r="DQ19" s="53">
        <v>0</v>
      </c>
      <c r="DR19" s="18">
        <v>0</v>
      </c>
      <c r="DS19" s="57">
        <f t="shared" ref="DS19:DS31" si="20">SUM(C19,F19,L19,U19,AA19,AD19,AM19,AP19,BB19,BH19,BN19,BW19,BZ19,CI19,CO19,CU19,DD19,DM19,DP19)</f>
        <v>50.491999999999997</v>
      </c>
      <c r="DT19" s="18">
        <f t="shared" ref="DT19:DT31" si="21">SUM(D19,G19,M19,V19,AB19,AE19,AN19,AQ19,BC19,BI19,BO19,BX19,CA19,CJ19,CP19,CV19,DE19,DN19,DQ19)</f>
        <v>224.20700000000002</v>
      </c>
    </row>
    <row r="20" spans="1:124" x14ac:dyDescent="0.3">
      <c r="A20" s="75">
        <v>2010</v>
      </c>
      <c r="B20" s="76" t="s">
        <v>3</v>
      </c>
      <c r="C20" s="83">
        <v>0</v>
      </c>
      <c r="D20" s="14">
        <v>0</v>
      </c>
      <c r="E20" s="85">
        <v>0</v>
      </c>
      <c r="F20" s="83">
        <v>0</v>
      </c>
      <c r="G20" s="14">
        <v>0</v>
      </c>
      <c r="H20" s="85">
        <v>0</v>
      </c>
      <c r="I20" s="8">
        <v>0</v>
      </c>
      <c r="J20" s="4">
        <v>0</v>
      </c>
      <c r="K20" s="5">
        <v>0</v>
      </c>
      <c r="L20" s="8">
        <v>0</v>
      </c>
      <c r="M20" s="4">
        <v>0</v>
      </c>
      <c r="N20" s="5">
        <v>0</v>
      </c>
      <c r="O20" s="83">
        <v>0</v>
      </c>
      <c r="P20" s="14">
        <v>0</v>
      </c>
      <c r="Q20" s="85">
        <v>0</v>
      </c>
      <c r="R20" s="83">
        <v>0</v>
      </c>
      <c r="S20" s="14">
        <v>0</v>
      </c>
      <c r="T20" s="85">
        <v>0</v>
      </c>
      <c r="U20" s="83">
        <v>0</v>
      </c>
      <c r="V20" s="14">
        <v>0</v>
      </c>
      <c r="W20" s="85">
        <v>0</v>
      </c>
      <c r="X20" s="8">
        <v>0</v>
      </c>
      <c r="Y20" s="4">
        <v>0</v>
      </c>
      <c r="Z20" s="84">
        <v>0</v>
      </c>
      <c r="AA20" s="83">
        <v>0</v>
      </c>
      <c r="AB20" s="14">
        <v>0</v>
      </c>
      <c r="AC20" s="85">
        <v>0</v>
      </c>
      <c r="AD20" s="83">
        <v>0</v>
      </c>
      <c r="AE20" s="14">
        <v>0</v>
      </c>
      <c r="AF20" s="85">
        <v>0</v>
      </c>
      <c r="AG20" s="8">
        <v>0</v>
      </c>
      <c r="AH20" s="4">
        <v>0</v>
      </c>
      <c r="AI20" s="84">
        <v>0</v>
      </c>
      <c r="AJ20" s="8">
        <v>0</v>
      </c>
      <c r="AK20" s="4">
        <v>0</v>
      </c>
      <c r="AL20" s="84">
        <v>0</v>
      </c>
      <c r="AM20" s="8">
        <v>0</v>
      </c>
      <c r="AN20" s="4">
        <v>0</v>
      </c>
      <c r="AO20" s="84">
        <v>0</v>
      </c>
      <c r="AP20" s="8">
        <v>0</v>
      </c>
      <c r="AQ20" s="4">
        <v>0</v>
      </c>
      <c r="AR20" s="5">
        <v>0</v>
      </c>
      <c r="AS20" s="8">
        <v>0</v>
      </c>
      <c r="AT20" s="4">
        <v>0</v>
      </c>
      <c r="AU20" s="5">
        <v>0</v>
      </c>
      <c r="AV20" s="8"/>
      <c r="AW20" s="4"/>
      <c r="AX20" s="5"/>
      <c r="AY20" s="8">
        <v>0</v>
      </c>
      <c r="AZ20" s="4">
        <v>0</v>
      </c>
      <c r="BA20" s="5">
        <v>0</v>
      </c>
      <c r="BB20" s="8">
        <v>0</v>
      </c>
      <c r="BC20" s="4">
        <v>0</v>
      </c>
      <c r="BD20" s="5">
        <v>0</v>
      </c>
      <c r="BE20" s="8">
        <v>0</v>
      </c>
      <c r="BF20" s="4">
        <v>0</v>
      </c>
      <c r="BG20" s="84">
        <v>0</v>
      </c>
      <c r="BH20" s="8">
        <v>0</v>
      </c>
      <c r="BI20" s="4">
        <v>0</v>
      </c>
      <c r="BJ20" s="84">
        <v>0</v>
      </c>
      <c r="BK20" s="8">
        <v>0</v>
      </c>
      <c r="BL20" s="4">
        <v>0</v>
      </c>
      <c r="BM20" s="5">
        <v>0</v>
      </c>
      <c r="BN20" s="8">
        <v>0</v>
      </c>
      <c r="BO20" s="4">
        <v>0</v>
      </c>
      <c r="BP20" s="5">
        <v>0</v>
      </c>
      <c r="BQ20" s="8">
        <v>0</v>
      </c>
      <c r="BR20" s="4">
        <v>0</v>
      </c>
      <c r="BS20" s="5">
        <v>0</v>
      </c>
      <c r="BT20" s="8">
        <v>0</v>
      </c>
      <c r="BU20" s="4">
        <v>0</v>
      </c>
      <c r="BV20" s="5">
        <v>0</v>
      </c>
      <c r="BW20" s="83">
        <v>0</v>
      </c>
      <c r="BX20" s="14">
        <v>0</v>
      </c>
      <c r="BY20" s="97">
        <v>0</v>
      </c>
      <c r="BZ20" s="8">
        <v>0</v>
      </c>
      <c r="CA20" s="4">
        <v>0</v>
      </c>
      <c r="CB20" s="5">
        <v>0</v>
      </c>
      <c r="CC20" s="8">
        <v>0</v>
      </c>
      <c r="CD20" s="4">
        <v>0</v>
      </c>
      <c r="CE20" s="84">
        <v>0</v>
      </c>
      <c r="CF20" s="83">
        <v>0</v>
      </c>
      <c r="CG20" s="14">
        <v>0</v>
      </c>
      <c r="CH20" s="85">
        <v>0</v>
      </c>
      <c r="CI20" s="83">
        <v>0</v>
      </c>
      <c r="CJ20" s="14">
        <v>0</v>
      </c>
      <c r="CK20" s="85">
        <v>0</v>
      </c>
      <c r="CL20" s="83">
        <v>0</v>
      </c>
      <c r="CM20" s="14">
        <v>0</v>
      </c>
      <c r="CN20" s="85">
        <v>0</v>
      </c>
      <c r="CO20" s="8">
        <v>0</v>
      </c>
      <c r="CP20" s="4">
        <v>0</v>
      </c>
      <c r="CQ20" s="84">
        <v>0</v>
      </c>
      <c r="CR20" s="8">
        <v>0</v>
      </c>
      <c r="CS20" s="4">
        <v>0</v>
      </c>
      <c r="CT20" s="5">
        <v>0</v>
      </c>
      <c r="CU20" s="8">
        <v>0</v>
      </c>
      <c r="CV20" s="4">
        <v>0</v>
      </c>
      <c r="CW20" s="5">
        <v>0</v>
      </c>
      <c r="CX20" s="83">
        <v>0</v>
      </c>
      <c r="CY20" s="14">
        <v>0</v>
      </c>
      <c r="CZ20" s="85">
        <v>0</v>
      </c>
      <c r="DA20" s="83">
        <v>0</v>
      </c>
      <c r="DB20" s="14">
        <v>0</v>
      </c>
      <c r="DC20" s="85">
        <v>0</v>
      </c>
      <c r="DD20" s="83">
        <v>5.0000000000000001E-3</v>
      </c>
      <c r="DE20" s="14">
        <v>0.35499999999999998</v>
      </c>
      <c r="DF20" s="5">
        <f t="shared" ref="DF20:DF22" si="22">DE20/DD20*1000</f>
        <v>71000</v>
      </c>
      <c r="DG20" s="8">
        <v>0</v>
      </c>
      <c r="DH20" s="4">
        <v>0</v>
      </c>
      <c r="DI20" s="84">
        <v>0</v>
      </c>
      <c r="DJ20" s="8">
        <v>0</v>
      </c>
      <c r="DK20" s="4">
        <v>0</v>
      </c>
      <c r="DL20" s="5">
        <f t="shared" si="19"/>
        <v>0</v>
      </c>
      <c r="DM20" s="8">
        <v>0</v>
      </c>
      <c r="DN20" s="4">
        <v>0</v>
      </c>
      <c r="DO20" s="5">
        <v>0</v>
      </c>
      <c r="DP20" s="8">
        <v>0</v>
      </c>
      <c r="DQ20" s="4">
        <v>0</v>
      </c>
      <c r="DR20" s="5">
        <v>0</v>
      </c>
      <c r="DS20" s="11">
        <f t="shared" si="20"/>
        <v>5.0000000000000001E-3</v>
      </c>
      <c r="DT20" s="5">
        <f t="shared" si="21"/>
        <v>0.35499999999999998</v>
      </c>
    </row>
    <row r="21" spans="1:124" x14ac:dyDescent="0.3">
      <c r="A21" s="75">
        <v>2010</v>
      </c>
      <c r="B21" s="76" t="s">
        <v>4</v>
      </c>
      <c r="C21" s="83">
        <v>25.187999999999999</v>
      </c>
      <c r="D21" s="14">
        <v>107.53700000000001</v>
      </c>
      <c r="E21" s="85">
        <f t="shared" si="17"/>
        <v>4269.37430522471</v>
      </c>
      <c r="F21" s="83">
        <v>0</v>
      </c>
      <c r="G21" s="14">
        <v>0</v>
      </c>
      <c r="H21" s="85">
        <v>0</v>
      </c>
      <c r="I21" s="8">
        <v>0</v>
      </c>
      <c r="J21" s="4">
        <v>0</v>
      </c>
      <c r="K21" s="5">
        <v>0</v>
      </c>
      <c r="L21" s="8">
        <v>0</v>
      </c>
      <c r="M21" s="4">
        <v>0</v>
      </c>
      <c r="N21" s="5">
        <v>0</v>
      </c>
      <c r="O21" s="83">
        <v>0</v>
      </c>
      <c r="P21" s="14">
        <v>0</v>
      </c>
      <c r="Q21" s="85">
        <v>0</v>
      </c>
      <c r="R21" s="83">
        <v>0</v>
      </c>
      <c r="S21" s="14">
        <v>0</v>
      </c>
      <c r="T21" s="85">
        <v>0</v>
      </c>
      <c r="U21" s="83">
        <v>0</v>
      </c>
      <c r="V21" s="14">
        <v>0</v>
      </c>
      <c r="W21" s="85">
        <v>0</v>
      </c>
      <c r="X21" s="8">
        <v>0</v>
      </c>
      <c r="Y21" s="4">
        <v>0</v>
      </c>
      <c r="Z21" s="84">
        <v>0</v>
      </c>
      <c r="AA21" s="83">
        <v>0.5</v>
      </c>
      <c r="AB21" s="14">
        <v>1.601</v>
      </c>
      <c r="AC21" s="85">
        <f t="shared" ref="AC21:AC23" si="23">AB21/AA21*1000</f>
        <v>3202</v>
      </c>
      <c r="AD21" s="83">
        <v>0</v>
      </c>
      <c r="AE21" s="14">
        <v>0</v>
      </c>
      <c r="AF21" s="85">
        <v>0</v>
      </c>
      <c r="AG21" s="8">
        <v>0</v>
      </c>
      <c r="AH21" s="4">
        <v>0</v>
      </c>
      <c r="AI21" s="85">
        <v>0</v>
      </c>
      <c r="AJ21" s="8">
        <v>0</v>
      </c>
      <c r="AK21" s="4">
        <v>0</v>
      </c>
      <c r="AL21" s="85">
        <v>0</v>
      </c>
      <c r="AM21" s="8">
        <v>1.4999999999999999E-2</v>
      </c>
      <c r="AN21" s="4">
        <v>0.83599999999999997</v>
      </c>
      <c r="AO21" s="85">
        <f t="shared" ref="AO21" si="24">AN21/AM21*1000</f>
        <v>55733.333333333336</v>
      </c>
      <c r="AP21" s="8">
        <v>0</v>
      </c>
      <c r="AQ21" s="4">
        <v>0</v>
      </c>
      <c r="AR21" s="5">
        <v>0</v>
      </c>
      <c r="AS21" s="8">
        <v>0</v>
      </c>
      <c r="AT21" s="4">
        <v>0</v>
      </c>
      <c r="AU21" s="5">
        <v>0</v>
      </c>
      <c r="AV21" s="8"/>
      <c r="AW21" s="4"/>
      <c r="AX21" s="5"/>
      <c r="AY21" s="8">
        <v>0</v>
      </c>
      <c r="AZ21" s="4">
        <v>0</v>
      </c>
      <c r="BA21" s="5">
        <v>0</v>
      </c>
      <c r="BB21" s="8">
        <v>0</v>
      </c>
      <c r="BC21" s="4">
        <v>0</v>
      </c>
      <c r="BD21" s="5">
        <v>0</v>
      </c>
      <c r="BE21" s="8">
        <v>0</v>
      </c>
      <c r="BF21" s="4">
        <v>0</v>
      </c>
      <c r="BG21" s="84">
        <v>0</v>
      </c>
      <c r="BH21" s="8">
        <v>0</v>
      </c>
      <c r="BI21" s="4">
        <v>0</v>
      </c>
      <c r="BJ21" s="84">
        <v>0</v>
      </c>
      <c r="BK21" s="8">
        <v>0</v>
      </c>
      <c r="BL21" s="4">
        <v>0</v>
      </c>
      <c r="BM21" s="5">
        <v>0</v>
      </c>
      <c r="BN21" s="8">
        <v>0</v>
      </c>
      <c r="BO21" s="4">
        <v>0</v>
      </c>
      <c r="BP21" s="5">
        <v>0</v>
      </c>
      <c r="BQ21" s="8">
        <v>0</v>
      </c>
      <c r="BR21" s="4">
        <v>0</v>
      </c>
      <c r="BS21" s="5">
        <v>0</v>
      </c>
      <c r="BT21" s="8">
        <v>0</v>
      </c>
      <c r="BU21" s="4">
        <v>0</v>
      </c>
      <c r="BV21" s="5">
        <v>0</v>
      </c>
      <c r="BW21" s="83">
        <v>0</v>
      </c>
      <c r="BX21" s="14">
        <v>0</v>
      </c>
      <c r="BY21" s="97">
        <v>0</v>
      </c>
      <c r="BZ21" s="8">
        <v>0</v>
      </c>
      <c r="CA21" s="4">
        <v>0</v>
      </c>
      <c r="CB21" s="5">
        <v>0</v>
      </c>
      <c r="CC21" s="8">
        <v>0</v>
      </c>
      <c r="CD21" s="4">
        <v>0</v>
      </c>
      <c r="CE21" s="84">
        <v>0</v>
      </c>
      <c r="CF21" s="83">
        <v>0</v>
      </c>
      <c r="CG21" s="14">
        <v>0</v>
      </c>
      <c r="CH21" s="85">
        <v>0</v>
      </c>
      <c r="CI21" s="83">
        <v>0</v>
      </c>
      <c r="CJ21" s="14">
        <v>0</v>
      </c>
      <c r="CK21" s="85">
        <v>0</v>
      </c>
      <c r="CL21" s="83">
        <v>0</v>
      </c>
      <c r="CM21" s="14">
        <v>0</v>
      </c>
      <c r="CN21" s="85">
        <v>0</v>
      </c>
      <c r="CO21" s="8">
        <v>0</v>
      </c>
      <c r="CP21" s="4">
        <v>0</v>
      </c>
      <c r="CQ21" s="84">
        <v>0</v>
      </c>
      <c r="CR21" s="8">
        <v>0</v>
      </c>
      <c r="CS21" s="4">
        <v>0</v>
      </c>
      <c r="CT21" s="5">
        <v>0</v>
      </c>
      <c r="CU21" s="8">
        <v>0</v>
      </c>
      <c r="CV21" s="4">
        <v>0</v>
      </c>
      <c r="CW21" s="5">
        <v>0</v>
      </c>
      <c r="CX21" s="83">
        <v>0</v>
      </c>
      <c r="CY21" s="14">
        <v>0</v>
      </c>
      <c r="CZ21" s="85">
        <v>0</v>
      </c>
      <c r="DA21" s="83">
        <v>0</v>
      </c>
      <c r="DB21" s="14">
        <v>0</v>
      </c>
      <c r="DC21" s="85">
        <v>0</v>
      </c>
      <c r="DD21" s="83">
        <v>0.34</v>
      </c>
      <c r="DE21" s="14">
        <v>5.944</v>
      </c>
      <c r="DF21" s="5">
        <f t="shared" si="22"/>
        <v>17482.352941176468</v>
      </c>
      <c r="DG21" s="8">
        <v>0</v>
      </c>
      <c r="DH21" s="4">
        <v>0</v>
      </c>
      <c r="DI21" s="84">
        <v>0</v>
      </c>
      <c r="DJ21" s="8">
        <v>0</v>
      </c>
      <c r="DK21" s="4">
        <v>0</v>
      </c>
      <c r="DL21" s="5">
        <f t="shared" si="19"/>
        <v>0</v>
      </c>
      <c r="DM21" s="8">
        <v>0</v>
      </c>
      <c r="DN21" s="4">
        <v>0</v>
      </c>
      <c r="DO21" s="5">
        <v>0</v>
      </c>
      <c r="DP21" s="8">
        <v>0</v>
      </c>
      <c r="DQ21" s="4">
        <v>0</v>
      </c>
      <c r="DR21" s="5">
        <v>0</v>
      </c>
      <c r="DS21" s="11">
        <f t="shared" si="20"/>
        <v>26.042999999999999</v>
      </c>
      <c r="DT21" s="5">
        <f t="shared" si="21"/>
        <v>115.91800000000001</v>
      </c>
    </row>
    <row r="22" spans="1:124" x14ac:dyDescent="0.3">
      <c r="A22" s="75">
        <v>2010</v>
      </c>
      <c r="B22" s="76" t="s">
        <v>5</v>
      </c>
      <c r="C22" s="83">
        <v>77.463999999999999</v>
      </c>
      <c r="D22" s="14">
        <v>352.90800000000002</v>
      </c>
      <c r="E22" s="85">
        <f t="shared" si="17"/>
        <v>4555.7678405452862</v>
      </c>
      <c r="F22" s="83">
        <v>0</v>
      </c>
      <c r="G22" s="14">
        <v>0</v>
      </c>
      <c r="H22" s="85">
        <v>0</v>
      </c>
      <c r="I22" s="8">
        <v>0</v>
      </c>
      <c r="J22" s="4">
        <v>0</v>
      </c>
      <c r="K22" s="5">
        <v>0</v>
      </c>
      <c r="L22" s="8">
        <v>0</v>
      </c>
      <c r="M22" s="4">
        <v>0</v>
      </c>
      <c r="N22" s="5">
        <v>0</v>
      </c>
      <c r="O22" s="83">
        <v>0</v>
      </c>
      <c r="P22" s="14">
        <v>0</v>
      </c>
      <c r="Q22" s="85">
        <v>0</v>
      </c>
      <c r="R22" s="83">
        <v>0</v>
      </c>
      <c r="S22" s="14">
        <v>0</v>
      </c>
      <c r="T22" s="85">
        <v>0</v>
      </c>
      <c r="U22" s="83">
        <v>0</v>
      </c>
      <c r="V22" s="14">
        <v>0</v>
      </c>
      <c r="W22" s="85">
        <v>0</v>
      </c>
      <c r="X22" s="8">
        <v>0</v>
      </c>
      <c r="Y22" s="4">
        <v>0</v>
      </c>
      <c r="Z22" s="84">
        <v>0</v>
      </c>
      <c r="AA22" s="83">
        <v>0</v>
      </c>
      <c r="AB22" s="14">
        <v>0</v>
      </c>
      <c r="AC22" s="85">
        <v>0</v>
      </c>
      <c r="AD22" s="83">
        <v>0</v>
      </c>
      <c r="AE22" s="14">
        <v>0</v>
      </c>
      <c r="AF22" s="85">
        <v>0</v>
      </c>
      <c r="AG22" s="8">
        <v>0</v>
      </c>
      <c r="AH22" s="4">
        <v>0</v>
      </c>
      <c r="AI22" s="84">
        <v>0</v>
      </c>
      <c r="AJ22" s="8">
        <v>0</v>
      </c>
      <c r="AK22" s="4">
        <v>0</v>
      </c>
      <c r="AL22" s="84">
        <v>0</v>
      </c>
      <c r="AM22" s="8">
        <v>0</v>
      </c>
      <c r="AN22" s="4">
        <v>0</v>
      </c>
      <c r="AO22" s="84">
        <v>0</v>
      </c>
      <c r="AP22" s="8">
        <v>0</v>
      </c>
      <c r="AQ22" s="4">
        <v>0</v>
      </c>
      <c r="AR22" s="5">
        <v>0</v>
      </c>
      <c r="AS22" s="8">
        <v>0</v>
      </c>
      <c r="AT22" s="4">
        <v>0</v>
      </c>
      <c r="AU22" s="5">
        <v>0</v>
      </c>
      <c r="AV22" s="8"/>
      <c r="AW22" s="4"/>
      <c r="AX22" s="5"/>
      <c r="AY22" s="8">
        <v>0</v>
      </c>
      <c r="AZ22" s="4">
        <v>0</v>
      </c>
      <c r="BA22" s="5">
        <v>0</v>
      </c>
      <c r="BB22" s="8">
        <v>0</v>
      </c>
      <c r="BC22" s="4">
        <v>0</v>
      </c>
      <c r="BD22" s="5">
        <v>0</v>
      </c>
      <c r="BE22" s="8">
        <v>0</v>
      </c>
      <c r="BF22" s="4">
        <v>0</v>
      </c>
      <c r="BG22" s="84">
        <v>0</v>
      </c>
      <c r="BH22" s="8">
        <v>0</v>
      </c>
      <c r="BI22" s="4">
        <v>0</v>
      </c>
      <c r="BJ22" s="84">
        <v>0</v>
      </c>
      <c r="BK22" s="8">
        <v>0</v>
      </c>
      <c r="BL22" s="4">
        <v>0</v>
      </c>
      <c r="BM22" s="5">
        <v>0</v>
      </c>
      <c r="BN22" s="8">
        <v>0</v>
      </c>
      <c r="BO22" s="4">
        <v>0</v>
      </c>
      <c r="BP22" s="5">
        <v>0</v>
      </c>
      <c r="BQ22" s="8">
        <v>0</v>
      </c>
      <c r="BR22" s="4">
        <v>0</v>
      </c>
      <c r="BS22" s="5">
        <v>0</v>
      </c>
      <c r="BT22" s="8">
        <v>0</v>
      </c>
      <c r="BU22" s="4">
        <v>0</v>
      </c>
      <c r="BV22" s="5">
        <v>0</v>
      </c>
      <c r="BW22" s="83">
        <v>0</v>
      </c>
      <c r="BX22" s="14">
        <v>0</v>
      </c>
      <c r="BY22" s="97">
        <v>0</v>
      </c>
      <c r="BZ22" s="8">
        <v>0</v>
      </c>
      <c r="CA22" s="4">
        <v>0</v>
      </c>
      <c r="CB22" s="5">
        <v>0</v>
      </c>
      <c r="CC22" s="8">
        <v>0</v>
      </c>
      <c r="CD22" s="4">
        <v>0</v>
      </c>
      <c r="CE22" s="84">
        <v>0</v>
      </c>
      <c r="CF22" s="83">
        <v>0</v>
      </c>
      <c r="CG22" s="14">
        <v>0</v>
      </c>
      <c r="CH22" s="85">
        <v>0</v>
      </c>
      <c r="CI22" s="83">
        <v>7.0999999999999994E-2</v>
      </c>
      <c r="CJ22" s="14">
        <v>0.23300000000000001</v>
      </c>
      <c r="CK22" s="85">
        <f t="shared" ref="CK22" si="25">CJ22/CI22*1000</f>
        <v>3281.6901408450708</v>
      </c>
      <c r="CL22" s="83">
        <v>7.0999999999999994E-2</v>
      </c>
      <c r="CM22" s="14">
        <v>0.23300000000000001</v>
      </c>
      <c r="CN22" s="85">
        <f t="shared" ref="CN22" si="26">CM22/CL22*1000</f>
        <v>3281.6901408450708</v>
      </c>
      <c r="CO22" s="8">
        <v>0</v>
      </c>
      <c r="CP22" s="4">
        <v>0</v>
      </c>
      <c r="CQ22" s="84">
        <v>0</v>
      </c>
      <c r="CR22" s="8">
        <v>0</v>
      </c>
      <c r="CS22" s="4">
        <v>0</v>
      </c>
      <c r="CT22" s="5">
        <v>0</v>
      </c>
      <c r="CU22" s="8">
        <v>0</v>
      </c>
      <c r="CV22" s="4">
        <v>0</v>
      </c>
      <c r="CW22" s="5">
        <v>0</v>
      </c>
      <c r="CX22" s="83">
        <v>0</v>
      </c>
      <c r="CY22" s="14">
        <v>0</v>
      </c>
      <c r="CZ22" s="85">
        <v>0</v>
      </c>
      <c r="DA22" s="83">
        <v>0</v>
      </c>
      <c r="DB22" s="14">
        <v>0</v>
      </c>
      <c r="DC22" s="85">
        <v>0</v>
      </c>
      <c r="DD22" s="83">
        <v>1.37</v>
      </c>
      <c r="DE22" s="14">
        <v>43.793999999999997</v>
      </c>
      <c r="DF22" s="5">
        <f t="shared" si="22"/>
        <v>31966.423357664229</v>
      </c>
      <c r="DG22" s="8">
        <v>0</v>
      </c>
      <c r="DH22" s="4">
        <v>0</v>
      </c>
      <c r="DI22" s="84">
        <v>0</v>
      </c>
      <c r="DJ22" s="8">
        <v>0</v>
      </c>
      <c r="DK22" s="4">
        <v>0</v>
      </c>
      <c r="DL22" s="5">
        <f t="shared" si="19"/>
        <v>0</v>
      </c>
      <c r="DM22" s="8">
        <v>0</v>
      </c>
      <c r="DN22" s="4">
        <v>0</v>
      </c>
      <c r="DO22" s="5">
        <v>0</v>
      </c>
      <c r="DP22" s="8">
        <v>0</v>
      </c>
      <c r="DQ22" s="4">
        <v>0</v>
      </c>
      <c r="DR22" s="5">
        <v>0</v>
      </c>
      <c r="DS22" s="11">
        <f t="shared" si="20"/>
        <v>78.905000000000001</v>
      </c>
      <c r="DT22" s="5">
        <f t="shared" si="21"/>
        <v>396.935</v>
      </c>
    </row>
    <row r="23" spans="1:124" x14ac:dyDescent="0.3">
      <c r="A23" s="75">
        <v>2010</v>
      </c>
      <c r="B23" s="76" t="s">
        <v>6</v>
      </c>
      <c r="C23" s="83">
        <v>25.001999999999999</v>
      </c>
      <c r="D23" s="14">
        <v>88.394999999999996</v>
      </c>
      <c r="E23" s="85">
        <f t="shared" si="17"/>
        <v>3535.51715862731</v>
      </c>
      <c r="F23" s="83">
        <v>0</v>
      </c>
      <c r="G23" s="14">
        <v>0</v>
      </c>
      <c r="H23" s="85">
        <v>0</v>
      </c>
      <c r="I23" s="8">
        <v>0</v>
      </c>
      <c r="J23" s="4">
        <v>0</v>
      </c>
      <c r="K23" s="5">
        <v>0</v>
      </c>
      <c r="L23" s="8">
        <v>0</v>
      </c>
      <c r="M23" s="4">
        <v>0</v>
      </c>
      <c r="N23" s="5">
        <v>0</v>
      </c>
      <c r="O23" s="83">
        <v>0</v>
      </c>
      <c r="P23" s="14">
        <v>0</v>
      </c>
      <c r="Q23" s="85">
        <v>0</v>
      </c>
      <c r="R23" s="83">
        <v>0</v>
      </c>
      <c r="S23" s="14">
        <v>0</v>
      </c>
      <c r="T23" s="85">
        <v>0</v>
      </c>
      <c r="U23" s="83">
        <v>0</v>
      </c>
      <c r="V23" s="14">
        <v>0</v>
      </c>
      <c r="W23" s="85">
        <v>0</v>
      </c>
      <c r="X23" s="8">
        <v>0</v>
      </c>
      <c r="Y23" s="4">
        <v>0</v>
      </c>
      <c r="Z23" s="84">
        <v>0</v>
      </c>
      <c r="AA23" s="83">
        <v>0.28499999999999998</v>
      </c>
      <c r="AB23" s="14">
        <v>1.512</v>
      </c>
      <c r="AC23" s="85">
        <f t="shared" si="23"/>
        <v>5305.2631578947376</v>
      </c>
      <c r="AD23" s="83">
        <v>0</v>
      </c>
      <c r="AE23" s="14">
        <v>0</v>
      </c>
      <c r="AF23" s="85">
        <v>0</v>
      </c>
      <c r="AG23" s="8">
        <v>0</v>
      </c>
      <c r="AH23" s="4">
        <v>0</v>
      </c>
      <c r="AI23" s="84">
        <v>0</v>
      </c>
      <c r="AJ23" s="8">
        <v>0</v>
      </c>
      <c r="AK23" s="4">
        <v>0</v>
      </c>
      <c r="AL23" s="84">
        <v>0</v>
      </c>
      <c r="AM23" s="8">
        <v>0</v>
      </c>
      <c r="AN23" s="4">
        <v>0</v>
      </c>
      <c r="AO23" s="84">
        <v>0</v>
      </c>
      <c r="AP23" s="8">
        <v>0</v>
      </c>
      <c r="AQ23" s="4">
        <v>0</v>
      </c>
      <c r="AR23" s="5">
        <v>0</v>
      </c>
      <c r="AS23" s="8">
        <v>0</v>
      </c>
      <c r="AT23" s="4">
        <v>0</v>
      </c>
      <c r="AU23" s="5">
        <v>0</v>
      </c>
      <c r="AV23" s="8"/>
      <c r="AW23" s="4"/>
      <c r="AX23" s="5"/>
      <c r="AY23" s="8">
        <v>0</v>
      </c>
      <c r="AZ23" s="4">
        <v>0</v>
      </c>
      <c r="BA23" s="5">
        <v>0</v>
      </c>
      <c r="BB23" s="8">
        <v>0</v>
      </c>
      <c r="BC23" s="4">
        <v>0</v>
      </c>
      <c r="BD23" s="5">
        <v>0</v>
      </c>
      <c r="BE23" s="8">
        <v>0</v>
      </c>
      <c r="BF23" s="4">
        <v>0</v>
      </c>
      <c r="BG23" s="84">
        <v>0</v>
      </c>
      <c r="BH23" s="8">
        <v>0.3</v>
      </c>
      <c r="BI23" s="4">
        <v>9</v>
      </c>
      <c r="BJ23" s="85">
        <f t="shared" ref="BJ23:BJ30" si="27">BI23/BH23*1000</f>
        <v>30000</v>
      </c>
      <c r="BK23" s="8">
        <v>0</v>
      </c>
      <c r="BL23" s="4">
        <v>0</v>
      </c>
      <c r="BM23" s="5">
        <v>0</v>
      </c>
      <c r="BN23" s="8">
        <v>0</v>
      </c>
      <c r="BO23" s="4">
        <v>0</v>
      </c>
      <c r="BP23" s="5">
        <v>0</v>
      </c>
      <c r="BQ23" s="8">
        <v>0</v>
      </c>
      <c r="BR23" s="4">
        <v>0</v>
      </c>
      <c r="BS23" s="5">
        <v>0</v>
      </c>
      <c r="BT23" s="8">
        <v>0</v>
      </c>
      <c r="BU23" s="4">
        <v>0</v>
      </c>
      <c r="BV23" s="5">
        <v>0</v>
      </c>
      <c r="BW23" s="83">
        <v>0</v>
      </c>
      <c r="BX23" s="14">
        <v>0</v>
      </c>
      <c r="BY23" s="97">
        <v>0</v>
      </c>
      <c r="BZ23" s="8">
        <v>0</v>
      </c>
      <c r="CA23" s="4">
        <v>0</v>
      </c>
      <c r="CB23" s="5">
        <v>0</v>
      </c>
      <c r="CC23" s="8">
        <v>0</v>
      </c>
      <c r="CD23" s="4">
        <v>0</v>
      </c>
      <c r="CE23" s="84">
        <v>0</v>
      </c>
      <c r="CF23" s="83">
        <v>0</v>
      </c>
      <c r="CG23" s="14">
        <v>0</v>
      </c>
      <c r="CH23" s="85">
        <v>0</v>
      </c>
      <c r="CI23" s="83">
        <v>0</v>
      </c>
      <c r="CJ23" s="14">
        <v>0</v>
      </c>
      <c r="CK23" s="85">
        <v>0</v>
      </c>
      <c r="CL23" s="83">
        <v>0</v>
      </c>
      <c r="CM23" s="14">
        <v>0</v>
      </c>
      <c r="CN23" s="85">
        <v>0</v>
      </c>
      <c r="CO23" s="8">
        <v>0</v>
      </c>
      <c r="CP23" s="4">
        <v>0</v>
      </c>
      <c r="CQ23" s="84">
        <v>0</v>
      </c>
      <c r="CR23" s="8">
        <v>0</v>
      </c>
      <c r="CS23" s="4">
        <v>0</v>
      </c>
      <c r="CT23" s="5">
        <v>0</v>
      </c>
      <c r="CU23" s="8">
        <v>0</v>
      </c>
      <c r="CV23" s="4">
        <v>0</v>
      </c>
      <c r="CW23" s="5">
        <v>0</v>
      </c>
      <c r="CX23" s="83">
        <v>0</v>
      </c>
      <c r="CY23" s="14">
        <v>0</v>
      </c>
      <c r="CZ23" s="85">
        <v>0</v>
      </c>
      <c r="DA23" s="83">
        <v>0</v>
      </c>
      <c r="DB23" s="14">
        <v>0</v>
      </c>
      <c r="DC23" s="85">
        <v>0</v>
      </c>
      <c r="DD23" s="83">
        <v>0</v>
      </c>
      <c r="DE23" s="14">
        <v>0</v>
      </c>
      <c r="DF23" s="85">
        <v>0</v>
      </c>
      <c r="DG23" s="8">
        <v>0</v>
      </c>
      <c r="DH23" s="4">
        <v>0</v>
      </c>
      <c r="DI23" s="84">
        <v>0</v>
      </c>
      <c r="DJ23" s="8">
        <v>0</v>
      </c>
      <c r="DK23" s="4">
        <v>0</v>
      </c>
      <c r="DL23" s="5">
        <f t="shared" si="19"/>
        <v>0</v>
      </c>
      <c r="DM23" s="8">
        <v>0</v>
      </c>
      <c r="DN23" s="4">
        <v>0</v>
      </c>
      <c r="DO23" s="5">
        <v>0</v>
      </c>
      <c r="DP23" s="8">
        <v>0</v>
      </c>
      <c r="DQ23" s="4">
        <v>0</v>
      </c>
      <c r="DR23" s="5">
        <v>0</v>
      </c>
      <c r="DS23" s="11">
        <f t="shared" si="20"/>
        <v>25.587</v>
      </c>
      <c r="DT23" s="5">
        <f t="shared" si="21"/>
        <v>98.906999999999996</v>
      </c>
    </row>
    <row r="24" spans="1:124" x14ac:dyDescent="0.3">
      <c r="A24" s="75">
        <v>2010</v>
      </c>
      <c r="B24" s="76" t="s">
        <v>7</v>
      </c>
      <c r="C24" s="83">
        <v>50</v>
      </c>
      <c r="D24" s="14">
        <v>150.54300000000001</v>
      </c>
      <c r="E24" s="85">
        <f t="shared" si="17"/>
        <v>3010.86</v>
      </c>
      <c r="F24" s="83">
        <v>19</v>
      </c>
      <c r="G24" s="14">
        <v>94.326999999999998</v>
      </c>
      <c r="H24" s="85">
        <f t="shared" ref="H24" si="28">G24/F24*1000</f>
        <v>4964.5789473684208</v>
      </c>
      <c r="I24" s="8">
        <v>0</v>
      </c>
      <c r="J24" s="4">
        <v>0</v>
      </c>
      <c r="K24" s="5">
        <v>0</v>
      </c>
      <c r="L24" s="8">
        <v>0</v>
      </c>
      <c r="M24" s="4">
        <v>0</v>
      </c>
      <c r="N24" s="5">
        <v>0</v>
      </c>
      <c r="O24" s="83">
        <v>0</v>
      </c>
      <c r="P24" s="14">
        <v>0</v>
      </c>
      <c r="Q24" s="85">
        <v>0</v>
      </c>
      <c r="R24" s="83">
        <v>0</v>
      </c>
      <c r="S24" s="14">
        <v>0</v>
      </c>
      <c r="T24" s="85">
        <v>0</v>
      </c>
      <c r="U24" s="83">
        <v>0</v>
      </c>
      <c r="V24" s="14">
        <v>0</v>
      </c>
      <c r="W24" s="85">
        <v>0</v>
      </c>
      <c r="X24" s="8">
        <v>0</v>
      </c>
      <c r="Y24" s="4">
        <v>0</v>
      </c>
      <c r="Z24" s="84">
        <v>0</v>
      </c>
      <c r="AA24" s="83">
        <v>0</v>
      </c>
      <c r="AB24" s="14">
        <v>0</v>
      </c>
      <c r="AC24" s="85">
        <v>0</v>
      </c>
      <c r="AD24" s="83">
        <v>0</v>
      </c>
      <c r="AE24" s="14">
        <v>0</v>
      </c>
      <c r="AF24" s="85">
        <v>0</v>
      </c>
      <c r="AG24" s="8">
        <v>0</v>
      </c>
      <c r="AH24" s="4">
        <v>0</v>
      </c>
      <c r="AI24" s="84">
        <v>0</v>
      </c>
      <c r="AJ24" s="8">
        <v>0</v>
      </c>
      <c r="AK24" s="4">
        <v>0</v>
      </c>
      <c r="AL24" s="84">
        <v>0</v>
      </c>
      <c r="AM24" s="8">
        <v>0</v>
      </c>
      <c r="AN24" s="4">
        <v>0</v>
      </c>
      <c r="AO24" s="84">
        <v>0</v>
      </c>
      <c r="AP24" s="8">
        <v>0</v>
      </c>
      <c r="AQ24" s="4">
        <v>0</v>
      </c>
      <c r="AR24" s="5">
        <v>0</v>
      </c>
      <c r="AS24" s="8">
        <v>0</v>
      </c>
      <c r="AT24" s="4">
        <v>0</v>
      </c>
      <c r="AU24" s="5">
        <v>0</v>
      </c>
      <c r="AV24" s="8"/>
      <c r="AW24" s="4"/>
      <c r="AX24" s="5"/>
      <c r="AY24" s="8">
        <v>0</v>
      </c>
      <c r="AZ24" s="4">
        <v>0</v>
      </c>
      <c r="BA24" s="5">
        <v>0</v>
      </c>
      <c r="BB24" s="8">
        <v>0</v>
      </c>
      <c r="BC24" s="4">
        <v>0</v>
      </c>
      <c r="BD24" s="5">
        <v>0</v>
      </c>
      <c r="BE24" s="8">
        <v>0</v>
      </c>
      <c r="BF24" s="4">
        <v>0</v>
      </c>
      <c r="BG24" s="84">
        <v>0</v>
      </c>
      <c r="BH24" s="8">
        <v>1.05</v>
      </c>
      <c r="BI24" s="4">
        <v>31.5</v>
      </c>
      <c r="BJ24" s="85">
        <f t="shared" si="27"/>
        <v>30000</v>
      </c>
      <c r="BK24" s="8">
        <v>0</v>
      </c>
      <c r="BL24" s="4">
        <v>0</v>
      </c>
      <c r="BM24" s="5">
        <v>0</v>
      </c>
      <c r="BN24" s="8">
        <v>0</v>
      </c>
      <c r="BO24" s="4">
        <v>0</v>
      </c>
      <c r="BP24" s="5">
        <v>0</v>
      </c>
      <c r="BQ24" s="8">
        <v>0</v>
      </c>
      <c r="BR24" s="4">
        <v>0</v>
      </c>
      <c r="BS24" s="5">
        <v>0</v>
      </c>
      <c r="BT24" s="8">
        <v>0</v>
      </c>
      <c r="BU24" s="4">
        <v>0</v>
      </c>
      <c r="BV24" s="5">
        <v>0</v>
      </c>
      <c r="BW24" s="83">
        <v>0</v>
      </c>
      <c r="BX24" s="14">
        <v>0</v>
      </c>
      <c r="BY24" s="97">
        <v>0</v>
      </c>
      <c r="BZ24" s="8">
        <v>0</v>
      </c>
      <c r="CA24" s="4">
        <v>0</v>
      </c>
      <c r="CB24" s="5">
        <v>0</v>
      </c>
      <c r="CC24" s="8">
        <v>0</v>
      </c>
      <c r="CD24" s="4">
        <v>0</v>
      </c>
      <c r="CE24" s="84">
        <v>0</v>
      </c>
      <c r="CF24" s="83">
        <v>0</v>
      </c>
      <c r="CG24" s="14">
        <v>0</v>
      </c>
      <c r="CH24" s="85">
        <v>0</v>
      </c>
      <c r="CI24" s="83">
        <v>0</v>
      </c>
      <c r="CJ24" s="14">
        <v>0</v>
      </c>
      <c r="CK24" s="85">
        <v>0</v>
      </c>
      <c r="CL24" s="83">
        <v>0</v>
      </c>
      <c r="CM24" s="14">
        <v>0</v>
      </c>
      <c r="CN24" s="85">
        <v>0</v>
      </c>
      <c r="CO24" s="8">
        <v>0</v>
      </c>
      <c r="CP24" s="4">
        <v>0</v>
      </c>
      <c r="CQ24" s="84">
        <v>0</v>
      </c>
      <c r="CR24" s="8">
        <v>0</v>
      </c>
      <c r="CS24" s="4">
        <v>0</v>
      </c>
      <c r="CT24" s="5">
        <v>0</v>
      </c>
      <c r="CU24" s="8">
        <v>0</v>
      </c>
      <c r="CV24" s="4">
        <v>0</v>
      </c>
      <c r="CW24" s="5">
        <v>0</v>
      </c>
      <c r="CX24" s="83">
        <v>0</v>
      </c>
      <c r="CY24" s="14">
        <v>0</v>
      </c>
      <c r="CZ24" s="85">
        <v>0</v>
      </c>
      <c r="DA24" s="83">
        <v>0</v>
      </c>
      <c r="DB24" s="14">
        <v>0</v>
      </c>
      <c r="DC24" s="85">
        <v>0</v>
      </c>
      <c r="DD24" s="83">
        <v>0</v>
      </c>
      <c r="DE24" s="14">
        <v>0</v>
      </c>
      <c r="DF24" s="85">
        <v>0</v>
      </c>
      <c r="DG24" s="8">
        <v>0</v>
      </c>
      <c r="DH24" s="4">
        <v>0</v>
      </c>
      <c r="DI24" s="84">
        <v>0</v>
      </c>
      <c r="DJ24" s="8">
        <v>0</v>
      </c>
      <c r="DK24" s="4">
        <v>0</v>
      </c>
      <c r="DL24" s="5">
        <f t="shared" si="19"/>
        <v>0</v>
      </c>
      <c r="DM24" s="8">
        <v>0</v>
      </c>
      <c r="DN24" s="4">
        <v>0</v>
      </c>
      <c r="DO24" s="5">
        <v>0</v>
      </c>
      <c r="DP24" s="8">
        <v>0</v>
      </c>
      <c r="DQ24" s="4">
        <v>0</v>
      </c>
      <c r="DR24" s="5">
        <v>0</v>
      </c>
      <c r="DS24" s="11">
        <f t="shared" si="20"/>
        <v>70.05</v>
      </c>
      <c r="DT24" s="5">
        <f t="shared" si="21"/>
        <v>276.37</v>
      </c>
    </row>
    <row r="25" spans="1:124" x14ac:dyDescent="0.3">
      <c r="A25" s="75">
        <v>2010</v>
      </c>
      <c r="B25" s="76" t="s">
        <v>8</v>
      </c>
      <c r="C25" s="83">
        <v>25</v>
      </c>
      <c r="D25" s="14">
        <v>72.546999999999997</v>
      </c>
      <c r="E25" s="85">
        <f t="shared" si="17"/>
        <v>2901.8799999999997</v>
      </c>
      <c r="F25" s="83">
        <v>0</v>
      </c>
      <c r="G25" s="14">
        <v>0</v>
      </c>
      <c r="H25" s="85">
        <v>0</v>
      </c>
      <c r="I25" s="8">
        <v>0</v>
      </c>
      <c r="J25" s="4">
        <v>0</v>
      </c>
      <c r="K25" s="5">
        <v>0</v>
      </c>
      <c r="L25" s="8">
        <v>0</v>
      </c>
      <c r="M25" s="4">
        <v>0</v>
      </c>
      <c r="N25" s="5">
        <v>0</v>
      </c>
      <c r="O25" s="83">
        <v>0</v>
      </c>
      <c r="P25" s="14">
        <v>0</v>
      </c>
      <c r="Q25" s="85">
        <v>0</v>
      </c>
      <c r="R25" s="83">
        <v>0</v>
      </c>
      <c r="S25" s="14">
        <v>0</v>
      </c>
      <c r="T25" s="85">
        <v>0</v>
      </c>
      <c r="U25" s="83">
        <v>0</v>
      </c>
      <c r="V25" s="14">
        <v>0</v>
      </c>
      <c r="W25" s="85">
        <v>0</v>
      </c>
      <c r="X25" s="8">
        <v>0</v>
      </c>
      <c r="Y25" s="4">
        <v>0</v>
      </c>
      <c r="Z25" s="84">
        <v>0</v>
      </c>
      <c r="AA25" s="83">
        <v>0</v>
      </c>
      <c r="AB25" s="14">
        <v>0</v>
      </c>
      <c r="AC25" s="85">
        <v>0</v>
      </c>
      <c r="AD25" s="83">
        <v>0</v>
      </c>
      <c r="AE25" s="14">
        <v>0</v>
      </c>
      <c r="AF25" s="85">
        <v>0</v>
      </c>
      <c r="AG25" s="8">
        <v>0</v>
      </c>
      <c r="AH25" s="4">
        <v>0</v>
      </c>
      <c r="AI25" s="84">
        <v>0</v>
      </c>
      <c r="AJ25" s="8">
        <v>0</v>
      </c>
      <c r="AK25" s="4">
        <v>0</v>
      </c>
      <c r="AL25" s="84">
        <v>0</v>
      </c>
      <c r="AM25" s="8">
        <v>0</v>
      </c>
      <c r="AN25" s="4">
        <v>0</v>
      </c>
      <c r="AO25" s="84">
        <v>0</v>
      </c>
      <c r="AP25" s="8">
        <v>0</v>
      </c>
      <c r="AQ25" s="4">
        <v>0</v>
      </c>
      <c r="AR25" s="5">
        <v>0</v>
      </c>
      <c r="AS25" s="8">
        <v>0</v>
      </c>
      <c r="AT25" s="4">
        <v>0</v>
      </c>
      <c r="AU25" s="5">
        <v>0</v>
      </c>
      <c r="AV25" s="8"/>
      <c r="AW25" s="4"/>
      <c r="AX25" s="5"/>
      <c r="AY25" s="8">
        <v>0</v>
      </c>
      <c r="AZ25" s="4">
        <v>0</v>
      </c>
      <c r="BA25" s="5">
        <v>0</v>
      </c>
      <c r="BB25" s="8">
        <v>0</v>
      </c>
      <c r="BC25" s="4">
        <v>0</v>
      </c>
      <c r="BD25" s="5">
        <v>0</v>
      </c>
      <c r="BE25" s="8">
        <v>0</v>
      </c>
      <c r="BF25" s="4">
        <v>0</v>
      </c>
      <c r="BG25" s="84">
        <v>0</v>
      </c>
      <c r="BH25" s="8">
        <v>2.46</v>
      </c>
      <c r="BI25" s="4">
        <v>73.8</v>
      </c>
      <c r="BJ25" s="85">
        <f t="shared" si="27"/>
        <v>30000</v>
      </c>
      <c r="BK25" s="8">
        <v>0</v>
      </c>
      <c r="BL25" s="4">
        <v>0</v>
      </c>
      <c r="BM25" s="5">
        <v>0</v>
      </c>
      <c r="BN25" s="8">
        <v>0</v>
      </c>
      <c r="BO25" s="4">
        <v>0</v>
      </c>
      <c r="BP25" s="5">
        <v>0</v>
      </c>
      <c r="BQ25" s="8">
        <v>0</v>
      </c>
      <c r="BR25" s="4">
        <v>0</v>
      </c>
      <c r="BS25" s="5">
        <v>0</v>
      </c>
      <c r="BT25" s="8">
        <v>0</v>
      </c>
      <c r="BU25" s="4">
        <v>0</v>
      </c>
      <c r="BV25" s="5">
        <v>0</v>
      </c>
      <c r="BW25" s="83">
        <v>0</v>
      </c>
      <c r="BX25" s="14">
        <v>0</v>
      </c>
      <c r="BY25" s="97">
        <v>0</v>
      </c>
      <c r="BZ25" s="8">
        <v>0</v>
      </c>
      <c r="CA25" s="4">
        <v>0</v>
      </c>
      <c r="CB25" s="5">
        <v>0</v>
      </c>
      <c r="CC25" s="8">
        <v>0</v>
      </c>
      <c r="CD25" s="4">
        <v>0</v>
      </c>
      <c r="CE25" s="84">
        <v>0</v>
      </c>
      <c r="CF25" s="83">
        <v>0</v>
      </c>
      <c r="CG25" s="14">
        <v>0</v>
      </c>
      <c r="CH25" s="85">
        <v>0</v>
      </c>
      <c r="CI25" s="83">
        <v>0</v>
      </c>
      <c r="CJ25" s="14">
        <v>0</v>
      </c>
      <c r="CK25" s="85">
        <v>0</v>
      </c>
      <c r="CL25" s="83">
        <v>0</v>
      </c>
      <c r="CM25" s="14">
        <v>0</v>
      </c>
      <c r="CN25" s="85">
        <v>0</v>
      </c>
      <c r="CO25" s="8">
        <v>0</v>
      </c>
      <c r="CP25" s="4">
        <v>0</v>
      </c>
      <c r="CQ25" s="84">
        <v>0</v>
      </c>
      <c r="CR25" s="8">
        <v>0</v>
      </c>
      <c r="CS25" s="4">
        <v>0</v>
      </c>
      <c r="CT25" s="5">
        <v>0</v>
      </c>
      <c r="CU25" s="8">
        <v>0</v>
      </c>
      <c r="CV25" s="4">
        <v>0</v>
      </c>
      <c r="CW25" s="5">
        <v>0</v>
      </c>
      <c r="CX25" s="83">
        <v>0</v>
      </c>
      <c r="CY25" s="14">
        <v>0</v>
      </c>
      <c r="CZ25" s="85">
        <v>0</v>
      </c>
      <c r="DA25" s="83">
        <v>0</v>
      </c>
      <c r="DB25" s="14">
        <v>0</v>
      </c>
      <c r="DC25" s="85">
        <v>0</v>
      </c>
      <c r="DD25" s="83">
        <v>7.5</v>
      </c>
      <c r="DE25" s="14">
        <v>148.45599999999999</v>
      </c>
      <c r="DF25" s="5">
        <f t="shared" ref="DF25:DF26" si="29">DE25/DD25*1000</f>
        <v>19794.133333333331</v>
      </c>
      <c r="DG25" s="8">
        <v>0</v>
      </c>
      <c r="DH25" s="4">
        <v>0</v>
      </c>
      <c r="DI25" s="84">
        <v>0</v>
      </c>
      <c r="DJ25" s="8">
        <v>0</v>
      </c>
      <c r="DK25" s="4">
        <v>0</v>
      </c>
      <c r="DL25" s="5">
        <f t="shared" si="19"/>
        <v>0</v>
      </c>
      <c r="DM25" s="8">
        <v>0</v>
      </c>
      <c r="DN25" s="4">
        <v>0</v>
      </c>
      <c r="DO25" s="5">
        <v>0</v>
      </c>
      <c r="DP25" s="8">
        <v>0</v>
      </c>
      <c r="DQ25" s="4">
        <v>0</v>
      </c>
      <c r="DR25" s="5">
        <v>0</v>
      </c>
      <c r="DS25" s="11">
        <f t="shared" si="20"/>
        <v>34.96</v>
      </c>
      <c r="DT25" s="5">
        <f t="shared" si="21"/>
        <v>294.803</v>
      </c>
    </row>
    <row r="26" spans="1:124" x14ac:dyDescent="0.3">
      <c r="A26" s="75">
        <v>2010</v>
      </c>
      <c r="B26" s="76" t="s">
        <v>9</v>
      </c>
      <c r="C26" s="83">
        <v>50</v>
      </c>
      <c r="D26" s="14">
        <v>136.833</v>
      </c>
      <c r="E26" s="85">
        <f t="shared" si="17"/>
        <v>2736.6600000000003</v>
      </c>
      <c r="F26" s="83">
        <v>8.9</v>
      </c>
      <c r="G26" s="14">
        <v>73.549000000000007</v>
      </c>
      <c r="H26" s="85">
        <f t="shared" ref="H26" si="30">G26/F26*1000</f>
        <v>8263.9325842696617</v>
      </c>
      <c r="I26" s="8">
        <v>0</v>
      </c>
      <c r="J26" s="4">
        <v>0</v>
      </c>
      <c r="K26" s="5">
        <v>0</v>
      </c>
      <c r="L26" s="8">
        <v>0</v>
      </c>
      <c r="M26" s="4">
        <v>0</v>
      </c>
      <c r="N26" s="5">
        <v>0</v>
      </c>
      <c r="O26" s="83">
        <v>0</v>
      </c>
      <c r="P26" s="14">
        <v>0</v>
      </c>
      <c r="Q26" s="85">
        <v>0</v>
      </c>
      <c r="R26" s="83">
        <v>0</v>
      </c>
      <c r="S26" s="14">
        <v>0</v>
      </c>
      <c r="T26" s="85">
        <v>0</v>
      </c>
      <c r="U26" s="83">
        <v>0</v>
      </c>
      <c r="V26" s="14">
        <v>0</v>
      </c>
      <c r="W26" s="85">
        <v>0</v>
      </c>
      <c r="X26" s="8">
        <v>0</v>
      </c>
      <c r="Y26" s="4">
        <v>0</v>
      </c>
      <c r="Z26" s="84">
        <v>0</v>
      </c>
      <c r="AA26" s="83">
        <v>0</v>
      </c>
      <c r="AB26" s="14">
        <v>0</v>
      </c>
      <c r="AC26" s="85">
        <v>0</v>
      </c>
      <c r="AD26" s="83">
        <v>0</v>
      </c>
      <c r="AE26" s="14">
        <v>0</v>
      </c>
      <c r="AF26" s="85">
        <v>0</v>
      </c>
      <c r="AG26" s="8">
        <v>0</v>
      </c>
      <c r="AH26" s="4">
        <v>0</v>
      </c>
      <c r="AI26" s="84">
        <v>0</v>
      </c>
      <c r="AJ26" s="8">
        <v>0</v>
      </c>
      <c r="AK26" s="4">
        <v>0</v>
      </c>
      <c r="AL26" s="84">
        <v>0</v>
      </c>
      <c r="AM26" s="8">
        <v>0</v>
      </c>
      <c r="AN26" s="4">
        <v>0</v>
      </c>
      <c r="AO26" s="84">
        <v>0</v>
      </c>
      <c r="AP26" s="8">
        <v>0</v>
      </c>
      <c r="AQ26" s="4">
        <v>0</v>
      </c>
      <c r="AR26" s="5">
        <v>0</v>
      </c>
      <c r="AS26" s="8">
        <v>0</v>
      </c>
      <c r="AT26" s="4">
        <v>0</v>
      </c>
      <c r="AU26" s="5">
        <v>0</v>
      </c>
      <c r="AV26" s="8"/>
      <c r="AW26" s="4"/>
      <c r="AX26" s="5"/>
      <c r="AY26" s="8">
        <v>0</v>
      </c>
      <c r="AZ26" s="4">
        <v>0</v>
      </c>
      <c r="BA26" s="5">
        <v>0</v>
      </c>
      <c r="BB26" s="8">
        <v>0</v>
      </c>
      <c r="BC26" s="4">
        <v>0</v>
      </c>
      <c r="BD26" s="5">
        <v>0</v>
      </c>
      <c r="BE26" s="8">
        <v>0</v>
      </c>
      <c r="BF26" s="4">
        <v>0</v>
      </c>
      <c r="BG26" s="84">
        <v>0</v>
      </c>
      <c r="BH26" s="8">
        <v>10.37</v>
      </c>
      <c r="BI26" s="4">
        <v>46.347000000000001</v>
      </c>
      <c r="BJ26" s="85">
        <f t="shared" si="27"/>
        <v>4469.3346190935399</v>
      </c>
      <c r="BK26" s="8">
        <v>0</v>
      </c>
      <c r="BL26" s="4">
        <v>0</v>
      </c>
      <c r="BM26" s="5">
        <v>0</v>
      </c>
      <c r="BN26" s="8">
        <v>0</v>
      </c>
      <c r="BO26" s="4">
        <v>0</v>
      </c>
      <c r="BP26" s="5">
        <v>0</v>
      </c>
      <c r="BQ26" s="8">
        <v>0</v>
      </c>
      <c r="BR26" s="4">
        <v>0</v>
      </c>
      <c r="BS26" s="5">
        <v>0</v>
      </c>
      <c r="BT26" s="8">
        <v>0</v>
      </c>
      <c r="BU26" s="4">
        <v>0</v>
      </c>
      <c r="BV26" s="5">
        <v>0</v>
      </c>
      <c r="BW26" s="83">
        <v>0</v>
      </c>
      <c r="BX26" s="14">
        <v>0</v>
      </c>
      <c r="BY26" s="97">
        <v>0</v>
      </c>
      <c r="BZ26" s="8">
        <v>0</v>
      </c>
      <c r="CA26" s="4">
        <v>0</v>
      </c>
      <c r="CB26" s="5">
        <v>0</v>
      </c>
      <c r="CC26" s="8">
        <v>0</v>
      </c>
      <c r="CD26" s="4">
        <v>0</v>
      </c>
      <c r="CE26" s="84">
        <v>0</v>
      </c>
      <c r="CF26" s="83">
        <v>0</v>
      </c>
      <c r="CG26" s="14">
        <v>0</v>
      </c>
      <c r="CH26" s="85">
        <v>0</v>
      </c>
      <c r="CI26" s="83">
        <v>0</v>
      </c>
      <c r="CJ26" s="14">
        <v>0</v>
      </c>
      <c r="CK26" s="85">
        <v>0</v>
      </c>
      <c r="CL26" s="83">
        <v>0</v>
      </c>
      <c r="CM26" s="14">
        <v>0</v>
      </c>
      <c r="CN26" s="85">
        <v>0</v>
      </c>
      <c r="CO26" s="8">
        <v>0</v>
      </c>
      <c r="CP26" s="4">
        <v>0</v>
      </c>
      <c r="CQ26" s="84">
        <v>0</v>
      </c>
      <c r="CR26" s="8">
        <v>0</v>
      </c>
      <c r="CS26" s="4">
        <v>0</v>
      </c>
      <c r="CT26" s="5">
        <v>0</v>
      </c>
      <c r="CU26" s="8">
        <v>0</v>
      </c>
      <c r="CV26" s="4">
        <v>0</v>
      </c>
      <c r="CW26" s="5">
        <v>0</v>
      </c>
      <c r="CX26" s="83">
        <v>0</v>
      </c>
      <c r="CY26" s="14">
        <v>0</v>
      </c>
      <c r="CZ26" s="85">
        <v>0</v>
      </c>
      <c r="DA26" s="83">
        <v>0</v>
      </c>
      <c r="DB26" s="14">
        <v>0</v>
      </c>
      <c r="DC26" s="85">
        <v>0</v>
      </c>
      <c r="DD26" s="83">
        <v>41</v>
      </c>
      <c r="DE26" s="14">
        <v>210.934</v>
      </c>
      <c r="DF26" s="5">
        <f t="shared" si="29"/>
        <v>5144.7317073170734</v>
      </c>
      <c r="DG26" s="8">
        <v>0</v>
      </c>
      <c r="DH26" s="4">
        <v>0</v>
      </c>
      <c r="DI26" s="84">
        <v>0</v>
      </c>
      <c r="DJ26" s="8">
        <v>0</v>
      </c>
      <c r="DK26" s="4">
        <v>0</v>
      </c>
      <c r="DL26" s="5">
        <f t="shared" si="19"/>
        <v>0</v>
      </c>
      <c r="DM26" s="8">
        <v>0</v>
      </c>
      <c r="DN26" s="4">
        <v>0</v>
      </c>
      <c r="DO26" s="5">
        <v>0</v>
      </c>
      <c r="DP26" s="8">
        <v>0</v>
      </c>
      <c r="DQ26" s="4">
        <v>0</v>
      </c>
      <c r="DR26" s="5">
        <v>0</v>
      </c>
      <c r="DS26" s="11">
        <f t="shared" si="20"/>
        <v>110.27</v>
      </c>
      <c r="DT26" s="5">
        <f t="shared" si="21"/>
        <v>467.66300000000001</v>
      </c>
    </row>
    <row r="27" spans="1:124" x14ac:dyDescent="0.3">
      <c r="A27" s="75">
        <v>2010</v>
      </c>
      <c r="B27" s="76" t="s">
        <v>10</v>
      </c>
      <c r="C27" s="83">
        <v>25</v>
      </c>
      <c r="D27" s="14">
        <v>73.700999999999993</v>
      </c>
      <c r="E27" s="85">
        <f t="shared" si="17"/>
        <v>2948.04</v>
      </c>
      <c r="F27" s="83">
        <v>0</v>
      </c>
      <c r="G27" s="14">
        <v>0</v>
      </c>
      <c r="H27" s="85">
        <v>0</v>
      </c>
      <c r="I27" s="8">
        <v>0</v>
      </c>
      <c r="J27" s="4">
        <v>0</v>
      </c>
      <c r="K27" s="5">
        <v>0</v>
      </c>
      <c r="L27" s="8">
        <v>0</v>
      </c>
      <c r="M27" s="4">
        <v>0</v>
      </c>
      <c r="N27" s="5">
        <v>0</v>
      </c>
      <c r="O27" s="83">
        <v>0</v>
      </c>
      <c r="P27" s="14">
        <v>0</v>
      </c>
      <c r="Q27" s="85">
        <v>0</v>
      </c>
      <c r="R27" s="83">
        <v>0</v>
      </c>
      <c r="S27" s="14">
        <v>0</v>
      </c>
      <c r="T27" s="85">
        <v>0</v>
      </c>
      <c r="U27" s="83">
        <v>0</v>
      </c>
      <c r="V27" s="14">
        <v>0</v>
      </c>
      <c r="W27" s="85">
        <v>0</v>
      </c>
      <c r="X27" s="8">
        <v>0</v>
      </c>
      <c r="Y27" s="4">
        <v>0</v>
      </c>
      <c r="Z27" s="84">
        <v>0</v>
      </c>
      <c r="AA27" s="83">
        <v>0</v>
      </c>
      <c r="AB27" s="14">
        <v>0</v>
      </c>
      <c r="AC27" s="85">
        <v>0</v>
      </c>
      <c r="AD27" s="83">
        <v>0</v>
      </c>
      <c r="AE27" s="14">
        <v>0</v>
      </c>
      <c r="AF27" s="85">
        <v>0</v>
      </c>
      <c r="AG27" s="8">
        <v>0</v>
      </c>
      <c r="AH27" s="4">
        <v>0</v>
      </c>
      <c r="AI27" s="84">
        <v>0</v>
      </c>
      <c r="AJ27" s="8">
        <v>0</v>
      </c>
      <c r="AK27" s="4">
        <v>0</v>
      </c>
      <c r="AL27" s="84">
        <v>0</v>
      </c>
      <c r="AM27" s="8">
        <v>0</v>
      </c>
      <c r="AN27" s="4">
        <v>0</v>
      </c>
      <c r="AO27" s="84">
        <v>0</v>
      </c>
      <c r="AP27" s="8">
        <v>0</v>
      </c>
      <c r="AQ27" s="4">
        <v>0</v>
      </c>
      <c r="AR27" s="5">
        <v>0</v>
      </c>
      <c r="AS27" s="8">
        <v>0</v>
      </c>
      <c r="AT27" s="4">
        <v>0</v>
      </c>
      <c r="AU27" s="5">
        <v>0</v>
      </c>
      <c r="AV27" s="8"/>
      <c r="AW27" s="4"/>
      <c r="AX27" s="5"/>
      <c r="AY27" s="8">
        <v>0</v>
      </c>
      <c r="AZ27" s="4">
        <v>0</v>
      </c>
      <c r="BA27" s="5">
        <v>0</v>
      </c>
      <c r="BB27" s="8">
        <v>0</v>
      </c>
      <c r="BC27" s="4">
        <v>0</v>
      </c>
      <c r="BD27" s="5">
        <v>0</v>
      </c>
      <c r="BE27" s="8">
        <v>0</v>
      </c>
      <c r="BF27" s="4">
        <v>0</v>
      </c>
      <c r="BG27" s="84">
        <v>0</v>
      </c>
      <c r="BH27" s="8">
        <v>1.5</v>
      </c>
      <c r="BI27" s="4">
        <v>67.823999999999998</v>
      </c>
      <c r="BJ27" s="84">
        <f t="shared" si="27"/>
        <v>45216</v>
      </c>
      <c r="BK27" s="8">
        <v>0</v>
      </c>
      <c r="BL27" s="4">
        <v>0</v>
      </c>
      <c r="BM27" s="5">
        <v>0</v>
      </c>
      <c r="BN27" s="8">
        <v>0</v>
      </c>
      <c r="BO27" s="4">
        <v>0</v>
      </c>
      <c r="BP27" s="5">
        <v>0</v>
      </c>
      <c r="BQ27" s="8">
        <v>0</v>
      </c>
      <c r="BR27" s="4">
        <v>0</v>
      </c>
      <c r="BS27" s="5">
        <v>0</v>
      </c>
      <c r="BT27" s="8">
        <v>0</v>
      </c>
      <c r="BU27" s="4">
        <v>0</v>
      </c>
      <c r="BV27" s="5">
        <v>0</v>
      </c>
      <c r="BW27" s="83">
        <v>0</v>
      </c>
      <c r="BX27" s="14">
        <v>0</v>
      </c>
      <c r="BY27" s="97">
        <v>0</v>
      </c>
      <c r="BZ27" s="8">
        <v>0</v>
      </c>
      <c r="CA27" s="4">
        <v>0</v>
      </c>
      <c r="CB27" s="5">
        <v>0</v>
      </c>
      <c r="CC27" s="8">
        <v>0</v>
      </c>
      <c r="CD27" s="4">
        <v>0</v>
      </c>
      <c r="CE27" s="84">
        <v>0</v>
      </c>
      <c r="CF27" s="83">
        <v>0</v>
      </c>
      <c r="CG27" s="14">
        <v>0</v>
      </c>
      <c r="CH27" s="85">
        <v>0</v>
      </c>
      <c r="CI27" s="83">
        <v>0</v>
      </c>
      <c r="CJ27" s="14">
        <v>0</v>
      </c>
      <c r="CK27" s="85">
        <v>0</v>
      </c>
      <c r="CL27" s="83">
        <v>0</v>
      </c>
      <c r="CM27" s="14">
        <v>0</v>
      </c>
      <c r="CN27" s="85">
        <v>0</v>
      </c>
      <c r="CO27" s="8">
        <v>0</v>
      </c>
      <c r="CP27" s="4">
        <v>0</v>
      </c>
      <c r="CQ27" s="84">
        <v>0</v>
      </c>
      <c r="CR27" s="8">
        <v>0</v>
      </c>
      <c r="CS27" s="4">
        <v>0</v>
      </c>
      <c r="CT27" s="5">
        <v>0</v>
      </c>
      <c r="CU27" s="8">
        <v>0</v>
      </c>
      <c r="CV27" s="4">
        <v>0</v>
      </c>
      <c r="CW27" s="5">
        <v>0</v>
      </c>
      <c r="CX27" s="83">
        <v>0</v>
      </c>
      <c r="CY27" s="14">
        <v>0</v>
      </c>
      <c r="CZ27" s="85">
        <v>0</v>
      </c>
      <c r="DA27" s="83">
        <v>0</v>
      </c>
      <c r="DB27" s="14">
        <v>0</v>
      </c>
      <c r="DC27" s="85">
        <v>0</v>
      </c>
      <c r="DD27" s="83">
        <v>0</v>
      </c>
      <c r="DE27" s="14">
        <v>0</v>
      </c>
      <c r="DF27" s="85">
        <v>0</v>
      </c>
      <c r="DG27" s="8">
        <v>0</v>
      </c>
      <c r="DH27" s="4">
        <v>0</v>
      </c>
      <c r="DI27" s="84">
        <v>0</v>
      </c>
      <c r="DJ27" s="8">
        <v>0</v>
      </c>
      <c r="DK27" s="4">
        <v>0</v>
      </c>
      <c r="DL27" s="5">
        <f t="shared" si="19"/>
        <v>0</v>
      </c>
      <c r="DM27" s="8">
        <v>0</v>
      </c>
      <c r="DN27" s="4">
        <v>0</v>
      </c>
      <c r="DO27" s="5">
        <v>0</v>
      </c>
      <c r="DP27" s="8">
        <v>0</v>
      </c>
      <c r="DQ27" s="4">
        <v>0</v>
      </c>
      <c r="DR27" s="5">
        <v>0</v>
      </c>
      <c r="DS27" s="11">
        <f t="shared" si="20"/>
        <v>26.5</v>
      </c>
      <c r="DT27" s="5">
        <f t="shared" si="21"/>
        <v>141.52499999999998</v>
      </c>
    </row>
    <row r="28" spans="1:124" x14ac:dyDescent="0.3">
      <c r="A28" s="75">
        <v>2010</v>
      </c>
      <c r="B28" s="76" t="s">
        <v>11</v>
      </c>
      <c r="C28" s="83">
        <v>50.023000000000003</v>
      </c>
      <c r="D28" s="14">
        <v>134.255</v>
      </c>
      <c r="E28" s="85">
        <f t="shared" si="17"/>
        <v>2683.8654219059231</v>
      </c>
      <c r="F28" s="83">
        <v>0</v>
      </c>
      <c r="G28" s="14">
        <v>0</v>
      </c>
      <c r="H28" s="85">
        <v>0</v>
      </c>
      <c r="I28" s="8">
        <v>0</v>
      </c>
      <c r="J28" s="4">
        <v>0</v>
      </c>
      <c r="K28" s="5">
        <v>0</v>
      </c>
      <c r="L28" s="8">
        <v>0</v>
      </c>
      <c r="M28" s="4">
        <v>0</v>
      </c>
      <c r="N28" s="5">
        <v>0</v>
      </c>
      <c r="O28" s="83">
        <v>0</v>
      </c>
      <c r="P28" s="14">
        <v>0</v>
      </c>
      <c r="Q28" s="85">
        <v>0</v>
      </c>
      <c r="R28" s="83">
        <v>0</v>
      </c>
      <c r="S28" s="14">
        <v>0</v>
      </c>
      <c r="T28" s="85">
        <v>0</v>
      </c>
      <c r="U28" s="83">
        <v>0</v>
      </c>
      <c r="V28" s="14">
        <v>0</v>
      </c>
      <c r="W28" s="85">
        <v>0</v>
      </c>
      <c r="X28" s="8">
        <v>0</v>
      </c>
      <c r="Y28" s="4">
        <v>0</v>
      </c>
      <c r="Z28" s="84">
        <v>0</v>
      </c>
      <c r="AA28" s="83">
        <v>0</v>
      </c>
      <c r="AB28" s="14">
        <v>0</v>
      </c>
      <c r="AC28" s="85">
        <v>0</v>
      </c>
      <c r="AD28" s="83">
        <v>0</v>
      </c>
      <c r="AE28" s="14">
        <v>0</v>
      </c>
      <c r="AF28" s="85">
        <v>0</v>
      </c>
      <c r="AG28" s="8">
        <v>0</v>
      </c>
      <c r="AH28" s="4">
        <v>0</v>
      </c>
      <c r="AI28" s="84">
        <v>0</v>
      </c>
      <c r="AJ28" s="8">
        <v>0</v>
      </c>
      <c r="AK28" s="4">
        <v>0</v>
      </c>
      <c r="AL28" s="84">
        <v>0</v>
      </c>
      <c r="AM28" s="8">
        <v>0</v>
      </c>
      <c r="AN28" s="4">
        <v>0</v>
      </c>
      <c r="AO28" s="84">
        <v>0</v>
      </c>
      <c r="AP28" s="8">
        <v>0.28299999999999997</v>
      </c>
      <c r="AQ28" s="4">
        <v>4.4480000000000004</v>
      </c>
      <c r="AR28" s="85">
        <f t="shared" ref="AR28" si="31">AQ28/AP28*1000</f>
        <v>15717.314487632511</v>
      </c>
      <c r="AS28" s="8">
        <v>0</v>
      </c>
      <c r="AT28" s="4">
        <v>0</v>
      </c>
      <c r="AU28" s="5">
        <v>0</v>
      </c>
      <c r="AV28" s="8"/>
      <c r="AW28" s="4"/>
      <c r="AX28" s="5"/>
      <c r="AY28" s="8">
        <v>0</v>
      </c>
      <c r="AZ28" s="4">
        <v>0</v>
      </c>
      <c r="BA28" s="5">
        <v>0</v>
      </c>
      <c r="BB28" s="8">
        <v>0</v>
      </c>
      <c r="BC28" s="4">
        <v>0</v>
      </c>
      <c r="BD28" s="5">
        <v>0</v>
      </c>
      <c r="BE28" s="8">
        <v>0</v>
      </c>
      <c r="BF28" s="4">
        <v>0</v>
      </c>
      <c r="BG28" s="84">
        <v>0</v>
      </c>
      <c r="BH28" s="8">
        <v>2.31</v>
      </c>
      <c r="BI28" s="4">
        <v>87.040999999999997</v>
      </c>
      <c r="BJ28" s="84">
        <f t="shared" si="27"/>
        <v>37680.086580086579</v>
      </c>
      <c r="BK28" s="8">
        <v>0</v>
      </c>
      <c r="BL28" s="4">
        <v>0</v>
      </c>
      <c r="BM28" s="5">
        <v>0</v>
      </c>
      <c r="BN28" s="8">
        <v>0</v>
      </c>
      <c r="BO28" s="4">
        <v>0</v>
      </c>
      <c r="BP28" s="5">
        <v>0</v>
      </c>
      <c r="BQ28" s="8">
        <v>0</v>
      </c>
      <c r="BR28" s="4">
        <v>0</v>
      </c>
      <c r="BS28" s="5">
        <v>0</v>
      </c>
      <c r="BT28" s="8">
        <v>0</v>
      </c>
      <c r="BU28" s="4">
        <v>0</v>
      </c>
      <c r="BV28" s="5">
        <v>0</v>
      </c>
      <c r="BW28" s="83">
        <v>0</v>
      </c>
      <c r="BX28" s="14">
        <v>0</v>
      </c>
      <c r="BY28" s="97">
        <v>0</v>
      </c>
      <c r="BZ28" s="8">
        <v>0</v>
      </c>
      <c r="CA28" s="4">
        <v>0</v>
      </c>
      <c r="CB28" s="5">
        <v>0</v>
      </c>
      <c r="CC28" s="8">
        <v>0</v>
      </c>
      <c r="CD28" s="4">
        <v>0</v>
      </c>
      <c r="CE28" s="84">
        <v>0</v>
      </c>
      <c r="CF28" s="83">
        <v>0</v>
      </c>
      <c r="CG28" s="14">
        <v>0</v>
      </c>
      <c r="CH28" s="85">
        <v>0</v>
      </c>
      <c r="CI28" s="83">
        <v>0</v>
      </c>
      <c r="CJ28" s="14">
        <v>0</v>
      </c>
      <c r="CK28" s="85">
        <v>0</v>
      </c>
      <c r="CL28" s="83">
        <v>0</v>
      </c>
      <c r="CM28" s="14">
        <v>0</v>
      </c>
      <c r="CN28" s="85">
        <v>0</v>
      </c>
      <c r="CO28" s="8">
        <v>0</v>
      </c>
      <c r="CP28" s="4">
        <v>0</v>
      </c>
      <c r="CQ28" s="84">
        <v>0</v>
      </c>
      <c r="CR28" s="8">
        <v>0</v>
      </c>
      <c r="CS28" s="4">
        <v>0</v>
      </c>
      <c r="CT28" s="5">
        <v>0</v>
      </c>
      <c r="CU28" s="8">
        <v>0</v>
      </c>
      <c r="CV28" s="4">
        <v>0</v>
      </c>
      <c r="CW28" s="5">
        <v>0</v>
      </c>
      <c r="CX28" s="83">
        <v>0</v>
      </c>
      <c r="CY28" s="14">
        <v>0</v>
      </c>
      <c r="CZ28" s="85">
        <v>0</v>
      </c>
      <c r="DA28" s="83">
        <v>0</v>
      </c>
      <c r="DB28" s="14">
        <v>0</v>
      </c>
      <c r="DC28" s="85">
        <v>0</v>
      </c>
      <c r="DD28" s="83">
        <v>0</v>
      </c>
      <c r="DE28" s="14">
        <v>0</v>
      </c>
      <c r="DF28" s="85">
        <v>0</v>
      </c>
      <c r="DG28" s="8">
        <v>0</v>
      </c>
      <c r="DH28" s="4">
        <v>0</v>
      </c>
      <c r="DI28" s="84">
        <v>0</v>
      </c>
      <c r="DJ28" s="8">
        <v>0</v>
      </c>
      <c r="DK28" s="4">
        <v>0</v>
      </c>
      <c r="DL28" s="5">
        <f t="shared" si="19"/>
        <v>0</v>
      </c>
      <c r="DM28" s="8">
        <v>0</v>
      </c>
      <c r="DN28" s="4">
        <v>0</v>
      </c>
      <c r="DO28" s="5">
        <v>0</v>
      </c>
      <c r="DP28" s="8">
        <v>0</v>
      </c>
      <c r="DQ28" s="4">
        <v>0</v>
      </c>
      <c r="DR28" s="5">
        <v>0</v>
      </c>
      <c r="DS28" s="11">
        <f t="shared" si="20"/>
        <v>52.616000000000007</v>
      </c>
      <c r="DT28" s="5">
        <f t="shared" si="21"/>
        <v>225.744</v>
      </c>
    </row>
    <row r="29" spans="1:124" x14ac:dyDescent="0.3">
      <c r="A29" s="75">
        <v>2010</v>
      </c>
      <c r="B29" s="76" t="s">
        <v>12</v>
      </c>
      <c r="C29" s="83">
        <v>25</v>
      </c>
      <c r="D29" s="14">
        <v>67.399000000000001</v>
      </c>
      <c r="E29" s="85">
        <f t="shared" si="17"/>
        <v>2695.96</v>
      </c>
      <c r="F29" s="83">
        <v>0</v>
      </c>
      <c r="G29" s="14">
        <v>0</v>
      </c>
      <c r="H29" s="85">
        <v>0</v>
      </c>
      <c r="I29" s="8">
        <v>0</v>
      </c>
      <c r="J29" s="4">
        <v>0</v>
      </c>
      <c r="K29" s="5">
        <v>0</v>
      </c>
      <c r="L29" s="8">
        <v>0</v>
      </c>
      <c r="M29" s="4">
        <v>0</v>
      </c>
      <c r="N29" s="5">
        <v>0</v>
      </c>
      <c r="O29" s="83">
        <v>0</v>
      </c>
      <c r="P29" s="14">
        <v>0</v>
      </c>
      <c r="Q29" s="85">
        <v>0</v>
      </c>
      <c r="R29" s="83">
        <v>0</v>
      </c>
      <c r="S29" s="14">
        <v>0</v>
      </c>
      <c r="T29" s="85">
        <v>0</v>
      </c>
      <c r="U29" s="83">
        <v>0</v>
      </c>
      <c r="V29" s="14">
        <v>0</v>
      </c>
      <c r="W29" s="85">
        <v>0</v>
      </c>
      <c r="X29" s="8">
        <v>0</v>
      </c>
      <c r="Y29" s="4">
        <v>0</v>
      </c>
      <c r="Z29" s="84">
        <v>0</v>
      </c>
      <c r="AA29" s="83">
        <v>0</v>
      </c>
      <c r="AB29" s="14">
        <v>0</v>
      </c>
      <c r="AC29" s="85">
        <v>0</v>
      </c>
      <c r="AD29" s="83">
        <v>0</v>
      </c>
      <c r="AE29" s="14">
        <v>0</v>
      </c>
      <c r="AF29" s="85">
        <v>0</v>
      </c>
      <c r="AG29" s="8">
        <v>0</v>
      </c>
      <c r="AH29" s="4">
        <v>0</v>
      </c>
      <c r="AI29" s="84">
        <v>0</v>
      </c>
      <c r="AJ29" s="8">
        <v>0</v>
      </c>
      <c r="AK29" s="4">
        <v>0</v>
      </c>
      <c r="AL29" s="84">
        <v>0</v>
      </c>
      <c r="AM29" s="8">
        <v>0</v>
      </c>
      <c r="AN29" s="4">
        <v>0</v>
      </c>
      <c r="AO29" s="84">
        <v>0</v>
      </c>
      <c r="AP29" s="8">
        <v>0</v>
      </c>
      <c r="AQ29" s="4">
        <v>0</v>
      </c>
      <c r="AR29" s="5">
        <v>0</v>
      </c>
      <c r="AS29" s="8">
        <v>0</v>
      </c>
      <c r="AT29" s="4">
        <v>0</v>
      </c>
      <c r="AU29" s="5">
        <v>0</v>
      </c>
      <c r="AV29" s="8"/>
      <c r="AW29" s="4"/>
      <c r="AX29" s="5"/>
      <c r="AY29" s="8">
        <v>0</v>
      </c>
      <c r="AZ29" s="4">
        <v>0</v>
      </c>
      <c r="BA29" s="5">
        <v>0</v>
      </c>
      <c r="BB29" s="8">
        <v>0</v>
      </c>
      <c r="BC29" s="4">
        <v>0</v>
      </c>
      <c r="BD29" s="5">
        <v>0</v>
      </c>
      <c r="BE29" s="8">
        <v>0</v>
      </c>
      <c r="BF29" s="4">
        <v>0</v>
      </c>
      <c r="BG29" s="84">
        <v>0</v>
      </c>
      <c r="BH29" s="8">
        <v>3.18</v>
      </c>
      <c r="BI29" s="4">
        <v>119.822</v>
      </c>
      <c r="BJ29" s="84">
        <f t="shared" si="27"/>
        <v>37679.874213836476</v>
      </c>
      <c r="BK29" s="8">
        <v>0</v>
      </c>
      <c r="BL29" s="4">
        <v>0</v>
      </c>
      <c r="BM29" s="5">
        <v>0</v>
      </c>
      <c r="BN29" s="8">
        <v>0</v>
      </c>
      <c r="BO29" s="4">
        <v>0</v>
      </c>
      <c r="BP29" s="5">
        <v>0</v>
      </c>
      <c r="BQ29" s="8">
        <v>0</v>
      </c>
      <c r="BR29" s="4">
        <v>0</v>
      </c>
      <c r="BS29" s="5">
        <v>0</v>
      </c>
      <c r="BT29" s="8">
        <v>0</v>
      </c>
      <c r="BU29" s="4">
        <v>0</v>
      </c>
      <c r="BV29" s="5">
        <v>0</v>
      </c>
      <c r="BW29" s="83">
        <v>0</v>
      </c>
      <c r="BX29" s="14">
        <v>0</v>
      </c>
      <c r="BY29" s="97">
        <v>0</v>
      </c>
      <c r="BZ29" s="8">
        <v>0</v>
      </c>
      <c r="CA29" s="4">
        <v>0</v>
      </c>
      <c r="CB29" s="5">
        <v>0</v>
      </c>
      <c r="CC29" s="8">
        <v>0</v>
      </c>
      <c r="CD29" s="4">
        <v>0</v>
      </c>
      <c r="CE29" s="84">
        <v>0</v>
      </c>
      <c r="CF29" s="83">
        <v>0</v>
      </c>
      <c r="CG29" s="14">
        <v>0</v>
      </c>
      <c r="CH29" s="85">
        <v>0</v>
      </c>
      <c r="CI29" s="83">
        <v>0</v>
      </c>
      <c r="CJ29" s="14">
        <v>0</v>
      </c>
      <c r="CK29" s="85">
        <v>0</v>
      </c>
      <c r="CL29" s="83">
        <v>0</v>
      </c>
      <c r="CM29" s="14">
        <v>0</v>
      </c>
      <c r="CN29" s="85">
        <v>0</v>
      </c>
      <c r="CO29" s="8">
        <v>0.12</v>
      </c>
      <c r="CP29" s="4">
        <v>0.78400000000000003</v>
      </c>
      <c r="CQ29" s="85">
        <f t="shared" ref="CQ29" si="32">CP29/CO29*1000</f>
        <v>6533.3333333333339</v>
      </c>
      <c r="CR29" s="8">
        <v>0</v>
      </c>
      <c r="CS29" s="4">
        <v>0</v>
      </c>
      <c r="CT29" s="5">
        <v>0</v>
      </c>
      <c r="CU29" s="8">
        <v>0</v>
      </c>
      <c r="CV29" s="4">
        <v>0</v>
      </c>
      <c r="CW29" s="5">
        <v>0</v>
      </c>
      <c r="CX29" s="83">
        <v>0</v>
      </c>
      <c r="CY29" s="14">
        <v>0</v>
      </c>
      <c r="CZ29" s="85">
        <v>0</v>
      </c>
      <c r="DA29" s="83">
        <v>0</v>
      </c>
      <c r="DB29" s="14">
        <v>0</v>
      </c>
      <c r="DC29" s="85">
        <v>0</v>
      </c>
      <c r="DD29" s="83">
        <v>2.7240000000000002</v>
      </c>
      <c r="DE29" s="14">
        <v>82.516000000000005</v>
      </c>
      <c r="DF29" s="5">
        <f t="shared" ref="DF29:DF30" si="33">DE29/DD29*1000</f>
        <v>30292.217327459617</v>
      </c>
      <c r="DG29" s="8">
        <v>0</v>
      </c>
      <c r="DH29" s="4">
        <v>0</v>
      </c>
      <c r="DI29" s="84">
        <v>0</v>
      </c>
      <c r="DJ29" s="8">
        <v>0</v>
      </c>
      <c r="DK29" s="4">
        <v>0</v>
      </c>
      <c r="DL29" s="5">
        <f t="shared" si="19"/>
        <v>0</v>
      </c>
      <c r="DM29" s="8">
        <v>0</v>
      </c>
      <c r="DN29" s="4">
        <v>0</v>
      </c>
      <c r="DO29" s="5">
        <v>0</v>
      </c>
      <c r="DP29" s="8">
        <v>0</v>
      </c>
      <c r="DQ29" s="4">
        <v>0</v>
      </c>
      <c r="DR29" s="5">
        <v>0</v>
      </c>
      <c r="DS29" s="11">
        <f t="shared" si="20"/>
        <v>31.024000000000001</v>
      </c>
      <c r="DT29" s="5">
        <f t="shared" si="21"/>
        <v>270.52100000000002</v>
      </c>
    </row>
    <row r="30" spans="1:124" x14ac:dyDescent="0.3">
      <c r="A30" s="75">
        <v>2010</v>
      </c>
      <c r="B30" s="76" t="s">
        <v>13</v>
      </c>
      <c r="C30" s="83">
        <v>0</v>
      </c>
      <c r="D30" s="14">
        <v>0</v>
      </c>
      <c r="E30" s="85">
        <v>0</v>
      </c>
      <c r="F30" s="83">
        <v>0</v>
      </c>
      <c r="G30" s="14">
        <v>0</v>
      </c>
      <c r="H30" s="85">
        <v>0</v>
      </c>
      <c r="I30" s="8">
        <v>0</v>
      </c>
      <c r="J30" s="4">
        <v>0</v>
      </c>
      <c r="K30" s="5">
        <v>0</v>
      </c>
      <c r="L30" s="8">
        <v>0</v>
      </c>
      <c r="M30" s="4">
        <v>0</v>
      </c>
      <c r="N30" s="5">
        <v>0</v>
      </c>
      <c r="O30" s="83">
        <v>0</v>
      </c>
      <c r="P30" s="14">
        <v>0</v>
      </c>
      <c r="Q30" s="85">
        <v>0</v>
      </c>
      <c r="R30" s="83">
        <v>0</v>
      </c>
      <c r="S30" s="14">
        <v>0</v>
      </c>
      <c r="T30" s="85">
        <v>0</v>
      </c>
      <c r="U30" s="83">
        <v>0</v>
      </c>
      <c r="V30" s="14">
        <v>0</v>
      </c>
      <c r="W30" s="85">
        <v>0</v>
      </c>
      <c r="X30" s="8">
        <v>0</v>
      </c>
      <c r="Y30" s="4">
        <v>0</v>
      </c>
      <c r="Z30" s="84">
        <v>0</v>
      </c>
      <c r="AA30" s="83">
        <v>0</v>
      </c>
      <c r="AB30" s="14">
        <v>0</v>
      </c>
      <c r="AC30" s="85">
        <v>0</v>
      </c>
      <c r="AD30" s="83">
        <v>0</v>
      </c>
      <c r="AE30" s="14">
        <v>0</v>
      </c>
      <c r="AF30" s="85">
        <v>0</v>
      </c>
      <c r="AG30" s="8">
        <v>0</v>
      </c>
      <c r="AH30" s="4">
        <v>0</v>
      </c>
      <c r="AI30" s="84">
        <v>0</v>
      </c>
      <c r="AJ30" s="8">
        <v>0</v>
      </c>
      <c r="AK30" s="4">
        <v>0</v>
      </c>
      <c r="AL30" s="84">
        <v>0</v>
      </c>
      <c r="AM30" s="8">
        <v>0</v>
      </c>
      <c r="AN30" s="4">
        <v>0</v>
      </c>
      <c r="AO30" s="84">
        <v>0</v>
      </c>
      <c r="AP30" s="8">
        <v>0</v>
      </c>
      <c r="AQ30" s="4">
        <v>0</v>
      </c>
      <c r="AR30" s="5">
        <v>0</v>
      </c>
      <c r="AS30" s="8">
        <v>0</v>
      </c>
      <c r="AT30" s="4">
        <v>0</v>
      </c>
      <c r="AU30" s="5">
        <v>0</v>
      </c>
      <c r="AV30" s="8"/>
      <c r="AW30" s="4"/>
      <c r="AX30" s="5"/>
      <c r="AY30" s="8">
        <v>0</v>
      </c>
      <c r="AZ30" s="4">
        <v>0</v>
      </c>
      <c r="BA30" s="5">
        <v>0</v>
      </c>
      <c r="BB30" s="8">
        <v>0</v>
      </c>
      <c r="BC30" s="4">
        <v>0</v>
      </c>
      <c r="BD30" s="5">
        <v>0</v>
      </c>
      <c r="BE30" s="8">
        <v>0</v>
      </c>
      <c r="BF30" s="4">
        <v>0</v>
      </c>
      <c r="BG30" s="84">
        <v>0</v>
      </c>
      <c r="BH30" s="8">
        <v>4.08</v>
      </c>
      <c r="BI30" s="4">
        <v>153.73400000000001</v>
      </c>
      <c r="BJ30" s="84">
        <f t="shared" si="27"/>
        <v>37679.901960784315</v>
      </c>
      <c r="BK30" s="8">
        <v>0</v>
      </c>
      <c r="BL30" s="4">
        <v>0</v>
      </c>
      <c r="BM30" s="5">
        <v>0</v>
      </c>
      <c r="BN30" s="8">
        <v>0</v>
      </c>
      <c r="BO30" s="4">
        <v>0</v>
      </c>
      <c r="BP30" s="5">
        <v>0</v>
      </c>
      <c r="BQ30" s="8">
        <v>0</v>
      </c>
      <c r="BR30" s="4">
        <v>0</v>
      </c>
      <c r="BS30" s="5">
        <v>0</v>
      </c>
      <c r="BT30" s="8">
        <v>0</v>
      </c>
      <c r="BU30" s="4">
        <v>0</v>
      </c>
      <c r="BV30" s="5">
        <v>0</v>
      </c>
      <c r="BW30" s="83">
        <v>0</v>
      </c>
      <c r="BX30" s="14">
        <v>0</v>
      </c>
      <c r="BY30" s="97">
        <v>0</v>
      </c>
      <c r="BZ30" s="8">
        <v>0</v>
      </c>
      <c r="CA30" s="4">
        <v>0</v>
      </c>
      <c r="CB30" s="5">
        <v>0</v>
      </c>
      <c r="CC30" s="8">
        <v>0</v>
      </c>
      <c r="CD30" s="4">
        <v>0</v>
      </c>
      <c r="CE30" s="84">
        <v>0</v>
      </c>
      <c r="CF30" s="83">
        <v>0</v>
      </c>
      <c r="CG30" s="14">
        <v>0</v>
      </c>
      <c r="CH30" s="85">
        <v>0</v>
      </c>
      <c r="CI30" s="83">
        <v>0</v>
      </c>
      <c r="CJ30" s="14">
        <v>0</v>
      </c>
      <c r="CK30" s="85">
        <v>0</v>
      </c>
      <c r="CL30" s="83">
        <v>0</v>
      </c>
      <c r="CM30" s="14">
        <v>0</v>
      </c>
      <c r="CN30" s="85">
        <v>0</v>
      </c>
      <c r="CO30" s="8">
        <v>0</v>
      </c>
      <c r="CP30" s="4">
        <v>0</v>
      </c>
      <c r="CQ30" s="84">
        <v>0</v>
      </c>
      <c r="CR30" s="8">
        <v>0</v>
      </c>
      <c r="CS30" s="4">
        <v>0</v>
      </c>
      <c r="CT30" s="5">
        <v>0</v>
      </c>
      <c r="CU30" s="8">
        <v>0</v>
      </c>
      <c r="CV30" s="4">
        <v>0</v>
      </c>
      <c r="CW30" s="5">
        <v>0</v>
      </c>
      <c r="CX30" s="83">
        <v>0</v>
      </c>
      <c r="CY30" s="14">
        <v>0</v>
      </c>
      <c r="CZ30" s="85">
        <v>0</v>
      </c>
      <c r="DA30" s="83">
        <v>0</v>
      </c>
      <c r="DB30" s="14">
        <v>0</v>
      </c>
      <c r="DC30" s="85">
        <v>0</v>
      </c>
      <c r="DD30" s="83">
        <v>20.617000000000001</v>
      </c>
      <c r="DE30" s="14">
        <v>66.402000000000001</v>
      </c>
      <c r="DF30" s="5">
        <f t="shared" si="33"/>
        <v>3220.7401658825238</v>
      </c>
      <c r="DG30" s="8">
        <v>0</v>
      </c>
      <c r="DH30" s="4">
        <v>0</v>
      </c>
      <c r="DI30" s="84">
        <v>0</v>
      </c>
      <c r="DJ30" s="8">
        <v>0</v>
      </c>
      <c r="DK30" s="4">
        <v>0</v>
      </c>
      <c r="DL30" s="5">
        <f t="shared" si="19"/>
        <v>0</v>
      </c>
      <c r="DM30" s="8">
        <v>0</v>
      </c>
      <c r="DN30" s="4">
        <v>0</v>
      </c>
      <c r="DO30" s="5">
        <v>0</v>
      </c>
      <c r="DP30" s="8">
        <v>0</v>
      </c>
      <c r="DQ30" s="4">
        <v>0</v>
      </c>
      <c r="DR30" s="5">
        <v>0</v>
      </c>
      <c r="DS30" s="11">
        <f t="shared" si="20"/>
        <v>24.697000000000003</v>
      </c>
      <c r="DT30" s="5">
        <f t="shared" si="21"/>
        <v>220.13600000000002</v>
      </c>
    </row>
    <row r="31" spans="1:124" ht="15" thickBot="1" x14ac:dyDescent="0.35">
      <c r="A31" s="77"/>
      <c r="B31" s="78" t="s">
        <v>14</v>
      </c>
      <c r="C31" s="86">
        <f>SUM(C19:C30)</f>
        <v>403.101</v>
      </c>
      <c r="D31" s="59">
        <f>SUM(D19:D30)</f>
        <v>1407.3400000000001</v>
      </c>
      <c r="E31" s="87"/>
      <c r="F31" s="86">
        <f>SUM(F19:F30)</f>
        <v>27.9</v>
      </c>
      <c r="G31" s="59">
        <f>SUM(G19:G30)</f>
        <v>167.876</v>
      </c>
      <c r="H31" s="87"/>
      <c r="I31" s="86">
        <f>SUM(I19:I30)</f>
        <v>0</v>
      </c>
      <c r="J31" s="59">
        <f>SUM(J19:J30)</f>
        <v>0</v>
      </c>
      <c r="K31" s="63"/>
      <c r="L31" s="86">
        <f>SUM(L19:L30)</f>
        <v>0</v>
      </c>
      <c r="M31" s="59">
        <f>SUM(M19:M30)</f>
        <v>0</v>
      </c>
      <c r="N31" s="63"/>
      <c r="O31" s="86">
        <f>SUM(O19:O30)</f>
        <v>0</v>
      </c>
      <c r="P31" s="59">
        <f>SUM(P19:P30)</f>
        <v>0</v>
      </c>
      <c r="Q31" s="93"/>
      <c r="R31" s="86">
        <f>SUM(R19:R30)</f>
        <v>0</v>
      </c>
      <c r="S31" s="59">
        <f>SUM(S19:S30)</f>
        <v>0</v>
      </c>
      <c r="T31" s="93"/>
      <c r="U31" s="86">
        <f>SUM(U19:U30)</f>
        <v>0</v>
      </c>
      <c r="V31" s="59">
        <f>SUM(V19:V30)</f>
        <v>0</v>
      </c>
      <c r="W31" s="93"/>
      <c r="X31" s="86">
        <v>0</v>
      </c>
      <c r="Y31" s="59">
        <v>0</v>
      </c>
      <c r="Z31" s="95"/>
      <c r="AA31" s="86">
        <f>SUM(AA19:AA30)</f>
        <v>0.78499999999999992</v>
      </c>
      <c r="AB31" s="59">
        <f>SUM(AB19:AB30)</f>
        <v>3.113</v>
      </c>
      <c r="AC31" s="87"/>
      <c r="AD31" s="86">
        <f>SUM(AD19:AD30)</f>
        <v>0</v>
      </c>
      <c r="AE31" s="59">
        <f>SUM(AE19:AE30)</f>
        <v>0</v>
      </c>
      <c r="AF31" s="93"/>
      <c r="AG31" s="86">
        <f>SUM(AG19:AG30)</f>
        <v>0</v>
      </c>
      <c r="AH31" s="59">
        <f>SUM(AH19:AH30)</f>
        <v>0</v>
      </c>
      <c r="AI31" s="87"/>
      <c r="AJ31" s="86">
        <f>SUM(AJ19:AJ30)</f>
        <v>0</v>
      </c>
      <c r="AK31" s="59">
        <f>SUM(AK19:AK30)</f>
        <v>0</v>
      </c>
      <c r="AL31" s="87"/>
      <c r="AM31" s="86">
        <f>SUM(AM19:AM30)</f>
        <v>1.4999999999999999E-2</v>
      </c>
      <c r="AN31" s="59">
        <f>SUM(AN19:AN30)</f>
        <v>0.83599999999999997</v>
      </c>
      <c r="AO31" s="87"/>
      <c r="AP31" s="86">
        <f>SUM(AP19:AP30)</f>
        <v>0.28299999999999997</v>
      </c>
      <c r="AQ31" s="59">
        <f>SUM(AQ19:AQ30)</f>
        <v>4.4480000000000004</v>
      </c>
      <c r="AR31" s="63"/>
      <c r="AS31" s="86">
        <f>SUM(AS19:AS30)</f>
        <v>0</v>
      </c>
      <c r="AT31" s="59">
        <f>SUM(AT19:AT30)</f>
        <v>0</v>
      </c>
      <c r="AU31" s="63"/>
      <c r="AV31" s="86"/>
      <c r="AW31" s="59"/>
      <c r="AX31" s="63"/>
      <c r="AY31" s="86">
        <f>SUM(AY19:AY30)</f>
        <v>0</v>
      </c>
      <c r="AZ31" s="59">
        <f>SUM(AZ19:AZ30)</f>
        <v>0</v>
      </c>
      <c r="BA31" s="63"/>
      <c r="BB31" s="86">
        <f>SUM(BB19:BB30)</f>
        <v>0</v>
      </c>
      <c r="BC31" s="59">
        <f>SUM(BC19:BC30)</f>
        <v>0</v>
      </c>
      <c r="BD31" s="63"/>
      <c r="BE31" s="86">
        <f>SUM(BE19:BE30)</f>
        <v>0</v>
      </c>
      <c r="BF31" s="59">
        <f>SUM(BF19:BF30)</f>
        <v>0</v>
      </c>
      <c r="BG31" s="95"/>
      <c r="BH31" s="86">
        <f>SUM(BH19:BH30)</f>
        <v>25.25</v>
      </c>
      <c r="BI31" s="59">
        <f>SUM(BI19:BI30)</f>
        <v>589.06799999999998</v>
      </c>
      <c r="BJ31" s="95"/>
      <c r="BK31" s="86">
        <f>SUM(BK19:BK30)</f>
        <v>0</v>
      </c>
      <c r="BL31" s="59">
        <f>SUM(BL19:BL30)</f>
        <v>0</v>
      </c>
      <c r="BM31" s="63"/>
      <c r="BN31" s="86">
        <f>SUM(BN19:BN30)</f>
        <v>6.8000000000000005E-2</v>
      </c>
      <c r="BO31" s="59">
        <f>SUM(BO19:BO30)</f>
        <v>0.98499999999999999</v>
      </c>
      <c r="BP31" s="63"/>
      <c r="BQ31" s="86">
        <f>SUM(BQ19:BQ30)</f>
        <v>0</v>
      </c>
      <c r="BR31" s="59">
        <f>SUM(BR19:BR30)</f>
        <v>0</v>
      </c>
      <c r="BS31" s="63"/>
      <c r="BT31" s="86">
        <f>SUM(BT19:BT30)</f>
        <v>0</v>
      </c>
      <c r="BU31" s="59">
        <f>SUM(BU19:BU30)</f>
        <v>0</v>
      </c>
      <c r="BV31" s="63"/>
      <c r="BW31" s="86">
        <f>SUM(BW19:BW30)</f>
        <v>0</v>
      </c>
      <c r="BX31" s="59">
        <f>SUM(BX19:BX30)</f>
        <v>0</v>
      </c>
      <c r="BY31" s="63"/>
      <c r="BZ31" s="86">
        <f>SUM(BZ19:BZ30)</f>
        <v>0</v>
      </c>
      <c r="CA31" s="59">
        <f>SUM(CA19:CA30)</f>
        <v>0</v>
      </c>
      <c r="CB31" s="63"/>
      <c r="CC31" s="86">
        <v>0</v>
      </c>
      <c r="CD31" s="59">
        <v>0</v>
      </c>
      <c r="CE31" s="95"/>
      <c r="CF31" s="86">
        <f>SUM(CF19:CF30)</f>
        <v>0</v>
      </c>
      <c r="CG31" s="59">
        <f>SUM(CG19:CG30)</f>
        <v>0</v>
      </c>
      <c r="CH31" s="95"/>
      <c r="CI31" s="86">
        <f>SUM(CI19:CI30)</f>
        <v>7.0999999999999994E-2</v>
      </c>
      <c r="CJ31" s="59">
        <f>SUM(CJ19:CJ30)</f>
        <v>0.23300000000000001</v>
      </c>
      <c r="CK31" s="95"/>
      <c r="CL31" s="86">
        <f>SUM(CL19:CL30)</f>
        <v>7.0999999999999994E-2</v>
      </c>
      <c r="CM31" s="59">
        <f>SUM(CM19:CM30)</f>
        <v>0.23300000000000001</v>
      </c>
      <c r="CN31" s="95"/>
      <c r="CO31" s="86">
        <f>SUM(CO19:CO30)</f>
        <v>0.12</v>
      </c>
      <c r="CP31" s="59">
        <f>SUM(CP19:CP30)</f>
        <v>0.78400000000000003</v>
      </c>
      <c r="CQ31" s="95"/>
      <c r="CR31" s="86">
        <f>SUM(CR19:CR30)</f>
        <v>0</v>
      </c>
      <c r="CS31" s="59">
        <f>SUM(CS19:CS30)</f>
        <v>0</v>
      </c>
      <c r="CT31" s="63"/>
      <c r="CU31" s="86">
        <f>SUM(CU19:CU30)</f>
        <v>0</v>
      </c>
      <c r="CV31" s="59">
        <f>SUM(CV19:CV30)</f>
        <v>0</v>
      </c>
      <c r="CW31" s="63"/>
      <c r="CX31" s="86">
        <f>SUM(CX19:CX30)</f>
        <v>0</v>
      </c>
      <c r="CY31" s="59">
        <f>SUM(CY19:CY30)</f>
        <v>0</v>
      </c>
      <c r="CZ31" s="95"/>
      <c r="DA31" s="86">
        <f>SUM(DA19:DA30)</f>
        <v>0</v>
      </c>
      <c r="DB31" s="59">
        <f>SUM(DB19:DB30)</f>
        <v>0</v>
      </c>
      <c r="DC31" s="95"/>
      <c r="DD31" s="86">
        <f>SUM(DD19:DD30)</f>
        <v>73.556000000000012</v>
      </c>
      <c r="DE31" s="59">
        <f>SUM(DE19:DE30)</f>
        <v>558.40099999999995</v>
      </c>
      <c r="DF31" s="95"/>
      <c r="DG31" s="86">
        <v>0</v>
      </c>
      <c r="DH31" s="59">
        <v>0</v>
      </c>
      <c r="DI31" s="95"/>
      <c r="DJ31" s="86">
        <f t="shared" ref="DJ31:DK31" si="34">SUM(DJ19:DJ30)</f>
        <v>0</v>
      </c>
      <c r="DK31" s="59">
        <f t="shared" si="34"/>
        <v>0</v>
      </c>
      <c r="DL31" s="63"/>
      <c r="DM31" s="86">
        <f>SUM(DM19:DM30)</f>
        <v>0</v>
      </c>
      <c r="DN31" s="59">
        <f>SUM(DN19:DN30)</f>
        <v>0</v>
      </c>
      <c r="DO31" s="63"/>
      <c r="DP31" s="86">
        <f>SUM(DP19:DP30)</f>
        <v>0</v>
      </c>
      <c r="DQ31" s="59">
        <f>SUM(DQ19:DQ30)</f>
        <v>0</v>
      </c>
      <c r="DR31" s="63"/>
      <c r="DS31" s="62">
        <f t="shared" si="20"/>
        <v>531.149</v>
      </c>
      <c r="DT31" s="63">
        <f t="shared" si="21"/>
        <v>2733.0840000000007</v>
      </c>
    </row>
    <row r="32" spans="1:124" x14ac:dyDescent="0.3">
      <c r="A32" s="79">
        <v>2011</v>
      </c>
      <c r="B32" s="80" t="s">
        <v>2</v>
      </c>
      <c r="C32" s="88">
        <v>0</v>
      </c>
      <c r="D32" s="52">
        <v>0</v>
      </c>
      <c r="E32" s="89">
        <v>0</v>
      </c>
      <c r="F32" s="88">
        <v>0</v>
      </c>
      <c r="G32" s="52">
        <v>0</v>
      </c>
      <c r="H32" s="89">
        <v>0</v>
      </c>
      <c r="I32" s="90">
        <v>0</v>
      </c>
      <c r="J32" s="53">
        <v>0</v>
      </c>
      <c r="K32" s="18">
        <v>0</v>
      </c>
      <c r="L32" s="90">
        <v>0</v>
      </c>
      <c r="M32" s="53">
        <v>0</v>
      </c>
      <c r="N32" s="18">
        <v>0</v>
      </c>
      <c r="O32" s="88">
        <v>0</v>
      </c>
      <c r="P32" s="52">
        <v>0</v>
      </c>
      <c r="Q32" s="89">
        <v>0</v>
      </c>
      <c r="R32" s="88">
        <v>0</v>
      </c>
      <c r="S32" s="52">
        <v>0</v>
      </c>
      <c r="T32" s="89">
        <v>0</v>
      </c>
      <c r="U32" s="88">
        <v>0</v>
      </c>
      <c r="V32" s="52">
        <v>0</v>
      </c>
      <c r="W32" s="89">
        <v>0</v>
      </c>
      <c r="X32" s="90">
        <v>0</v>
      </c>
      <c r="Y32" s="53">
        <v>0</v>
      </c>
      <c r="Z32" s="94">
        <v>0</v>
      </c>
      <c r="AA32" s="88">
        <v>0</v>
      </c>
      <c r="AB32" s="52">
        <v>0</v>
      </c>
      <c r="AC32" s="89">
        <v>0</v>
      </c>
      <c r="AD32" s="88">
        <v>0</v>
      </c>
      <c r="AE32" s="52">
        <v>0</v>
      </c>
      <c r="AF32" s="89">
        <v>0</v>
      </c>
      <c r="AG32" s="90">
        <v>0</v>
      </c>
      <c r="AH32" s="53">
        <v>0</v>
      </c>
      <c r="AI32" s="94">
        <v>0</v>
      </c>
      <c r="AJ32" s="90">
        <v>0</v>
      </c>
      <c r="AK32" s="53">
        <v>0</v>
      </c>
      <c r="AL32" s="94">
        <v>0</v>
      </c>
      <c r="AM32" s="90">
        <v>0</v>
      </c>
      <c r="AN32" s="53">
        <v>0</v>
      </c>
      <c r="AO32" s="94">
        <v>0</v>
      </c>
      <c r="AP32" s="90">
        <v>0</v>
      </c>
      <c r="AQ32" s="53">
        <v>0</v>
      </c>
      <c r="AR32" s="18">
        <v>0</v>
      </c>
      <c r="AS32" s="90">
        <v>8.2000000000000003E-2</v>
      </c>
      <c r="AT32" s="53">
        <v>2.9990000000000001</v>
      </c>
      <c r="AU32" s="18">
        <f t="shared" ref="AU32" si="35">AT32/AS32*1000</f>
        <v>36573.170731707316</v>
      </c>
      <c r="AV32" s="90"/>
      <c r="AW32" s="53"/>
      <c r="AX32" s="18"/>
      <c r="AY32" s="90">
        <v>0</v>
      </c>
      <c r="AZ32" s="53">
        <v>0</v>
      </c>
      <c r="BA32" s="18">
        <v>0</v>
      </c>
      <c r="BB32" s="90">
        <v>0.91</v>
      </c>
      <c r="BC32" s="53">
        <v>0.67500000000000004</v>
      </c>
      <c r="BD32" s="18">
        <f t="shared" ref="BD32" si="36">BC32/BB32*1000</f>
        <v>741.75824175824175</v>
      </c>
      <c r="BE32" s="88">
        <v>0</v>
      </c>
      <c r="BF32" s="52">
        <v>0</v>
      </c>
      <c r="BG32" s="18">
        <v>0</v>
      </c>
      <c r="BH32" s="88">
        <v>0.6</v>
      </c>
      <c r="BI32" s="52">
        <v>22.608000000000001</v>
      </c>
      <c r="BJ32" s="18">
        <f t="shared" ref="BJ32:BJ34" si="37">BI32/BH32*1000</f>
        <v>37680</v>
      </c>
      <c r="BK32" s="88">
        <v>0</v>
      </c>
      <c r="BL32" s="52">
        <v>0</v>
      </c>
      <c r="BM32" s="96">
        <v>0</v>
      </c>
      <c r="BN32" s="88">
        <v>0</v>
      </c>
      <c r="BO32" s="52">
        <v>0</v>
      </c>
      <c r="BP32" s="96">
        <v>0</v>
      </c>
      <c r="BQ32" s="90">
        <v>0</v>
      </c>
      <c r="BR32" s="53">
        <v>0</v>
      </c>
      <c r="BS32" s="94">
        <v>0</v>
      </c>
      <c r="BT32" s="90">
        <v>0</v>
      </c>
      <c r="BU32" s="53">
        <v>0</v>
      </c>
      <c r="BV32" s="94">
        <v>0</v>
      </c>
      <c r="BW32" s="88">
        <v>0</v>
      </c>
      <c r="BX32" s="52">
        <v>0</v>
      </c>
      <c r="BY32" s="96">
        <v>0</v>
      </c>
      <c r="BZ32" s="90">
        <v>0</v>
      </c>
      <c r="CA32" s="53">
        <v>0</v>
      </c>
      <c r="CB32" s="18">
        <v>0</v>
      </c>
      <c r="CC32" s="90">
        <v>0</v>
      </c>
      <c r="CD32" s="53">
        <v>0</v>
      </c>
      <c r="CE32" s="94">
        <v>0</v>
      </c>
      <c r="CF32" s="88">
        <v>0</v>
      </c>
      <c r="CG32" s="52">
        <v>0</v>
      </c>
      <c r="CH32" s="89">
        <v>0</v>
      </c>
      <c r="CI32" s="88">
        <v>0</v>
      </c>
      <c r="CJ32" s="52">
        <v>0</v>
      </c>
      <c r="CK32" s="89">
        <v>0</v>
      </c>
      <c r="CL32" s="88">
        <v>0</v>
      </c>
      <c r="CM32" s="52">
        <v>0</v>
      </c>
      <c r="CN32" s="89">
        <v>0</v>
      </c>
      <c r="CO32" s="88">
        <v>0</v>
      </c>
      <c r="CP32" s="52">
        <v>0</v>
      </c>
      <c r="CQ32" s="89">
        <v>0</v>
      </c>
      <c r="CR32" s="90">
        <v>0</v>
      </c>
      <c r="CS32" s="53">
        <v>0</v>
      </c>
      <c r="CT32" s="18">
        <v>0</v>
      </c>
      <c r="CU32" s="90">
        <v>0</v>
      </c>
      <c r="CV32" s="53">
        <v>0</v>
      </c>
      <c r="CW32" s="18">
        <v>0</v>
      </c>
      <c r="CX32" s="88">
        <v>0</v>
      </c>
      <c r="CY32" s="52">
        <v>0</v>
      </c>
      <c r="CZ32" s="89">
        <v>0</v>
      </c>
      <c r="DA32" s="88">
        <v>0</v>
      </c>
      <c r="DB32" s="52">
        <v>0</v>
      </c>
      <c r="DC32" s="89">
        <v>0</v>
      </c>
      <c r="DD32" s="88">
        <v>0</v>
      </c>
      <c r="DE32" s="52">
        <v>0</v>
      </c>
      <c r="DF32" s="89">
        <v>0</v>
      </c>
      <c r="DG32" s="90">
        <v>0</v>
      </c>
      <c r="DH32" s="53">
        <v>0</v>
      </c>
      <c r="DI32" s="94">
        <v>0</v>
      </c>
      <c r="DJ32" s="90">
        <v>0</v>
      </c>
      <c r="DK32" s="53">
        <v>0</v>
      </c>
      <c r="DL32" s="18">
        <f t="shared" ref="DL32:DL43" si="38">IF(DJ32=0,0,DK32/DJ32*1000)</f>
        <v>0</v>
      </c>
      <c r="DM32" s="90">
        <v>0</v>
      </c>
      <c r="DN32" s="53">
        <v>0</v>
      </c>
      <c r="DO32" s="18">
        <v>0</v>
      </c>
      <c r="DP32" s="90">
        <v>0</v>
      </c>
      <c r="DQ32" s="53">
        <v>0</v>
      </c>
      <c r="DR32" s="18">
        <v>0</v>
      </c>
      <c r="DS32" s="57">
        <f t="shared" ref="DS32:DS57" si="39">SUM(C32,F32,L32,U32,AA32,AD32,AM32,AP32,AV32,BB32,BH32,BN32,BQ32,BT32,BW32,BZ32,CI32,CO32,CU32,DD32,DM32,DP32)</f>
        <v>1.51</v>
      </c>
      <c r="DT32" s="18">
        <f t="shared" ref="DT32:DT57" si="40">SUM(D32,G32,M32,V32,AB32,AE32,AN32,AQ32,AW32,BC32,BI32,BO32,BR32,BU32,BX32,CA32,CJ32,CP32,CV32,DE32,DN32,DQ32)</f>
        <v>23.283000000000001</v>
      </c>
    </row>
    <row r="33" spans="1:124" x14ac:dyDescent="0.3">
      <c r="A33" s="75">
        <v>2011</v>
      </c>
      <c r="B33" s="76" t="s">
        <v>3</v>
      </c>
      <c r="C33" s="83">
        <v>0</v>
      </c>
      <c r="D33" s="14">
        <v>0</v>
      </c>
      <c r="E33" s="85">
        <v>0</v>
      </c>
      <c r="F33" s="83">
        <v>0</v>
      </c>
      <c r="G33" s="14">
        <v>0</v>
      </c>
      <c r="H33" s="85">
        <v>0</v>
      </c>
      <c r="I33" s="8">
        <v>0</v>
      </c>
      <c r="J33" s="4">
        <v>0</v>
      </c>
      <c r="K33" s="5">
        <v>0</v>
      </c>
      <c r="L33" s="8">
        <v>0</v>
      </c>
      <c r="M33" s="4">
        <v>0</v>
      </c>
      <c r="N33" s="5">
        <v>0</v>
      </c>
      <c r="O33" s="83">
        <v>0</v>
      </c>
      <c r="P33" s="14">
        <v>0</v>
      </c>
      <c r="Q33" s="85">
        <v>0</v>
      </c>
      <c r="R33" s="83">
        <v>0</v>
      </c>
      <c r="S33" s="14">
        <v>0</v>
      </c>
      <c r="T33" s="85">
        <v>0</v>
      </c>
      <c r="U33" s="83">
        <v>0</v>
      </c>
      <c r="V33" s="14">
        <v>0</v>
      </c>
      <c r="W33" s="85">
        <v>0</v>
      </c>
      <c r="X33" s="8">
        <v>0</v>
      </c>
      <c r="Y33" s="4">
        <v>0</v>
      </c>
      <c r="Z33" s="84">
        <v>0</v>
      </c>
      <c r="AA33" s="83">
        <v>0</v>
      </c>
      <c r="AB33" s="14">
        <v>0</v>
      </c>
      <c r="AC33" s="85">
        <v>0</v>
      </c>
      <c r="AD33" s="83">
        <v>0</v>
      </c>
      <c r="AE33" s="14">
        <v>0</v>
      </c>
      <c r="AF33" s="85">
        <v>0</v>
      </c>
      <c r="AG33" s="8">
        <v>0</v>
      </c>
      <c r="AH33" s="4">
        <v>0</v>
      </c>
      <c r="AI33" s="84">
        <v>0</v>
      </c>
      <c r="AJ33" s="8">
        <v>0</v>
      </c>
      <c r="AK33" s="4">
        <v>0</v>
      </c>
      <c r="AL33" s="84">
        <v>0</v>
      </c>
      <c r="AM33" s="8">
        <v>0</v>
      </c>
      <c r="AN33" s="4">
        <v>0</v>
      </c>
      <c r="AO33" s="84">
        <v>0</v>
      </c>
      <c r="AP33" s="8">
        <v>0</v>
      </c>
      <c r="AQ33" s="4">
        <v>0</v>
      </c>
      <c r="AR33" s="5">
        <v>0</v>
      </c>
      <c r="AS33" s="8">
        <v>0</v>
      </c>
      <c r="AT33" s="4">
        <v>0</v>
      </c>
      <c r="AU33" s="84">
        <v>0</v>
      </c>
      <c r="AV33" s="8"/>
      <c r="AW33" s="4"/>
      <c r="AX33" s="84"/>
      <c r="AY33" s="8">
        <v>0</v>
      </c>
      <c r="AZ33" s="4">
        <v>0</v>
      </c>
      <c r="BA33" s="5">
        <v>0</v>
      </c>
      <c r="BB33" s="8">
        <v>0</v>
      </c>
      <c r="BC33" s="4">
        <v>0</v>
      </c>
      <c r="BD33" s="5">
        <v>0</v>
      </c>
      <c r="BE33" s="83">
        <v>0</v>
      </c>
      <c r="BF33" s="14">
        <v>0</v>
      </c>
      <c r="BG33" s="5">
        <v>0</v>
      </c>
      <c r="BH33" s="83">
        <v>2.94</v>
      </c>
      <c r="BI33" s="14">
        <v>112.786</v>
      </c>
      <c r="BJ33" s="5">
        <f t="shared" si="37"/>
        <v>38362.585034013602</v>
      </c>
      <c r="BK33" s="83">
        <v>0</v>
      </c>
      <c r="BL33" s="14">
        <v>0</v>
      </c>
      <c r="BM33" s="97">
        <v>0</v>
      </c>
      <c r="BN33" s="83">
        <v>0</v>
      </c>
      <c r="BO33" s="14">
        <v>0</v>
      </c>
      <c r="BP33" s="97">
        <v>0</v>
      </c>
      <c r="BQ33" s="8">
        <v>0</v>
      </c>
      <c r="BR33" s="4">
        <v>0</v>
      </c>
      <c r="BS33" s="84">
        <v>0</v>
      </c>
      <c r="BT33" s="8">
        <v>0</v>
      </c>
      <c r="BU33" s="4">
        <v>0</v>
      </c>
      <c r="BV33" s="84">
        <v>0</v>
      </c>
      <c r="BW33" s="83">
        <v>0</v>
      </c>
      <c r="BX33" s="14">
        <v>0</v>
      </c>
      <c r="BY33" s="97">
        <v>0</v>
      </c>
      <c r="BZ33" s="8">
        <v>0</v>
      </c>
      <c r="CA33" s="4">
        <v>0</v>
      </c>
      <c r="CB33" s="5">
        <v>0</v>
      </c>
      <c r="CC33" s="8">
        <v>0</v>
      </c>
      <c r="CD33" s="4">
        <v>0</v>
      </c>
      <c r="CE33" s="84">
        <v>0</v>
      </c>
      <c r="CF33" s="83">
        <v>0</v>
      </c>
      <c r="CG33" s="14">
        <v>0</v>
      </c>
      <c r="CH33" s="85">
        <v>0</v>
      </c>
      <c r="CI33" s="83">
        <v>0</v>
      </c>
      <c r="CJ33" s="14">
        <v>0</v>
      </c>
      <c r="CK33" s="85">
        <v>0</v>
      </c>
      <c r="CL33" s="83">
        <v>0</v>
      </c>
      <c r="CM33" s="14">
        <v>0</v>
      </c>
      <c r="CN33" s="85">
        <v>0</v>
      </c>
      <c r="CO33" s="83">
        <v>0</v>
      </c>
      <c r="CP33" s="14">
        <v>0</v>
      </c>
      <c r="CQ33" s="85">
        <v>0</v>
      </c>
      <c r="CR33" s="8">
        <v>0</v>
      </c>
      <c r="CS33" s="4">
        <v>0</v>
      </c>
      <c r="CT33" s="5">
        <v>0</v>
      </c>
      <c r="CU33" s="8">
        <v>0</v>
      </c>
      <c r="CV33" s="4">
        <v>0</v>
      </c>
      <c r="CW33" s="5">
        <v>0</v>
      </c>
      <c r="CX33" s="83">
        <v>0</v>
      </c>
      <c r="CY33" s="14">
        <v>0</v>
      </c>
      <c r="CZ33" s="85">
        <v>0</v>
      </c>
      <c r="DA33" s="83">
        <v>0</v>
      </c>
      <c r="DB33" s="14">
        <v>0</v>
      </c>
      <c r="DC33" s="85">
        <v>0</v>
      </c>
      <c r="DD33" s="83">
        <v>0</v>
      </c>
      <c r="DE33" s="14">
        <v>0</v>
      </c>
      <c r="DF33" s="85">
        <v>0</v>
      </c>
      <c r="DG33" s="8">
        <v>0</v>
      </c>
      <c r="DH33" s="4">
        <v>0</v>
      </c>
      <c r="DI33" s="84">
        <v>0</v>
      </c>
      <c r="DJ33" s="8">
        <v>0</v>
      </c>
      <c r="DK33" s="4">
        <v>0</v>
      </c>
      <c r="DL33" s="5">
        <f t="shared" si="38"/>
        <v>0</v>
      </c>
      <c r="DM33" s="8">
        <v>0</v>
      </c>
      <c r="DN33" s="4">
        <v>0</v>
      </c>
      <c r="DO33" s="5">
        <v>0</v>
      </c>
      <c r="DP33" s="8">
        <v>0</v>
      </c>
      <c r="DQ33" s="4">
        <v>0</v>
      </c>
      <c r="DR33" s="5">
        <v>0</v>
      </c>
      <c r="DS33" s="11">
        <f t="shared" si="39"/>
        <v>2.94</v>
      </c>
      <c r="DT33" s="5">
        <f t="shared" si="40"/>
        <v>112.786</v>
      </c>
    </row>
    <row r="34" spans="1:124" x14ac:dyDescent="0.3">
      <c r="A34" s="75">
        <v>2011</v>
      </c>
      <c r="B34" s="76" t="s">
        <v>4</v>
      </c>
      <c r="C34" s="83">
        <v>0</v>
      </c>
      <c r="D34" s="14">
        <v>0</v>
      </c>
      <c r="E34" s="85">
        <v>0</v>
      </c>
      <c r="F34" s="83">
        <v>0</v>
      </c>
      <c r="G34" s="14">
        <v>0</v>
      </c>
      <c r="H34" s="85">
        <v>0</v>
      </c>
      <c r="I34" s="8">
        <v>0</v>
      </c>
      <c r="J34" s="4">
        <v>0</v>
      </c>
      <c r="K34" s="5">
        <v>0</v>
      </c>
      <c r="L34" s="8">
        <v>0</v>
      </c>
      <c r="M34" s="4">
        <v>0</v>
      </c>
      <c r="N34" s="5">
        <v>0</v>
      </c>
      <c r="O34" s="83">
        <v>0</v>
      </c>
      <c r="P34" s="14">
        <v>0</v>
      </c>
      <c r="Q34" s="85">
        <v>0</v>
      </c>
      <c r="R34" s="83">
        <v>0</v>
      </c>
      <c r="S34" s="14">
        <v>0</v>
      </c>
      <c r="T34" s="85">
        <v>0</v>
      </c>
      <c r="U34" s="83">
        <v>0</v>
      </c>
      <c r="V34" s="14">
        <v>0</v>
      </c>
      <c r="W34" s="85">
        <v>0</v>
      </c>
      <c r="X34" s="8">
        <v>0</v>
      </c>
      <c r="Y34" s="4">
        <v>0</v>
      </c>
      <c r="Z34" s="84">
        <v>0</v>
      </c>
      <c r="AA34" s="83">
        <v>1.633</v>
      </c>
      <c r="AB34" s="14">
        <v>7.9249999999999998</v>
      </c>
      <c r="AC34" s="85">
        <f t="shared" ref="AC34" si="41">AB34/AA34*1000</f>
        <v>4853.031230863442</v>
      </c>
      <c r="AD34" s="83">
        <v>0</v>
      </c>
      <c r="AE34" s="14">
        <v>0</v>
      </c>
      <c r="AF34" s="85">
        <v>0</v>
      </c>
      <c r="AG34" s="8">
        <v>0</v>
      </c>
      <c r="AH34" s="4">
        <v>0</v>
      </c>
      <c r="AI34" s="84">
        <v>0</v>
      </c>
      <c r="AJ34" s="8">
        <v>0</v>
      </c>
      <c r="AK34" s="4">
        <v>0</v>
      </c>
      <c r="AL34" s="84">
        <v>0</v>
      </c>
      <c r="AM34" s="8">
        <v>0</v>
      </c>
      <c r="AN34" s="4">
        <v>0</v>
      </c>
      <c r="AO34" s="84">
        <v>0</v>
      </c>
      <c r="AP34" s="8">
        <v>0.30199999999999999</v>
      </c>
      <c r="AQ34" s="4">
        <v>4.1029999999999998</v>
      </c>
      <c r="AR34" s="85">
        <f t="shared" ref="AR34" si="42">AQ34/AP34*1000</f>
        <v>13586.092715231787</v>
      </c>
      <c r="AS34" s="8">
        <v>0</v>
      </c>
      <c r="AT34" s="4">
        <v>0</v>
      </c>
      <c r="AU34" s="84">
        <v>0</v>
      </c>
      <c r="AV34" s="8"/>
      <c r="AW34" s="4"/>
      <c r="AX34" s="84"/>
      <c r="AY34" s="8">
        <v>0</v>
      </c>
      <c r="AZ34" s="4">
        <v>0</v>
      </c>
      <c r="BA34" s="5">
        <v>0</v>
      </c>
      <c r="BB34" s="8">
        <v>0</v>
      </c>
      <c r="BC34" s="4">
        <v>0</v>
      </c>
      <c r="BD34" s="5">
        <v>0</v>
      </c>
      <c r="BE34" s="83">
        <v>0</v>
      </c>
      <c r="BF34" s="14">
        <v>0</v>
      </c>
      <c r="BG34" s="5">
        <v>0</v>
      </c>
      <c r="BH34" s="83">
        <v>2.4</v>
      </c>
      <c r="BI34" s="14">
        <v>74.542000000000002</v>
      </c>
      <c r="BJ34" s="5">
        <f t="shared" si="37"/>
        <v>31059.166666666672</v>
      </c>
      <c r="BK34" s="83">
        <v>0</v>
      </c>
      <c r="BL34" s="14">
        <v>0</v>
      </c>
      <c r="BM34" s="97">
        <v>0</v>
      </c>
      <c r="BN34" s="83">
        <v>0</v>
      </c>
      <c r="BO34" s="14">
        <v>0</v>
      </c>
      <c r="BP34" s="97">
        <v>0</v>
      </c>
      <c r="BQ34" s="8">
        <v>0.34</v>
      </c>
      <c r="BR34" s="4">
        <v>0.66800000000000004</v>
      </c>
      <c r="BS34" s="5">
        <f t="shared" ref="BS34" si="43">BR34/BQ34*1000</f>
        <v>1964.705882352941</v>
      </c>
      <c r="BT34" s="8">
        <v>0</v>
      </c>
      <c r="BU34" s="4">
        <v>0</v>
      </c>
      <c r="BV34" s="84">
        <v>0</v>
      </c>
      <c r="BW34" s="83">
        <v>0</v>
      </c>
      <c r="BX34" s="14">
        <v>0</v>
      </c>
      <c r="BY34" s="97">
        <v>0</v>
      </c>
      <c r="BZ34" s="8">
        <v>0</v>
      </c>
      <c r="CA34" s="4">
        <v>0</v>
      </c>
      <c r="CB34" s="5">
        <v>0</v>
      </c>
      <c r="CC34" s="8">
        <v>0</v>
      </c>
      <c r="CD34" s="4">
        <v>0</v>
      </c>
      <c r="CE34" s="84">
        <v>0</v>
      </c>
      <c r="CF34" s="83">
        <v>0</v>
      </c>
      <c r="CG34" s="14">
        <v>0</v>
      </c>
      <c r="CH34" s="85">
        <v>0</v>
      </c>
      <c r="CI34" s="83">
        <v>0</v>
      </c>
      <c r="CJ34" s="14">
        <v>0</v>
      </c>
      <c r="CK34" s="85">
        <v>0</v>
      </c>
      <c r="CL34" s="83">
        <v>0</v>
      </c>
      <c r="CM34" s="14">
        <v>0</v>
      </c>
      <c r="CN34" s="85">
        <v>0</v>
      </c>
      <c r="CO34" s="83">
        <v>0</v>
      </c>
      <c r="CP34" s="14">
        <v>0</v>
      </c>
      <c r="CQ34" s="85">
        <v>0</v>
      </c>
      <c r="CR34" s="8">
        <v>0</v>
      </c>
      <c r="CS34" s="4">
        <v>0</v>
      </c>
      <c r="CT34" s="5">
        <v>0</v>
      </c>
      <c r="CU34" s="8">
        <v>0</v>
      </c>
      <c r="CV34" s="4">
        <v>0</v>
      </c>
      <c r="CW34" s="5">
        <v>0</v>
      </c>
      <c r="CX34" s="83">
        <v>0</v>
      </c>
      <c r="CY34" s="14">
        <v>0</v>
      </c>
      <c r="CZ34" s="85">
        <v>0</v>
      </c>
      <c r="DA34" s="83">
        <v>0</v>
      </c>
      <c r="DB34" s="14">
        <v>0</v>
      </c>
      <c r="DC34" s="85">
        <v>0</v>
      </c>
      <c r="DD34" s="83">
        <v>0</v>
      </c>
      <c r="DE34" s="14">
        <v>0</v>
      </c>
      <c r="DF34" s="85">
        <v>0</v>
      </c>
      <c r="DG34" s="8">
        <v>0</v>
      </c>
      <c r="DH34" s="4">
        <v>0</v>
      </c>
      <c r="DI34" s="84">
        <v>0</v>
      </c>
      <c r="DJ34" s="8">
        <v>0</v>
      </c>
      <c r="DK34" s="4">
        <v>0</v>
      </c>
      <c r="DL34" s="5">
        <f t="shared" si="38"/>
        <v>0</v>
      </c>
      <c r="DM34" s="8">
        <v>0</v>
      </c>
      <c r="DN34" s="4">
        <v>0</v>
      </c>
      <c r="DO34" s="5">
        <v>0</v>
      </c>
      <c r="DP34" s="8">
        <v>0</v>
      </c>
      <c r="DQ34" s="4">
        <v>0</v>
      </c>
      <c r="DR34" s="5">
        <v>0</v>
      </c>
      <c r="DS34" s="11">
        <f t="shared" si="39"/>
        <v>4.6749999999999998</v>
      </c>
      <c r="DT34" s="5">
        <f t="shared" si="40"/>
        <v>87.238</v>
      </c>
    </row>
    <row r="35" spans="1:124" x14ac:dyDescent="0.3">
      <c r="A35" s="75">
        <v>2011</v>
      </c>
      <c r="B35" s="76" t="s">
        <v>5</v>
      </c>
      <c r="C35" s="83">
        <v>0</v>
      </c>
      <c r="D35" s="14">
        <v>0</v>
      </c>
      <c r="E35" s="85">
        <v>0</v>
      </c>
      <c r="F35" s="83">
        <v>0</v>
      </c>
      <c r="G35" s="14">
        <v>0</v>
      </c>
      <c r="H35" s="85">
        <v>0</v>
      </c>
      <c r="I35" s="8">
        <v>0</v>
      </c>
      <c r="J35" s="4">
        <v>0</v>
      </c>
      <c r="K35" s="5">
        <v>0</v>
      </c>
      <c r="L35" s="8">
        <v>0</v>
      </c>
      <c r="M35" s="4">
        <v>0</v>
      </c>
      <c r="N35" s="5">
        <v>0</v>
      </c>
      <c r="O35" s="83">
        <v>0</v>
      </c>
      <c r="P35" s="14">
        <v>0</v>
      </c>
      <c r="Q35" s="85">
        <v>0</v>
      </c>
      <c r="R35" s="83">
        <v>0</v>
      </c>
      <c r="S35" s="14">
        <v>0</v>
      </c>
      <c r="T35" s="85">
        <v>0</v>
      </c>
      <c r="U35" s="83">
        <v>0</v>
      </c>
      <c r="V35" s="14">
        <v>0</v>
      </c>
      <c r="W35" s="85">
        <v>0</v>
      </c>
      <c r="X35" s="8">
        <v>0</v>
      </c>
      <c r="Y35" s="4">
        <v>0</v>
      </c>
      <c r="Z35" s="84">
        <v>0</v>
      </c>
      <c r="AA35" s="83">
        <v>0</v>
      </c>
      <c r="AB35" s="14">
        <v>0</v>
      </c>
      <c r="AC35" s="85">
        <v>0</v>
      </c>
      <c r="AD35" s="83">
        <v>0</v>
      </c>
      <c r="AE35" s="14">
        <v>0</v>
      </c>
      <c r="AF35" s="85">
        <v>0</v>
      </c>
      <c r="AG35" s="8">
        <v>0</v>
      </c>
      <c r="AH35" s="4">
        <v>0</v>
      </c>
      <c r="AI35" s="84">
        <v>0</v>
      </c>
      <c r="AJ35" s="8">
        <v>0</v>
      </c>
      <c r="AK35" s="4">
        <v>0</v>
      </c>
      <c r="AL35" s="84">
        <v>0</v>
      </c>
      <c r="AM35" s="8">
        <v>0</v>
      </c>
      <c r="AN35" s="4">
        <v>0</v>
      </c>
      <c r="AO35" s="84">
        <v>0</v>
      </c>
      <c r="AP35" s="8">
        <v>0</v>
      </c>
      <c r="AQ35" s="4">
        <v>0</v>
      </c>
      <c r="AR35" s="5">
        <v>0</v>
      </c>
      <c r="AS35" s="8">
        <v>0</v>
      </c>
      <c r="AT35" s="4">
        <v>0</v>
      </c>
      <c r="AU35" s="84">
        <v>0</v>
      </c>
      <c r="AV35" s="8"/>
      <c r="AW35" s="4"/>
      <c r="AX35" s="84"/>
      <c r="AY35" s="8">
        <v>0</v>
      </c>
      <c r="AZ35" s="4">
        <v>0</v>
      </c>
      <c r="BA35" s="5">
        <v>0</v>
      </c>
      <c r="BB35" s="8">
        <v>0</v>
      </c>
      <c r="BC35" s="4">
        <v>0</v>
      </c>
      <c r="BD35" s="5">
        <v>0</v>
      </c>
      <c r="BE35" s="83">
        <v>0</v>
      </c>
      <c r="BF35" s="14">
        <v>0</v>
      </c>
      <c r="BG35" s="5">
        <v>0</v>
      </c>
      <c r="BH35" s="83">
        <v>0</v>
      </c>
      <c r="BI35" s="14">
        <v>0</v>
      </c>
      <c r="BJ35" s="85">
        <v>0</v>
      </c>
      <c r="BK35" s="83">
        <v>0</v>
      </c>
      <c r="BL35" s="14">
        <v>0</v>
      </c>
      <c r="BM35" s="97">
        <v>0</v>
      </c>
      <c r="BN35" s="83">
        <v>0</v>
      </c>
      <c r="BO35" s="14">
        <v>0</v>
      </c>
      <c r="BP35" s="97">
        <v>0</v>
      </c>
      <c r="BQ35" s="8">
        <v>0</v>
      </c>
      <c r="BR35" s="4">
        <v>0</v>
      </c>
      <c r="BS35" s="84">
        <v>0</v>
      </c>
      <c r="BT35" s="8">
        <v>0</v>
      </c>
      <c r="BU35" s="4">
        <v>0</v>
      </c>
      <c r="BV35" s="84">
        <v>0</v>
      </c>
      <c r="BW35" s="83">
        <v>0</v>
      </c>
      <c r="BX35" s="14">
        <v>0</v>
      </c>
      <c r="BY35" s="97">
        <v>0</v>
      </c>
      <c r="BZ35" s="8">
        <v>0</v>
      </c>
      <c r="CA35" s="4">
        <v>0</v>
      </c>
      <c r="CB35" s="5">
        <v>0</v>
      </c>
      <c r="CC35" s="8">
        <v>0</v>
      </c>
      <c r="CD35" s="4">
        <v>0</v>
      </c>
      <c r="CE35" s="84">
        <v>0</v>
      </c>
      <c r="CF35" s="83">
        <v>0</v>
      </c>
      <c r="CG35" s="14">
        <v>0</v>
      </c>
      <c r="CH35" s="85">
        <v>0</v>
      </c>
      <c r="CI35" s="83">
        <v>0</v>
      </c>
      <c r="CJ35" s="14">
        <v>0</v>
      </c>
      <c r="CK35" s="85">
        <v>0</v>
      </c>
      <c r="CL35" s="83">
        <v>0</v>
      </c>
      <c r="CM35" s="14">
        <v>0</v>
      </c>
      <c r="CN35" s="85">
        <v>0</v>
      </c>
      <c r="CO35" s="83">
        <v>0</v>
      </c>
      <c r="CP35" s="14">
        <v>0</v>
      </c>
      <c r="CQ35" s="85">
        <v>0</v>
      </c>
      <c r="CR35" s="8">
        <v>0</v>
      </c>
      <c r="CS35" s="4">
        <v>0</v>
      </c>
      <c r="CT35" s="5">
        <v>0</v>
      </c>
      <c r="CU35" s="8">
        <v>0</v>
      </c>
      <c r="CV35" s="4">
        <v>0</v>
      </c>
      <c r="CW35" s="5">
        <v>0</v>
      </c>
      <c r="CX35" s="83">
        <v>0</v>
      </c>
      <c r="CY35" s="14">
        <v>0</v>
      </c>
      <c r="CZ35" s="85">
        <v>0</v>
      </c>
      <c r="DA35" s="83">
        <v>0</v>
      </c>
      <c r="DB35" s="14">
        <v>0</v>
      </c>
      <c r="DC35" s="85">
        <v>0</v>
      </c>
      <c r="DD35" s="83">
        <v>0</v>
      </c>
      <c r="DE35" s="14">
        <v>0</v>
      </c>
      <c r="DF35" s="85">
        <v>0</v>
      </c>
      <c r="DG35" s="8">
        <v>0</v>
      </c>
      <c r="DH35" s="4">
        <v>0</v>
      </c>
      <c r="DI35" s="84">
        <v>0</v>
      </c>
      <c r="DJ35" s="8">
        <v>0</v>
      </c>
      <c r="DK35" s="4">
        <v>0</v>
      </c>
      <c r="DL35" s="5">
        <f t="shared" si="38"/>
        <v>0</v>
      </c>
      <c r="DM35" s="8">
        <v>0</v>
      </c>
      <c r="DN35" s="4">
        <v>0</v>
      </c>
      <c r="DO35" s="5">
        <v>0</v>
      </c>
      <c r="DP35" s="8">
        <v>0</v>
      </c>
      <c r="DQ35" s="4">
        <v>0</v>
      </c>
      <c r="DR35" s="5">
        <v>0</v>
      </c>
      <c r="DS35" s="11">
        <f t="shared" si="39"/>
        <v>0</v>
      </c>
      <c r="DT35" s="5">
        <f t="shared" si="40"/>
        <v>0</v>
      </c>
    </row>
    <row r="36" spans="1:124" x14ac:dyDescent="0.3">
      <c r="A36" s="75">
        <v>2011</v>
      </c>
      <c r="B36" s="76" t="s">
        <v>6</v>
      </c>
      <c r="C36" s="83">
        <v>0</v>
      </c>
      <c r="D36" s="14">
        <v>0</v>
      </c>
      <c r="E36" s="85">
        <v>0</v>
      </c>
      <c r="F36" s="83">
        <v>0</v>
      </c>
      <c r="G36" s="14">
        <v>0</v>
      </c>
      <c r="H36" s="85">
        <v>0</v>
      </c>
      <c r="I36" s="8">
        <v>0</v>
      </c>
      <c r="J36" s="4">
        <v>0</v>
      </c>
      <c r="K36" s="5">
        <v>0</v>
      </c>
      <c r="L36" s="8">
        <v>0</v>
      </c>
      <c r="M36" s="4">
        <v>0</v>
      </c>
      <c r="N36" s="5">
        <v>0</v>
      </c>
      <c r="O36" s="83">
        <v>0</v>
      </c>
      <c r="P36" s="14">
        <v>0</v>
      </c>
      <c r="Q36" s="85">
        <v>0</v>
      </c>
      <c r="R36" s="83">
        <v>0</v>
      </c>
      <c r="S36" s="14">
        <v>0</v>
      </c>
      <c r="T36" s="85">
        <v>0</v>
      </c>
      <c r="U36" s="83">
        <v>0</v>
      </c>
      <c r="V36" s="14">
        <v>0</v>
      </c>
      <c r="W36" s="85">
        <v>0</v>
      </c>
      <c r="X36" s="8">
        <v>0</v>
      </c>
      <c r="Y36" s="4">
        <v>0</v>
      </c>
      <c r="Z36" s="84">
        <v>0</v>
      </c>
      <c r="AA36" s="83">
        <v>0</v>
      </c>
      <c r="AB36" s="14">
        <v>0</v>
      </c>
      <c r="AC36" s="85">
        <v>0</v>
      </c>
      <c r="AD36" s="83">
        <v>0</v>
      </c>
      <c r="AE36" s="14">
        <v>0</v>
      </c>
      <c r="AF36" s="85">
        <v>0</v>
      </c>
      <c r="AG36" s="8">
        <v>0</v>
      </c>
      <c r="AH36" s="4">
        <v>0</v>
      </c>
      <c r="AI36" s="84">
        <v>0</v>
      </c>
      <c r="AJ36" s="8">
        <v>0</v>
      </c>
      <c r="AK36" s="4">
        <v>0</v>
      </c>
      <c r="AL36" s="84">
        <v>0</v>
      </c>
      <c r="AM36" s="8">
        <v>0</v>
      </c>
      <c r="AN36" s="4">
        <v>0</v>
      </c>
      <c r="AO36" s="84">
        <v>0</v>
      </c>
      <c r="AP36" s="8">
        <v>0</v>
      </c>
      <c r="AQ36" s="4">
        <v>0</v>
      </c>
      <c r="AR36" s="5">
        <v>0</v>
      </c>
      <c r="AS36" s="8">
        <v>0</v>
      </c>
      <c r="AT36" s="4">
        <v>0</v>
      </c>
      <c r="AU36" s="84">
        <v>0</v>
      </c>
      <c r="AV36" s="8"/>
      <c r="AW36" s="4"/>
      <c r="AX36" s="84"/>
      <c r="AY36" s="8">
        <v>0</v>
      </c>
      <c r="AZ36" s="4">
        <v>0</v>
      </c>
      <c r="BA36" s="5">
        <v>0</v>
      </c>
      <c r="BB36" s="8">
        <v>0</v>
      </c>
      <c r="BC36" s="4">
        <v>0</v>
      </c>
      <c r="BD36" s="5">
        <v>0</v>
      </c>
      <c r="BE36" s="83">
        <v>0</v>
      </c>
      <c r="BF36" s="14">
        <v>0</v>
      </c>
      <c r="BG36" s="5">
        <v>0</v>
      </c>
      <c r="BH36" s="83">
        <v>0</v>
      </c>
      <c r="BI36" s="14">
        <v>0</v>
      </c>
      <c r="BJ36" s="85">
        <v>0</v>
      </c>
      <c r="BK36" s="83">
        <v>0</v>
      </c>
      <c r="BL36" s="14">
        <v>0</v>
      </c>
      <c r="BM36" s="97">
        <v>0</v>
      </c>
      <c r="BN36" s="83">
        <v>0</v>
      </c>
      <c r="BO36" s="14">
        <v>0</v>
      </c>
      <c r="BP36" s="97">
        <v>0</v>
      </c>
      <c r="BQ36" s="8">
        <v>0</v>
      </c>
      <c r="BR36" s="4">
        <v>0</v>
      </c>
      <c r="BS36" s="84">
        <v>0</v>
      </c>
      <c r="BT36" s="8">
        <v>0</v>
      </c>
      <c r="BU36" s="4">
        <v>0</v>
      </c>
      <c r="BV36" s="84">
        <v>0</v>
      </c>
      <c r="BW36" s="83">
        <v>0</v>
      </c>
      <c r="BX36" s="14">
        <v>0</v>
      </c>
      <c r="BY36" s="97">
        <v>0</v>
      </c>
      <c r="BZ36" s="8">
        <v>0</v>
      </c>
      <c r="CA36" s="4">
        <v>0</v>
      </c>
      <c r="CB36" s="5">
        <v>0</v>
      </c>
      <c r="CC36" s="8">
        <v>0</v>
      </c>
      <c r="CD36" s="4">
        <v>0</v>
      </c>
      <c r="CE36" s="84">
        <v>0</v>
      </c>
      <c r="CF36" s="83">
        <v>0</v>
      </c>
      <c r="CG36" s="14">
        <v>0</v>
      </c>
      <c r="CH36" s="85">
        <v>0</v>
      </c>
      <c r="CI36" s="83">
        <v>0</v>
      </c>
      <c r="CJ36" s="14">
        <v>0</v>
      </c>
      <c r="CK36" s="85">
        <v>0</v>
      </c>
      <c r="CL36" s="83">
        <v>0</v>
      </c>
      <c r="CM36" s="14">
        <v>0</v>
      </c>
      <c r="CN36" s="85">
        <v>0</v>
      </c>
      <c r="CO36" s="83">
        <v>0</v>
      </c>
      <c r="CP36" s="14">
        <v>0</v>
      </c>
      <c r="CQ36" s="85">
        <v>0</v>
      </c>
      <c r="CR36" s="8">
        <v>0</v>
      </c>
      <c r="CS36" s="4">
        <v>0</v>
      </c>
      <c r="CT36" s="5">
        <v>0</v>
      </c>
      <c r="CU36" s="8">
        <v>0</v>
      </c>
      <c r="CV36" s="4">
        <v>0</v>
      </c>
      <c r="CW36" s="5">
        <v>0</v>
      </c>
      <c r="CX36" s="83">
        <v>0</v>
      </c>
      <c r="CY36" s="14">
        <v>0</v>
      </c>
      <c r="CZ36" s="85">
        <v>0</v>
      </c>
      <c r="DA36" s="83">
        <v>0</v>
      </c>
      <c r="DB36" s="14">
        <v>0</v>
      </c>
      <c r="DC36" s="85">
        <v>0</v>
      </c>
      <c r="DD36" s="83">
        <v>0</v>
      </c>
      <c r="DE36" s="14">
        <v>0</v>
      </c>
      <c r="DF36" s="85">
        <v>0</v>
      </c>
      <c r="DG36" s="8">
        <v>0</v>
      </c>
      <c r="DH36" s="4">
        <v>0</v>
      </c>
      <c r="DI36" s="84">
        <v>0</v>
      </c>
      <c r="DJ36" s="8">
        <v>0</v>
      </c>
      <c r="DK36" s="4">
        <v>0</v>
      </c>
      <c r="DL36" s="5">
        <f t="shared" si="38"/>
        <v>0</v>
      </c>
      <c r="DM36" s="8">
        <v>0</v>
      </c>
      <c r="DN36" s="4">
        <v>0</v>
      </c>
      <c r="DO36" s="5">
        <v>0</v>
      </c>
      <c r="DP36" s="8">
        <v>0</v>
      </c>
      <c r="DQ36" s="4">
        <v>0</v>
      </c>
      <c r="DR36" s="5">
        <v>0</v>
      </c>
      <c r="DS36" s="11">
        <f t="shared" si="39"/>
        <v>0</v>
      </c>
      <c r="DT36" s="5">
        <f t="shared" si="40"/>
        <v>0</v>
      </c>
    </row>
    <row r="37" spans="1:124" x14ac:dyDescent="0.3">
      <c r="A37" s="75">
        <v>2011</v>
      </c>
      <c r="B37" s="76" t="s">
        <v>7</v>
      </c>
      <c r="C37" s="83">
        <v>0</v>
      </c>
      <c r="D37" s="14">
        <v>0</v>
      </c>
      <c r="E37" s="85">
        <v>0</v>
      </c>
      <c r="F37" s="83">
        <v>0</v>
      </c>
      <c r="G37" s="14">
        <v>0</v>
      </c>
      <c r="H37" s="85">
        <v>0</v>
      </c>
      <c r="I37" s="8">
        <v>0</v>
      </c>
      <c r="J37" s="4">
        <v>0</v>
      </c>
      <c r="K37" s="5">
        <v>0</v>
      </c>
      <c r="L37" s="8">
        <v>0</v>
      </c>
      <c r="M37" s="4">
        <v>0</v>
      </c>
      <c r="N37" s="5">
        <v>0</v>
      </c>
      <c r="O37" s="83">
        <v>0</v>
      </c>
      <c r="P37" s="14">
        <v>0</v>
      </c>
      <c r="Q37" s="85">
        <v>0</v>
      </c>
      <c r="R37" s="83">
        <v>0</v>
      </c>
      <c r="S37" s="14">
        <v>0</v>
      </c>
      <c r="T37" s="85">
        <v>0</v>
      </c>
      <c r="U37" s="83">
        <v>0</v>
      </c>
      <c r="V37" s="14">
        <v>0</v>
      </c>
      <c r="W37" s="85">
        <v>0</v>
      </c>
      <c r="X37" s="8">
        <v>0</v>
      </c>
      <c r="Y37" s="4">
        <v>0</v>
      </c>
      <c r="Z37" s="84">
        <v>0</v>
      </c>
      <c r="AA37" s="83">
        <v>0.5</v>
      </c>
      <c r="AB37" s="14">
        <v>1.986</v>
      </c>
      <c r="AC37" s="85">
        <f t="shared" ref="AC37" si="44">AB37/AA37*1000</f>
        <v>3972</v>
      </c>
      <c r="AD37" s="83">
        <v>0</v>
      </c>
      <c r="AE37" s="14">
        <v>0</v>
      </c>
      <c r="AF37" s="85">
        <v>0</v>
      </c>
      <c r="AG37" s="8">
        <v>0</v>
      </c>
      <c r="AH37" s="4">
        <v>0</v>
      </c>
      <c r="AI37" s="84">
        <v>0</v>
      </c>
      <c r="AJ37" s="8">
        <v>0</v>
      </c>
      <c r="AK37" s="4">
        <v>0</v>
      </c>
      <c r="AL37" s="84">
        <v>0</v>
      </c>
      <c r="AM37" s="8">
        <v>0</v>
      </c>
      <c r="AN37" s="4">
        <v>0</v>
      </c>
      <c r="AO37" s="84">
        <v>0</v>
      </c>
      <c r="AP37" s="8">
        <v>0</v>
      </c>
      <c r="AQ37" s="4">
        <v>0</v>
      </c>
      <c r="AR37" s="5">
        <v>0</v>
      </c>
      <c r="AS37" s="8">
        <v>0</v>
      </c>
      <c r="AT37" s="4">
        <v>0</v>
      </c>
      <c r="AU37" s="84">
        <v>0</v>
      </c>
      <c r="AV37" s="8"/>
      <c r="AW37" s="4"/>
      <c r="AX37" s="84"/>
      <c r="AY37" s="8">
        <v>0</v>
      </c>
      <c r="AZ37" s="4">
        <v>0</v>
      </c>
      <c r="BA37" s="5">
        <v>0</v>
      </c>
      <c r="BB37" s="8">
        <v>0</v>
      </c>
      <c r="BC37" s="4">
        <v>0</v>
      </c>
      <c r="BD37" s="5">
        <v>0</v>
      </c>
      <c r="BE37" s="83">
        <v>0</v>
      </c>
      <c r="BF37" s="14">
        <v>0</v>
      </c>
      <c r="BG37" s="5">
        <v>0</v>
      </c>
      <c r="BH37" s="83">
        <v>0</v>
      </c>
      <c r="BI37" s="14">
        <v>0</v>
      </c>
      <c r="BJ37" s="85">
        <v>0</v>
      </c>
      <c r="BK37" s="83">
        <v>0</v>
      </c>
      <c r="BL37" s="14">
        <v>0</v>
      </c>
      <c r="BM37" s="97">
        <v>0</v>
      </c>
      <c r="BN37" s="83">
        <v>0</v>
      </c>
      <c r="BO37" s="14">
        <v>0</v>
      </c>
      <c r="BP37" s="97">
        <v>0</v>
      </c>
      <c r="BQ37" s="8">
        <v>0</v>
      </c>
      <c r="BR37" s="4">
        <v>0</v>
      </c>
      <c r="BS37" s="84">
        <v>0</v>
      </c>
      <c r="BT37" s="8">
        <v>0</v>
      </c>
      <c r="BU37" s="4">
        <v>0</v>
      </c>
      <c r="BV37" s="84">
        <v>0</v>
      </c>
      <c r="BW37" s="83">
        <v>0</v>
      </c>
      <c r="BX37" s="14">
        <v>0</v>
      </c>
      <c r="BY37" s="97">
        <v>0</v>
      </c>
      <c r="BZ37" s="8">
        <v>0</v>
      </c>
      <c r="CA37" s="4">
        <v>0</v>
      </c>
      <c r="CB37" s="5">
        <v>0</v>
      </c>
      <c r="CC37" s="8">
        <v>0</v>
      </c>
      <c r="CD37" s="4">
        <v>0</v>
      </c>
      <c r="CE37" s="84">
        <v>0</v>
      </c>
      <c r="CF37" s="83">
        <v>0</v>
      </c>
      <c r="CG37" s="14">
        <v>0</v>
      </c>
      <c r="CH37" s="85">
        <v>0</v>
      </c>
      <c r="CI37" s="83">
        <v>0</v>
      </c>
      <c r="CJ37" s="14">
        <v>0</v>
      </c>
      <c r="CK37" s="85">
        <v>0</v>
      </c>
      <c r="CL37" s="83">
        <v>0</v>
      </c>
      <c r="CM37" s="14">
        <v>0</v>
      </c>
      <c r="CN37" s="85">
        <v>0</v>
      </c>
      <c r="CO37" s="83">
        <v>0</v>
      </c>
      <c r="CP37" s="14">
        <v>0</v>
      </c>
      <c r="CQ37" s="85">
        <v>0</v>
      </c>
      <c r="CR37" s="8">
        <v>0</v>
      </c>
      <c r="CS37" s="4">
        <v>0</v>
      </c>
      <c r="CT37" s="5">
        <v>0</v>
      </c>
      <c r="CU37" s="8">
        <v>0</v>
      </c>
      <c r="CV37" s="4">
        <v>0</v>
      </c>
      <c r="CW37" s="5">
        <v>0</v>
      </c>
      <c r="CX37" s="83">
        <v>0</v>
      </c>
      <c r="CY37" s="14">
        <v>0</v>
      </c>
      <c r="CZ37" s="85">
        <v>0</v>
      </c>
      <c r="DA37" s="83">
        <v>0</v>
      </c>
      <c r="DB37" s="14">
        <v>0</v>
      </c>
      <c r="DC37" s="85">
        <v>0</v>
      </c>
      <c r="DD37" s="83">
        <v>0</v>
      </c>
      <c r="DE37" s="14">
        <v>0</v>
      </c>
      <c r="DF37" s="85">
        <v>0</v>
      </c>
      <c r="DG37" s="8">
        <v>0</v>
      </c>
      <c r="DH37" s="4">
        <v>0</v>
      </c>
      <c r="DI37" s="84">
        <v>0</v>
      </c>
      <c r="DJ37" s="8">
        <v>0</v>
      </c>
      <c r="DK37" s="4">
        <v>0</v>
      </c>
      <c r="DL37" s="5">
        <f t="shared" si="38"/>
        <v>0</v>
      </c>
      <c r="DM37" s="8">
        <v>0</v>
      </c>
      <c r="DN37" s="4">
        <v>0</v>
      </c>
      <c r="DO37" s="5">
        <v>0</v>
      </c>
      <c r="DP37" s="8">
        <v>0</v>
      </c>
      <c r="DQ37" s="4">
        <v>0</v>
      </c>
      <c r="DR37" s="5">
        <v>0</v>
      </c>
      <c r="DS37" s="11">
        <f t="shared" si="39"/>
        <v>0.5</v>
      </c>
      <c r="DT37" s="5">
        <f t="shared" si="40"/>
        <v>1.986</v>
      </c>
    </row>
    <row r="38" spans="1:124" x14ac:dyDescent="0.3">
      <c r="A38" s="75">
        <v>2011</v>
      </c>
      <c r="B38" s="76" t="s">
        <v>8</v>
      </c>
      <c r="C38" s="83">
        <v>4.99</v>
      </c>
      <c r="D38" s="14">
        <v>339.82600000000002</v>
      </c>
      <c r="E38" s="85">
        <f t="shared" ref="E38" si="45">D38/C38*1000</f>
        <v>68101.402805611229</v>
      </c>
      <c r="F38" s="83">
        <v>0</v>
      </c>
      <c r="G38" s="14">
        <v>0</v>
      </c>
      <c r="H38" s="85">
        <v>0</v>
      </c>
      <c r="I38" s="8">
        <v>0</v>
      </c>
      <c r="J38" s="4">
        <v>0</v>
      </c>
      <c r="K38" s="5">
        <v>0</v>
      </c>
      <c r="L38" s="8">
        <v>0</v>
      </c>
      <c r="M38" s="4">
        <v>0</v>
      </c>
      <c r="N38" s="5">
        <v>0</v>
      </c>
      <c r="O38" s="83">
        <v>0</v>
      </c>
      <c r="P38" s="14">
        <v>0</v>
      </c>
      <c r="Q38" s="85">
        <v>0</v>
      </c>
      <c r="R38" s="83">
        <v>0</v>
      </c>
      <c r="S38" s="14">
        <v>0</v>
      </c>
      <c r="T38" s="85">
        <v>0</v>
      </c>
      <c r="U38" s="83">
        <v>0</v>
      </c>
      <c r="V38" s="14">
        <v>0</v>
      </c>
      <c r="W38" s="85">
        <v>0</v>
      </c>
      <c r="X38" s="8">
        <v>0</v>
      </c>
      <c r="Y38" s="4">
        <v>0</v>
      </c>
      <c r="Z38" s="84">
        <v>0</v>
      </c>
      <c r="AA38" s="83">
        <v>0</v>
      </c>
      <c r="AB38" s="14">
        <v>0</v>
      </c>
      <c r="AC38" s="85">
        <v>0</v>
      </c>
      <c r="AD38" s="83">
        <v>0</v>
      </c>
      <c r="AE38" s="14">
        <v>0</v>
      </c>
      <c r="AF38" s="85">
        <v>0</v>
      </c>
      <c r="AG38" s="8">
        <v>0</v>
      </c>
      <c r="AH38" s="4">
        <v>0</v>
      </c>
      <c r="AI38" s="84">
        <v>0</v>
      </c>
      <c r="AJ38" s="8">
        <v>0</v>
      </c>
      <c r="AK38" s="4">
        <v>0</v>
      </c>
      <c r="AL38" s="84">
        <v>0</v>
      </c>
      <c r="AM38" s="8">
        <v>0</v>
      </c>
      <c r="AN38" s="4">
        <v>0</v>
      </c>
      <c r="AO38" s="84">
        <v>0</v>
      </c>
      <c r="AP38" s="8">
        <v>0</v>
      </c>
      <c r="AQ38" s="4">
        <v>0</v>
      </c>
      <c r="AR38" s="5">
        <v>0</v>
      </c>
      <c r="AS38" s="8">
        <v>0</v>
      </c>
      <c r="AT38" s="4">
        <v>0</v>
      </c>
      <c r="AU38" s="84">
        <v>0</v>
      </c>
      <c r="AV38" s="8"/>
      <c r="AW38" s="4"/>
      <c r="AX38" s="84"/>
      <c r="AY38" s="8">
        <v>0</v>
      </c>
      <c r="AZ38" s="4">
        <v>0</v>
      </c>
      <c r="BA38" s="5">
        <v>0</v>
      </c>
      <c r="BB38" s="8">
        <v>60</v>
      </c>
      <c r="BC38" s="4">
        <v>92.555999999999997</v>
      </c>
      <c r="BD38" s="5">
        <f t="shared" ref="BD38:BD40" si="46">BC38/BB38*1000</f>
        <v>1542.6</v>
      </c>
      <c r="BE38" s="83">
        <v>0</v>
      </c>
      <c r="BF38" s="14">
        <v>0</v>
      </c>
      <c r="BG38" s="5">
        <v>0</v>
      </c>
      <c r="BH38" s="83">
        <v>0</v>
      </c>
      <c r="BI38" s="14">
        <v>0</v>
      </c>
      <c r="BJ38" s="85">
        <v>0</v>
      </c>
      <c r="BK38" s="83">
        <v>0</v>
      </c>
      <c r="BL38" s="14">
        <v>0</v>
      </c>
      <c r="BM38" s="97">
        <v>0</v>
      </c>
      <c r="BN38" s="83">
        <v>0</v>
      </c>
      <c r="BO38" s="14">
        <v>0</v>
      </c>
      <c r="BP38" s="97">
        <v>0</v>
      </c>
      <c r="BQ38" s="8">
        <v>0</v>
      </c>
      <c r="BR38" s="4">
        <v>0</v>
      </c>
      <c r="BS38" s="84">
        <v>0</v>
      </c>
      <c r="BT38" s="8">
        <v>0</v>
      </c>
      <c r="BU38" s="4">
        <v>0</v>
      </c>
      <c r="BV38" s="84">
        <v>0</v>
      </c>
      <c r="BW38" s="83">
        <v>0</v>
      </c>
      <c r="BX38" s="14">
        <v>0</v>
      </c>
      <c r="BY38" s="97">
        <v>0</v>
      </c>
      <c r="BZ38" s="8">
        <v>0</v>
      </c>
      <c r="CA38" s="4">
        <v>0</v>
      </c>
      <c r="CB38" s="5">
        <v>0</v>
      </c>
      <c r="CC38" s="8">
        <v>0</v>
      </c>
      <c r="CD38" s="4">
        <v>0</v>
      </c>
      <c r="CE38" s="84">
        <v>0</v>
      </c>
      <c r="CF38" s="83">
        <v>0</v>
      </c>
      <c r="CG38" s="14">
        <v>0</v>
      </c>
      <c r="CH38" s="85">
        <v>0</v>
      </c>
      <c r="CI38" s="83">
        <v>0</v>
      </c>
      <c r="CJ38" s="14">
        <v>0</v>
      </c>
      <c r="CK38" s="85">
        <v>0</v>
      </c>
      <c r="CL38" s="83">
        <v>0</v>
      </c>
      <c r="CM38" s="14">
        <v>0</v>
      </c>
      <c r="CN38" s="85">
        <v>0</v>
      </c>
      <c r="CO38" s="83">
        <v>0</v>
      </c>
      <c r="CP38" s="14">
        <v>0</v>
      </c>
      <c r="CQ38" s="85">
        <v>0</v>
      </c>
      <c r="CR38" s="8">
        <v>0</v>
      </c>
      <c r="CS38" s="4">
        <v>0</v>
      </c>
      <c r="CT38" s="5">
        <v>0</v>
      </c>
      <c r="CU38" s="8">
        <v>0</v>
      </c>
      <c r="CV38" s="4">
        <v>0</v>
      </c>
      <c r="CW38" s="5">
        <v>0</v>
      </c>
      <c r="CX38" s="83">
        <v>0</v>
      </c>
      <c r="CY38" s="14">
        <v>0</v>
      </c>
      <c r="CZ38" s="85">
        <v>0</v>
      </c>
      <c r="DA38" s="83">
        <v>0</v>
      </c>
      <c r="DB38" s="14">
        <v>0</v>
      </c>
      <c r="DC38" s="85">
        <v>0</v>
      </c>
      <c r="DD38" s="83">
        <v>0</v>
      </c>
      <c r="DE38" s="14">
        <v>0</v>
      </c>
      <c r="DF38" s="85">
        <v>0</v>
      </c>
      <c r="DG38" s="8">
        <v>0</v>
      </c>
      <c r="DH38" s="4">
        <v>0</v>
      </c>
      <c r="DI38" s="84">
        <v>0</v>
      </c>
      <c r="DJ38" s="8">
        <v>0</v>
      </c>
      <c r="DK38" s="4">
        <v>0</v>
      </c>
      <c r="DL38" s="5">
        <f t="shared" si="38"/>
        <v>0</v>
      </c>
      <c r="DM38" s="8">
        <v>0</v>
      </c>
      <c r="DN38" s="4">
        <v>0</v>
      </c>
      <c r="DO38" s="5">
        <v>0</v>
      </c>
      <c r="DP38" s="8">
        <v>0</v>
      </c>
      <c r="DQ38" s="4">
        <v>0</v>
      </c>
      <c r="DR38" s="5">
        <v>0</v>
      </c>
      <c r="DS38" s="11">
        <f t="shared" si="39"/>
        <v>64.989999999999995</v>
      </c>
      <c r="DT38" s="5">
        <f t="shared" si="40"/>
        <v>432.38200000000001</v>
      </c>
    </row>
    <row r="39" spans="1:124" x14ac:dyDescent="0.3">
      <c r="A39" s="75">
        <v>2011</v>
      </c>
      <c r="B39" s="76" t="s">
        <v>9</v>
      </c>
      <c r="C39" s="83">
        <v>0</v>
      </c>
      <c r="D39" s="14">
        <v>0</v>
      </c>
      <c r="E39" s="85">
        <v>0</v>
      </c>
      <c r="F39" s="83">
        <v>0</v>
      </c>
      <c r="G39" s="14">
        <v>0</v>
      </c>
      <c r="H39" s="85">
        <v>0</v>
      </c>
      <c r="I39" s="8">
        <v>0</v>
      </c>
      <c r="J39" s="4">
        <v>0</v>
      </c>
      <c r="K39" s="5">
        <v>0</v>
      </c>
      <c r="L39" s="8">
        <v>0</v>
      </c>
      <c r="M39" s="4">
        <v>0</v>
      </c>
      <c r="N39" s="5">
        <v>0</v>
      </c>
      <c r="O39" s="83">
        <v>0</v>
      </c>
      <c r="P39" s="14">
        <v>0</v>
      </c>
      <c r="Q39" s="85">
        <v>0</v>
      </c>
      <c r="R39" s="83">
        <v>0</v>
      </c>
      <c r="S39" s="14">
        <v>0</v>
      </c>
      <c r="T39" s="85">
        <v>0</v>
      </c>
      <c r="U39" s="83">
        <v>0</v>
      </c>
      <c r="V39" s="14">
        <v>0</v>
      </c>
      <c r="W39" s="85">
        <v>0</v>
      </c>
      <c r="X39" s="8">
        <v>0</v>
      </c>
      <c r="Y39" s="4">
        <v>0</v>
      </c>
      <c r="Z39" s="84">
        <v>0</v>
      </c>
      <c r="AA39" s="83">
        <v>0</v>
      </c>
      <c r="AB39" s="14">
        <v>0</v>
      </c>
      <c r="AC39" s="85">
        <v>0</v>
      </c>
      <c r="AD39" s="83">
        <v>0</v>
      </c>
      <c r="AE39" s="14">
        <v>0</v>
      </c>
      <c r="AF39" s="85">
        <v>0</v>
      </c>
      <c r="AG39" s="8">
        <v>0</v>
      </c>
      <c r="AH39" s="4">
        <v>0</v>
      </c>
      <c r="AI39" s="84">
        <v>0</v>
      </c>
      <c r="AJ39" s="8">
        <v>0</v>
      </c>
      <c r="AK39" s="4">
        <v>0</v>
      </c>
      <c r="AL39" s="84">
        <v>0</v>
      </c>
      <c r="AM39" s="8">
        <v>0</v>
      </c>
      <c r="AN39" s="4">
        <v>0</v>
      </c>
      <c r="AO39" s="84">
        <v>0</v>
      </c>
      <c r="AP39" s="8">
        <v>0</v>
      </c>
      <c r="AQ39" s="4">
        <v>0</v>
      </c>
      <c r="AR39" s="5">
        <v>0</v>
      </c>
      <c r="AS39" s="8">
        <v>0</v>
      </c>
      <c r="AT39" s="4">
        <v>0</v>
      </c>
      <c r="AU39" s="84">
        <v>0</v>
      </c>
      <c r="AV39" s="8"/>
      <c r="AW39" s="4"/>
      <c r="AX39" s="84"/>
      <c r="AY39" s="8">
        <v>0</v>
      </c>
      <c r="AZ39" s="4">
        <v>0</v>
      </c>
      <c r="BA39" s="5">
        <v>0</v>
      </c>
      <c r="BB39" s="8">
        <v>30</v>
      </c>
      <c r="BC39" s="4">
        <v>36.243000000000002</v>
      </c>
      <c r="BD39" s="5">
        <f t="shared" si="46"/>
        <v>1208.1000000000001</v>
      </c>
      <c r="BE39" s="83">
        <v>0</v>
      </c>
      <c r="BF39" s="14">
        <v>0</v>
      </c>
      <c r="BG39" s="5">
        <v>0</v>
      </c>
      <c r="BH39" s="83">
        <v>0</v>
      </c>
      <c r="BI39" s="14">
        <v>0</v>
      </c>
      <c r="BJ39" s="85">
        <v>0</v>
      </c>
      <c r="BK39" s="83">
        <v>0</v>
      </c>
      <c r="BL39" s="14">
        <v>0</v>
      </c>
      <c r="BM39" s="97">
        <v>0</v>
      </c>
      <c r="BN39" s="83">
        <v>0</v>
      </c>
      <c r="BO39" s="14">
        <v>0</v>
      </c>
      <c r="BP39" s="97">
        <v>0</v>
      </c>
      <c r="BQ39" s="8">
        <v>0</v>
      </c>
      <c r="BR39" s="4">
        <v>0</v>
      </c>
      <c r="BS39" s="84">
        <v>0</v>
      </c>
      <c r="BT39" s="8">
        <v>0</v>
      </c>
      <c r="BU39" s="4">
        <v>0</v>
      </c>
      <c r="BV39" s="84">
        <v>0</v>
      </c>
      <c r="BW39" s="83">
        <v>0</v>
      </c>
      <c r="BX39" s="14">
        <v>0</v>
      </c>
      <c r="BY39" s="97">
        <v>0</v>
      </c>
      <c r="BZ39" s="8">
        <v>0</v>
      </c>
      <c r="CA39" s="4">
        <v>0</v>
      </c>
      <c r="CB39" s="5">
        <v>0</v>
      </c>
      <c r="CC39" s="8">
        <v>0</v>
      </c>
      <c r="CD39" s="4">
        <v>0</v>
      </c>
      <c r="CE39" s="84">
        <v>0</v>
      </c>
      <c r="CF39" s="83">
        <v>0</v>
      </c>
      <c r="CG39" s="14">
        <v>0</v>
      </c>
      <c r="CH39" s="85">
        <v>0</v>
      </c>
      <c r="CI39" s="83">
        <v>0</v>
      </c>
      <c r="CJ39" s="14">
        <v>0</v>
      </c>
      <c r="CK39" s="85">
        <v>0</v>
      </c>
      <c r="CL39" s="83">
        <v>0</v>
      </c>
      <c r="CM39" s="14">
        <v>0</v>
      </c>
      <c r="CN39" s="85">
        <v>0</v>
      </c>
      <c r="CO39" s="83">
        <v>0</v>
      </c>
      <c r="CP39" s="14">
        <v>0</v>
      </c>
      <c r="CQ39" s="85">
        <v>0</v>
      </c>
      <c r="CR39" s="8">
        <v>0</v>
      </c>
      <c r="CS39" s="4">
        <v>0</v>
      </c>
      <c r="CT39" s="5">
        <v>0</v>
      </c>
      <c r="CU39" s="8">
        <v>0</v>
      </c>
      <c r="CV39" s="4">
        <v>0</v>
      </c>
      <c r="CW39" s="5">
        <v>0</v>
      </c>
      <c r="CX39" s="83">
        <v>0</v>
      </c>
      <c r="CY39" s="14">
        <v>0</v>
      </c>
      <c r="CZ39" s="85">
        <v>0</v>
      </c>
      <c r="DA39" s="83">
        <v>0</v>
      </c>
      <c r="DB39" s="14">
        <v>0</v>
      </c>
      <c r="DC39" s="85">
        <v>0</v>
      </c>
      <c r="DD39" s="83">
        <v>0</v>
      </c>
      <c r="DE39" s="14">
        <v>0</v>
      </c>
      <c r="DF39" s="85">
        <v>0</v>
      </c>
      <c r="DG39" s="8">
        <v>0</v>
      </c>
      <c r="DH39" s="4">
        <v>0</v>
      </c>
      <c r="DI39" s="84">
        <v>0</v>
      </c>
      <c r="DJ39" s="8">
        <v>0</v>
      </c>
      <c r="DK39" s="4">
        <v>0</v>
      </c>
      <c r="DL39" s="5">
        <f t="shared" si="38"/>
        <v>0</v>
      </c>
      <c r="DM39" s="8">
        <v>0</v>
      </c>
      <c r="DN39" s="4">
        <v>0</v>
      </c>
      <c r="DO39" s="5">
        <v>0</v>
      </c>
      <c r="DP39" s="8">
        <v>0</v>
      </c>
      <c r="DQ39" s="4">
        <v>0</v>
      </c>
      <c r="DR39" s="5">
        <v>0</v>
      </c>
      <c r="DS39" s="11">
        <f t="shared" si="39"/>
        <v>30</v>
      </c>
      <c r="DT39" s="5">
        <f t="shared" si="40"/>
        <v>36.243000000000002</v>
      </c>
    </row>
    <row r="40" spans="1:124" x14ac:dyDescent="0.3">
      <c r="A40" s="75">
        <v>2011</v>
      </c>
      <c r="B40" s="76" t="s">
        <v>10</v>
      </c>
      <c r="C40" s="83">
        <v>0</v>
      </c>
      <c r="D40" s="14">
        <v>0</v>
      </c>
      <c r="E40" s="85">
        <v>0</v>
      </c>
      <c r="F40" s="83">
        <v>0</v>
      </c>
      <c r="G40" s="14">
        <v>0</v>
      </c>
      <c r="H40" s="85">
        <v>0</v>
      </c>
      <c r="I40" s="8">
        <v>0</v>
      </c>
      <c r="J40" s="4">
        <v>0</v>
      </c>
      <c r="K40" s="5">
        <v>0</v>
      </c>
      <c r="L40" s="8">
        <v>0</v>
      </c>
      <c r="M40" s="4">
        <v>0</v>
      </c>
      <c r="N40" s="5">
        <v>0</v>
      </c>
      <c r="O40" s="83">
        <v>0</v>
      </c>
      <c r="P40" s="14">
        <v>0</v>
      </c>
      <c r="Q40" s="85">
        <v>0</v>
      </c>
      <c r="R40" s="83">
        <v>0</v>
      </c>
      <c r="S40" s="14">
        <v>0</v>
      </c>
      <c r="T40" s="85">
        <v>0</v>
      </c>
      <c r="U40" s="83">
        <v>0</v>
      </c>
      <c r="V40" s="14">
        <v>0</v>
      </c>
      <c r="W40" s="85">
        <v>0</v>
      </c>
      <c r="X40" s="8">
        <v>0</v>
      </c>
      <c r="Y40" s="4">
        <v>0</v>
      </c>
      <c r="Z40" s="84">
        <v>0</v>
      </c>
      <c r="AA40" s="83">
        <v>0</v>
      </c>
      <c r="AB40" s="14">
        <v>0</v>
      </c>
      <c r="AC40" s="85">
        <v>0</v>
      </c>
      <c r="AD40" s="83">
        <v>0</v>
      </c>
      <c r="AE40" s="14">
        <v>0</v>
      </c>
      <c r="AF40" s="85">
        <v>0</v>
      </c>
      <c r="AG40" s="8">
        <v>0</v>
      </c>
      <c r="AH40" s="4">
        <v>0</v>
      </c>
      <c r="AI40" s="84">
        <v>0</v>
      </c>
      <c r="AJ40" s="8">
        <v>0</v>
      </c>
      <c r="AK40" s="4">
        <v>0</v>
      </c>
      <c r="AL40" s="84">
        <v>0</v>
      </c>
      <c r="AM40" s="8">
        <v>0</v>
      </c>
      <c r="AN40" s="4">
        <v>0</v>
      </c>
      <c r="AO40" s="84">
        <v>0</v>
      </c>
      <c r="AP40" s="8">
        <v>0</v>
      </c>
      <c r="AQ40" s="4">
        <v>0</v>
      </c>
      <c r="AR40" s="5">
        <v>0</v>
      </c>
      <c r="AS40" s="8">
        <v>0</v>
      </c>
      <c r="AT40" s="4">
        <v>0</v>
      </c>
      <c r="AU40" s="84">
        <v>0</v>
      </c>
      <c r="AV40" s="8"/>
      <c r="AW40" s="4"/>
      <c r="AX40" s="84"/>
      <c r="AY40" s="8">
        <v>0</v>
      </c>
      <c r="AZ40" s="4">
        <v>0</v>
      </c>
      <c r="BA40" s="5">
        <v>0</v>
      </c>
      <c r="BB40" s="8">
        <v>68</v>
      </c>
      <c r="BC40" s="4">
        <v>129.078</v>
      </c>
      <c r="BD40" s="5">
        <f t="shared" si="46"/>
        <v>1898.2058823529412</v>
      </c>
      <c r="BE40" s="83">
        <v>0</v>
      </c>
      <c r="BF40" s="14">
        <v>0</v>
      </c>
      <c r="BG40" s="5">
        <v>0</v>
      </c>
      <c r="BH40" s="83">
        <v>0</v>
      </c>
      <c r="BI40" s="14">
        <v>0</v>
      </c>
      <c r="BJ40" s="85">
        <v>0</v>
      </c>
      <c r="BK40" s="83">
        <v>0</v>
      </c>
      <c r="BL40" s="14">
        <v>0</v>
      </c>
      <c r="BM40" s="97">
        <v>0</v>
      </c>
      <c r="BN40" s="83">
        <v>0</v>
      </c>
      <c r="BO40" s="14">
        <v>0</v>
      </c>
      <c r="BP40" s="97">
        <v>0</v>
      </c>
      <c r="BQ40" s="8">
        <v>0</v>
      </c>
      <c r="BR40" s="4">
        <v>0</v>
      </c>
      <c r="BS40" s="84">
        <v>0</v>
      </c>
      <c r="BT40" s="8">
        <v>0</v>
      </c>
      <c r="BU40" s="4">
        <v>0</v>
      </c>
      <c r="BV40" s="84">
        <v>0</v>
      </c>
      <c r="BW40" s="83">
        <v>0</v>
      </c>
      <c r="BX40" s="14">
        <v>0</v>
      </c>
      <c r="BY40" s="97">
        <v>0</v>
      </c>
      <c r="BZ40" s="8">
        <v>0</v>
      </c>
      <c r="CA40" s="4">
        <v>0</v>
      </c>
      <c r="CB40" s="5">
        <v>0</v>
      </c>
      <c r="CC40" s="8">
        <v>0</v>
      </c>
      <c r="CD40" s="4">
        <v>0</v>
      </c>
      <c r="CE40" s="84">
        <v>0</v>
      </c>
      <c r="CF40" s="83">
        <v>0</v>
      </c>
      <c r="CG40" s="14">
        <v>0</v>
      </c>
      <c r="CH40" s="85">
        <v>0</v>
      </c>
      <c r="CI40" s="83">
        <v>0</v>
      </c>
      <c r="CJ40" s="14">
        <v>0</v>
      </c>
      <c r="CK40" s="85">
        <v>0</v>
      </c>
      <c r="CL40" s="83">
        <v>0</v>
      </c>
      <c r="CM40" s="14">
        <v>0</v>
      </c>
      <c r="CN40" s="85">
        <v>0</v>
      </c>
      <c r="CO40" s="83">
        <v>0</v>
      </c>
      <c r="CP40" s="14">
        <v>0</v>
      </c>
      <c r="CQ40" s="85">
        <v>0</v>
      </c>
      <c r="CR40" s="8">
        <v>0</v>
      </c>
      <c r="CS40" s="4">
        <v>0</v>
      </c>
      <c r="CT40" s="5">
        <v>0</v>
      </c>
      <c r="CU40" s="8">
        <v>0</v>
      </c>
      <c r="CV40" s="4">
        <v>0</v>
      </c>
      <c r="CW40" s="5">
        <v>0</v>
      </c>
      <c r="CX40" s="83">
        <v>0</v>
      </c>
      <c r="CY40" s="14">
        <v>0</v>
      </c>
      <c r="CZ40" s="85">
        <v>0</v>
      </c>
      <c r="DA40" s="83">
        <v>0</v>
      </c>
      <c r="DB40" s="14">
        <v>0</v>
      </c>
      <c r="DC40" s="85">
        <v>0</v>
      </c>
      <c r="DD40" s="83">
        <v>0</v>
      </c>
      <c r="DE40" s="14">
        <v>0</v>
      </c>
      <c r="DF40" s="85">
        <v>0</v>
      </c>
      <c r="DG40" s="8">
        <v>0</v>
      </c>
      <c r="DH40" s="4">
        <v>0</v>
      </c>
      <c r="DI40" s="84">
        <v>0</v>
      </c>
      <c r="DJ40" s="8">
        <v>0</v>
      </c>
      <c r="DK40" s="4">
        <v>0</v>
      </c>
      <c r="DL40" s="5">
        <f t="shared" si="38"/>
        <v>0</v>
      </c>
      <c r="DM40" s="8">
        <v>0</v>
      </c>
      <c r="DN40" s="4">
        <v>0</v>
      </c>
      <c r="DO40" s="5">
        <v>0</v>
      </c>
      <c r="DP40" s="8">
        <v>0</v>
      </c>
      <c r="DQ40" s="4">
        <v>0</v>
      </c>
      <c r="DR40" s="5">
        <v>0</v>
      </c>
      <c r="DS40" s="11">
        <f t="shared" si="39"/>
        <v>68</v>
      </c>
      <c r="DT40" s="5">
        <f t="shared" si="40"/>
        <v>129.078</v>
      </c>
    </row>
    <row r="41" spans="1:124" x14ac:dyDescent="0.3">
      <c r="A41" s="75">
        <v>2011</v>
      </c>
      <c r="B41" s="76" t="s">
        <v>11</v>
      </c>
      <c r="C41" s="83">
        <v>0</v>
      </c>
      <c r="D41" s="14">
        <v>0</v>
      </c>
      <c r="E41" s="85">
        <v>0</v>
      </c>
      <c r="F41" s="83">
        <v>0</v>
      </c>
      <c r="G41" s="14">
        <v>0</v>
      </c>
      <c r="H41" s="85">
        <v>0</v>
      </c>
      <c r="I41" s="8">
        <v>0</v>
      </c>
      <c r="J41" s="4">
        <v>0</v>
      </c>
      <c r="K41" s="5">
        <v>0</v>
      </c>
      <c r="L41" s="8">
        <v>0</v>
      </c>
      <c r="M41" s="4">
        <v>0</v>
      </c>
      <c r="N41" s="5">
        <v>0</v>
      </c>
      <c r="O41" s="83">
        <v>0</v>
      </c>
      <c r="P41" s="14">
        <v>0</v>
      </c>
      <c r="Q41" s="85">
        <v>0</v>
      </c>
      <c r="R41" s="83">
        <v>0</v>
      </c>
      <c r="S41" s="14">
        <v>0</v>
      </c>
      <c r="T41" s="85">
        <v>0</v>
      </c>
      <c r="U41" s="83">
        <v>0</v>
      </c>
      <c r="V41" s="14">
        <v>0</v>
      </c>
      <c r="W41" s="85">
        <v>0</v>
      </c>
      <c r="X41" s="8">
        <v>0</v>
      </c>
      <c r="Y41" s="4">
        <v>0</v>
      </c>
      <c r="Z41" s="84">
        <v>0</v>
      </c>
      <c r="AA41" s="83">
        <v>0</v>
      </c>
      <c r="AB41" s="14">
        <v>0</v>
      </c>
      <c r="AC41" s="85">
        <v>0</v>
      </c>
      <c r="AD41" s="83">
        <v>0</v>
      </c>
      <c r="AE41" s="14">
        <v>0</v>
      </c>
      <c r="AF41" s="85">
        <v>0</v>
      </c>
      <c r="AG41" s="8">
        <v>0</v>
      </c>
      <c r="AH41" s="4">
        <v>0</v>
      </c>
      <c r="AI41" s="84">
        <v>0</v>
      </c>
      <c r="AJ41" s="8">
        <v>0</v>
      </c>
      <c r="AK41" s="4">
        <v>0</v>
      </c>
      <c r="AL41" s="84">
        <v>0</v>
      </c>
      <c r="AM41" s="8">
        <v>0</v>
      </c>
      <c r="AN41" s="4">
        <v>0</v>
      </c>
      <c r="AO41" s="84">
        <v>0</v>
      </c>
      <c r="AP41" s="8">
        <v>0</v>
      </c>
      <c r="AQ41" s="4">
        <v>0</v>
      </c>
      <c r="AR41" s="5">
        <v>0</v>
      </c>
      <c r="AS41" s="8">
        <v>0</v>
      </c>
      <c r="AT41" s="4">
        <v>0</v>
      </c>
      <c r="AU41" s="84">
        <v>0</v>
      </c>
      <c r="AV41" s="8"/>
      <c r="AW41" s="4"/>
      <c r="AX41" s="84"/>
      <c r="AY41" s="8">
        <v>0</v>
      </c>
      <c r="AZ41" s="4">
        <v>0</v>
      </c>
      <c r="BA41" s="5">
        <v>0</v>
      </c>
      <c r="BB41" s="8">
        <v>0</v>
      </c>
      <c r="BC41" s="4">
        <v>0</v>
      </c>
      <c r="BD41" s="5">
        <v>0</v>
      </c>
      <c r="BE41" s="83">
        <v>0</v>
      </c>
      <c r="BF41" s="14">
        <v>0</v>
      </c>
      <c r="BG41" s="5">
        <v>0</v>
      </c>
      <c r="BH41" s="83">
        <v>0</v>
      </c>
      <c r="BI41" s="14">
        <v>0</v>
      </c>
      <c r="BJ41" s="85">
        <v>0</v>
      </c>
      <c r="BK41" s="83">
        <v>0</v>
      </c>
      <c r="BL41" s="14">
        <v>0</v>
      </c>
      <c r="BM41" s="97">
        <v>0</v>
      </c>
      <c r="BN41" s="83">
        <v>0</v>
      </c>
      <c r="BO41" s="14">
        <v>0</v>
      </c>
      <c r="BP41" s="97">
        <v>0</v>
      </c>
      <c r="BQ41" s="8">
        <v>0</v>
      </c>
      <c r="BR41" s="4">
        <v>0</v>
      </c>
      <c r="BS41" s="84">
        <v>0</v>
      </c>
      <c r="BT41" s="8">
        <v>0</v>
      </c>
      <c r="BU41" s="4">
        <v>0</v>
      </c>
      <c r="BV41" s="84">
        <v>0</v>
      </c>
      <c r="BW41" s="83">
        <v>0</v>
      </c>
      <c r="BX41" s="14">
        <v>0</v>
      </c>
      <c r="BY41" s="97">
        <v>0</v>
      </c>
      <c r="BZ41" s="8">
        <v>0</v>
      </c>
      <c r="CA41" s="4">
        <v>0</v>
      </c>
      <c r="CB41" s="5">
        <v>0</v>
      </c>
      <c r="CC41" s="8">
        <v>0</v>
      </c>
      <c r="CD41" s="4">
        <v>0</v>
      </c>
      <c r="CE41" s="84">
        <v>0</v>
      </c>
      <c r="CF41" s="83">
        <v>0</v>
      </c>
      <c r="CG41" s="14">
        <v>0</v>
      </c>
      <c r="CH41" s="85">
        <v>0</v>
      </c>
      <c r="CI41" s="83">
        <v>0</v>
      </c>
      <c r="CJ41" s="14">
        <v>0</v>
      </c>
      <c r="CK41" s="85">
        <v>0</v>
      </c>
      <c r="CL41" s="83">
        <v>0</v>
      </c>
      <c r="CM41" s="14">
        <v>0</v>
      </c>
      <c r="CN41" s="85">
        <v>0</v>
      </c>
      <c r="CO41" s="83">
        <v>0</v>
      </c>
      <c r="CP41" s="14">
        <v>0</v>
      </c>
      <c r="CQ41" s="85">
        <v>0</v>
      </c>
      <c r="CR41" s="8">
        <v>0</v>
      </c>
      <c r="CS41" s="4">
        <v>0</v>
      </c>
      <c r="CT41" s="5">
        <v>0</v>
      </c>
      <c r="CU41" s="8">
        <v>0</v>
      </c>
      <c r="CV41" s="4">
        <v>0</v>
      </c>
      <c r="CW41" s="5">
        <v>0</v>
      </c>
      <c r="CX41" s="83">
        <v>0</v>
      </c>
      <c r="CY41" s="14">
        <v>0</v>
      </c>
      <c r="CZ41" s="85">
        <v>0</v>
      </c>
      <c r="DA41" s="83">
        <v>0</v>
      </c>
      <c r="DB41" s="14">
        <v>0</v>
      </c>
      <c r="DC41" s="85">
        <v>0</v>
      </c>
      <c r="DD41" s="83">
        <v>0</v>
      </c>
      <c r="DE41" s="14">
        <v>0</v>
      </c>
      <c r="DF41" s="85">
        <v>0</v>
      </c>
      <c r="DG41" s="8">
        <v>0</v>
      </c>
      <c r="DH41" s="4">
        <v>0</v>
      </c>
      <c r="DI41" s="84">
        <v>0</v>
      </c>
      <c r="DJ41" s="8">
        <v>0</v>
      </c>
      <c r="DK41" s="4">
        <v>0</v>
      </c>
      <c r="DL41" s="5">
        <f t="shared" si="38"/>
        <v>0</v>
      </c>
      <c r="DM41" s="8">
        <v>0</v>
      </c>
      <c r="DN41" s="4">
        <v>0</v>
      </c>
      <c r="DO41" s="5">
        <v>0</v>
      </c>
      <c r="DP41" s="8">
        <v>0</v>
      </c>
      <c r="DQ41" s="4">
        <v>0</v>
      </c>
      <c r="DR41" s="5">
        <v>0</v>
      </c>
      <c r="DS41" s="11">
        <f t="shared" si="39"/>
        <v>0</v>
      </c>
      <c r="DT41" s="5">
        <f t="shared" si="40"/>
        <v>0</v>
      </c>
    </row>
    <row r="42" spans="1:124" x14ac:dyDescent="0.3">
      <c r="A42" s="75">
        <v>2011</v>
      </c>
      <c r="B42" s="76" t="s">
        <v>12</v>
      </c>
      <c r="C42" s="83">
        <v>0</v>
      </c>
      <c r="D42" s="14">
        <v>0</v>
      </c>
      <c r="E42" s="85">
        <v>0</v>
      </c>
      <c r="F42" s="83">
        <v>0</v>
      </c>
      <c r="G42" s="14">
        <v>0</v>
      </c>
      <c r="H42" s="85">
        <v>0</v>
      </c>
      <c r="I42" s="8">
        <v>0</v>
      </c>
      <c r="J42" s="4">
        <v>0</v>
      </c>
      <c r="K42" s="5">
        <v>0</v>
      </c>
      <c r="L42" s="8">
        <v>0</v>
      </c>
      <c r="M42" s="4">
        <v>0</v>
      </c>
      <c r="N42" s="5">
        <v>0</v>
      </c>
      <c r="O42" s="83">
        <v>0</v>
      </c>
      <c r="P42" s="14">
        <v>0</v>
      </c>
      <c r="Q42" s="85">
        <v>0</v>
      </c>
      <c r="R42" s="83">
        <v>0</v>
      </c>
      <c r="S42" s="14">
        <v>0</v>
      </c>
      <c r="T42" s="85">
        <v>0</v>
      </c>
      <c r="U42" s="83">
        <v>0</v>
      </c>
      <c r="V42" s="14">
        <v>0</v>
      </c>
      <c r="W42" s="85">
        <v>0</v>
      </c>
      <c r="X42" s="8">
        <v>0</v>
      </c>
      <c r="Y42" s="4">
        <v>0</v>
      </c>
      <c r="Z42" s="84">
        <v>0</v>
      </c>
      <c r="AA42" s="83">
        <v>0</v>
      </c>
      <c r="AB42" s="14">
        <v>0</v>
      </c>
      <c r="AC42" s="85">
        <v>0</v>
      </c>
      <c r="AD42" s="83">
        <v>0</v>
      </c>
      <c r="AE42" s="14">
        <v>0</v>
      </c>
      <c r="AF42" s="85">
        <v>0</v>
      </c>
      <c r="AG42" s="8">
        <v>0</v>
      </c>
      <c r="AH42" s="4">
        <v>0</v>
      </c>
      <c r="AI42" s="84">
        <v>0</v>
      </c>
      <c r="AJ42" s="8">
        <v>0</v>
      </c>
      <c r="AK42" s="4">
        <v>0</v>
      </c>
      <c r="AL42" s="84">
        <v>0</v>
      </c>
      <c r="AM42" s="8">
        <v>0</v>
      </c>
      <c r="AN42" s="4">
        <v>0</v>
      </c>
      <c r="AO42" s="84">
        <v>0</v>
      </c>
      <c r="AP42" s="8">
        <v>0</v>
      </c>
      <c r="AQ42" s="4">
        <v>0</v>
      </c>
      <c r="AR42" s="5">
        <v>0</v>
      </c>
      <c r="AS42" s="8">
        <v>0</v>
      </c>
      <c r="AT42" s="4">
        <v>0</v>
      </c>
      <c r="AU42" s="84">
        <v>0</v>
      </c>
      <c r="AV42" s="8"/>
      <c r="AW42" s="4"/>
      <c r="AX42" s="84"/>
      <c r="AY42" s="8">
        <v>0</v>
      </c>
      <c r="AZ42" s="4">
        <v>0</v>
      </c>
      <c r="BA42" s="5">
        <v>0</v>
      </c>
      <c r="BB42" s="8">
        <v>0</v>
      </c>
      <c r="BC42" s="4">
        <v>0</v>
      </c>
      <c r="BD42" s="5">
        <v>0</v>
      </c>
      <c r="BE42" s="83">
        <v>0</v>
      </c>
      <c r="BF42" s="14">
        <v>0</v>
      </c>
      <c r="BG42" s="5">
        <v>0</v>
      </c>
      <c r="BH42" s="83">
        <v>0</v>
      </c>
      <c r="BI42" s="14">
        <v>0</v>
      </c>
      <c r="BJ42" s="85">
        <v>0</v>
      </c>
      <c r="BK42" s="83">
        <v>0</v>
      </c>
      <c r="BL42" s="14">
        <v>0</v>
      </c>
      <c r="BM42" s="97">
        <v>0</v>
      </c>
      <c r="BN42" s="83">
        <v>0</v>
      </c>
      <c r="BO42" s="14">
        <v>0</v>
      </c>
      <c r="BP42" s="97">
        <v>0</v>
      </c>
      <c r="BQ42" s="8">
        <v>0</v>
      </c>
      <c r="BR42" s="4">
        <v>0</v>
      </c>
      <c r="BS42" s="84">
        <v>0</v>
      </c>
      <c r="BT42" s="8">
        <v>0</v>
      </c>
      <c r="BU42" s="4">
        <v>0</v>
      </c>
      <c r="BV42" s="84">
        <v>0</v>
      </c>
      <c r="BW42" s="83">
        <v>0</v>
      </c>
      <c r="BX42" s="14">
        <v>0</v>
      </c>
      <c r="BY42" s="97">
        <v>0</v>
      </c>
      <c r="BZ42" s="8">
        <v>0</v>
      </c>
      <c r="CA42" s="4">
        <v>0</v>
      </c>
      <c r="CB42" s="5">
        <v>0</v>
      </c>
      <c r="CC42" s="8">
        <v>0</v>
      </c>
      <c r="CD42" s="4">
        <v>0</v>
      </c>
      <c r="CE42" s="84">
        <v>0</v>
      </c>
      <c r="CF42" s="83">
        <v>0</v>
      </c>
      <c r="CG42" s="14">
        <v>0</v>
      </c>
      <c r="CH42" s="85">
        <v>0</v>
      </c>
      <c r="CI42" s="83">
        <v>0</v>
      </c>
      <c r="CJ42" s="14">
        <v>0</v>
      </c>
      <c r="CK42" s="85">
        <v>0</v>
      </c>
      <c r="CL42" s="83">
        <v>0</v>
      </c>
      <c r="CM42" s="14">
        <v>0</v>
      </c>
      <c r="CN42" s="85">
        <v>0</v>
      </c>
      <c r="CO42" s="83">
        <v>0</v>
      </c>
      <c r="CP42" s="14">
        <v>0</v>
      </c>
      <c r="CQ42" s="85">
        <v>0</v>
      </c>
      <c r="CR42" s="8">
        <v>0</v>
      </c>
      <c r="CS42" s="4">
        <v>0</v>
      </c>
      <c r="CT42" s="5">
        <v>0</v>
      </c>
      <c r="CU42" s="8">
        <v>0</v>
      </c>
      <c r="CV42" s="4">
        <v>0</v>
      </c>
      <c r="CW42" s="5">
        <v>0</v>
      </c>
      <c r="CX42" s="83">
        <v>0</v>
      </c>
      <c r="CY42" s="14">
        <v>0</v>
      </c>
      <c r="CZ42" s="85">
        <v>0</v>
      </c>
      <c r="DA42" s="83">
        <v>0</v>
      </c>
      <c r="DB42" s="14">
        <v>0</v>
      </c>
      <c r="DC42" s="85">
        <v>0</v>
      </c>
      <c r="DD42" s="83">
        <v>0</v>
      </c>
      <c r="DE42" s="14">
        <v>0</v>
      </c>
      <c r="DF42" s="85">
        <v>0</v>
      </c>
      <c r="DG42" s="8">
        <v>0</v>
      </c>
      <c r="DH42" s="4">
        <v>0</v>
      </c>
      <c r="DI42" s="84">
        <v>0</v>
      </c>
      <c r="DJ42" s="8">
        <v>0</v>
      </c>
      <c r="DK42" s="4">
        <v>0</v>
      </c>
      <c r="DL42" s="5">
        <f t="shared" si="38"/>
        <v>0</v>
      </c>
      <c r="DM42" s="8">
        <v>121.7</v>
      </c>
      <c r="DN42" s="4">
        <v>263.57900000000001</v>
      </c>
      <c r="DO42" s="5">
        <f t="shared" ref="DO42" si="47">DN42/DM42*1000</f>
        <v>2165.8093672966311</v>
      </c>
      <c r="DP42" s="8">
        <v>121.7</v>
      </c>
      <c r="DQ42" s="4">
        <v>263.57900000000001</v>
      </c>
      <c r="DR42" s="5">
        <f t="shared" ref="DR42" si="48">DQ42/DP42*1000</f>
        <v>2165.8093672966311</v>
      </c>
      <c r="DS42" s="11">
        <f t="shared" si="39"/>
        <v>243.4</v>
      </c>
      <c r="DT42" s="5">
        <f t="shared" si="40"/>
        <v>527.15800000000002</v>
      </c>
    </row>
    <row r="43" spans="1:124" x14ac:dyDescent="0.3">
      <c r="A43" s="75">
        <v>2011</v>
      </c>
      <c r="B43" s="76" t="s">
        <v>13</v>
      </c>
      <c r="C43" s="83">
        <v>0</v>
      </c>
      <c r="D43" s="14">
        <v>0</v>
      </c>
      <c r="E43" s="85">
        <v>0</v>
      </c>
      <c r="F43" s="83">
        <v>0</v>
      </c>
      <c r="G43" s="14">
        <v>0</v>
      </c>
      <c r="H43" s="85">
        <v>0</v>
      </c>
      <c r="I43" s="8">
        <v>0</v>
      </c>
      <c r="J43" s="4">
        <v>0</v>
      </c>
      <c r="K43" s="5">
        <v>0</v>
      </c>
      <c r="L43" s="8">
        <v>0</v>
      </c>
      <c r="M43" s="4">
        <v>0</v>
      </c>
      <c r="N43" s="5">
        <v>0</v>
      </c>
      <c r="O43" s="83">
        <v>0</v>
      </c>
      <c r="P43" s="14">
        <v>0</v>
      </c>
      <c r="Q43" s="85">
        <v>0</v>
      </c>
      <c r="R43" s="83">
        <v>0</v>
      </c>
      <c r="S43" s="14">
        <v>0</v>
      </c>
      <c r="T43" s="85">
        <v>0</v>
      </c>
      <c r="U43" s="83">
        <v>0</v>
      </c>
      <c r="V43" s="14">
        <v>0</v>
      </c>
      <c r="W43" s="85">
        <v>0</v>
      </c>
      <c r="X43" s="8">
        <v>0</v>
      </c>
      <c r="Y43" s="4">
        <v>0</v>
      </c>
      <c r="Z43" s="84">
        <v>0</v>
      </c>
      <c r="AA43" s="83">
        <v>0</v>
      </c>
      <c r="AB43" s="14">
        <v>0</v>
      </c>
      <c r="AC43" s="85">
        <v>0</v>
      </c>
      <c r="AD43" s="83">
        <v>0</v>
      </c>
      <c r="AE43" s="14">
        <v>0</v>
      </c>
      <c r="AF43" s="85">
        <v>0</v>
      </c>
      <c r="AG43" s="8">
        <v>0</v>
      </c>
      <c r="AH43" s="4">
        <v>0</v>
      </c>
      <c r="AI43" s="84">
        <v>0</v>
      </c>
      <c r="AJ43" s="8">
        <v>0</v>
      </c>
      <c r="AK43" s="4">
        <v>0</v>
      </c>
      <c r="AL43" s="84">
        <v>0</v>
      </c>
      <c r="AM43" s="8">
        <v>0</v>
      </c>
      <c r="AN43" s="4">
        <v>0</v>
      </c>
      <c r="AO43" s="84">
        <v>0</v>
      </c>
      <c r="AP43" s="8">
        <v>0</v>
      </c>
      <c r="AQ43" s="4">
        <v>0</v>
      </c>
      <c r="AR43" s="5">
        <v>0</v>
      </c>
      <c r="AS43" s="8">
        <v>0</v>
      </c>
      <c r="AT43" s="4">
        <v>0</v>
      </c>
      <c r="AU43" s="84">
        <v>0</v>
      </c>
      <c r="AV43" s="8"/>
      <c r="AW43" s="4"/>
      <c r="AX43" s="84"/>
      <c r="AY43" s="8">
        <v>0</v>
      </c>
      <c r="AZ43" s="4">
        <v>0</v>
      </c>
      <c r="BA43" s="5">
        <v>0</v>
      </c>
      <c r="BB43" s="8">
        <v>28</v>
      </c>
      <c r="BC43" s="4">
        <v>44.097999999999999</v>
      </c>
      <c r="BD43" s="5">
        <f t="shared" ref="BD43" si="49">BC43/BB43*1000</f>
        <v>1574.9285714285716</v>
      </c>
      <c r="BE43" s="83">
        <v>0</v>
      </c>
      <c r="BF43" s="14">
        <v>0</v>
      </c>
      <c r="BG43" s="5">
        <v>0</v>
      </c>
      <c r="BH43" s="83">
        <v>0</v>
      </c>
      <c r="BI43" s="14">
        <v>0</v>
      </c>
      <c r="BJ43" s="85">
        <v>0</v>
      </c>
      <c r="BK43" s="83">
        <v>0</v>
      </c>
      <c r="BL43" s="14">
        <v>0</v>
      </c>
      <c r="BM43" s="97">
        <v>0</v>
      </c>
      <c r="BN43" s="83">
        <v>0</v>
      </c>
      <c r="BO43" s="14">
        <v>0</v>
      </c>
      <c r="BP43" s="97">
        <v>0</v>
      </c>
      <c r="BQ43" s="8">
        <v>0</v>
      </c>
      <c r="BR43" s="4">
        <v>0</v>
      </c>
      <c r="BS43" s="84">
        <v>0</v>
      </c>
      <c r="BT43" s="8">
        <v>43034.81</v>
      </c>
      <c r="BU43" s="4">
        <v>93934.441999999995</v>
      </c>
      <c r="BV43" s="5">
        <f t="shared" ref="BV43" si="50">BU43/BT43*1000</f>
        <v>2182.7548907500695</v>
      </c>
      <c r="BW43" s="83">
        <v>130.28</v>
      </c>
      <c r="BX43" s="14">
        <v>304.01100000000002</v>
      </c>
      <c r="BY43" s="5">
        <f t="shared" ref="BY43" si="51">BX43/BW43*1000</f>
        <v>2333.5201105311639</v>
      </c>
      <c r="BZ43" s="8">
        <v>0</v>
      </c>
      <c r="CA43" s="4">
        <v>0</v>
      </c>
      <c r="CB43" s="5">
        <v>0</v>
      </c>
      <c r="CC43" s="8">
        <v>0</v>
      </c>
      <c r="CD43" s="4">
        <v>0</v>
      </c>
      <c r="CE43" s="84">
        <v>0</v>
      </c>
      <c r="CF43" s="83">
        <v>0</v>
      </c>
      <c r="CG43" s="14">
        <v>0</v>
      </c>
      <c r="CH43" s="85">
        <v>0</v>
      </c>
      <c r="CI43" s="83">
        <v>0</v>
      </c>
      <c r="CJ43" s="14">
        <v>0</v>
      </c>
      <c r="CK43" s="85">
        <v>0</v>
      </c>
      <c r="CL43" s="83">
        <v>0</v>
      </c>
      <c r="CM43" s="14">
        <v>0</v>
      </c>
      <c r="CN43" s="85">
        <v>0</v>
      </c>
      <c r="CO43" s="83">
        <v>0</v>
      </c>
      <c r="CP43" s="14">
        <v>0</v>
      </c>
      <c r="CQ43" s="85">
        <v>0</v>
      </c>
      <c r="CR43" s="8">
        <v>0</v>
      </c>
      <c r="CS43" s="4">
        <v>0</v>
      </c>
      <c r="CT43" s="5">
        <v>0</v>
      </c>
      <c r="CU43" s="8">
        <v>0</v>
      </c>
      <c r="CV43" s="4">
        <v>0</v>
      </c>
      <c r="CW43" s="5">
        <v>0</v>
      </c>
      <c r="CX43" s="83">
        <v>0</v>
      </c>
      <c r="CY43" s="14">
        <v>0</v>
      </c>
      <c r="CZ43" s="85">
        <v>0</v>
      </c>
      <c r="DA43" s="83">
        <v>0</v>
      </c>
      <c r="DB43" s="14">
        <v>0</v>
      </c>
      <c r="DC43" s="85">
        <v>0</v>
      </c>
      <c r="DD43" s="83">
        <v>0</v>
      </c>
      <c r="DE43" s="14">
        <v>0</v>
      </c>
      <c r="DF43" s="85">
        <v>0</v>
      </c>
      <c r="DG43" s="8">
        <v>0</v>
      </c>
      <c r="DH43" s="4">
        <v>0</v>
      </c>
      <c r="DI43" s="84">
        <v>0</v>
      </c>
      <c r="DJ43" s="8">
        <v>0</v>
      </c>
      <c r="DK43" s="4">
        <v>0</v>
      </c>
      <c r="DL43" s="5">
        <f t="shared" si="38"/>
        <v>0</v>
      </c>
      <c r="DM43" s="8">
        <v>0</v>
      </c>
      <c r="DN43" s="4">
        <v>0</v>
      </c>
      <c r="DO43" s="5">
        <v>0</v>
      </c>
      <c r="DP43" s="8">
        <v>0</v>
      </c>
      <c r="DQ43" s="4">
        <v>0</v>
      </c>
      <c r="DR43" s="5">
        <v>0</v>
      </c>
      <c r="DS43" s="8">
        <f t="shared" si="39"/>
        <v>43193.09</v>
      </c>
      <c r="DT43" s="17">
        <f t="shared" si="40"/>
        <v>94282.550999999992</v>
      </c>
    </row>
    <row r="44" spans="1:124" ht="15" thickBot="1" x14ac:dyDescent="0.35">
      <c r="A44" s="77"/>
      <c r="B44" s="78" t="s">
        <v>14</v>
      </c>
      <c r="C44" s="86">
        <f>SUM(C32:C43)</f>
        <v>4.99</v>
      </c>
      <c r="D44" s="59">
        <f>SUM(D32:D43)</f>
        <v>339.82600000000002</v>
      </c>
      <c r="E44" s="87"/>
      <c r="F44" s="86">
        <f>SUM(F32:F43)</f>
        <v>0</v>
      </c>
      <c r="G44" s="59">
        <f>SUM(G32:G43)</f>
        <v>0</v>
      </c>
      <c r="H44" s="87"/>
      <c r="I44" s="86">
        <f>SUM(I32:I43)</f>
        <v>0</v>
      </c>
      <c r="J44" s="59">
        <f>SUM(J32:J43)</f>
        <v>0</v>
      </c>
      <c r="K44" s="63"/>
      <c r="L44" s="86">
        <f>SUM(L32:L43)</f>
        <v>0</v>
      </c>
      <c r="M44" s="59">
        <f>SUM(M32:M43)</f>
        <v>0</v>
      </c>
      <c r="N44" s="63"/>
      <c r="O44" s="86">
        <f>SUM(O32:O43)</f>
        <v>0</v>
      </c>
      <c r="P44" s="59">
        <f>SUM(P32:P43)</f>
        <v>0</v>
      </c>
      <c r="Q44" s="87"/>
      <c r="R44" s="86">
        <f>SUM(R32:R43)</f>
        <v>0</v>
      </c>
      <c r="S44" s="59">
        <f>SUM(S32:S43)</f>
        <v>0</v>
      </c>
      <c r="T44" s="87"/>
      <c r="U44" s="86">
        <f>SUM(U32:U43)</f>
        <v>0</v>
      </c>
      <c r="V44" s="59">
        <f>SUM(V32:V43)</f>
        <v>0</v>
      </c>
      <c r="W44" s="87"/>
      <c r="X44" s="86">
        <v>0</v>
      </c>
      <c r="Y44" s="59">
        <v>0</v>
      </c>
      <c r="Z44" s="95"/>
      <c r="AA44" s="86">
        <f>SUM(AA32:AA43)</f>
        <v>2.133</v>
      </c>
      <c r="AB44" s="59">
        <f>SUM(AB32:AB43)</f>
        <v>9.9109999999999996</v>
      </c>
      <c r="AC44" s="87"/>
      <c r="AD44" s="86">
        <f>SUM(AD32:AD43)</f>
        <v>0</v>
      </c>
      <c r="AE44" s="59">
        <f>SUM(AE32:AE43)</f>
        <v>0</v>
      </c>
      <c r="AF44" s="87"/>
      <c r="AG44" s="86">
        <f>SUM(AG32:AG43)</f>
        <v>0</v>
      </c>
      <c r="AH44" s="59">
        <f>SUM(AH32:AH43)</f>
        <v>0</v>
      </c>
      <c r="AI44" s="95"/>
      <c r="AJ44" s="86">
        <f>SUM(AJ32:AJ43)</f>
        <v>0</v>
      </c>
      <c r="AK44" s="59">
        <f>SUM(AK32:AK43)</f>
        <v>0</v>
      </c>
      <c r="AL44" s="95"/>
      <c r="AM44" s="86">
        <f>SUM(AM32:AM43)</f>
        <v>0</v>
      </c>
      <c r="AN44" s="59">
        <f>SUM(AN32:AN43)</f>
        <v>0</v>
      </c>
      <c r="AO44" s="95"/>
      <c r="AP44" s="86">
        <f>SUM(AP32:AP43)</f>
        <v>0.30199999999999999</v>
      </c>
      <c r="AQ44" s="59">
        <f>SUM(AQ32:AQ43)</f>
        <v>4.1029999999999998</v>
      </c>
      <c r="AR44" s="63"/>
      <c r="AS44" s="86">
        <f>SUM(AS32:AS43)</f>
        <v>8.2000000000000003E-2</v>
      </c>
      <c r="AT44" s="59">
        <f>SUM(AT32:AT43)</f>
        <v>2.9990000000000001</v>
      </c>
      <c r="AU44" s="95"/>
      <c r="AV44" s="86"/>
      <c r="AW44" s="59"/>
      <c r="AX44" s="95"/>
      <c r="AY44" s="86">
        <f>SUM(AY32:AY43)</f>
        <v>0</v>
      </c>
      <c r="AZ44" s="59">
        <f>SUM(AZ32:AZ43)</f>
        <v>0</v>
      </c>
      <c r="BA44" s="63"/>
      <c r="BB44" s="86">
        <f>SUM(BB32:BB43)</f>
        <v>186.91</v>
      </c>
      <c r="BC44" s="59">
        <f>SUM(BC32:BC43)</f>
        <v>302.65000000000003</v>
      </c>
      <c r="BD44" s="63"/>
      <c r="BE44" s="86">
        <f>SUM(BE32:BE43)</f>
        <v>0</v>
      </c>
      <c r="BF44" s="59">
        <f>SUM(BF32:BF43)</f>
        <v>0</v>
      </c>
      <c r="BG44" s="87"/>
      <c r="BH44" s="86">
        <f>SUM(BH32:BH43)</f>
        <v>5.9399999999999995</v>
      </c>
      <c r="BI44" s="59">
        <f>SUM(BI32:BI43)</f>
        <v>209.93600000000001</v>
      </c>
      <c r="BJ44" s="87"/>
      <c r="BK44" s="86">
        <f>SUM(BK32:BK43)</f>
        <v>0</v>
      </c>
      <c r="BL44" s="59">
        <f>SUM(BL32:BL43)</f>
        <v>0</v>
      </c>
      <c r="BM44" s="98"/>
      <c r="BN44" s="86">
        <f>SUM(BN32:BN43)</f>
        <v>0</v>
      </c>
      <c r="BO44" s="59">
        <f>SUM(BO32:BO43)</f>
        <v>0</v>
      </c>
      <c r="BP44" s="98"/>
      <c r="BQ44" s="86">
        <f>SUM(BQ32:BQ43)</f>
        <v>0.34</v>
      </c>
      <c r="BR44" s="59">
        <f>SUM(BR32:BR43)</f>
        <v>0.66800000000000004</v>
      </c>
      <c r="BS44" s="95"/>
      <c r="BT44" s="86">
        <f>SUM(BT32:BT43)</f>
        <v>43034.81</v>
      </c>
      <c r="BU44" s="59">
        <f>SUM(BU32:BU43)</f>
        <v>93934.441999999995</v>
      </c>
      <c r="BV44" s="95"/>
      <c r="BW44" s="86">
        <f>SUM(BW32:BW43)</f>
        <v>130.28</v>
      </c>
      <c r="BX44" s="59">
        <f>SUM(BX32:BX43)</f>
        <v>304.01100000000002</v>
      </c>
      <c r="BY44" s="98"/>
      <c r="BZ44" s="86">
        <f>SUM(BZ32:BZ43)</f>
        <v>0</v>
      </c>
      <c r="CA44" s="59">
        <f>SUM(CA32:CA43)</f>
        <v>0</v>
      </c>
      <c r="CB44" s="63"/>
      <c r="CC44" s="86">
        <v>0</v>
      </c>
      <c r="CD44" s="59">
        <v>0</v>
      </c>
      <c r="CE44" s="95"/>
      <c r="CF44" s="86">
        <f>SUM(CF32:CF43)</f>
        <v>0</v>
      </c>
      <c r="CG44" s="59">
        <f>SUM(CG32:CG43)</f>
        <v>0</v>
      </c>
      <c r="CH44" s="87"/>
      <c r="CI44" s="86">
        <f>SUM(CI32:CI43)</f>
        <v>0</v>
      </c>
      <c r="CJ44" s="59">
        <f>SUM(CJ32:CJ43)</f>
        <v>0</v>
      </c>
      <c r="CK44" s="87"/>
      <c r="CL44" s="86">
        <f>SUM(CL32:CL43)</f>
        <v>0</v>
      </c>
      <c r="CM44" s="59">
        <f>SUM(CM32:CM43)</f>
        <v>0</v>
      </c>
      <c r="CN44" s="87"/>
      <c r="CO44" s="86">
        <f>SUM(CO32:CO43)</f>
        <v>0</v>
      </c>
      <c r="CP44" s="59">
        <f>SUM(CP32:CP43)</f>
        <v>0</v>
      </c>
      <c r="CQ44" s="87"/>
      <c r="CR44" s="86">
        <f>SUM(CR32:CR43)</f>
        <v>0</v>
      </c>
      <c r="CS44" s="59">
        <f>SUM(CS32:CS43)</f>
        <v>0</v>
      </c>
      <c r="CT44" s="63"/>
      <c r="CU44" s="86">
        <f>SUM(CU32:CU43)</f>
        <v>0</v>
      </c>
      <c r="CV44" s="59">
        <f>SUM(CV32:CV43)</f>
        <v>0</v>
      </c>
      <c r="CW44" s="63"/>
      <c r="CX44" s="86">
        <f>SUM(CX32:CX43)</f>
        <v>0</v>
      </c>
      <c r="CY44" s="59">
        <f>SUM(CY32:CY43)</f>
        <v>0</v>
      </c>
      <c r="CZ44" s="87"/>
      <c r="DA44" s="86">
        <f>SUM(DA32:DA43)</f>
        <v>0</v>
      </c>
      <c r="DB44" s="59">
        <f>SUM(DB32:DB43)</f>
        <v>0</v>
      </c>
      <c r="DC44" s="87"/>
      <c r="DD44" s="86">
        <f>SUM(DD32:DD43)</f>
        <v>0</v>
      </c>
      <c r="DE44" s="59">
        <f>SUM(DE32:DE43)</f>
        <v>0</v>
      </c>
      <c r="DF44" s="87"/>
      <c r="DG44" s="86">
        <v>0</v>
      </c>
      <c r="DH44" s="59">
        <v>0</v>
      </c>
      <c r="DI44" s="95"/>
      <c r="DJ44" s="86">
        <f t="shared" ref="DJ44:DK44" si="52">SUM(DJ32:DJ43)</f>
        <v>0</v>
      </c>
      <c r="DK44" s="59">
        <f t="shared" si="52"/>
        <v>0</v>
      </c>
      <c r="DL44" s="63"/>
      <c r="DM44" s="86">
        <f>SUM(DM32:DM43)</f>
        <v>121.7</v>
      </c>
      <c r="DN44" s="59">
        <f>SUM(DN32:DN43)</f>
        <v>263.57900000000001</v>
      </c>
      <c r="DO44" s="63"/>
      <c r="DP44" s="86">
        <f>SUM(DP32:DP43)</f>
        <v>121.7</v>
      </c>
      <c r="DQ44" s="59">
        <f>SUM(DQ32:DQ43)</f>
        <v>263.57900000000001</v>
      </c>
      <c r="DR44" s="63"/>
      <c r="DS44" s="62">
        <f t="shared" si="39"/>
        <v>43609.104999999989</v>
      </c>
      <c r="DT44" s="63">
        <f t="shared" si="40"/>
        <v>95632.704999999987</v>
      </c>
    </row>
    <row r="45" spans="1:124" x14ac:dyDescent="0.3">
      <c r="A45" s="79">
        <v>2012</v>
      </c>
      <c r="B45" s="80" t="s">
        <v>2</v>
      </c>
      <c r="C45" s="88">
        <v>0</v>
      </c>
      <c r="D45" s="52">
        <v>0</v>
      </c>
      <c r="E45" s="89">
        <v>0</v>
      </c>
      <c r="F45" s="88">
        <v>0</v>
      </c>
      <c r="G45" s="52">
        <v>0</v>
      </c>
      <c r="H45" s="89">
        <v>0</v>
      </c>
      <c r="I45" s="90">
        <v>0</v>
      </c>
      <c r="J45" s="53">
        <v>0</v>
      </c>
      <c r="K45" s="18">
        <v>0</v>
      </c>
      <c r="L45" s="90">
        <v>0</v>
      </c>
      <c r="M45" s="53">
        <v>0</v>
      </c>
      <c r="N45" s="18">
        <v>0</v>
      </c>
      <c r="O45" s="88">
        <v>0</v>
      </c>
      <c r="P45" s="52">
        <v>0</v>
      </c>
      <c r="Q45" s="89">
        <v>0</v>
      </c>
      <c r="R45" s="88">
        <v>0</v>
      </c>
      <c r="S45" s="52">
        <v>0</v>
      </c>
      <c r="T45" s="89">
        <v>0</v>
      </c>
      <c r="U45" s="88">
        <v>0</v>
      </c>
      <c r="V45" s="52">
        <v>0</v>
      </c>
      <c r="W45" s="89">
        <v>0</v>
      </c>
      <c r="X45" s="90">
        <v>0</v>
      </c>
      <c r="Y45" s="53">
        <v>0</v>
      </c>
      <c r="Z45" s="94">
        <v>0</v>
      </c>
      <c r="AA45" s="88">
        <v>0</v>
      </c>
      <c r="AB45" s="52">
        <v>0</v>
      </c>
      <c r="AC45" s="89">
        <v>0</v>
      </c>
      <c r="AD45" s="88">
        <v>0</v>
      </c>
      <c r="AE45" s="52">
        <v>0</v>
      </c>
      <c r="AF45" s="89">
        <v>0</v>
      </c>
      <c r="AG45" s="90">
        <v>0</v>
      </c>
      <c r="AH45" s="53">
        <v>0</v>
      </c>
      <c r="AI45" s="94">
        <v>0</v>
      </c>
      <c r="AJ45" s="90">
        <v>0</v>
      </c>
      <c r="AK45" s="53">
        <v>0</v>
      </c>
      <c r="AL45" s="94">
        <v>0</v>
      </c>
      <c r="AM45" s="90">
        <v>0</v>
      </c>
      <c r="AN45" s="53">
        <v>0</v>
      </c>
      <c r="AO45" s="94">
        <v>0</v>
      </c>
      <c r="AP45" s="90">
        <v>0</v>
      </c>
      <c r="AQ45" s="53">
        <v>0</v>
      </c>
      <c r="AR45" s="18">
        <v>0</v>
      </c>
      <c r="AS45" s="90">
        <v>0</v>
      </c>
      <c r="AT45" s="53">
        <v>0</v>
      </c>
      <c r="AU45" s="94">
        <v>0</v>
      </c>
      <c r="AV45" s="90"/>
      <c r="AW45" s="53"/>
      <c r="AX45" s="94"/>
      <c r="AY45" s="90">
        <v>0</v>
      </c>
      <c r="AZ45" s="53">
        <v>0</v>
      </c>
      <c r="BA45" s="18">
        <v>0</v>
      </c>
      <c r="BB45" s="90">
        <v>27.92</v>
      </c>
      <c r="BC45" s="53">
        <v>65.058999999999997</v>
      </c>
      <c r="BD45" s="18">
        <f t="shared" ref="BD45" si="53">BC45/BB45*1000</f>
        <v>2330.1934097421204</v>
      </c>
      <c r="BE45" s="90">
        <v>0</v>
      </c>
      <c r="BF45" s="53">
        <v>0</v>
      </c>
      <c r="BG45" s="94">
        <v>0</v>
      </c>
      <c r="BH45" s="90">
        <v>0</v>
      </c>
      <c r="BI45" s="53">
        <v>0</v>
      </c>
      <c r="BJ45" s="94">
        <v>0</v>
      </c>
      <c r="BK45" s="90">
        <v>0</v>
      </c>
      <c r="BL45" s="53">
        <v>0</v>
      </c>
      <c r="BM45" s="18">
        <v>0</v>
      </c>
      <c r="BN45" s="90">
        <v>0</v>
      </c>
      <c r="BO45" s="53">
        <v>0</v>
      </c>
      <c r="BP45" s="18">
        <v>0</v>
      </c>
      <c r="BQ45" s="90">
        <v>0</v>
      </c>
      <c r="BR45" s="53">
        <v>0</v>
      </c>
      <c r="BS45" s="94">
        <v>0</v>
      </c>
      <c r="BT45" s="90">
        <v>0</v>
      </c>
      <c r="BU45" s="53">
        <v>0</v>
      </c>
      <c r="BV45" s="94">
        <v>0</v>
      </c>
      <c r="BW45" s="90">
        <v>0</v>
      </c>
      <c r="BX45" s="53">
        <v>0</v>
      </c>
      <c r="BY45" s="18">
        <v>0</v>
      </c>
      <c r="BZ45" s="90">
        <v>0</v>
      </c>
      <c r="CA45" s="53">
        <v>0</v>
      </c>
      <c r="CB45" s="18">
        <v>0</v>
      </c>
      <c r="CC45" s="90">
        <v>0</v>
      </c>
      <c r="CD45" s="53">
        <v>0</v>
      </c>
      <c r="CE45" s="94">
        <v>0</v>
      </c>
      <c r="CF45" s="90">
        <v>0</v>
      </c>
      <c r="CG45" s="53">
        <v>0</v>
      </c>
      <c r="CH45" s="94">
        <v>0</v>
      </c>
      <c r="CI45" s="90">
        <v>0</v>
      </c>
      <c r="CJ45" s="53">
        <v>0</v>
      </c>
      <c r="CK45" s="94">
        <v>0</v>
      </c>
      <c r="CL45" s="90">
        <v>0</v>
      </c>
      <c r="CM45" s="53">
        <v>0</v>
      </c>
      <c r="CN45" s="94">
        <v>0</v>
      </c>
      <c r="CO45" s="90">
        <v>0</v>
      </c>
      <c r="CP45" s="53">
        <v>0</v>
      </c>
      <c r="CQ45" s="94">
        <v>0</v>
      </c>
      <c r="CR45" s="90">
        <v>0</v>
      </c>
      <c r="CS45" s="53">
        <v>0</v>
      </c>
      <c r="CT45" s="18">
        <v>0</v>
      </c>
      <c r="CU45" s="90">
        <v>15150</v>
      </c>
      <c r="CV45" s="53">
        <v>30122.07</v>
      </c>
      <c r="CW45" s="18">
        <f t="shared" ref="CW45:CW48" si="54">CV45/CU45*1000</f>
        <v>1988.2554455445545</v>
      </c>
      <c r="CX45" s="90">
        <v>0</v>
      </c>
      <c r="CY45" s="53">
        <v>0</v>
      </c>
      <c r="CZ45" s="94">
        <v>0</v>
      </c>
      <c r="DA45" s="90">
        <v>0</v>
      </c>
      <c r="DB45" s="53">
        <v>0</v>
      </c>
      <c r="DC45" s="94">
        <v>0</v>
      </c>
      <c r="DD45" s="90">
        <v>0</v>
      </c>
      <c r="DE45" s="53">
        <v>0</v>
      </c>
      <c r="DF45" s="94">
        <v>0</v>
      </c>
      <c r="DG45" s="90">
        <v>0</v>
      </c>
      <c r="DH45" s="53">
        <v>0</v>
      </c>
      <c r="DI45" s="94">
        <v>0</v>
      </c>
      <c r="DJ45" s="90">
        <v>0</v>
      </c>
      <c r="DK45" s="53">
        <v>0</v>
      </c>
      <c r="DL45" s="18">
        <f t="shared" ref="DL45:DL56" si="55">IF(DJ45=0,0,DK45/DJ45*1000)</f>
        <v>0</v>
      </c>
      <c r="DM45" s="90">
        <v>67.349999999999994</v>
      </c>
      <c r="DN45" s="53">
        <v>126.996</v>
      </c>
      <c r="DO45" s="18">
        <f t="shared" ref="DO45" si="56">DN45/DM45*1000</f>
        <v>1885.6124721603564</v>
      </c>
      <c r="DP45" s="90">
        <v>67.349999999999994</v>
      </c>
      <c r="DQ45" s="53">
        <v>126.996</v>
      </c>
      <c r="DR45" s="18">
        <f t="shared" ref="DR45" si="57">DQ45/DP45*1000</f>
        <v>1885.6124721603564</v>
      </c>
      <c r="DS45" s="57">
        <f t="shared" si="39"/>
        <v>15312.62</v>
      </c>
      <c r="DT45" s="18">
        <f t="shared" si="40"/>
        <v>30441.120999999999</v>
      </c>
    </row>
    <row r="46" spans="1:124" x14ac:dyDescent="0.3">
      <c r="A46" s="75">
        <v>2012</v>
      </c>
      <c r="B46" s="76" t="s">
        <v>3</v>
      </c>
      <c r="C46" s="83">
        <v>0</v>
      </c>
      <c r="D46" s="14">
        <v>0</v>
      </c>
      <c r="E46" s="85">
        <v>0</v>
      </c>
      <c r="F46" s="83">
        <v>0</v>
      </c>
      <c r="G46" s="14">
        <v>0</v>
      </c>
      <c r="H46" s="85">
        <v>0</v>
      </c>
      <c r="I46" s="8">
        <v>0</v>
      </c>
      <c r="J46" s="4">
        <v>0</v>
      </c>
      <c r="K46" s="5">
        <v>0</v>
      </c>
      <c r="L46" s="8">
        <v>0</v>
      </c>
      <c r="M46" s="4">
        <v>0</v>
      </c>
      <c r="N46" s="5">
        <v>0</v>
      </c>
      <c r="O46" s="83">
        <v>0</v>
      </c>
      <c r="P46" s="14">
        <v>0</v>
      </c>
      <c r="Q46" s="85">
        <v>0</v>
      </c>
      <c r="R46" s="83">
        <v>0</v>
      </c>
      <c r="S46" s="14">
        <v>0</v>
      </c>
      <c r="T46" s="85">
        <v>0</v>
      </c>
      <c r="U46" s="83">
        <v>0</v>
      </c>
      <c r="V46" s="14">
        <v>0</v>
      </c>
      <c r="W46" s="85">
        <v>0</v>
      </c>
      <c r="X46" s="8">
        <v>0</v>
      </c>
      <c r="Y46" s="4">
        <v>0</v>
      </c>
      <c r="Z46" s="84">
        <v>0</v>
      </c>
      <c r="AA46" s="83">
        <v>0</v>
      </c>
      <c r="AB46" s="14">
        <v>0</v>
      </c>
      <c r="AC46" s="85">
        <v>0</v>
      </c>
      <c r="AD46" s="83">
        <v>0</v>
      </c>
      <c r="AE46" s="14">
        <v>0</v>
      </c>
      <c r="AF46" s="85">
        <v>0</v>
      </c>
      <c r="AG46" s="8">
        <v>0</v>
      </c>
      <c r="AH46" s="4">
        <v>0</v>
      </c>
      <c r="AI46" s="84">
        <v>0</v>
      </c>
      <c r="AJ46" s="8">
        <v>0</v>
      </c>
      <c r="AK46" s="4">
        <v>0</v>
      </c>
      <c r="AL46" s="84">
        <v>0</v>
      </c>
      <c r="AM46" s="8">
        <v>0</v>
      </c>
      <c r="AN46" s="4">
        <v>0</v>
      </c>
      <c r="AO46" s="84">
        <v>0</v>
      </c>
      <c r="AP46" s="8">
        <v>1273.405</v>
      </c>
      <c r="AQ46" s="4">
        <v>3099.7939999999999</v>
      </c>
      <c r="AR46" s="5">
        <f t="shared" ref="AR46" si="58">AQ46/AP46*1000</f>
        <v>2434.2561871517701</v>
      </c>
      <c r="AS46" s="8">
        <v>0</v>
      </c>
      <c r="AT46" s="4">
        <v>0</v>
      </c>
      <c r="AU46" s="84">
        <v>0</v>
      </c>
      <c r="AV46" s="8"/>
      <c r="AW46" s="4"/>
      <c r="AX46" s="84"/>
      <c r="AY46" s="8">
        <v>0</v>
      </c>
      <c r="AZ46" s="4">
        <v>0</v>
      </c>
      <c r="BA46" s="5">
        <v>0</v>
      </c>
      <c r="BB46" s="8">
        <v>0</v>
      </c>
      <c r="BC46" s="4">
        <v>0</v>
      </c>
      <c r="BD46" s="5">
        <v>0</v>
      </c>
      <c r="BE46" s="8">
        <v>0</v>
      </c>
      <c r="BF46" s="4">
        <v>0</v>
      </c>
      <c r="BG46" s="84">
        <v>0</v>
      </c>
      <c r="BH46" s="8">
        <v>0</v>
      </c>
      <c r="BI46" s="4">
        <v>0</v>
      </c>
      <c r="BJ46" s="84">
        <v>0</v>
      </c>
      <c r="BK46" s="8">
        <v>0</v>
      </c>
      <c r="BL46" s="4">
        <v>0</v>
      </c>
      <c r="BM46" s="5">
        <v>0</v>
      </c>
      <c r="BN46" s="8">
        <v>0</v>
      </c>
      <c r="BO46" s="4">
        <v>0</v>
      </c>
      <c r="BP46" s="5">
        <v>0</v>
      </c>
      <c r="BQ46" s="8">
        <v>0</v>
      </c>
      <c r="BR46" s="4">
        <v>0</v>
      </c>
      <c r="BS46" s="84">
        <v>0</v>
      </c>
      <c r="BT46" s="8">
        <v>0</v>
      </c>
      <c r="BU46" s="4">
        <v>0</v>
      </c>
      <c r="BV46" s="84">
        <v>0</v>
      </c>
      <c r="BW46" s="8">
        <v>0</v>
      </c>
      <c r="BX46" s="4">
        <v>0</v>
      </c>
      <c r="BY46" s="5">
        <v>0</v>
      </c>
      <c r="BZ46" s="8">
        <v>0</v>
      </c>
      <c r="CA46" s="4">
        <v>0</v>
      </c>
      <c r="CB46" s="5">
        <v>0</v>
      </c>
      <c r="CC46" s="8">
        <v>0</v>
      </c>
      <c r="CD46" s="4">
        <v>0</v>
      </c>
      <c r="CE46" s="84">
        <v>0</v>
      </c>
      <c r="CF46" s="8">
        <v>0</v>
      </c>
      <c r="CG46" s="4">
        <v>0</v>
      </c>
      <c r="CH46" s="84">
        <v>0</v>
      </c>
      <c r="CI46" s="8">
        <v>0</v>
      </c>
      <c r="CJ46" s="4">
        <v>0</v>
      </c>
      <c r="CK46" s="84">
        <v>0</v>
      </c>
      <c r="CL46" s="8">
        <v>0</v>
      </c>
      <c r="CM46" s="4">
        <v>0</v>
      </c>
      <c r="CN46" s="84">
        <v>0</v>
      </c>
      <c r="CO46" s="8">
        <v>0</v>
      </c>
      <c r="CP46" s="4">
        <v>0</v>
      </c>
      <c r="CQ46" s="84">
        <v>0</v>
      </c>
      <c r="CR46" s="8">
        <v>0</v>
      </c>
      <c r="CS46" s="4">
        <v>0</v>
      </c>
      <c r="CT46" s="5">
        <v>0</v>
      </c>
      <c r="CU46" s="8">
        <v>0</v>
      </c>
      <c r="CV46" s="4">
        <v>0</v>
      </c>
      <c r="CW46" s="5">
        <v>0</v>
      </c>
      <c r="CX46" s="8">
        <v>0</v>
      </c>
      <c r="CY46" s="4">
        <v>0</v>
      </c>
      <c r="CZ46" s="84">
        <v>0</v>
      </c>
      <c r="DA46" s="8">
        <v>0</v>
      </c>
      <c r="DB46" s="4">
        <v>0</v>
      </c>
      <c r="DC46" s="84">
        <v>0</v>
      </c>
      <c r="DD46" s="8">
        <v>0</v>
      </c>
      <c r="DE46" s="4">
        <v>0</v>
      </c>
      <c r="DF46" s="84">
        <v>0</v>
      </c>
      <c r="DG46" s="8">
        <v>0</v>
      </c>
      <c r="DH46" s="4">
        <v>0</v>
      </c>
      <c r="DI46" s="84">
        <v>0</v>
      </c>
      <c r="DJ46" s="8">
        <v>0</v>
      </c>
      <c r="DK46" s="4">
        <v>0</v>
      </c>
      <c r="DL46" s="5">
        <f t="shared" si="55"/>
        <v>0</v>
      </c>
      <c r="DM46" s="8">
        <v>0</v>
      </c>
      <c r="DN46" s="4">
        <v>0</v>
      </c>
      <c r="DO46" s="5">
        <v>0</v>
      </c>
      <c r="DP46" s="8">
        <v>0</v>
      </c>
      <c r="DQ46" s="4">
        <v>0</v>
      </c>
      <c r="DR46" s="5">
        <v>0</v>
      </c>
      <c r="DS46" s="11">
        <f t="shared" si="39"/>
        <v>1273.405</v>
      </c>
      <c r="DT46" s="5">
        <f t="shared" si="40"/>
        <v>3099.7939999999999</v>
      </c>
    </row>
    <row r="47" spans="1:124" x14ac:dyDescent="0.3">
      <c r="A47" s="75">
        <v>2012</v>
      </c>
      <c r="B47" s="76" t="s">
        <v>4</v>
      </c>
      <c r="C47" s="83">
        <v>0</v>
      </c>
      <c r="D47" s="14">
        <v>0</v>
      </c>
      <c r="E47" s="85">
        <v>0</v>
      </c>
      <c r="F47" s="83">
        <v>0</v>
      </c>
      <c r="G47" s="14">
        <v>0</v>
      </c>
      <c r="H47" s="85">
        <v>0</v>
      </c>
      <c r="I47" s="8">
        <v>0</v>
      </c>
      <c r="J47" s="4">
        <v>0</v>
      </c>
      <c r="K47" s="5">
        <v>0</v>
      </c>
      <c r="L47" s="8">
        <v>0</v>
      </c>
      <c r="M47" s="4">
        <v>0</v>
      </c>
      <c r="N47" s="5">
        <v>0</v>
      </c>
      <c r="O47" s="83">
        <v>0</v>
      </c>
      <c r="P47" s="14">
        <v>0</v>
      </c>
      <c r="Q47" s="85">
        <v>0</v>
      </c>
      <c r="R47" s="83">
        <v>0</v>
      </c>
      <c r="S47" s="14">
        <v>0</v>
      </c>
      <c r="T47" s="85">
        <v>0</v>
      </c>
      <c r="U47" s="83">
        <v>0</v>
      </c>
      <c r="V47" s="14">
        <v>0</v>
      </c>
      <c r="W47" s="85">
        <v>0</v>
      </c>
      <c r="X47" s="8">
        <v>0</v>
      </c>
      <c r="Y47" s="4">
        <v>0</v>
      </c>
      <c r="Z47" s="84">
        <v>0</v>
      </c>
      <c r="AA47" s="83">
        <v>0</v>
      </c>
      <c r="AB47" s="14">
        <v>0</v>
      </c>
      <c r="AC47" s="85">
        <v>0</v>
      </c>
      <c r="AD47" s="83">
        <v>0</v>
      </c>
      <c r="AE47" s="14">
        <v>0</v>
      </c>
      <c r="AF47" s="85">
        <v>0</v>
      </c>
      <c r="AG47" s="8">
        <v>0</v>
      </c>
      <c r="AH47" s="4">
        <v>0</v>
      </c>
      <c r="AI47" s="84">
        <v>0</v>
      </c>
      <c r="AJ47" s="8">
        <v>0</v>
      </c>
      <c r="AK47" s="4">
        <v>0</v>
      </c>
      <c r="AL47" s="84">
        <v>0</v>
      </c>
      <c r="AM47" s="8">
        <v>0</v>
      </c>
      <c r="AN47" s="4">
        <v>0</v>
      </c>
      <c r="AO47" s="84">
        <v>0</v>
      </c>
      <c r="AP47" s="8">
        <v>0</v>
      </c>
      <c r="AQ47" s="4">
        <v>0</v>
      </c>
      <c r="AR47" s="5">
        <v>0</v>
      </c>
      <c r="AS47" s="8">
        <v>0</v>
      </c>
      <c r="AT47" s="4">
        <v>0</v>
      </c>
      <c r="AU47" s="84">
        <v>0</v>
      </c>
      <c r="AV47" s="8"/>
      <c r="AW47" s="4"/>
      <c r="AX47" s="84"/>
      <c r="AY47" s="8">
        <v>0</v>
      </c>
      <c r="AZ47" s="4">
        <v>0</v>
      </c>
      <c r="BA47" s="5">
        <v>0</v>
      </c>
      <c r="BB47" s="8">
        <v>0</v>
      </c>
      <c r="BC47" s="4">
        <v>0</v>
      </c>
      <c r="BD47" s="5">
        <v>0</v>
      </c>
      <c r="BE47" s="8">
        <v>0</v>
      </c>
      <c r="BF47" s="4">
        <v>0</v>
      </c>
      <c r="BG47" s="84">
        <v>0</v>
      </c>
      <c r="BH47" s="8">
        <v>0</v>
      </c>
      <c r="BI47" s="4">
        <v>0</v>
      </c>
      <c r="BJ47" s="84">
        <v>0</v>
      </c>
      <c r="BK47" s="8">
        <v>0</v>
      </c>
      <c r="BL47" s="4">
        <v>0</v>
      </c>
      <c r="BM47" s="5">
        <v>0</v>
      </c>
      <c r="BN47" s="8">
        <v>0</v>
      </c>
      <c r="BO47" s="4">
        <v>0</v>
      </c>
      <c r="BP47" s="5">
        <v>0</v>
      </c>
      <c r="BQ47" s="8">
        <v>0</v>
      </c>
      <c r="BR47" s="4">
        <v>0</v>
      </c>
      <c r="BS47" s="84">
        <v>0</v>
      </c>
      <c r="BT47" s="8">
        <v>0</v>
      </c>
      <c r="BU47" s="4">
        <v>0</v>
      </c>
      <c r="BV47" s="84">
        <v>0</v>
      </c>
      <c r="BW47" s="8">
        <v>0</v>
      </c>
      <c r="BX47" s="4">
        <v>0</v>
      </c>
      <c r="BY47" s="5">
        <v>0</v>
      </c>
      <c r="BZ47" s="8">
        <v>0</v>
      </c>
      <c r="CA47" s="4">
        <v>0</v>
      </c>
      <c r="CB47" s="5">
        <v>0</v>
      </c>
      <c r="CC47" s="8">
        <v>0</v>
      </c>
      <c r="CD47" s="4">
        <v>0</v>
      </c>
      <c r="CE47" s="84">
        <v>0</v>
      </c>
      <c r="CF47" s="8">
        <v>0</v>
      </c>
      <c r="CG47" s="4">
        <v>0</v>
      </c>
      <c r="CH47" s="84">
        <v>0</v>
      </c>
      <c r="CI47" s="8">
        <v>0</v>
      </c>
      <c r="CJ47" s="4">
        <v>0</v>
      </c>
      <c r="CK47" s="84">
        <v>0</v>
      </c>
      <c r="CL47" s="8">
        <v>0</v>
      </c>
      <c r="CM47" s="4">
        <v>0</v>
      </c>
      <c r="CN47" s="84">
        <v>0</v>
      </c>
      <c r="CO47" s="8">
        <v>0</v>
      </c>
      <c r="CP47" s="4">
        <v>0</v>
      </c>
      <c r="CQ47" s="84">
        <v>0</v>
      </c>
      <c r="CR47" s="8">
        <v>0</v>
      </c>
      <c r="CS47" s="4">
        <v>0</v>
      </c>
      <c r="CT47" s="5">
        <v>0</v>
      </c>
      <c r="CU47" s="8">
        <v>30837.064999999999</v>
      </c>
      <c r="CV47" s="4">
        <v>60188.777999999998</v>
      </c>
      <c r="CW47" s="5">
        <f t="shared" si="54"/>
        <v>1951.8322512210548</v>
      </c>
      <c r="CX47" s="8">
        <v>0</v>
      </c>
      <c r="CY47" s="4">
        <v>0</v>
      </c>
      <c r="CZ47" s="84">
        <v>0</v>
      </c>
      <c r="DA47" s="8">
        <v>0</v>
      </c>
      <c r="DB47" s="4">
        <v>0</v>
      </c>
      <c r="DC47" s="84">
        <v>0</v>
      </c>
      <c r="DD47" s="8">
        <v>0</v>
      </c>
      <c r="DE47" s="4">
        <v>0</v>
      </c>
      <c r="DF47" s="84">
        <v>0</v>
      </c>
      <c r="DG47" s="8">
        <v>0</v>
      </c>
      <c r="DH47" s="4">
        <v>0</v>
      </c>
      <c r="DI47" s="84">
        <v>0</v>
      </c>
      <c r="DJ47" s="8">
        <v>0</v>
      </c>
      <c r="DK47" s="4">
        <v>0</v>
      </c>
      <c r="DL47" s="5">
        <f t="shared" si="55"/>
        <v>0</v>
      </c>
      <c r="DM47" s="8">
        <v>87.31</v>
      </c>
      <c r="DN47" s="4">
        <v>175.078</v>
      </c>
      <c r="DO47" s="5">
        <f t="shared" ref="DO47" si="59">DN47/DM47*1000</f>
        <v>2005.2456763257358</v>
      </c>
      <c r="DP47" s="8">
        <v>87.31</v>
      </c>
      <c r="DQ47" s="4">
        <v>175.078</v>
      </c>
      <c r="DR47" s="5">
        <f t="shared" ref="DR47" si="60">DQ47/DP47*1000</f>
        <v>2005.2456763257358</v>
      </c>
      <c r="DS47" s="11">
        <f t="shared" si="39"/>
        <v>31011.685000000001</v>
      </c>
      <c r="DT47" s="5">
        <f t="shared" si="40"/>
        <v>60538.934000000001</v>
      </c>
    </row>
    <row r="48" spans="1:124" x14ac:dyDescent="0.3">
      <c r="A48" s="75">
        <v>2012</v>
      </c>
      <c r="B48" s="76" t="s">
        <v>5</v>
      </c>
      <c r="C48" s="83">
        <v>0</v>
      </c>
      <c r="D48" s="14">
        <v>0</v>
      </c>
      <c r="E48" s="85">
        <v>0</v>
      </c>
      <c r="F48" s="83">
        <v>0</v>
      </c>
      <c r="G48" s="14">
        <v>0</v>
      </c>
      <c r="H48" s="85">
        <v>0</v>
      </c>
      <c r="I48" s="8">
        <v>0</v>
      </c>
      <c r="J48" s="4">
        <v>0</v>
      </c>
      <c r="K48" s="5">
        <v>0</v>
      </c>
      <c r="L48" s="8">
        <v>0</v>
      </c>
      <c r="M48" s="4">
        <v>0</v>
      </c>
      <c r="N48" s="5">
        <v>0</v>
      </c>
      <c r="O48" s="83">
        <v>0</v>
      </c>
      <c r="P48" s="14">
        <v>0</v>
      </c>
      <c r="Q48" s="85">
        <v>0</v>
      </c>
      <c r="R48" s="83">
        <v>0</v>
      </c>
      <c r="S48" s="14">
        <v>0</v>
      </c>
      <c r="T48" s="85">
        <v>0</v>
      </c>
      <c r="U48" s="83">
        <v>0</v>
      </c>
      <c r="V48" s="14">
        <v>0</v>
      </c>
      <c r="W48" s="85">
        <v>0</v>
      </c>
      <c r="X48" s="8">
        <v>0</v>
      </c>
      <c r="Y48" s="4">
        <v>0</v>
      </c>
      <c r="Z48" s="84">
        <v>0</v>
      </c>
      <c r="AA48" s="83">
        <v>0</v>
      </c>
      <c r="AB48" s="14">
        <v>0</v>
      </c>
      <c r="AC48" s="85">
        <v>0</v>
      </c>
      <c r="AD48" s="83">
        <v>0</v>
      </c>
      <c r="AE48" s="14">
        <v>0</v>
      </c>
      <c r="AF48" s="85">
        <v>0</v>
      </c>
      <c r="AG48" s="8">
        <v>0</v>
      </c>
      <c r="AH48" s="4">
        <v>0</v>
      </c>
      <c r="AI48" s="84">
        <v>0</v>
      </c>
      <c r="AJ48" s="8">
        <v>0</v>
      </c>
      <c r="AK48" s="4">
        <v>0</v>
      </c>
      <c r="AL48" s="84">
        <v>0</v>
      </c>
      <c r="AM48" s="8">
        <v>0</v>
      </c>
      <c r="AN48" s="4">
        <v>0</v>
      </c>
      <c r="AO48" s="84">
        <v>0</v>
      </c>
      <c r="AP48" s="8">
        <v>0</v>
      </c>
      <c r="AQ48" s="4">
        <v>0</v>
      </c>
      <c r="AR48" s="5">
        <v>0</v>
      </c>
      <c r="AS48" s="8">
        <v>0</v>
      </c>
      <c r="AT48" s="4">
        <v>0</v>
      </c>
      <c r="AU48" s="84">
        <v>0</v>
      </c>
      <c r="AV48" s="8"/>
      <c r="AW48" s="4"/>
      <c r="AX48" s="84"/>
      <c r="AY48" s="8">
        <v>0</v>
      </c>
      <c r="AZ48" s="4">
        <v>0</v>
      </c>
      <c r="BA48" s="5">
        <v>0</v>
      </c>
      <c r="BB48" s="8">
        <v>0</v>
      </c>
      <c r="BC48" s="4">
        <v>0</v>
      </c>
      <c r="BD48" s="5">
        <v>0</v>
      </c>
      <c r="BE48" s="8">
        <v>0</v>
      </c>
      <c r="BF48" s="4">
        <v>0</v>
      </c>
      <c r="BG48" s="84">
        <v>0</v>
      </c>
      <c r="BH48" s="8">
        <v>0</v>
      </c>
      <c r="BI48" s="4">
        <v>0</v>
      </c>
      <c r="BJ48" s="84">
        <v>0</v>
      </c>
      <c r="BK48" s="8">
        <v>0</v>
      </c>
      <c r="BL48" s="4">
        <v>0</v>
      </c>
      <c r="BM48" s="5">
        <v>0</v>
      </c>
      <c r="BN48" s="8">
        <v>0</v>
      </c>
      <c r="BO48" s="4">
        <v>0</v>
      </c>
      <c r="BP48" s="5">
        <v>0</v>
      </c>
      <c r="BQ48" s="8">
        <v>0</v>
      </c>
      <c r="BR48" s="4">
        <v>0</v>
      </c>
      <c r="BS48" s="84">
        <v>0</v>
      </c>
      <c r="BT48" s="8">
        <v>0</v>
      </c>
      <c r="BU48" s="4">
        <v>0</v>
      </c>
      <c r="BV48" s="84">
        <v>0</v>
      </c>
      <c r="BW48" s="8">
        <v>29.9</v>
      </c>
      <c r="BX48" s="4">
        <v>62.094999999999999</v>
      </c>
      <c r="BY48" s="5">
        <f t="shared" ref="BY48:BY50" si="61">BX48/BW48*1000</f>
        <v>2076.7558528428094</v>
      </c>
      <c r="BZ48" s="8">
        <v>0</v>
      </c>
      <c r="CA48" s="4">
        <v>0</v>
      </c>
      <c r="CB48" s="5">
        <v>0</v>
      </c>
      <c r="CC48" s="8">
        <v>0</v>
      </c>
      <c r="CD48" s="4">
        <v>0</v>
      </c>
      <c r="CE48" s="84">
        <v>0</v>
      </c>
      <c r="CF48" s="8">
        <v>0</v>
      </c>
      <c r="CG48" s="4">
        <v>0</v>
      </c>
      <c r="CH48" s="84">
        <v>0</v>
      </c>
      <c r="CI48" s="8">
        <v>0</v>
      </c>
      <c r="CJ48" s="4">
        <v>0</v>
      </c>
      <c r="CK48" s="84">
        <v>0</v>
      </c>
      <c r="CL48" s="8">
        <v>0</v>
      </c>
      <c r="CM48" s="4">
        <v>0</v>
      </c>
      <c r="CN48" s="84">
        <v>0</v>
      </c>
      <c r="CO48" s="8">
        <v>0</v>
      </c>
      <c r="CP48" s="4">
        <v>0</v>
      </c>
      <c r="CQ48" s="84">
        <v>0</v>
      </c>
      <c r="CR48" s="8">
        <v>0</v>
      </c>
      <c r="CS48" s="4">
        <v>0</v>
      </c>
      <c r="CT48" s="5">
        <v>0</v>
      </c>
      <c r="CU48" s="8">
        <v>7200</v>
      </c>
      <c r="CV48" s="4">
        <v>14019.584999999999</v>
      </c>
      <c r="CW48" s="5">
        <f t="shared" si="54"/>
        <v>1947.1645833333332</v>
      </c>
      <c r="CX48" s="8">
        <v>0</v>
      </c>
      <c r="CY48" s="4">
        <v>0</v>
      </c>
      <c r="CZ48" s="84">
        <v>0</v>
      </c>
      <c r="DA48" s="8">
        <v>0</v>
      </c>
      <c r="DB48" s="4">
        <v>0</v>
      </c>
      <c r="DC48" s="84">
        <v>0</v>
      </c>
      <c r="DD48" s="8">
        <v>0</v>
      </c>
      <c r="DE48" s="4">
        <v>0</v>
      </c>
      <c r="DF48" s="84">
        <v>0</v>
      </c>
      <c r="DG48" s="8">
        <v>0</v>
      </c>
      <c r="DH48" s="4">
        <v>0</v>
      </c>
      <c r="DI48" s="84">
        <v>0</v>
      </c>
      <c r="DJ48" s="8">
        <v>0</v>
      </c>
      <c r="DK48" s="4">
        <v>0</v>
      </c>
      <c r="DL48" s="5">
        <f t="shared" si="55"/>
        <v>0</v>
      </c>
      <c r="DM48" s="8">
        <v>0</v>
      </c>
      <c r="DN48" s="4">
        <v>0</v>
      </c>
      <c r="DO48" s="5">
        <v>0</v>
      </c>
      <c r="DP48" s="8">
        <v>0</v>
      </c>
      <c r="DQ48" s="4">
        <v>0</v>
      </c>
      <c r="DR48" s="5">
        <v>0</v>
      </c>
      <c r="DS48" s="11">
        <f t="shared" si="39"/>
        <v>7229.9</v>
      </c>
      <c r="DT48" s="5">
        <f t="shared" si="40"/>
        <v>14081.679999999998</v>
      </c>
    </row>
    <row r="49" spans="1:124" x14ac:dyDescent="0.3">
      <c r="A49" s="75">
        <v>2012</v>
      </c>
      <c r="B49" s="76" t="s">
        <v>6</v>
      </c>
      <c r="C49" s="83">
        <v>0</v>
      </c>
      <c r="D49" s="14">
        <v>0</v>
      </c>
      <c r="E49" s="85">
        <v>0</v>
      </c>
      <c r="F49" s="83">
        <v>0</v>
      </c>
      <c r="G49" s="14">
        <v>0</v>
      </c>
      <c r="H49" s="85">
        <v>0</v>
      </c>
      <c r="I49" s="8">
        <v>0</v>
      </c>
      <c r="J49" s="4">
        <v>0</v>
      </c>
      <c r="K49" s="5">
        <v>0</v>
      </c>
      <c r="L49" s="8">
        <v>0</v>
      </c>
      <c r="M49" s="4">
        <v>0</v>
      </c>
      <c r="N49" s="5">
        <v>0</v>
      </c>
      <c r="O49" s="83">
        <v>0</v>
      </c>
      <c r="P49" s="14">
        <v>0</v>
      </c>
      <c r="Q49" s="85">
        <v>0</v>
      </c>
      <c r="R49" s="83">
        <v>0</v>
      </c>
      <c r="S49" s="14">
        <v>0</v>
      </c>
      <c r="T49" s="85">
        <v>0</v>
      </c>
      <c r="U49" s="83">
        <v>0</v>
      </c>
      <c r="V49" s="14">
        <v>0</v>
      </c>
      <c r="W49" s="85">
        <v>0</v>
      </c>
      <c r="X49" s="8">
        <v>0</v>
      </c>
      <c r="Y49" s="4">
        <v>0</v>
      </c>
      <c r="Z49" s="84">
        <v>0</v>
      </c>
      <c r="AA49" s="83">
        <v>0</v>
      </c>
      <c r="AB49" s="14">
        <v>0</v>
      </c>
      <c r="AC49" s="85">
        <v>0</v>
      </c>
      <c r="AD49" s="83">
        <v>0</v>
      </c>
      <c r="AE49" s="14">
        <v>0</v>
      </c>
      <c r="AF49" s="85">
        <v>0</v>
      </c>
      <c r="AG49" s="8">
        <v>0</v>
      </c>
      <c r="AH49" s="4">
        <v>0</v>
      </c>
      <c r="AI49" s="84">
        <v>0</v>
      </c>
      <c r="AJ49" s="8">
        <v>0</v>
      </c>
      <c r="AK49" s="4">
        <v>0</v>
      </c>
      <c r="AL49" s="84">
        <v>0</v>
      </c>
      <c r="AM49" s="8">
        <v>0</v>
      </c>
      <c r="AN49" s="4">
        <v>0</v>
      </c>
      <c r="AO49" s="84">
        <v>0</v>
      </c>
      <c r="AP49" s="8">
        <v>0</v>
      </c>
      <c r="AQ49" s="4">
        <v>0</v>
      </c>
      <c r="AR49" s="5">
        <v>0</v>
      </c>
      <c r="AS49" s="8">
        <v>0</v>
      </c>
      <c r="AT49" s="4">
        <v>0</v>
      </c>
      <c r="AU49" s="84">
        <v>0</v>
      </c>
      <c r="AV49" s="8"/>
      <c r="AW49" s="4"/>
      <c r="AX49" s="84"/>
      <c r="AY49" s="8">
        <v>0</v>
      </c>
      <c r="AZ49" s="4">
        <v>0</v>
      </c>
      <c r="BA49" s="5">
        <v>0</v>
      </c>
      <c r="BB49" s="8">
        <v>0</v>
      </c>
      <c r="BC49" s="4">
        <v>0</v>
      </c>
      <c r="BD49" s="5">
        <v>0</v>
      </c>
      <c r="BE49" s="8">
        <v>0</v>
      </c>
      <c r="BF49" s="4">
        <v>0</v>
      </c>
      <c r="BG49" s="84">
        <v>0</v>
      </c>
      <c r="BH49" s="8">
        <v>0</v>
      </c>
      <c r="BI49" s="4">
        <v>0</v>
      </c>
      <c r="BJ49" s="84">
        <v>0</v>
      </c>
      <c r="BK49" s="8">
        <v>0</v>
      </c>
      <c r="BL49" s="4">
        <v>0</v>
      </c>
      <c r="BM49" s="5">
        <v>0</v>
      </c>
      <c r="BN49" s="8">
        <v>0</v>
      </c>
      <c r="BO49" s="4">
        <v>0</v>
      </c>
      <c r="BP49" s="5">
        <v>0</v>
      </c>
      <c r="BQ49" s="8">
        <v>0</v>
      </c>
      <c r="BR49" s="4">
        <v>0</v>
      </c>
      <c r="BS49" s="84">
        <v>0</v>
      </c>
      <c r="BT49" s="8">
        <v>0</v>
      </c>
      <c r="BU49" s="4">
        <v>0</v>
      </c>
      <c r="BV49" s="84">
        <v>0</v>
      </c>
      <c r="BW49" s="8">
        <v>0</v>
      </c>
      <c r="BX49" s="4">
        <v>0</v>
      </c>
      <c r="BY49" s="5">
        <v>0</v>
      </c>
      <c r="BZ49" s="8">
        <v>0</v>
      </c>
      <c r="CA49" s="4">
        <v>0</v>
      </c>
      <c r="CB49" s="5">
        <v>0</v>
      </c>
      <c r="CC49" s="8">
        <v>0</v>
      </c>
      <c r="CD49" s="4">
        <v>0</v>
      </c>
      <c r="CE49" s="84">
        <v>0</v>
      </c>
      <c r="CF49" s="8">
        <v>0</v>
      </c>
      <c r="CG49" s="4">
        <v>0</v>
      </c>
      <c r="CH49" s="84">
        <v>0</v>
      </c>
      <c r="CI49" s="8">
        <v>0</v>
      </c>
      <c r="CJ49" s="4">
        <v>0</v>
      </c>
      <c r="CK49" s="84">
        <v>0</v>
      </c>
      <c r="CL49" s="8">
        <v>0</v>
      </c>
      <c r="CM49" s="4">
        <v>0</v>
      </c>
      <c r="CN49" s="84">
        <v>0</v>
      </c>
      <c r="CO49" s="8">
        <v>0</v>
      </c>
      <c r="CP49" s="4">
        <v>0</v>
      </c>
      <c r="CQ49" s="84">
        <v>0</v>
      </c>
      <c r="CR49" s="8">
        <v>0</v>
      </c>
      <c r="CS49" s="4">
        <v>0</v>
      </c>
      <c r="CT49" s="5">
        <v>0</v>
      </c>
      <c r="CU49" s="8">
        <v>0</v>
      </c>
      <c r="CV49" s="4">
        <v>0</v>
      </c>
      <c r="CW49" s="5">
        <v>0</v>
      </c>
      <c r="CX49" s="8">
        <v>0</v>
      </c>
      <c r="CY49" s="4">
        <v>0</v>
      </c>
      <c r="CZ49" s="84">
        <v>0</v>
      </c>
      <c r="DA49" s="8">
        <v>0</v>
      </c>
      <c r="DB49" s="4">
        <v>0</v>
      </c>
      <c r="DC49" s="84">
        <v>0</v>
      </c>
      <c r="DD49" s="8">
        <v>0</v>
      </c>
      <c r="DE49" s="4">
        <v>0</v>
      </c>
      <c r="DF49" s="84">
        <v>0</v>
      </c>
      <c r="DG49" s="8">
        <v>0</v>
      </c>
      <c r="DH49" s="4">
        <v>0</v>
      </c>
      <c r="DI49" s="84">
        <v>0</v>
      </c>
      <c r="DJ49" s="8">
        <v>0</v>
      </c>
      <c r="DK49" s="4">
        <v>0</v>
      </c>
      <c r="DL49" s="5">
        <f t="shared" si="55"/>
        <v>0</v>
      </c>
      <c r="DM49" s="8">
        <v>0</v>
      </c>
      <c r="DN49" s="4">
        <v>0</v>
      </c>
      <c r="DO49" s="5">
        <v>0</v>
      </c>
      <c r="DP49" s="8">
        <v>0</v>
      </c>
      <c r="DQ49" s="4">
        <v>0</v>
      </c>
      <c r="DR49" s="5">
        <v>0</v>
      </c>
      <c r="DS49" s="11">
        <f t="shared" si="39"/>
        <v>0</v>
      </c>
      <c r="DT49" s="5">
        <f t="shared" si="40"/>
        <v>0</v>
      </c>
    </row>
    <row r="50" spans="1:124" x14ac:dyDescent="0.3">
      <c r="A50" s="75">
        <v>2012</v>
      </c>
      <c r="B50" s="76" t="s">
        <v>7</v>
      </c>
      <c r="C50" s="83">
        <v>0</v>
      </c>
      <c r="D50" s="14">
        <v>0</v>
      </c>
      <c r="E50" s="85">
        <v>0</v>
      </c>
      <c r="F50" s="83">
        <v>0</v>
      </c>
      <c r="G50" s="14">
        <v>0</v>
      </c>
      <c r="H50" s="85">
        <v>0</v>
      </c>
      <c r="I50" s="8">
        <v>0</v>
      </c>
      <c r="J50" s="4">
        <v>0</v>
      </c>
      <c r="K50" s="5">
        <v>0</v>
      </c>
      <c r="L50" s="8">
        <v>0</v>
      </c>
      <c r="M50" s="4">
        <v>0</v>
      </c>
      <c r="N50" s="5">
        <v>0</v>
      </c>
      <c r="O50" s="83">
        <v>0</v>
      </c>
      <c r="P50" s="14">
        <v>0</v>
      </c>
      <c r="Q50" s="85">
        <v>0</v>
      </c>
      <c r="R50" s="83">
        <v>0</v>
      </c>
      <c r="S50" s="14">
        <v>0</v>
      </c>
      <c r="T50" s="85">
        <v>0</v>
      </c>
      <c r="U50" s="83">
        <v>0</v>
      </c>
      <c r="V50" s="14">
        <v>0</v>
      </c>
      <c r="W50" s="85">
        <v>0</v>
      </c>
      <c r="X50" s="8">
        <v>0</v>
      </c>
      <c r="Y50" s="4">
        <v>0</v>
      </c>
      <c r="Z50" s="84">
        <v>0</v>
      </c>
      <c r="AA50" s="83">
        <v>0</v>
      </c>
      <c r="AB50" s="14">
        <v>0</v>
      </c>
      <c r="AC50" s="85">
        <v>0</v>
      </c>
      <c r="AD50" s="83">
        <v>0</v>
      </c>
      <c r="AE50" s="14">
        <v>0</v>
      </c>
      <c r="AF50" s="85">
        <v>0</v>
      </c>
      <c r="AG50" s="8">
        <v>0</v>
      </c>
      <c r="AH50" s="4">
        <v>0</v>
      </c>
      <c r="AI50" s="84">
        <v>0</v>
      </c>
      <c r="AJ50" s="8">
        <v>0</v>
      </c>
      <c r="AK50" s="4">
        <v>0</v>
      </c>
      <c r="AL50" s="84">
        <v>0</v>
      </c>
      <c r="AM50" s="8">
        <v>0</v>
      </c>
      <c r="AN50" s="4">
        <v>0</v>
      </c>
      <c r="AO50" s="84">
        <v>0</v>
      </c>
      <c r="AP50" s="8">
        <v>0</v>
      </c>
      <c r="AQ50" s="4">
        <v>0</v>
      </c>
      <c r="AR50" s="5">
        <v>0</v>
      </c>
      <c r="AS50" s="8">
        <v>0</v>
      </c>
      <c r="AT50" s="4">
        <v>0</v>
      </c>
      <c r="AU50" s="84">
        <v>0</v>
      </c>
      <c r="AV50" s="8"/>
      <c r="AW50" s="4"/>
      <c r="AX50" s="84"/>
      <c r="AY50" s="8">
        <v>0</v>
      </c>
      <c r="AZ50" s="4">
        <v>0</v>
      </c>
      <c r="BA50" s="5">
        <v>0</v>
      </c>
      <c r="BB50" s="8">
        <v>0</v>
      </c>
      <c r="BC50" s="4">
        <v>0</v>
      </c>
      <c r="BD50" s="5">
        <v>0</v>
      </c>
      <c r="BE50" s="8">
        <v>0</v>
      </c>
      <c r="BF50" s="4">
        <v>0</v>
      </c>
      <c r="BG50" s="84">
        <v>0</v>
      </c>
      <c r="BH50" s="8">
        <v>0</v>
      </c>
      <c r="BI50" s="4">
        <v>0</v>
      </c>
      <c r="BJ50" s="84">
        <v>0</v>
      </c>
      <c r="BK50" s="8">
        <v>0</v>
      </c>
      <c r="BL50" s="4">
        <v>0</v>
      </c>
      <c r="BM50" s="5">
        <v>0</v>
      </c>
      <c r="BN50" s="8">
        <v>0</v>
      </c>
      <c r="BO50" s="4">
        <v>0</v>
      </c>
      <c r="BP50" s="5">
        <v>0</v>
      </c>
      <c r="BQ50" s="8">
        <v>0</v>
      </c>
      <c r="BR50" s="4">
        <v>0</v>
      </c>
      <c r="BS50" s="84">
        <v>0</v>
      </c>
      <c r="BT50" s="8">
        <v>0</v>
      </c>
      <c r="BU50" s="4">
        <v>0</v>
      </c>
      <c r="BV50" s="84">
        <v>0</v>
      </c>
      <c r="BW50" s="8">
        <v>34</v>
      </c>
      <c r="BX50" s="4">
        <v>62.436</v>
      </c>
      <c r="BY50" s="5">
        <f t="shared" si="61"/>
        <v>1836.3529411764705</v>
      </c>
      <c r="BZ50" s="8">
        <v>0</v>
      </c>
      <c r="CA50" s="4">
        <v>0</v>
      </c>
      <c r="CB50" s="5">
        <v>0</v>
      </c>
      <c r="CC50" s="8">
        <v>0</v>
      </c>
      <c r="CD50" s="4">
        <v>0</v>
      </c>
      <c r="CE50" s="84">
        <v>0</v>
      </c>
      <c r="CF50" s="8">
        <v>0</v>
      </c>
      <c r="CG50" s="4">
        <v>0</v>
      </c>
      <c r="CH50" s="84">
        <v>0</v>
      </c>
      <c r="CI50" s="8">
        <v>0</v>
      </c>
      <c r="CJ50" s="4">
        <v>0</v>
      </c>
      <c r="CK50" s="84">
        <v>0</v>
      </c>
      <c r="CL50" s="8">
        <v>0</v>
      </c>
      <c r="CM50" s="4">
        <v>0</v>
      </c>
      <c r="CN50" s="84">
        <v>0</v>
      </c>
      <c r="CO50" s="8">
        <v>0</v>
      </c>
      <c r="CP50" s="4">
        <v>0</v>
      </c>
      <c r="CQ50" s="84">
        <v>0</v>
      </c>
      <c r="CR50" s="8">
        <v>0</v>
      </c>
      <c r="CS50" s="4">
        <v>0</v>
      </c>
      <c r="CT50" s="5">
        <v>0</v>
      </c>
      <c r="CU50" s="8">
        <v>0</v>
      </c>
      <c r="CV50" s="4">
        <v>0</v>
      </c>
      <c r="CW50" s="5">
        <v>0</v>
      </c>
      <c r="CX50" s="8">
        <v>0</v>
      </c>
      <c r="CY50" s="4">
        <v>0</v>
      </c>
      <c r="CZ50" s="84">
        <v>0</v>
      </c>
      <c r="DA50" s="8">
        <v>0</v>
      </c>
      <c r="DB50" s="4">
        <v>0</v>
      </c>
      <c r="DC50" s="84">
        <v>0</v>
      </c>
      <c r="DD50" s="8">
        <v>0</v>
      </c>
      <c r="DE50" s="4">
        <v>0</v>
      </c>
      <c r="DF50" s="84">
        <v>0</v>
      </c>
      <c r="DG50" s="8">
        <v>0</v>
      </c>
      <c r="DH50" s="4">
        <v>0</v>
      </c>
      <c r="DI50" s="84">
        <v>0</v>
      </c>
      <c r="DJ50" s="8">
        <v>0</v>
      </c>
      <c r="DK50" s="4">
        <v>0</v>
      </c>
      <c r="DL50" s="5">
        <f t="shared" si="55"/>
        <v>0</v>
      </c>
      <c r="DM50" s="8">
        <v>0</v>
      </c>
      <c r="DN50" s="4">
        <v>0</v>
      </c>
      <c r="DO50" s="5">
        <v>0</v>
      </c>
      <c r="DP50" s="8">
        <v>0</v>
      </c>
      <c r="DQ50" s="4">
        <v>0</v>
      </c>
      <c r="DR50" s="5">
        <v>0</v>
      </c>
      <c r="DS50" s="11">
        <f t="shared" si="39"/>
        <v>34</v>
      </c>
      <c r="DT50" s="5">
        <f t="shared" si="40"/>
        <v>62.436</v>
      </c>
    </row>
    <row r="51" spans="1:124" x14ac:dyDescent="0.3">
      <c r="A51" s="75">
        <v>2012</v>
      </c>
      <c r="B51" s="76" t="s">
        <v>8</v>
      </c>
      <c r="C51" s="83">
        <v>0</v>
      </c>
      <c r="D51" s="14">
        <v>0</v>
      </c>
      <c r="E51" s="85">
        <v>0</v>
      </c>
      <c r="F51" s="83">
        <v>0</v>
      </c>
      <c r="G51" s="14">
        <v>0</v>
      </c>
      <c r="H51" s="85">
        <v>0</v>
      </c>
      <c r="I51" s="8">
        <v>0</v>
      </c>
      <c r="J51" s="4">
        <v>0</v>
      </c>
      <c r="K51" s="5">
        <v>0</v>
      </c>
      <c r="L51" s="8">
        <v>0</v>
      </c>
      <c r="M51" s="4">
        <v>0</v>
      </c>
      <c r="N51" s="5">
        <v>0</v>
      </c>
      <c r="O51" s="83">
        <v>0</v>
      </c>
      <c r="P51" s="14">
        <v>0</v>
      </c>
      <c r="Q51" s="85">
        <v>0</v>
      </c>
      <c r="R51" s="83">
        <v>0</v>
      </c>
      <c r="S51" s="14">
        <v>0</v>
      </c>
      <c r="T51" s="85">
        <v>0</v>
      </c>
      <c r="U51" s="83">
        <v>0</v>
      </c>
      <c r="V51" s="14">
        <v>0</v>
      </c>
      <c r="W51" s="85">
        <v>0</v>
      </c>
      <c r="X51" s="8">
        <v>0</v>
      </c>
      <c r="Y51" s="4">
        <v>0</v>
      </c>
      <c r="Z51" s="84">
        <v>0</v>
      </c>
      <c r="AA51" s="83">
        <v>0</v>
      </c>
      <c r="AB51" s="14">
        <v>0</v>
      </c>
      <c r="AC51" s="85">
        <v>0</v>
      </c>
      <c r="AD51" s="83">
        <v>0</v>
      </c>
      <c r="AE51" s="14">
        <v>0</v>
      </c>
      <c r="AF51" s="85">
        <v>0</v>
      </c>
      <c r="AG51" s="8">
        <v>0</v>
      </c>
      <c r="AH51" s="4">
        <v>0</v>
      </c>
      <c r="AI51" s="84">
        <v>0</v>
      </c>
      <c r="AJ51" s="8">
        <v>0</v>
      </c>
      <c r="AK51" s="4">
        <v>0</v>
      </c>
      <c r="AL51" s="84">
        <v>0</v>
      </c>
      <c r="AM51" s="8">
        <v>0</v>
      </c>
      <c r="AN51" s="4">
        <v>0</v>
      </c>
      <c r="AO51" s="84">
        <v>0</v>
      </c>
      <c r="AP51" s="8">
        <v>0</v>
      </c>
      <c r="AQ51" s="4">
        <v>0</v>
      </c>
      <c r="AR51" s="5">
        <v>0</v>
      </c>
      <c r="AS51" s="8">
        <v>0</v>
      </c>
      <c r="AT51" s="4">
        <v>0</v>
      </c>
      <c r="AU51" s="84">
        <v>0</v>
      </c>
      <c r="AV51" s="8"/>
      <c r="AW51" s="4"/>
      <c r="AX51" s="84"/>
      <c r="AY51" s="8">
        <v>0</v>
      </c>
      <c r="AZ51" s="4">
        <v>0</v>
      </c>
      <c r="BA51" s="5">
        <v>0</v>
      </c>
      <c r="BB51" s="8">
        <v>0</v>
      </c>
      <c r="BC51" s="4">
        <v>0</v>
      </c>
      <c r="BD51" s="5">
        <v>0</v>
      </c>
      <c r="BE51" s="8">
        <v>0</v>
      </c>
      <c r="BF51" s="4">
        <v>0</v>
      </c>
      <c r="BG51" s="84">
        <v>0</v>
      </c>
      <c r="BH51" s="8">
        <v>0</v>
      </c>
      <c r="BI51" s="4">
        <v>0</v>
      </c>
      <c r="BJ51" s="84">
        <v>0</v>
      </c>
      <c r="BK51" s="8">
        <v>0</v>
      </c>
      <c r="BL51" s="4">
        <v>0</v>
      </c>
      <c r="BM51" s="5">
        <v>0</v>
      </c>
      <c r="BN51" s="8">
        <v>0</v>
      </c>
      <c r="BO51" s="4">
        <v>0</v>
      </c>
      <c r="BP51" s="5">
        <v>0</v>
      </c>
      <c r="BQ51" s="8">
        <v>0</v>
      </c>
      <c r="BR51" s="4">
        <v>0</v>
      </c>
      <c r="BS51" s="84">
        <v>0</v>
      </c>
      <c r="BT51" s="8">
        <v>0</v>
      </c>
      <c r="BU51" s="4">
        <v>0</v>
      </c>
      <c r="BV51" s="84">
        <v>0</v>
      </c>
      <c r="BW51" s="8">
        <v>0</v>
      </c>
      <c r="BX51" s="4">
        <v>0</v>
      </c>
      <c r="BY51" s="5">
        <v>0</v>
      </c>
      <c r="BZ51" s="8">
        <v>0</v>
      </c>
      <c r="CA51" s="4">
        <v>0</v>
      </c>
      <c r="CB51" s="5">
        <v>0</v>
      </c>
      <c r="CC51" s="8">
        <v>0</v>
      </c>
      <c r="CD51" s="4">
        <v>0</v>
      </c>
      <c r="CE51" s="84">
        <v>0</v>
      </c>
      <c r="CF51" s="8">
        <v>0</v>
      </c>
      <c r="CG51" s="4">
        <v>0</v>
      </c>
      <c r="CH51" s="84">
        <v>0</v>
      </c>
      <c r="CI51" s="8">
        <v>0</v>
      </c>
      <c r="CJ51" s="4">
        <v>0</v>
      </c>
      <c r="CK51" s="84">
        <v>0</v>
      </c>
      <c r="CL51" s="8">
        <v>0</v>
      </c>
      <c r="CM51" s="4">
        <v>0</v>
      </c>
      <c r="CN51" s="84">
        <v>0</v>
      </c>
      <c r="CO51" s="8">
        <v>0</v>
      </c>
      <c r="CP51" s="4">
        <v>0</v>
      </c>
      <c r="CQ51" s="84">
        <v>0</v>
      </c>
      <c r="CR51" s="8">
        <v>0</v>
      </c>
      <c r="CS51" s="4">
        <v>0</v>
      </c>
      <c r="CT51" s="5">
        <v>0</v>
      </c>
      <c r="CU51" s="8">
        <v>0</v>
      </c>
      <c r="CV51" s="4">
        <v>0</v>
      </c>
      <c r="CW51" s="5">
        <v>0</v>
      </c>
      <c r="CX51" s="8">
        <v>0</v>
      </c>
      <c r="CY51" s="4">
        <v>0</v>
      </c>
      <c r="CZ51" s="84">
        <v>0</v>
      </c>
      <c r="DA51" s="8">
        <v>0</v>
      </c>
      <c r="DB51" s="4">
        <v>0</v>
      </c>
      <c r="DC51" s="84">
        <v>0</v>
      </c>
      <c r="DD51" s="8">
        <v>0</v>
      </c>
      <c r="DE51" s="4">
        <v>0</v>
      </c>
      <c r="DF51" s="84">
        <v>0</v>
      </c>
      <c r="DG51" s="8">
        <v>0</v>
      </c>
      <c r="DH51" s="4">
        <v>0</v>
      </c>
      <c r="DI51" s="84">
        <v>0</v>
      </c>
      <c r="DJ51" s="8">
        <v>0</v>
      </c>
      <c r="DK51" s="4">
        <v>0</v>
      </c>
      <c r="DL51" s="5">
        <f t="shared" si="55"/>
        <v>0</v>
      </c>
      <c r="DM51" s="8">
        <v>0</v>
      </c>
      <c r="DN51" s="4">
        <v>0</v>
      </c>
      <c r="DO51" s="5">
        <v>0</v>
      </c>
      <c r="DP51" s="8">
        <v>0</v>
      </c>
      <c r="DQ51" s="4">
        <v>0</v>
      </c>
      <c r="DR51" s="5">
        <v>0</v>
      </c>
      <c r="DS51" s="11">
        <f t="shared" si="39"/>
        <v>0</v>
      </c>
      <c r="DT51" s="5">
        <f t="shared" si="40"/>
        <v>0</v>
      </c>
    </row>
    <row r="52" spans="1:124" x14ac:dyDescent="0.3">
      <c r="A52" s="75">
        <v>2012</v>
      </c>
      <c r="B52" s="76" t="s">
        <v>9</v>
      </c>
      <c r="C52" s="83">
        <v>0</v>
      </c>
      <c r="D52" s="14">
        <v>0</v>
      </c>
      <c r="E52" s="85">
        <v>0</v>
      </c>
      <c r="F52" s="83">
        <v>0</v>
      </c>
      <c r="G52" s="14">
        <v>0</v>
      </c>
      <c r="H52" s="85">
        <v>0</v>
      </c>
      <c r="I52" s="8">
        <v>0</v>
      </c>
      <c r="J52" s="4">
        <v>0</v>
      </c>
      <c r="K52" s="5">
        <v>0</v>
      </c>
      <c r="L52" s="8">
        <v>0</v>
      </c>
      <c r="M52" s="4">
        <v>0</v>
      </c>
      <c r="N52" s="5">
        <v>0</v>
      </c>
      <c r="O52" s="83">
        <v>0</v>
      </c>
      <c r="P52" s="14">
        <v>0</v>
      </c>
      <c r="Q52" s="85">
        <v>0</v>
      </c>
      <c r="R52" s="83">
        <v>0</v>
      </c>
      <c r="S52" s="14">
        <v>0</v>
      </c>
      <c r="T52" s="85">
        <v>0</v>
      </c>
      <c r="U52" s="83">
        <v>0</v>
      </c>
      <c r="V52" s="14">
        <v>0</v>
      </c>
      <c r="W52" s="85">
        <v>0</v>
      </c>
      <c r="X52" s="8">
        <v>0</v>
      </c>
      <c r="Y52" s="4">
        <v>0</v>
      </c>
      <c r="Z52" s="84">
        <v>0</v>
      </c>
      <c r="AA52" s="83">
        <v>0</v>
      </c>
      <c r="AB52" s="14">
        <v>0</v>
      </c>
      <c r="AC52" s="85">
        <v>0</v>
      </c>
      <c r="AD52" s="83">
        <v>0</v>
      </c>
      <c r="AE52" s="14">
        <v>0</v>
      </c>
      <c r="AF52" s="85">
        <v>0</v>
      </c>
      <c r="AG52" s="8">
        <v>0</v>
      </c>
      <c r="AH52" s="4">
        <v>0</v>
      </c>
      <c r="AI52" s="84">
        <v>0</v>
      </c>
      <c r="AJ52" s="8">
        <v>0</v>
      </c>
      <c r="AK52" s="4">
        <v>0</v>
      </c>
      <c r="AL52" s="84">
        <v>0</v>
      </c>
      <c r="AM52" s="8">
        <v>0</v>
      </c>
      <c r="AN52" s="4">
        <v>0</v>
      </c>
      <c r="AO52" s="84">
        <v>0</v>
      </c>
      <c r="AP52" s="8">
        <v>0</v>
      </c>
      <c r="AQ52" s="4">
        <v>0</v>
      </c>
      <c r="AR52" s="5">
        <v>0</v>
      </c>
      <c r="AS52" s="8">
        <v>0</v>
      </c>
      <c r="AT52" s="4">
        <v>0</v>
      </c>
      <c r="AU52" s="84">
        <v>0</v>
      </c>
      <c r="AV52" s="8"/>
      <c r="AW52" s="4"/>
      <c r="AX52" s="84"/>
      <c r="AY52" s="8">
        <v>0</v>
      </c>
      <c r="AZ52" s="4">
        <v>0</v>
      </c>
      <c r="BA52" s="5">
        <v>0</v>
      </c>
      <c r="BB52" s="8">
        <v>0</v>
      </c>
      <c r="BC52" s="4">
        <v>0</v>
      </c>
      <c r="BD52" s="5">
        <v>0</v>
      </c>
      <c r="BE52" s="8">
        <v>0</v>
      </c>
      <c r="BF52" s="4">
        <v>0</v>
      </c>
      <c r="BG52" s="84">
        <v>0</v>
      </c>
      <c r="BH52" s="8">
        <v>0</v>
      </c>
      <c r="BI52" s="4">
        <v>0</v>
      </c>
      <c r="BJ52" s="84">
        <v>0</v>
      </c>
      <c r="BK52" s="8">
        <v>0</v>
      </c>
      <c r="BL52" s="4">
        <v>0</v>
      </c>
      <c r="BM52" s="5">
        <v>0</v>
      </c>
      <c r="BN52" s="8">
        <v>0</v>
      </c>
      <c r="BO52" s="4">
        <v>0</v>
      </c>
      <c r="BP52" s="5">
        <v>0</v>
      </c>
      <c r="BQ52" s="8">
        <v>0</v>
      </c>
      <c r="BR52" s="4">
        <v>0</v>
      </c>
      <c r="BS52" s="84">
        <v>0</v>
      </c>
      <c r="BT52" s="8">
        <v>0</v>
      </c>
      <c r="BU52" s="4">
        <v>0</v>
      </c>
      <c r="BV52" s="84">
        <v>0</v>
      </c>
      <c r="BW52" s="8">
        <v>0</v>
      </c>
      <c r="BX52" s="4">
        <v>0</v>
      </c>
      <c r="BY52" s="5">
        <v>0</v>
      </c>
      <c r="BZ52" s="8">
        <v>0</v>
      </c>
      <c r="CA52" s="4">
        <v>0</v>
      </c>
      <c r="CB52" s="5">
        <v>0</v>
      </c>
      <c r="CC52" s="8">
        <v>0</v>
      </c>
      <c r="CD52" s="4">
        <v>0</v>
      </c>
      <c r="CE52" s="84">
        <v>0</v>
      </c>
      <c r="CF52" s="8">
        <v>0</v>
      </c>
      <c r="CG52" s="4">
        <v>0</v>
      </c>
      <c r="CH52" s="84">
        <v>0</v>
      </c>
      <c r="CI52" s="8">
        <v>0</v>
      </c>
      <c r="CJ52" s="4">
        <v>0</v>
      </c>
      <c r="CK52" s="84">
        <v>0</v>
      </c>
      <c r="CL52" s="8">
        <v>0</v>
      </c>
      <c r="CM52" s="4">
        <v>0</v>
      </c>
      <c r="CN52" s="84">
        <v>0</v>
      </c>
      <c r="CO52" s="8">
        <v>0</v>
      </c>
      <c r="CP52" s="4">
        <v>0</v>
      </c>
      <c r="CQ52" s="84">
        <v>0</v>
      </c>
      <c r="CR52" s="8">
        <v>0</v>
      </c>
      <c r="CS52" s="4">
        <v>0</v>
      </c>
      <c r="CT52" s="5">
        <v>0</v>
      </c>
      <c r="CU52" s="8">
        <v>0</v>
      </c>
      <c r="CV52" s="4">
        <v>0</v>
      </c>
      <c r="CW52" s="5">
        <v>0</v>
      </c>
      <c r="CX52" s="8">
        <v>0</v>
      </c>
      <c r="CY52" s="4">
        <v>0</v>
      </c>
      <c r="CZ52" s="84">
        <v>0</v>
      </c>
      <c r="DA52" s="8">
        <v>0</v>
      </c>
      <c r="DB52" s="4">
        <v>0</v>
      </c>
      <c r="DC52" s="84">
        <v>0</v>
      </c>
      <c r="DD52" s="8">
        <v>0</v>
      </c>
      <c r="DE52" s="4">
        <v>5.8000000000000003E-2</v>
      </c>
      <c r="DF52" s="5">
        <v>0</v>
      </c>
      <c r="DG52" s="8">
        <v>0</v>
      </c>
      <c r="DH52" s="4">
        <v>0</v>
      </c>
      <c r="DI52" s="84">
        <v>0</v>
      </c>
      <c r="DJ52" s="8">
        <v>0</v>
      </c>
      <c r="DK52" s="4">
        <v>0</v>
      </c>
      <c r="DL52" s="5">
        <f t="shared" si="55"/>
        <v>0</v>
      </c>
      <c r="DM52" s="8">
        <v>0</v>
      </c>
      <c r="DN52" s="4">
        <v>0</v>
      </c>
      <c r="DO52" s="5">
        <v>0</v>
      </c>
      <c r="DP52" s="8">
        <v>0</v>
      </c>
      <c r="DQ52" s="4">
        <v>0</v>
      </c>
      <c r="DR52" s="5">
        <v>0</v>
      </c>
      <c r="DS52" s="11">
        <f t="shared" si="39"/>
        <v>0</v>
      </c>
      <c r="DT52" s="5">
        <f t="shared" si="40"/>
        <v>5.8000000000000003E-2</v>
      </c>
    </row>
    <row r="53" spans="1:124" x14ac:dyDescent="0.3">
      <c r="A53" s="75">
        <v>2012</v>
      </c>
      <c r="B53" s="76" t="s">
        <v>10</v>
      </c>
      <c r="C53" s="83">
        <v>0</v>
      </c>
      <c r="D53" s="14">
        <v>0</v>
      </c>
      <c r="E53" s="85">
        <v>0</v>
      </c>
      <c r="F53" s="83">
        <v>0</v>
      </c>
      <c r="G53" s="14">
        <v>0</v>
      </c>
      <c r="H53" s="85">
        <v>0</v>
      </c>
      <c r="I53" s="8">
        <v>0</v>
      </c>
      <c r="J53" s="4">
        <v>0</v>
      </c>
      <c r="K53" s="5">
        <v>0</v>
      </c>
      <c r="L53" s="8">
        <v>0</v>
      </c>
      <c r="M53" s="4">
        <v>0</v>
      </c>
      <c r="N53" s="5">
        <v>0</v>
      </c>
      <c r="O53" s="83">
        <v>0</v>
      </c>
      <c r="P53" s="14">
        <v>0</v>
      </c>
      <c r="Q53" s="85">
        <v>0</v>
      </c>
      <c r="R53" s="83">
        <v>0</v>
      </c>
      <c r="S53" s="14">
        <v>0</v>
      </c>
      <c r="T53" s="85">
        <v>0</v>
      </c>
      <c r="U53" s="83">
        <v>0</v>
      </c>
      <c r="V53" s="14">
        <v>0</v>
      </c>
      <c r="W53" s="85">
        <v>0</v>
      </c>
      <c r="X53" s="8">
        <v>0</v>
      </c>
      <c r="Y53" s="4">
        <v>0</v>
      </c>
      <c r="Z53" s="84">
        <v>0</v>
      </c>
      <c r="AA53" s="83">
        <v>0</v>
      </c>
      <c r="AB53" s="14">
        <v>0</v>
      </c>
      <c r="AC53" s="85">
        <v>0</v>
      </c>
      <c r="AD53" s="83">
        <v>0</v>
      </c>
      <c r="AE53" s="14">
        <v>0</v>
      </c>
      <c r="AF53" s="85">
        <v>0</v>
      </c>
      <c r="AG53" s="8">
        <v>0</v>
      </c>
      <c r="AH53" s="4">
        <v>0</v>
      </c>
      <c r="AI53" s="84">
        <v>0</v>
      </c>
      <c r="AJ53" s="8">
        <v>0</v>
      </c>
      <c r="AK53" s="4">
        <v>0</v>
      </c>
      <c r="AL53" s="84">
        <v>0</v>
      </c>
      <c r="AM53" s="8">
        <v>0</v>
      </c>
      <c r="AN53" s="4">
        <v>0</v>
      </c>
      <c r="AO53" s="84">
        <v>0</v>
      </c>
      <c r="AP53" s="8">
        <v>0</v>
      </c>
      <c r="AQ53" s="4">
        <v>0</v>
      </c>
      <c r="AR53" s="5">
        <v>0</v>
      </c>
      <c r="AS53" s="8">
        <v>0</v>
      </c>
      <c r="AT53" s="4">
        <v>0</v>
      </c>
      <c r="AU53" s="84">
        <v>0</v>
      </c>
      <c r="AV53" s="8"/>
      <c r="AW53" s="4"/>
      <c r="AX53" s="84"/>
      <c r="AY53" s="8">
        <v>0</v>
      </c>
      <c r="AZ53" s="4">
        <v>0</v>
      </c>
      <c r="BA53" s="5">
        <v>0</v>
      </c>
      <c r="BB53" s="8">
        <v>0</v>
      </c>
      <c r="BC53" s="4">
        <v>0</v>
      </c>
      <c r="BD53" s="5">
        <v>0</v>
      </c>
      <c r="BE53" s="8">
        <v>0</v>
      </c>
      <c r="BF53" s="4">
        <v>0</v>
      </c>
      <c r="BG53" s="84">
        <v>0</v>
      </c>
      <c r="BH53" s="8">
        <v>0</v>
      </c>
      <c r="BI53" s="4">
        <v>0</v>
      </c>
      <c r="BJ53" s="84">
        <v>0</v>
      </c>
      <c r="BK53" s="8">
        <v>0</v>
      </c>
      <c r="BL53" s="4">
        <v>0</v>
      </c>
      <c r="BM53" s="5">
        <v>0</v>
      </c>
      <c r="BN53" s="8">
        <v>0</v>
      </c>
      <c r="BO53" s="4">
        <v>0</v>
      </c>
      <c r="BP53" s="5">
        <v>0</v>
      </c>
      <c r="BQ53" s="8">
        <v>0</v>
      </c>
      <c r="BR53" s="4">
        <v>0</v>
      </c>
      <c r="BS53" s="84">
        <v>0</v>
      </c>
      <c r="BT53" s="8">
        <v>0</v>
      </c>
      <c r="BU53" s="4">
        <v>0</v>
      </c>
      <c r="BV53" s="84">
        <v>0</v>
      </c>
      <c r="BW53" s="8">
        <v>0</v>
      </c>
      <c r="BX53" s="4">
        <v>0</v>
      </c>
      <c r="BY53" s="5">
        <v>0</v>
      </c>
      <c r="BZ53" s="8">
        <v>0</v>
      </c>
      <c r="CA53" s="4">
        <v>0</v>
      </c>
      <c r="CB53" s="5">
        <v>0</v>
      </c>
      <c r="CC53" s="8">
        <v>0</v>
      </c>
      <c r="CD53" s="4">
        <v>0</v>
      </c>
      <c r="CE53" s="84">
        <v>0</v>
      </c>
      <c r="CF53" s="8">
        <v>0</v>
      </c>
      <c r="CG53" s="4">
        <v>0</v>
      </c>
      <c r="CH53" s="84">
        <v>0</v>
      </c>
      <c r="CI53" s="8">
        <v>0</v>
      </c>
      <c r="CJ53" s="4">
        <v>0</v>
      </c>
      <c r="CK53" s="84">
        <v>0</v>
      </c>
      <c r="CL53" s="8">
        <v>0</v>
      </c>
      <c r="CM53" s="4">
        <v>0</v>
      </c>
      <c r="CN53" s="84">
        <v>0</v>
      </c>
      <c r="CO53" s="8">
        <v>0</v>
      </c>
      <c r="CP53" s="4">
        <v>0</v>
      </c>
      <c r="CQ53" s="84">
        <v>0</v>
      </c>
      <c r="CR53" s="8">
        <v>0</v>
      </c>
      <c r="CS53" s="4">
        <v>0</v>
      </c>
      <c r="CT53" s="5">
        <v>0</v>
      </c>
      <c r="CU53" s="8">
        <v>0</v>
      </c>
      <c r="CV53" s="4">
        <v>0</v>
      </c>
      <c r="CW53" s="5">
        <v>0</v>
      </c>
      <c r="CX53" s="8">
        <v>0</v>
      </c>
      <c r="CY53" s="4">
        <v>0</v>
      </c>
      <c r="CZ53" s="84">
        <v>0</v>
      </c>
      <c r="DA53" s="8">
        <v>0</v>
      </c>
      <c r="DB53" s="4">
        <v>0</v>
      </c>
      <c r="DC53" s="84">
        <v>0</v>
      </c>
      <c r="DD53" s="8">
        <v>2E-3</v>
      </c>
      <c r="DE53" s="4">
        <v>0.13800000000000001</v>
      </c>
      <c r="DF53" s="5">
        <f t="shared" ref="DF53" si="62">DE53/DD53*1000</f>
        <v>69000</v>
      </c>
      <c r="DG53" s="8">
        <v>0</v>
      </c>
      <c r="DH53" s="4">
        <v>0</v>
      </c>
      <c r="DI53" s="84">
        <v>0</v>
      </c>
      <c r="DJ53" s="8">
        <v>0</v>
      </c>
      <c r="DK53" s="4">
        <v>0</v>
      </c>
      <c r="DL53" s="5">
        <f t="shared" si="55"/>
        <v>0</v>
      </c>
      <c r="DM53" s="8">
        <v>0</v>
      </c>
      <c r="DN53" s="4">
        <v>0</v>
      </c>
      <c r="DO53" s="5">
        <v>0</v>
      </c>
      <c r="DP53" s="8">
        <v>0</v>
      </c>
      <c r="DQ53" s="4">
        <v>0</v>
      </c>
      <c r="DR53" s="5">
        <v>0</v>
      </c>
      <c r="DS53" s="11">
        <f t="shared" si="39"/>
        <v>2E-3</v>
      </c>
      <c r="DT53" s="5">
        <f t="shared" si="40"/>
        <v>0.13800000000000001</v>
      </c>
    </row>
    <row r="54" spans="1:124" x14ac:dyDescent="0.3">
      <c r="A54" s="75">
        <v>2012</v>
      </c>
      <c r="B54" s="76" t="s">
        <v>11</v>
      </c>
      <c r="C54" s="83">
        <v>0</v>
      </c>
      <c r="D54" s="14">
        <v>0</v>
      </c>
      <c r="E54" s="85">
        <v>0</v>
      </c>
      <c r="F54" s="83">
        <v>0</v>
      </c>
      <c r="G54" s="14">
        <v>0</v>
      </c>
      <c r="H54" s="85">
        <v>0</v>
      </c>
      <c r="I54" s="8">
        <v>0</v>
      </c>
      <c r="J54" s="4">
        <v>0</v>
      </c>
      <c r="K54" s="5">
        <v>0</v>
      </c>
      <c r="L54" s="8">
        <v>0</v>
      </c>
      <c r="M54" s="4">
        <v>0</v>
      </c>
      <c r="N54" s="5">
        <v>0</v>
      </c>
      <c r="O54" s="83">
        <v>0</v>
      </c>
      <c r="P54" s="14">
        <v>0</v>
      </c>
      <c r="Q54" s="85">
        <v>0</v>
      </c>
      <c r="R54" s="83">
        <v>0</v>
      </c>
      <c r="S54" s="14">
        <v>0</v>
      </c>
      <c r="T54" s="85">
        <v>0</v>
      </c>
      <c r="U54" s="83">
        <v>2E-3</v>
      </c>
      <c r="V54" s="14">
        <v>0.16900000000000001</v>
      </c>
      <c r="W54" s="5">
        <f t="shared" ref="W54" si="63">V54/U54*1000</f>
        <v>84500</v>
      </c>
      <c r="X54" s="8">
        <v>0</v>
      </c>
      <c r="Y54" s="4">
        <v>0</v>
      </c>
      <c r="Z54" s="84">
        <v>0</v>
      </c>
      <c r="AA54" s="83">
        <v>0</v>
      </c>
      <c r="AB54" s="14">
        <v>0</v>
      </c>
      <c r="AC54" s="85">
        <v>0</v>
      </c>
      <c r="AD54" s="83">
        <v>0</v>
      </c>
      <c r="AE54" s="14">
        <v>0</v>
      </c>
      <c r="AF54" s="85">
        <v>0</v>
      </c>
      <c r="AG54" s="8">
        <v>0</v>
      </c>
      <c r="AH54" s="4">
        <v>0</v>
      </c>
      <c r="AI54" s="84">
        <v>0</v>
      </c>
      <c r="AJ54" s="8">
        <v>0</v>
      </c>
      <c r="AK54" s="4">
        <v>0</v>
      </c>
      <c r="AL54" s="84">
        <v>0</v>
      </c>
      <c r="AM54" s="8">
        <v>0</v>
      </c>
      <c r="AN54" s="4">
        <v>0</v>
      </c>
      <c r="AO54" s="84">
        <v>0</v>
      </c>
      <c r="AP54" s="8">
        <v>0</v>
      </c>
      <c r="AQ54" s="4">
        <v>0</v>
      </c>
      <c r="AR54" s="5">
        <v>0</v>
      </c>
      <c r="AS54" s="8">
        <v>0</v>
      </c>
      <c r="AT54" s="4">
        <v>0</v>
      </c>
      <c r="AU54" s="84">
        <v>0</v>
      </c>
      <c r="AV54" s="8"/>
      <c r="AW54" s="4"/>
      <c r="AX54" s="84"/>
      <c r="AY54" s="8">
        <v>0</v>
      </c>
      <c r="AZ54" s="4">
        <v>0</v>
      </c>
      <c r="BA54" s="5">
        <v>0</v>
      </c>
      <c r="BB54" s="8">
        <v>0</v>
      </c>
      <c r="BC54" s="4">
        <v>0</v>
      </c>
      <c r="BD54" s="5">
        <v>0</v>
      </c>
      <c r="BE54" s="8">
        <v>0</v>
      </c>
      <c r="BF54" s="4">
        <v>0</v>
      </c>
      <c r="BG54" s="84">
        <v>0</v>
      </c>
      <c r="BH54" s="8">
        <v>0</v>
      </c>
      <c r="BI54" s="4">
        <v>0</v>
      </c>
      <c r="BJ54" s="84">
        <v>0</v>
      </c>
      <c r="BK54" s="8">
        <v>0</v>
      </c>
      <c r="BL54" s="4">
        <v>0</v>
      </c>
      <c r="BM54" s="5">
        <v>0</v>
      </c>
      <c r="BN54" s="8">
        <v>0</v>
      </c>
      <c r="BO54" s="4">
        <v>0</v>
      </c>
      <c r="BP54" s="5">
        <v>0</v>
      </c>
      <c r="BQ54" s="8">
        <v>0</v>
      </c>
      <c r="BR54" s="4">
        <v>0</v>
      </c>
      <c r="BS54" s="84">
        <v>0</v>
      </c>
      <c r="BT54" s="8">
        <v>0</v>
      </c>
      <c r="BU54" s="4">
        <v>0</v>
      </c>
      <c r="BV54" s="84">
        <v>0</v>
      </c>
      <c r="BW54" s="8">
        <v>0</v>
      </c>
      <c r="BX54" s="4">
        <v>0</v>
      </c>
      <c r="BY54" s="5">
        <v>0</v>
      </c>
      <c r="BZ54" s="8">
        <v>0</v>
      </c>
      <c r="CA54" s="4">
        <v>0</v>
      </c>
      <c r="CB54" s="5">
        <v>0</v>
      </c>
      <c r="CC54" s="8">
        <v>0</v>
      </c>
      <c r="CD54" s="4">
        <v>0</v>
      </c>
      <c r="CE54" s="84">
        <v>0</v>
      </c>
      <c r="CF54" s="8">
        <v>0</v>
      </c>
      <c r="CG54" s="4">
        <v>0</v>
      </c>
      <c r="CH54" s="84">
        <v>0</v>
      </c>
      <c r="CI54" s="8">
        <v>0</v>
      </c>
      <c r="CJ54" s="4">
        <v>0</v>
      </c>
      <c r="CK54" s="84">
        <v>0</v>
      </c>
      <c r="CL54" s="8">
        <v>0</v>
      </c>
      <c r="CM54" s="4">
        <v>0</v>
      </c>
      <c r="CN54" s="84">
        <v>0</v>
      </c>
      <c r="CO54" s="8">
        <v>0</v>
      </c>
      <c r="CP54" s="4">
        <v>0</v>
      </c>
      <c r="CQ54" s="84">
        <v>0</v>
      </c>
      <c r="CR54" s="8">
        <v>0</v>
      </c>
      <c r="CS54" s="4">
        <v>0</v>
      </c>
      <c r="CT54" s="5">
        <v>0</v>
      </c>
      <c r="CU54" s="8">
        <v>0</v>
      </c>
      <c r="CV54" s="4">
        <v>0</v>
      </c>
      <c r="CW54" s="5">
        <v>0</v>
      </c>
      <c r="CX54" s="8">
        <v>0</v>
      </c>
      <c r="CY54" s="4">
        <v>0</v>
      </c>
      <c r="CZ54" s="84">
        <v>0</v>
      </c>
      <c r="DA54" s="8">
        <v>0</v>
      </c>
      <c r="DB54" s="4">
        <v>0</v>
      </c>
      <c r="DC54" s="84">
        <v>0</v>
      </c>
      <c r="DD54" s="8">
        <v>0</v>
      </c>
      <c r="DE54" s="4">
        <v>0</v>
      </c>
      <c r="DF54" s="84">
        <v>0</v>
      </c>
      <c r="DG54" s="8">
        <v>0</v>
      </c>
      <c r="DH54" s="4">
        <v>0</v>
      </c>
      <c r="DI54" s="84">
        <v>0</v>
      </c>
      <c r="DJ54" s="8">
        <v>0</v>
      </c>
      <c r="DK54" s="4">
        <v>0</v>
      </c>
      <c r="DL54" s="5">
        <f t="shared" si="55"/>
        <v>0</v>
      </c>
      <c r="DM54" s="8">
        <v>0</v>
      </c>
      <c r="DN54" s="4">
        <v>0</v>
      </c>
      <c r="DO54" s="5">
        <v>0</v>
      </c>
      <c r="DP54" s="8">
        <v>0</v>
      </c>
      <c r="DQ54" s="4">
        <v>0</v>
      </c>
      <c r="DR54" s="5">
        <v>0</v>
      </c>
      <c r="DS54" s="11">
        <f t="shared" si="39"/>
        <v>2E-3</v>
      </c>
      <c r="DT54" s="5">
        <f t="shared" si="40"/>
        <v>0.16900000000000001</v>
      </c>
    </row>
    <row r="55" spans="1:124" x14ac:dyDescent="0.3">
      <c r="A55" s="75">
        <v>2012</v>
      </c>
      <c r="B55" s="76" t="s">
        <v>12</v>
      </c>
      <c r="C55" s="83">
        <v>0</v>
      </c>
      <c r="D55" s="14">
        <v>0</v>
      </c>
      <c r="E55" s="85">
        <v>0</v>
      </c>
      <c r="F55" s="83">
        <v>0</v>
      </c>
      <c r="G55" s="14">
        <v>0</v>
      </c>
      <c r="H55" s="85">
        <v>0</v>
      </c>
      <c r="I55" s="8">
        <v>0</v>
      </c>
      <c r="J55" s="4">
        <v>0</v>
      </c>
      <c r="K55" s="5">
        <v>0</v>
      </c>
      <c r="L55" s="8">
        <v>0</v>
      </c>
      <c r="M55" s="4">
        <v>0</v>
      </c>
      <c r="N55" s="5">
        <v>0</v>
      </c>
      <c r="O55" s="83">
        <v>0</v>
      </c>
      <c r="P55" s="14">
        <v>0</v>
      </c>
      <c r="Q55" s="85">
        <v>0</v>
      </c>
      <c r="R55" s="83">
        <v>0</v>
      </c>
      <c r="S55" s="14">
        <v>0</v>
      </c>
      <c r="T55" s="85">
        <v>0</v>
      </c>
      <c r="U55" s="83">
        <v>0</v>
      </c>
      <c r="V55" s="14">
        <v>0</v>
      </c>
      <c r="W55" s="85">
        <v>0</v>
      </c>
      <c r="X55" s="8">
        <v>0</v>
      </c>
      <c r="Y55" s="4">
        <v>0</v>
      </c>
      <c r="Z55" s="84">
        <v>0</v>
      </c>
      <c r="AA55" s="83">
        <v>0</v>
      </c>
      <c r="AB55" s="14">
        <v>0</v>
      </c>
      <c r="AC55" s="85">
        <v>0</v>
      </c>
      <c r="AD55" s="83">
        <v>0</v>
      </c>
      <c r="AE55" s="14">
        <v>0</v>
      </c>
      <c r="AF55" s="85">
        <v>0</v>
      </c>
      <c r="AG55" s="8">
        <v>0</v>
      </c>
      <c r="AH55" s="4">
        <v>0</v>
      </c>
      <c r="AI55" s="84">
        <v>0</v>
      </c>
      <c r="AJ55" s="8">
        <v>0</v>
      </c>
      <c r="AK55" s="4">
        <v>0</v>
      </c>
      <c r="AL55" s="84">
        <v>0</v>
      </c>
      <c r="AM55" s="8">
        <v>0</v>
      </c>
      <c r="AN55" s="4">
        <v>0</v>
      </c>
      <c r="AO55" s="84">
        <v>0</v>
      </c>
      <c r="AP55" s="8">
        <v>0</v>
      </c>
      <c r="AQ55" s="4">
        <v>0</v>
      </c>
      <c r="AR55" s="5">
        <v>0</v>
      </c>
      <c r="AS55" s="8">
        <v>0</v>
      </c>
      <c r="AT55" s="4">
        <v>0</v>
      </c>
      <c r="AU55" s="84">
        <v>0</v>
      </c>
      <c r="AV55" s="8"/>
      <c r="AW55" s="4"/>
      <c r="AX55" s="84"/>
      <c r="AY55" s="8">
        <v>0</v>
      </c>
      <c r="AZ55" s="4">
        <v>0</v>
      </c>
      <c r="BA55" s="5">
        <v>0</v>
      </c>
      <c r="BB55" s="8">
        <v>0</v>
      </c>
      <c r="BC55" s="4">
        <v>0</v>
      </c>
      <c r="BD55" s="5">
        <v>0</v>
      </c>
      <c r="BE55" s="8">
        <v>0</v>
      </c>
      <c r="BF55" s="4">
        <v>0</v>
      </c>
      <c r="BG55" s="84">
        <v>0</v>
      </c>
      <c r="BH55" s="8">
        <v>0</v>
      </c>
      <c r="BI55" s="4">
        <v>0</v>
      </c>
      <c r="BJ55" s="84">
        <v>0</v>
      </c>
      <c r="BK55" s="8">
        <v>0</v>
      </c>
      <c r="BL55" s="4">
        <v>0</v>
      </c>
      <c r="BM55" s="5">
        <v>0</v>
      </c>
      <c r="BN55" s="8">
        <v>0</v>
      </c>
      <c r="BO55" s="4">
        <v>0</v>
      </c>
      <c r="BP55" s="5">
        <v>0</v>
      </c>
      <c r="BQ55" s="8">
        <v>0</v>
      </c>
      <c r="BR55" s="4">
        <v>0</v>
      </c>
      <c r="BS55" s="84">
        <v>0</v>
      </c>
      <c r="BT55" s="8">
        <v>0</v>
      </c>
      <c r="BU55" s="4">
        <v>0</v>
      </c>
      <c r="BV55" s="84">
        <v>0</v>
      </c>
      <c r="BW55" s="8">
        <v>0</v>
      </c>
      <c r="BX55" s="4">
        <v>0</v>
      </c>
      <c r="BY55" s="5">
        <v>0</v>
      </c>
      <c r="BZ55" s="8">
        <v>0</v>
      </c>
      <c r="CA55" s="4">
        <v>0</v>
      </c>
      <c r="CB55" s="5">
        <v>0</v>
      </c>
      <c r="CC55" s="8">
        <v>0</v>
      </c>
      <c r="CD55" s="4">
        <v>0</v>
      </c>
      <c r="CE55" s="84">
        <v>0</v>
      </c>
      <c r="CF55" s="8">
        <v>0</v>
      </c>
      <c r="CG55" s="4">
        <v>0</v>
      </c>
      <c r="CH55" s="84">
        <v>0</v>
      </c>
      <c r="CI55" s="8">
        <v>0</v>
      </c>
      <c r="CJ55" s="4">
        <v>0</v>
      </c>
      <c r="CK55" s="84">
        <v>0</v>
      </c>
      <c r="CL55" s="8">
        <v>0</v>
      </c>
      <c r="CM55" s="4">
        <v>0</v>
      </c>
      <c r="CN55" s="84">
        <v>0</v>
      </c>
      <c r="CO55" s="8">
        <v>0</v>
      </c>
      <c r="CP55" s="4">
        <v>0</v>
      </c>
      <c r="CQ55" s="84">
        <v>0</v>
      </c>
      <c r="CR55" s="8">
        <v>0</v>
      </c>
      <c r="CS55" s="4">
        <v>0</v>
      </c>
      <c r="CT55" s="5">
        <v>0</v>
      </c>
      <c r="CU55" s="8">
        <v>0</v>
      </c>
      <c r="CV55" s="4">
        <v>0</v>
      </c>
      <c r="CW55" s="5">
        <v>0</v>
      </c>
      <c r="CX55" s="8">
        <v>0</v>
      </c>
      <c r="CY55" s="4">
        <v>0</v>
      </c>
      <c r="CZ55" s="84">
        <v>0</v>
      </c>
      <c r="DA55" s="8">
        <v>0</v>
      </c>
      <c r="DB55" s="4">
        <v>0</v>
      </c>
      <c r="DC55" s="84">
        <v>0</v>
      </c>
      <c r="DD55" s="8">
        <v>0</v>
      </c>
      <c r="DE55" s="4">
        <v>0</v>
      </c>
      <c r="DF55" s="84">
        <v>0</v>
      </c>
      <c r="DG55" s="8">
        <v>0</v>
      </c>
      <c r="DH55" s="4">
        <v>0</v>
      </c>
      <c r="DI55" s="84">
        <v>0</v>
      </c>
      <c r="DJ55" s="8">
        <v>0</v>
      </c>
      <c r="DK55" s="4">
        <v>0</v>
      </c>
      <c r="DL55" s="5">
        <f t="shared" si="55"/>
        <v>0</v>
      </c>
      <c r="DM55" s="8">
        <v>0</v>
      </c>
      <c r="DN55" s="4">
        <v>0</v>
      </c>
      <c r="DO55" s="5">
        <v>0</v>
      </c>
      <c r="DP55" s="8">
        <v>0</v>
      </c>
      <c r="DQ55" s="4">
        <v>0</v>
      </c>
      <c r="DR55" s="5">
        <v>0</v>
      </c>
      <c r="DS55" s="11">
        <f t="shared" si="39"/>
        <v>0</v>
      </c>
      <c r="DT55" s="5">
        <f t="shared" si="40"/>
        <v>0</v>
      </c>
    </row>
    <row r="56" spans="1:124" x14ac:dyDescent="0.3">
      <c r="A56" s="75">
        <v>2012</v>
      </c>
      <c r="B56" s="76" t="s">
        <v>13</v>
      </c>
      <c r="C56" s="83">
        <v>0</v>
      </c>
      <c r="D56" s="14">
        <v>0</v>
      </c>
      <c r="E56" s="85">
        <v>0</v>
      </c>
      <c r="F56" s="83">
        <v>0</v>
      </c>
      <c r="G56" s="14">
        <v>0</v>
      </c>
      <c r="H56" s="85">
        <v>0</v>
      </c>
      <c r="I56" s="8">
        <v>0</v>
      </c>
      <c r="J56" s="4">
        <v>0</v>
      </c>
      <c r="K56" s="5">
        <v>0</v>
      </c>
      <c r="L56" s="8">
        <v>0</v>
      </c>
      <c r="M56" s="4">
        <v>0</v>
      </c>
      <c r="N56" s="5">
        <v>0</v>
      </c>
      <c r="O56" s="83">
        <v>0</v>
      </c>
      <c r="P56" s="14">
        <v>0</v>
      </c>
      <c r="Q56" s="85">
        <v>0</v>
      </c>
      <c r="R56" s="83">
        <v>0</v>
      </c>
      <c r="S56" s="14">
        <v>0</v>
      </c>
      <c r="T56" s="85">
        <v>0</v>
      </c>
      <c r="U56" s="83">
        <v>0</v>
      </c>
      <c r="V56" s="14">
        <v>0</v>
      </c>
      <c r="W56" s="85">
        <v>0</v>
      </c>
      <c r="X56" s="8">
        <v>0</v>
      </c>
      <c r="Y56" s="4">
        <v>0</v>
      </c>
      <c r="Z56" s="84">
        <v>0</v>
      </c>
      <c r="AA56" s="83">
        <v>0</v>
      </c>
      <c r="AB56" s="14">
        <v>0</v>
      </c>
      <c r="AC56" s="85">
        <v>0</v>
      </c>
      <c r="AD56" s="83">
        <v>0</v>
      </c>
      <c r="AE56" s="14">
        <v>0</v>
      </c>
      <c r="AF56" s="85">
        <v>0</v>
      </c>
      <c r="AG56" s="8">
        <v>0</v>
      </c>
      <c r="AH56" s="4">
        <v>0</v>
      </c>
      <c r="AI56" s="84">
        <v>0</v>
      </c>
      <c r="AJ56" s="8">
        <v>0</v>
      </c>
      <c r="AK56" s="4">
        <v>0</v>
      </c>
      <c r="AL56" s="84">
        <v>0</v>
      </c>
      <c r="AM56" s="8">
        <v>0</v>
      </c>
      <c r="AN56" s="4">
        <v>0</v>
      </c>
      <c r="AO56" s="84">
        <v>0</v>
      </c>
      <c r="AP56" s="8">
        <v>0</v>
      </c>
      <c r="AQ56" s="4">
        <v>0</v>
      </c>
      <c r="AR56" s="5">
        <v>0</v>
      </c>
      <c r="AS56" s="8">
        <v>0</v>
      </c>
      <c r="AT56" s="4">
        <v>0</v>
      </c>
      <c r="AU56" s="84">
        <v>0</v>
      </c>
      <c r="AV56" s="8"/>
      <c r="AW56" s="4"/>
      <c r="AX56" s="84"/>
      <c r="AY56" s="8">
        <v>0</v>
      </c>
      <c r="AZ56" s="4">
        <v>0</v>
      </c>
      <c r="BA56" s="5">
        <v>0</v>
      </c>
      <c r="BB56" s="8">
        <v>0</v>
      </c>
      <c r="BC56" s="4">
        <v>0</v>
      </c>
      <c r="BD56" s="5">
        <v>0</v>
      </c>
      <c r="BE56" s="8">
        <v>0</v>
      </c>
      <c r="BF56" s="4">
        <v>0</v>
      </c>
      <c r="BG56" s="84">
        <v>0</v>
      </c>
      <c r="BH56" s="8">
        <v>0</v>
      </c>
      <c r="BI56" s="4">
        <v>0</v>
      </c>
      <c r="BJ56" s="84">
        <v>0</v>
      </c>
      <c r="BK56" s="8">
        <v>0</v>
      </c>
      <c r="BL56" s="4">
        <v>0</v>
      </c>
      <c r="BM56" s="5">
        <v>0</v>
      </c>
      <c r="BN56" s="8">
        <v>0</v>
      </c>
      <c r="BO56" s="4">
        <v>0</v>
      </c>
      <c r="BP56" s="5">
        <v>0</v>
      </c>
      <c r="BQ56" s="8">
        <v>0</v>
      </c>
      <c r="BR56" s="4">
        <v>0</v>
      </c>
      <c r="BS56" s="84">
        <v>0</v>
      </c>
      <c r="BT56" s="8">
        <v>0</v>
      </c>
      <c r="BU56" s="4">
        <v>0</v>
      </c>
      <c r="BV56" s="84">
        <v>0</v>
      </c>
      <c r="BW56" s="8">
        <v>0</v>
      </c>
      <c r="BX56" s="4">
        <v>0</v>
      </c>
      <c r="BY56" s="5">
        <v>0</v>
      </c>
      <c r="BZ56" s="8">
        <v>0</v>
      </c>
      <c r="CA56" s="4">
        <v>0</v>
      </c>
      <c r="CB56" s="5">
        <v>0</v>
      </c>
      <c r="CC56" s="8">
        <v>0</v>
      </c>
      <c r="CD56" s="4">
        <v>0</v>
      </c>
      <c r="CE56" s="84">
        <v>0</v>
      </c>
      <c r="CF56" s="8">
        <v>0</v>
      </c>
      <c r="CG56" s="4">
        <v>0</v>
      </c>
      <c r="CH56" s="84">
        <v>0</v>
      </c>
      <c r="CI56" s="8">
        <v>0</v>
      </c>
      <c r="CJ56" s="4">
        <v>0</v>
      </c>
      <c r="CK56" s="84">
        <v>0</v>
      </c>
      <c r="CL56" s="8">
        <v>0</v>
      </c>
      <c r="CM56" s="4">
        <v>0</v>
      </c>
      <c r="CN56" s="84">
        <v>0</v>
      </c>
      <c r="CO56" s="8">
        <v>0</v>
      </c>
      <c r="CP56" s="4">
        <v>0</v>
      </c>
      <c r="CQ56" s="84">
        <v>0</v>
      </c>
      <c r="CR56" s="8">
        <v>0</v>
      </c>
      <c r="CS56" s="4">
        <v>0</v>
      </c>
      <c r="CT56" s="5">
        <v>0</v>
      </c>
      <c r="CU56" s="8">
        <v>0</v>
      </c>
      <c r="CV56" s="4">
        <v>0</v>
      </c>
      <c r="CW56" s="5">
        <v>0</v>
      </c>
      <c r="CX56" s="8">
        <v>0</v>
      </c>
      <c r="CY56" s="4">
        <v>0</v>
      </c>
      <c r="CZ56" s="84">
        <v>0</v>
      </c>
      <c r="DA56" s="8">
        <v>0</v>
      </c>
      <c r="DB56" s="4">
        <v>0</v>
      </c>
      <c r="DC56" s="84">
        <v>0</v>
      </c>
      <c r="DD56" s="8">
        <v>0</v>
      </c>
      <c r="DE56" s="4">
        <v>0</v>
      </c>
      <c r="DF56" s="84">
        <v>0</v>
      </c>
      <c r="DG56" s="8">
        <v>0</v>
      </c>
      <c r="DH56" s="4">
        <v>0</v>
      </c>
      <c r="DI56" s="84">
        <v>0</v>
      </c>
      <c r="DJ56" s="8">
        <v>0</v>
      </c>
      <c r="DK56" s="4">
        <v>0</v>
      </c>
      <c r="DL56" s="5">
        <f t="shared" si="55"/>
        <v>0</v>
      </c>
      <c r="DM56" s="8">
        <v>0</v>
      </c>
      <c r="DN56" s="4">
        <v>0</v>
      </c>
      <c r="DO56" s="5">
        <v>0</v>
      </c>
      <c r="DP56" s="8">
        <v>0</v>
      </c>
      <c r="DQ56" s="4">
        <v>0</v>
      </c>
      <c r="DR56" s="5">
        <v>0</v>
      </c>
      <c r="DS56" s="11">
        <f t="shared" si="39"/>
        <v>0</v>
      </c>
      <c r="DT56" s="5">
        <f t="shared" si="40"/>
        <v>0</v>
      </c>
    </row>
    <row r="57" spans="1:124" s="3" customFormat="1" ht="15" thickBot="1" x14ac:dyDescent="0.35">
      <c r="A57" s="77"/>
      <c r="B57" s="78" t="s">
        <v>14</v>
      </c>
      <c r="C57" s="86">
        <f>SUM(C45:C56)</f>
        <v>0</v>
      </c>
      <c r="D57" s="59">
        <f>SUM(D45:D56)</f>
        <v>0</v>
      </c>
      <c r="E57" s="87"/>
      <c r="F57" s="86">
        <f>SUM(F45:F56)</f>
        <v>0</v>
      </c>
      <c r="G57" s="59">
        <f>SUM(G45:G56)</f>
        <v>0</v>
      </c>
      <c r="H57" s="87"/>
      <c r="I57" s="86">
        <f>SUM(I45:I56)</f>
        <v>0</v>
      </c>
      <c r="J57" s="59">
        <f>SUM(J45:J56)</f>
        <v>0</v>
      </c>
      <c r="K57" s="63"/>
      <c r="L57" s="86">
        <f>SUM(L45:L56)</f>
        <v>0</v>
      </c>
      <c r="M57" s="59">
        <f>SUM(M45:M56)</f>
        <v>0</v>
      </c>
      <c r="N57" s="63"/>
      <c r="O57" s="86">
        <f>SUM(O45:O56)</f>
        <v>0</v>
      </c>
      <c r="P57" s="59">
        <f>SUM(P45:P56)</f>
        <v>0</v>
      </c>
      <c r="Q57" s="87"/>
      <c r="R57" s="86">
        <f>SUM(R45:R56)</f>
        <v>0</v>
      </c>
      <c r="S57" s="59">
        <f>SUM(S45:S56)</f>
        <v>0</v>
      </c>
      <c r="T57" s="87"/>
      <c r="U57" s="86">
        <f>SUM(U45:U56)</f>
        <v>2E-3</v>
      </c>
      <c r="V57" s="59">
        <f>SUM(V45:V56)</f>
        <v>0.16900000000000001</v>
      </c>
      <c r="W57" s="87"/>
      <c r="X57" s="86">
        <v>0</v>
      </c>
      <c r="Y57" s="59">
        <v>0</v>
      </c>
      <c r="Z57" s="95"/>
      <c r="AA57" s="86">
        <f>SUM(AA45:AA56)</f>
        <v>0</v>
      </c>
      <c r="AB57" s="59">
        <f>SUM(AB45:AB56)</f>
        <v>0</v>
      </c>
      <c r="AC57" s="87"/>
      <c r="AD57" s="86">
        <f>SUM(AD45:AD56)</f>
        <v>0</v>
      </c>
      <c r="AE57" s="59">
        <f>SUM(AE45:AE56)</f>
        <v>0</v>
      </c>
      <c r="AF57" s="87"/>
      <c r="AG57" s="86">
        <f>SUM(AG45:AG56)</f>
        <v>0</v>
      </c>
      <c r="AH57" s="59">
        <f>SUM(AH45:AH56)</f>
        <v>0</v>
      </c>
      <c r="AI57" s="95"/>
      <c r="AJ57" s="86">
        <f>SUM(AJ45:AJ56)</f>
        <v>0</v>
      </c>
      <c r="AK57" s="59">
        <f>SUM(AK45:AK56)</f>
        <v>0</v>
      </c>
      <c r="AL57" s="95"/>
      <c r="AM57" s="86">
        <f>SUM(AM45:AM56)</f>
        <v>0</v>
      </c>
      <c r="AN57" s="59">
        <f>SUM(AN45:AN56)</f>
        <v>0</v>
      </c>
      <c r="AO57" s="95"/>
      <c r="AP57" s="86">
        <f>SUM(AP45:AP56)</f>
        <v>1273.405</v>
      </c>
      <c r="AQ57" s="59">
        <f>SUM(AQ45:AQ56)</f>
        <v>3099.7939999999999</v>
      </c>
      <c r="AR57" s="63"/>
      <c r="AS57" s="86">
        <f>SUM(AS45:AS56)</f>
        <v>0</v>
      </c>
      <c r="AT57" s="59">
        <f>SUM(AT45:AT56)</f>
        <v>0</v>
      </c>
      <c r="AU57" s="95"/>
      <c r="AV57" s="86"/>
      <c r="AW57" s="59"/>
      <c r="AX57" s="95"/>
      <c r="AY57" s="86">
        <f>SUM(AY45:AY56)</f>
        <v>0</v>
      </c>
      <c r="AZ57" s="59">
        <f>SUM(AZ45:AZ56)</f>
        <v>0</v>
      </c>
      <c r="BA57" s="63"/>
      <c r="BB57" s="86">
        <f>SUM(BB45:BB56)</f>
        <v>27.92</v>
      </c>
      <c r="BC57" s="59">
        <f>SUM(BC45:BC56)</f>
        <v>65.058999999999997</v>
      </c>
      <c r="BD57" s="63"/>
      <c r="BE57" s="86">
        <f>SUM(BE45:BE56)</f>
        <v>0</v>
      </c>
      <c r="BF57" s="59">
        <f>SUM(BF45:BF56)</f>
        <v>0</v>
      </c>
      <c r="BG57" s="95"/>
      <c r="BH57" s="86">
        <f>SUM(BH45:BH56)</f>
        <v>0</v>
      </c>
      <c r="BI57" s="59">
        <f>SUM(BI45:BI56)</f>
        <v>0</v>
      </c>
      <c r="BJ57" s="95"/>
      <c r="BK57" s="86">
        <f>SUM(BK45:BK56)</f>
        <v>0</v>
      </c>
      <c r="BL57" s="59">
        <f>SUM(BL45:BL56)</f>
        <v>0</v>
      </c>
      <c r="BM57" s="63"/>
      <c r="BN57" s="86">
        <f>SUM(BN45:BN56)</f>
        <v>0</v>
      </c>
      <c r="BO57" s="59">
        <f>SUM(BO45:BO56)</f>
        <v>0</v>
      </c>
      <c r="BP57" s="63"/>
      <c r="BQ57" s="86">
        <f>SUM(BQ45:BQ56)</f>
        <v>0</v>
      </c>
      <c r="BR57" s="59">
        <f>SUM(BR45:BR56)</f>
        <v>0</v>
      </c>
      <c r="BS57" s="95"/>
      <c r="BT57" s="86">
        <f>SUM(BT45:BT56)</f>
        <v>0</v>
      </c>
      <c r="BU57" s="59">
        <f>SUM(BU45:BU56)</f>
        <v>0</v>
      </c>
      <c r="BV57" s="95"/>
      <c r="BW57" s="86">
        <f>SUM(BW45:BW56)</f>
        <v>63.9</v>
      </c>
      <c r="BX57" s="59">
        <f>SUM(BX45:BX56)</f>
        <v>124.53100000000001</v>
      </c>
      <c r="BY57" s="63"/>
      <c r="BZ57" s="86">
        <f>SUM(BZ45:BZ56)</f>
        <v>0</v>
      </c>
      <c r="CA57" s="59">
        <f>SUM(CA45:CA56)</f>
        <v>0</v>
      </c>
      <c r="CB57" s="63"/>
      <c r="CC57" s="86">
        <v>0</v>
      </c>
      <c r="CD57" s="59">
        <v>0</v>
      </c>
      <c r="CE57" s="95"/>
      <c r="CF57" s="86">
        <f>SUM(CF45:CF56)</f>
        <v>0</v>
      </c>
      <c r="CG57" s="59">
        <f>SUM(CG45:CG56)</f>
        <v>0</v>
      </c>
      <c r="CH57" s="95"/>
      <c r="CI57" s="86">
        <f>SUM(CI45:CI56)</f>
        <v>0</v>
      </c>
      <c r="CJ57" s="59">
        <f>SUM(CJ45:CJ56)</f>
        <v>0</v>
      </c>
      <c r="CK57" s="95"/>
      <c r="CL57" s="86">
        <f>SUM(CL45:CL56)</f>
        <v>0</v>
      </c>
      <c r="CM57" s="59">
        <f>SUM(CM45:CM56)</f>
        <v>0</v>
      </c>
      <c r="CN57" s="95"/>
      <c r="CO57" s="86">
        <f>SUM(CO45:CO56)</f>
        <v>0</v>
      </c>
      <c r="CP57" s="59">
        <f>SUM(CP45:CP56)</f>
        <v>0</v>
      </c>
      <c r="CQ57" s="95"/>
      <c r="CR57" s="86">
        <f>SUM(CR45:CR56)</f>
        <v>0</v>
      </c>
      <c r="CS57" s="59">
        <f>SUM(CS45:CS56)</f>
        <v>0</v>
      </c>
      <c r="CT57" s="63"/>
      <c r="CU57" s="86">
        <f>SUM(CU45:CU56)</f>
        <v>53187.065000000002</v>
      </c>
      <c r="CV57" s="59">
        <f>SUM(CV45:CV56)</f>
        <v>104330.43299999999</v>
      </c>
      <c r="CW57" s="63"/>
      <c r="CX57" s="86">
        <f>SUM(CX45:CX56)</f>
        <v>0</v>
      </c>
      <c r="CY57" s="59">
        <f>SUM(CY45:CY56)</f>
        <v>0</v>
      </c>
      <c r="CZ57" s="95"/>
      <c r="DA57" s="86">
        <f>SUM(DA45:DA56)</f>
        <v>0</v>
      </c>
      <c r="DB57" s="59">
        <f>SUM(DB45:DB56)</f>
        <v>0</v>
      </c>
      <c r="DC57" s="95"/>
      <c r="DD57" s="86">
        <f>SUM(DD45:DD56)</f>
        <v>2E-3</v>
      </c>
      <c r="DE57" s="59">
        <f>SUM(DE45:DE56)</f>
        <v>0.19600000000000001</v>
      </c>
      <c r="DF57" s="95"/>
      <c r="DG57" s="86">
        <v>0</v>
      </c>
      <c r="DH57" s="59">
        <v>0</v>
      </c>
      <c r="DI57" s="95"/>
      <c r="DJ57" s="86">
        <f t="shared" ref="DJ57:DK57" si="64">SUM(DJ45:DJ56)</f>
        <v>0</v>
      </c>
      <c r="DK57" s="59">
        <f t="shared" si="64"/>
        <v>0</v>
      </c>
      <c r="DL57" s="63"/>
      <c r="DM57" s="86">
        <f>SUM(DM45:DM56)</f>
        <v>154.66</v>
      </c>
      <c r="DN57" s="59">
        <f>SUM(DN45:DN56)</f>
        <v>302.07400000000001</v>
      </c>
      <c r="DO57" s="63"/>
      <c r="DP57" s="86">
        <f>SUM(DP45:DP56)</f>
        <v>154.66</v>
      </c>
      <c r="DQ57" s="59">
        <f>SUM(DQ45:DQ56)</f>
        <v>302.07400000000001</v>
      </c>
      <c r="DR57" s="63"/>
      <c r="DS57" s="62">
        <f t="shared" si="39"/>
        <v>54861.614000000009</v>
      </c>
      <c r="DT57" s="63">
        <f t="shared" si="40"/>
        <v>108224.32999999997</v>
      </c>
    </row>
    <row r="58" spans="1:124" x14ac:dyDescent="0.3">
      <c r="A58" s="79">
        <v>2013</v>
      </c>
      <c r="B58" s="80" t="s">
        <v>2</v>
      </c>
      <c r="C58" s="88">
        <v>0</v>
      </c>
      <c r="D58" s="52">
        <v>0</v>
      </c>
      <c r="E58" s="89">
        <v>0</v>
      </c>
      <c r="F58" s="88">
        <v>0</v>
      </c>
      <c r="G58" s="52">
        <v>0</v>
      </c>
      <c r="H58" s="89">
        <v>0</v>
      </c>
      <c r="I58" s="90">
        <v>0</v>
      </c>
      <c r="J58" s="53">
        <v>0</v>
      </c>
      <c r="K58" s="18">
        <v>0</v>
      </c>
      <c r="L58" s="90">
        <v>0</v>
      </c>
      <c r="M58" s="53">
        <v>0</v>
      </c>
      <c r="N58" s="18">
        <v>0</v>
      </c>
      <c r="O58" s="88">
        <v>0</v>
      </c>
      <c r="P58" s="52">
        <v>0</v>
      </c>
      <c r="Q58" s="89">
        <v>0</v>
      </c>
      <c r="R58" s="88">
        <v>0</v>
      </c>
      <c r="S58" s="52">
        <v>0</v>
      </c>
      <c r="T58" s="89">
        <v>0</v>
      </c>
      <c r="U58" s="88">
        <v>0</v>
      </c>
      <c r="V58" s="52">
        <v>0</v>
      </c>
      <c r="W58" s="89">
        <v>0</v>
      </c>
      <c r="X58" s="90">
        <v>0</v>
      </c>
      <c r="Y58" s="53">
        <v>0</v>
      </c>
      <c r="Z58" s="94">
        <v>0</v>
      </c>
      <c r="AA58" s="88">
        <v>0</v>
      </c>
      <c r="AB58" s="52">
        <v>0</v>
      </c>
      <c r="AC58" s="89">
        <v>0</v>
      </c>
      <c r="AD58" s="88">
        <v>0</v>
      </c>
      <c r="AE58" s="52">
        <v>0</v>
      </c>
      <c r="AF58" s="89">
        <v>0</v>
      </c>
      <c r="AG58" s="90">
        <v>0</v>
      </c>
      <c r="AH58" s="53">
        <v>0</v>
      </c>
      <c r="AI58" s="94">
        <v>0</v>
      </c>
      <c r="AJ58" s="90">
        <v>0</v>
      </c>
      <c r="AK58" s="53">
        <v>0</v>
      </c>
      <c r="AL58" s="94">
        <v>0</v>
      </c>
      <c r="AM58" s="90">
        <v>0</v>
      </c>
      <c r="AN58" s="53">
        <v>0</v>
      </c>
      <c r="AO58" s="94">
        <v>0</v>
      </c>
      <c r="AP58" s="90">
        <v>0</v>
      </c>
      <c r="AQ58" s="53">
        <v>0</v>
      </c>
      <c r="AR58" s="18">
        <v>0</v>
      </c>
      <c r="AS58" s="90">
        <v>0</v>
      </c>
      <c r="AT58" s="53">
        <v>0</v>
      </c>
      <c r="AU58" s="94">
        <v>0</v>
      </c>
      <c r="AV58" s="90"/>
      <c r="AW58" s="53"/>
      <c r="AX58" s="94"/>
      <c r="AY58" s="90">
        <v>0</v>
      </c>
      <c r="AZ58" s="53">
        <v>0</v>
      </c>
      <c r="BA58" s="94">
        <v>0</v>
      </c>
      <c r="BB58" s="90">
        <v>0</v>
      </c>
      <c r="BC58" s="53">
        <v>0</v>
      </c>
      <c r="BD58" s="18">
        <v>0</v>
      </c>
      <c r="BE58" s="90">
        <v>0</v>
      </c>
      <c r="BF58" s="53">
        <v>0</v>
      </c>
      <c r="BG58" s="94">
        <v>0</v>
      </c>
      <c r="BH58" s="90">
        <v>0</v>
      </c>
      <c r="BI58" s="53">
        <v>0</v>
      </c>
      <c r="BJ58" s="94">
        <v>0</v>
      </c>
      <c r="BK58" s="90">
        <v>0</v>
      </c>
      <c r="BL58" s="53">
        <v>0</v>
      </c>
      <c r="BM58" s="18">
        <v>0</v>
      </c>
      <c r="BN58" s="90">
        <v>0</v>
      </c>
      <c r="BO58" s="53">
        <v>0</v>
      </c>
      <c r="BP58" s="18">
        <v>0</v>
      </c>
      <c r="BQ58" s="90">
        <v>0</v>
      </c>
      <c r="BR58" s="53">
        <v>0</v>
      </c>
      <c r="BS58" s="94">
        <v>0</v>
      </c>
      <c r="BT58" s="90">
        <v>0</v>
      </c>
      <c r="BU58" s="53">
        <v>0</v>
      </c>
      <c r="BV58" s="94">
        <v>0</v>
      </c>
      <c r="BW58" s="90">
        <v>0</v>
      </c>
      <c r="BX58" s="53">
        <v>0</v>
      </c>
      <c r="BY58" s="18">
        <v>0</v>
      </c>
      <c r="BZ58" s="90">
        <v>0</v>
      </c>
      <c r="CA58" s="53">
        <v>0</v>
      </c>
      <c r="CB58" s="18">
        <v>0</v>
      </c>
      <c r="CC58" s="90">
        <v>0</v>
      </c>
      <c r="CD58" s="53">
        <v>0</v>
      </c>
      <c r="CE58" s="94">
        <v>0</v>
      </c>
      <c r="CF58" s="90">
        <v>0</v>
      </c>
      <c r="CG58" s="53">
        <v>0</v>
      </c>
      <c r="CH58" s="94">
        <v>0</v>
      </c>
      <c r="CI58" s="90">
        <v>0</v>
      </c>
      <c r="CJ58" s="53">
        <v>0</v>
      </c>
      <c r="CK58" s="94">
        <v>0</v>
      </c>
      <c r="CL58" s="90">
        <v>0</v>
      </c>
      <c r="CM58" s="53">
        <v>0</v>
      </c>
      <c r="CN58" s="94">
        <v>0</v>
      </c>
      <c r="CO58" s="90">
        <v>0</v>
      </c>
      <c r="CP58" s="53">
        <v>0</v>
      </c>
      <c r="CQ58" s="94">
        <v>0</v>
      </c>
      <c r="CR58" s="90">
        <v>0</v>
      </c>
      <c r="CS58" s="53">
        <v>0</v>
      </c>
      <c r="CT58" s="18">
        <v>0</v>
      </c>
      <c r="CU58" s="90">
        <v>0</v>
      </c>
      <c r="CV58" s="53">
        <v>0</v>
      </c>
      <c r="CW58" s="18">
        <v>0</v>
      </c>
      <c r="CX58" s="90">
        <v>0</v>
      </c>
      <c r="CY58" s="53">
        <v>0</v>
      </c>
      <c r="CZ58" s="94">
        <v>0</v>
      </c>
      <c r="DA58" s="90">
        <v>0</v>
      </c>
      <c r="DB58" s="53">
        <v>0</v>
      </c>
      <c r="DC58" s="94">
        <v>0</v>
      </c>
      <c r="DD58" s="90">
        <v>0</v>
      </c>
      <c r="DE58" s="53">
        <v>0</v>
      </c>
      <c r="DF58" s="94">
        <v>0</v>
      </c>
      <c r="DG58" s="90">
        <v>0</v>
      </c>
      <c r="DH58" s="53">
        <v>0</v>
      </c>
      <c r="DI58" s="94">
        <v>0</v>
      </c>
      <c r="DJ58" s="90">
        <v>0</v>
      </c>
      <c r="DK58" s="53">
        <v>0</v>
      </c>
      <c r="DL58" s="18">
        <f t="shared" ref="DL58:DL69" si="65">IF(DJ58=0,0,DK58/DJ58*1000)</f>
        <v>0</v>
      </c>
      <c r="DM58" s="90">
        <v>0</v>
      </c>
      <c r="DN58" s="53">
        <v>0</v>
      </c>
      <c r="DO58" s="18">
        <v>0</v>
      </c>
      <c r="DP58" s="90">
        <v>0</v>
      </c>
      <c r="DQ58" s="53">
        <v>0</v>
      </c>
      <c r="DR58" s="18">
        <v>0</v>
      </c>
      <c r="DS58" s="57">
        <f t="shared" ref="DS58:DS70" si="66">SUM(C58,F58,L58,U58,AA58,AD58,AM58,AP58,AV58,BB58,BH58,BN58,BQ58,BT58,BW58,BZ58,CI58,CO58,CU58,DD58,DM58,DP58)+AY58+CC58+DG58</f>
        <v>0</v>
      </c>
      <c r="DT58" s="18">
        <f t="shared" ref="DT58:DT70" si="67">SUM(D58,G58,M58,V58,AB58,AE58,AN58,AQ58,AW58,BC58,BI58,BO58,BR58,BU58,BX58,CA58,CJ58,CP58,CV58,DE58,DN58,DQ58+AZ58+CD58+DH58)</f>
        <v>0</v>
      </c>
    </row>
    <row r="59" spans="1:124" x14ac:dyDescent="0.3">
      <c r="A59" s="75">
        <v>2013</v>
      </c>
      <c r="B59" s="76" t="s">
        <v>3</v>
      </c>
      <c r="C59" s="83">
        <v>0</v>
      </c>
      <c r="D59" s="14">
        <v>0</v>
      </c>
      <c r="E59" s="85">
        <v>0</v>
      </c>
      <c r="F59" s="83">
        <v>0</v>
      </c>
      <c r="G59" s="14">
        <v>0</v>
      </c>
      <c r="H59" s="85">
        <v>0</v>
      </c>
      <c r="I59" s="8">
        <v>0</v>
      </c>
      <c r="J59" s="4">
        <v>0</v>
      </c>
      <c r="K59" s="5">
        <v>0</v>
      </c>
      <c r="L59" s="8">
        <v>0</v>
      </c>
      <c r="M59" s="4">
        <v>0</v>
      </c>
      <c r="N59" s="5">
        <v>0</v>
      </c>
      <c r="O59" s="83">
        <v>0</v>
      </c>
      <c r="P59" s="14">
        <v>0</v>
      </c>
      <c r="Q59" s="85">
        <v>0</v>
      </c>
      <c r="R59" s="83">
        <v>0</v>
      </c>
      <c r="S59" s="14">
        <v>0</v>
      </c>
      <c r="T59" s="85">
        <v>0</v>
      </c>
      <c r="U59" s="83">
        <v>0</v>
      </c>
      <c r="V59" s="14">
        <v>0</v>
      </c>
      <c r="W59" s="85">
        <v>0</v>
      </c>
      <c r="X59" s="8">
        <v>0</v>
      </c>
      <c r="Y59" s="4">
        <v>0</v>
      </c>
      <c r="Z59" s="84">
        <v>0</v>
      </c>
      <c r="AA59" s="83">
        <v>0</v>
      </c>
      <c r="AB59" s="14">
        <v>0</v>
      </c>
      <c r="AC59" s="85">
        <v>0</v>
      </c>
      <c r="AD59" s="83">
        <v>0</v>
      </c>
      <c r="AE59" s="14">
        <v>0</v>
      </c>
      <c r="AF59" s="85">
        <v>0</v>
      </c>
      <c r="AG59" s="8">
        <v>0</v>
      </c>
      <c r="AH59" s="4">
        <v>0</v>
      </c>
      <c r="AI59" s="84">
        <v>0</v>
      </c>
      <c r="AJ59" s="8">
        <v>0</v>
      </c>
      <c r="AK59" s="4">
        <v>0</v>
      </c>
      <c r="AL59" s="84">
        <v>0</v>
      </c>
      <c r="AM59" s="8">
        <v>0</v>
      </c>
      <c r="AN59" s="4">
        <v>0</v>
      </c>
      <c r="AO59" s="84">
        <v>0</v>
      </c>
      <c r="AP59" s="8">
        <v>0</v>
      </c>
      <c r="AQ59" s="4">
        <v>0</v>
      </c>
      <c r="AR59" s="5">
        <v>0</v>
      </c>
      <c r="AS59" s="8">
        <v>0</v>
      </c>
      <c r="AT59" s="4">
        <v>0</v>
      </c>
      <c r="AU59" s="84">
        <v>0</v>
      </c>
      <c r="AV59" s="8"/>
      <c r="AW59" s="4"/>
      <c r="AX59" s="84"/>
      <c r="AY59" s="8">
        <v>0</v>
      </c>
      <c r="AZ59" s="4">
        <v>0</v>
      </c>
      <c r="BA59" s="84">
        <v>0</v>
      </c>
      <c r="BB59" s="8">
        <v>0</v>
      </c>
      <c r="BC59" s="4">
        <v>0</v>
      </c>
      <c r="BD59" s="5">
        <v>0</v>
      </c>
      <c r="BE59" s="8">
        <v>0</v>
      </c>
      <c r="BF59" s="4">
        <v>0</v>
      </c>
      <c r="BG59" s="84">
        <v>0</v>
      </c>
      <c r="BH59" s="8">
        <v>0</v>
      </c>
      <c r="BI59" s="4">
        <v>0</v>
      </c>
      <c r="BJ59" s="84">
        <v>0</v>
      </c>
      <c r="BK59" s="8">
        <v>0</v>
      </c>
      <c r="BL59" s="4">
        <v>0</v>
      </c>
      <c r="BM59" s="5">
        <v>0</v>
      </c>
      <c r="BN59" s="8">
        <v>0</v>
      </c>
      <c r="BO59" s="4">
        <v>0</v>
      </c>
      <c r="BP59" s="5">
        <v>0</v>
      </c>
      <c r="BQ59" s="8">
        <v>0</v>
      </c>
      <c r="BR59" s="4">
        <v>0</v>
      </c>
      <c r="BS59" s="84">
        <v>0</v>
      </c>
      <c r="BT59" s="8">
        <v>0</v>
      </c>
      <c r="BU59" s="4">
        <v>0</v>
      </c>
      <c r="BV59" s="84">
        <v>0</v>
      </c>
      <c r="BW59" s="8">
        <v>0</v>
      </c>
      <c r="BX59" s="4">
        <v>0</v>
      </c>
      <c r="BY59" s="5">
        <v>0</v>
      </c>
      <c r="BZ59" s="8">
        <v>0</v>
      </c>
      <c r="CA59" s="4">
        <v>0</v>
      </c>
      <c r="CB59" s="5">
        <v>0</v>
      </c>
      <c r="CC59" s="8">
        <v>0</v>
      </c>
      <c r="CD59" s="4">
        <v>0</v>
      </c>
      <c r="CE59" s="84">
        <v>0</v>
      </c>
      <c r="CF59" s="8">
        <v>0</v>
      </c>
      <c r="CG59" s="4">
        <v>0</v>
      </c>
      <c r="CH59" s="84">
        <v>0</v>
      </c>
      <c r="CI59" s="8">
        <v>0</v>
      </c>
      <c r="CJ59" s="4">
        <v>0</v>
      </c>
      <c r="CK59" s="84">
        <v>0</v>
      </c>
      <c r="CL59" s="8">
        <v>0</v>
      </c>
      <c r="CM59" s="4">
        <v>0</v>
      </c>
      <c r="CN59" s="84">
        <v>0</v>
      </c>
      <c r="CO59" s="8">
        <v>0</v>
      </c>
      <c r="CP59" s="4">
        <v>0</v>
      </c>
      <c r="CQ59" s="84">
        <v>0</v>
      </c>
      <c r="CR59" s="8">
        <v>0</v>
      </c>
      <c r="CS59" s="4">
        <v>0</v>
      </c>
      <c r="CT59" s="5">
        <v>0</v>
      </c>
      <c r="CU59" s="8">
        <v>0</v>
      </c>
      <c r="CV59" s="4">
        <v>0</v>
      </c>
      <c r="CW59" s="5">
        <v>0</v>
      </c>
      <c r="CX59" s="8">
        <v>0</v>
      </c>
      <c r="CY59" s="4">
        <v>0</v>
      </c>
      <c r="CZ59" s="84">
        <v>0</v>
      </c>
      <c r="DA59" s="8">
        <v>0</v>
      </c>
      <c r="DB59" s="4">
        <v>0</v>
      </c>
      <c r="DC59" s="84">
        <v>0</v>
      </c>
      <c r="DD59" s="8">
        <v>0</v>
      </c>
      <c r="DE59" s="4">
        <v>0</v>
      </c>
      <c r="DF59" s="84">
        <v>0</v>
      </c>
      <c r="DG59" s="8">
        <v>0</v>
      </c>
      <c r="DH59" s="4">
        <v>0</v>
      </c>
      <c r="DI59" s="84">
        <v>0</v>
      </c>
      <c r="DJ59" s="8">
        <v>0</v>
      </c>
      <c r="DK59" s="4">
        <v>0</v>
      </c>
      <c r="DL59" s="5">
        <f t="shared" si="65"/>
        <v>0</v>
      </c>
      <c r="DM59" s="8">
        <v>0</v>
      </c>
      <c r="DN59" s="4">
        <v>0</v>
      </c>
      <c r="DO59" s="5">
        <v>0</v>
      </c>
      <c r="DP59" s="8">
        <v>0</v>
      </c>
      <c r="DQ59" s="4">
        <v>0</v>
      </c>
      <c r="DR59" s="5">
        <v>0</v>
      </c>
      <c r="DS59" s="11">
        <f t="shared" si="66"/>
        <v>0</v>
      </c>
      <c r="DT59" s="5">
        <f t="shared" si="67"/>
        <v>0</v>
      </c>
    </row>
    <row r="60" spans="1:124" x14ac:dyDescent="0.3">
      <c r="A60" s="75">
        <v>2013</v>
      </c>
      <c r="B60" s="76" t="s">
        <v>4</v>
      </c>
      <c r="C60" s="83">
        <v>0</v>
      </c>
      <c r="D60" s="14">
        <v>0</v>
      </c>
      <c r="E60" s="85">
        <v>0</v>
      </c>
      <c r="F60" s="83">
        <v>0</v>
      </c>
      <c r="G60" s="14">
        <v>0</v>
      </c>
      <c r="H60" s="85">
        <v>0</v>
      </c>
      <c r="I60" s="8">
        <v>0</v>
      </c>
      <c r="J60" s="4">
        <v>0</v>
      </c>
      <c r="K60" s="5">
        <v>0</v>
      </c>
      <c r="L60" s="8">
        <v>0</v>
      </c>
      <c r="M60" s="4">
        <v>0</v>
      </c>
      <c r="N60" s="5">
        <v>0</v>
      </c>
      <c r="O60" s="83">
        <v>0</v>
      </c>
      <c r="P60" s="14">
        <v>0</v>
      </c>
      <c r="Q60" s="85">
        <v>0</v>
      </c>
      <c r="R60" s="83">
        <v>0</v>
      </c>
      <c r="S60" s="14">
        <v>0</v>
      </c>
      <c r="T60" s="85">
        <v>0</v>
      </c>
      <c r="U60" s="83">
        <v>0</v>
      </c>
      <c r="V60" s="14">
        <v>0</v>
      </c>
      <c r="W60" s="85">
        <v>0</v>
      </c>
      <c r="X60" s="8">
        <v>0</v>
      </c>
      <c r="Y60" s="4">
        <v>0</v>
      </c>
      <c r="Z60" s="84">
        <v>0</v>
      </c>
      <c r="AA60" s="83">
        <v>0</v>
      </c>
      <c r="AB60" s="14">
        <v>0</v>
      </c>
      <c r="AC60" s="85">
        <v>0</v>
      </c>
      <c r="AD60" s="83">
        <v>0</v>
      </c>
      <c r="AE60" s="14">
        <v>0</v>
      </c>
      <c r="AF60" s="85">
        <v>0</v>
      </c>
      <c r="AG60" s="8">
        <v>0</v>
      </c>
      <c r="AH60" s="4">
        <v>0</v>
      </c>
      <c r="AI60" s="84">
        <v>0</v>
      </c>
      <c r="AJ60" s="8">
        <v>0</v>
      </c>
      <c r="AK60" s="4">
        <v>0</v>
      </c>
      <c r="AL60" s="84">
        <v>0</v>
      </c>
      <c r="AM60" s="8">
        <v>0</v>
      </c>
      <c r="AN60" s="4">
        <v>0</v>
      </c>
      <c r="AO60" s="84">
        <v>0</v>
      </c>
      <c r="AP60" s="8">
        <v>0</v>
      </c>
      <c r="AQ60" s="4">
        <v>0</v>
      </c>
      <c r="AR60" s="5">
        <v>0</v>
      </c>
      <c r="AS60" s="8">
        <v>0</v>
      </c>
      <c r="AT60" s="4">
        <v>0</v>
      </c>
      <c r="AU60" s="84">
        <v>0</v>
      </c>
      <c r="AV60" s="8"/>
      <c r="AW60" s="4"/>
      <c r="AX60" s="84"/>
      <c r="AY60" s="8">
        <v>0</v>
      </c>
      <c r="AZ60" s="4">
        <v>0</v>
      </c>
      <c r="BA60" s="84">
        <v>0</v>
      </c>
      <c r="BB60" s="8">
        <v>0</v>
      </c>
      <c r="BC60" s="4">
        <v>0</v>
      </c>
      <c r="BD60" s="5">
        <v>0</v>
      </c>
      <c r="BE60" s="8">
        <v>0</v>
      </c>
      <c r="BF60" s="4">
        <v>0</v>
      </c>
      <c r="BG60" s="84">
        <v>0</v>
      </c>
      <c r="BH60" s="8">
        <v>0</v>
      </c>
      <c r="BI60" s="4">
        <v>0</v>
      </c>
      <c r="BJ60" s="84">
        <v>0</v>
      </c>
      <c r="BK60" s="8">
        <v>0</v>
      </c>
      <c r="BL60" s="4">
        <v>0</v>
      </c>
      <c r="BM60" s="5">
        <v>0</v>
      </c>
      <c r="BN60" s="8">
        <v>0</v>
      </c>
      <c r="BO60" s="4">
        <v>0</v>
      </c>
      <c r="BP60" s="5">
        <v>0</v>
      </c>
      <c r="BQ60" s="8">
        <v>0.1</v>
      </c>
      <c r="BR60" s="4">
        <v>0.32200000000000001</v>
      </c>
      <c r="BS60" s="5">
        <f t="shared" ref="BS60" si="68">BR60/BQ60*1000</f>
        <v>3219.9999999999995</v>
      </c>
      <c r="BT60" s="8">
        <v>0</v>
      </c>
      <c r="BU60" s="4">
        <v>0</v>
      </c>
      <c r="BV60" s="84">
        <v>0</v>
      </c>
      <c r="BW60" s="8">
        <v>0</v>
      </c>
      <c r="BX60" s="4">
        <v>0</v>
      </c>
      <c r="BY60" s="5">
        <v>0</v>
      </c>
      <c r="BZ60" s="8">
        <v>0</v>
      </c>
      <c r="CA60" s="4">
        <v>0</v>
      </c>
      <c r="CB60" s="5">
        <v>0</v>
      </c>
      <c r="CC60" s="8">
        <v>0</v>
      </c>
      <c r="CD60" s="4">
        <v>0</v>
      </c>
      <c r="CE60" s="84">
        <v>0</v>
      </c>
      <c r="CF60" s="8">
        <v>0</v>
      </c>
      <c r="CG60" s="4">
        <v>0</v>
      </c>
      <c r="CH60" s="84">
        <v>0</v>
      </c>
      <c r="CI60" s="8">
        <v>0</v>
      </c>
      <c r="CJ60" s="4">
        <v>0</v>
      </c>
      <c r="CK60" s="84">
        <v>0</v>
      </c>
      <c r="CL60" s="8">
        <v>0</v>
      </c>
      <c r="CM60" s="4">
        <v>0</v>
      </c>
      <c r="CN60" s="84">
        <v>0</v>
      </c>
      <c r="CO60" s="8">
        <v>0</v>
      </c>
      <c r="CP60" s="4">
        <v>0</v>
      </c>
      <c r="CQ60" s="84">
        <v>0</v>
      </c>
      <c r="CR60" s="8">
        <v>0</v>
      </c>
      <c r="CS60" s="4">
        <v>0</v>
      </c>
      <c r="CT60" s="5">
        <v>0</v>
      </c>
      <c r="CU60" s="8">
        <v>0</v>
      </c>
      <c r="CV60" s="4">
        <v>0</v>
      </c>
      <c r="CW60" s="5">
        <v>0</v>
      </c>
      <c r="CX60" s="8">
        <v>0</v>
      </c>
      <c r="CY60" s="4">
        <v>0</v>
      </c>
      <c r="CZ60" s="84">
        <v>0</v>
      </c>
      <c r="DA60" s="8">
        <v>0</v>
      </c>
      <c r="DB60" s="4">
        <v>0</v>
      </c>
      <c r="DC60" s="84">
        <v>0</v>
      </c>
      <c r="DD60" s="8">
        <v>0</v>
      </c>
      <c r="DE60" s="4">
        <v>0</v>
      </c>
      <c r="DF60" s="84">
        <v>0</v>
      </c>
      <c r="DG60" s="8">
        <v>0</v>
      </c>
      <c r="DH60" s="4">
        <v>0</v>
      </c>
      <c r="DI60" s="84">
        <v>0</v>
      </c>
      <c r="DJ60" s="8">
        <v>0</v>
      </c>
      <c r="DK60" s="4">
        <v>0</v>
      </c>
      <c r="DL60" s="5">
        <f t="shared" si="65"/>
        <v>0</v>
      </c>
      <c r="DM60" s="8">
        <v>0</v>
      </c>
      <c r="DN60" s="4">
        <v>0</v>
      </c>
      <c r="DO60" s="5">
        <v>0</v>
      </c>
      <c r="DP60" s="8">
        <v>0</v>
      </c>
      <c r="DQ60" s="4">
        <v>0</v>
      </c>
      <c r="DR60" s="5">
        <v>0</v>
      </c>
      <c r="DS60" s="11">
        <f t="shared" si="66"/>
        <v>0.1</v>
      </c>
      <c r="DT60" s="5">
        <f t="shared" si="67"/>
        <v>0.32200000000000001</v>
      </c>
    </row>
    <row r="61" spans="1:124" x14ac:dyDescent="0.3">
      <c r="A61" s="75">
        <v>2013</v>
      </c>
      <c r="B61" s="76" t="s">
        <v>5</v>
      </c>
      <c r="C61" s="83">
        <v>0</v>
      </c>
      <c r="D61" s="14">
        <v>0</v>
      </c>
      <c r="E61" s="85">
        <v>0</v>
      </c>
      <c r="F61" s="83">
        <v>0</v>
      </c>
      <c r="G61" s="14">
        <v>0</v>
      </c>
      <c r="H61" s="85">
        <v>0</v>
      </c>
      <c r="I61" s="8">
        <v>0</v>
      </c>
      <c r="J61" s="4">
        <v>0</v>
      </c>
      <c r="K61" s="5">
        <v>0</v>
      </c>
      <c r="L61" s="8">
        <v>0</v>
      </c>
      <c r="M61" s="4">
        <v>0</v>
      </c>
      <c r="N61" s="5">
        <v>0</v>
      </c>
      <c r="O61" s="83">
        <v>0</v>
      </c>
      <c r="P61" s="14">
        <v>0</v>
      </c>
      <c r="Q61" s="85">
        <v>0</v>
      </c>
      <c r="R61" s="83">
        <v>0</v>
      </c>
      <c r="S61" s="14">
        <v>0</v>
      </c>
      <c r="T61" s="85">
        <v>0</v>
      </c>
      <c r="U61" s="83">
        <v>0</v>
      </c>
      <c r="V61" s="14">
        <v>0</v>
      </c>
      <c r="W61" s="85">
        <v>0</v>
      </c>
      <c r="X61" s="8">
        <v>0</v>
      </c>
      <c r="Y61" s="4">
        <v>0</v>
      </c>
      <c r="Z61" s="84">
        <v>0</v>
      </c>
      <c r="AA61" s="83">
        <v>0</v>
      </c>
      <c r="AB61" s="14">
        <v>0</v>
      </c>
      <c r="AC61" s="85">
        <v>0</v>
      </c>
      <c r="AD61" s="83">
        <v>0</v>
      </c>
      <c r="AE61" s="14">
        <v>0</v>
      </c>
      <c r="AF61" s="85">
        <v>0</v>
      </c>
      <c r="AG61" s="8">
        <v>0</v>
      </c>
      <c r="AH61" s="4">
        <v>0</v>
      </c>
      <c r="AI61" s="84">
        <v>0</v>
      </c>
      <c r="AJ61" s="8">
        <v>0</v>
      </c>
      <c r="AK61" s="4">
        <v>0</v>
      </c>
      <c r="AL61" s="84">
        <v>0</v>
      </c>
      <c r="AM61" s="8">
        <v>0</v>
      </c>
      <c r="AN61" s="4">
        <v>0</v>
      </c>
      <c r="AO61" s="84">
        <v>0</v>
      </c>
      <c r="AP61" s="8">
        <v>0.7</v>
      </c>
      <c r="AQ61" s="4">
        <v>6.5970000000000004</v>
      </c>
      <c r="AR61" s="5">
        <f t="shared" ref="AR61:AR62" si="69">AQ61/AP61*1000</f>
        <v>9424.2857142857156</v>
      </c>
      <c r="AS61" s="8">
        <v>0</v>
      </c>
      <c r="AT61" s="4">
        <v>0</v>
      </c>
      <c r="AU61" s="84">
        <v>0</v>
      </c>
      <c r="AV61" s="8"/>
      <c r="AW61" s="4"/>
      <c r="AX61" s="84"/>
      <c r="AY61" s="8">
        <v>0</v>
      </c>
      <c r="AZ61" s="4">
        <v>0</v>
      </c>
      <c r="BA61" s="84">
        <v>0</v>
      </c>
      <c r="BB61" s="8">
        <v>0</v>
      </c>
      <c r="BC61" s="4">
        <v>0</v>
      </c>
      <c r="BD61" s="5">
        <v>0</v>
      </c>
      <c r="BE61" s="8">
        <v>0</v>
      </c>
      <c r="BF61" s="4">
        <v>0</v>
      </c>
      <c r="BG61" s="84">
        <v>0</v>
      </c>
      <c r="BH61" s="8">
        <v>0</v>
      </c>
      <c r="BI61" s="4">
        <v>0</v>
      </c>
      <c r="BJ61" s="84">
        <v>0</v>
      </c>
      <c r="BK61" s="8">
        <v>0</v>
      </c>
      <c r="BL61" s="4">
        <v>0</v>
      </c>
      <c r="BM61" s="5">
        <v>0</v>
      </c>
      <c r="BN61" s="8">
        <v>0</v>
      </c>
      <c r="BO61" s="4">
        <v>0</v>
      </c>
      <c r="BP61" s="5">
        <v>0</v>
      </c>
      <c r="BQ61" s="8">
        <v>0</v>
      </c>
      <c r="BR61" s="4">
        <v>0</v>
      </c>
      <c r="BS61" s="84">
        <v>0</v>
      </c>
      <c r="BT61" s="8">
        <v>0</v>
      </c>
      <c r="BU61" s="4">
        <v>0</v>
      </c>
      <c r="BV61" s="84">
        <v>0</v>
      </c>
      <c r="BW61" s="8">
        <v>0</v>
      </c>
      <c r="BX61" s="4">
        <v>0</v>
      </c>
      <c r="BY61" s="5">
        <v>0</v>
      </c>
      <c r="BZ61" s="8">
        <v>0</v>
      </c>
      <c r="CA61" s="4">
        <v>0</v>
      </c>
      <c r="CB61" s="5">
        <v>0</v>
      </c>
      <c r="CC61" s="8">
        <v>0</v>
      </c>
      <c r="CD61" s="4">
        <v>0</v>
      </c>
      <c r="CE61" s="84">
        <v>0</v>
      </c>
      <c r="CF61" s="8">
        <v>0</v>
      </c>
      <c r="CG61" s="4">
        <v>0</v>
      </c>
      <c r="CH61" s="84">
        <v>0</v>
      </c>
      <c r="CI61" s="8">
        <v>0</v>
      </c>
      <c r="CJ61" s="4">
        <v>0</v>
      </c>
      <c r="CK61" s="84">
        <v>0</v>
      </c>
      <c r="CL61" s="8">
        <v>0</v>
      </c>
      <c r="CM61" s="4">
        <v>0</v>
      </c>
      <c r="CN61" s="84">
        <v>0</v>
      </c>
      <c r="CO61" s="8">
        <v>0</v>
      </c>
      <c r="CP61" s="4">
        <v>0</v>
      </c>
      <c r="CQ61" s="84">
        <v>0</v>
      </c>
      <c r="CR61" s="8">
        <v>0</v>
      </c>
      <c r="CS61" s="4">
        <v>0</v>
      </c>
      <c r="CT61" s="5">
        <v>0</v>
      </c>
      <c r="CU61" s="8">
        <v>0</v>
      </c>
      <c r="CV61" s="4">
        <v>0</v>
      </c>
      <c r="CW61" s="5">
        <v>0</v>
      </c>
      <c r="CX61" s="8">
        <v>0</v>
      </c>
      <c r="CY61" s="4">
        <v>0</v>
      </c>
      <c r="CZ61" s="84">
        <v>0</v>
      </c>
      <c r="DA61" s="8">
        <v>0</v>
      </c>
      <c r="DB61" s="4">
        <v>0</v>
      </c>
      <c r="DC61" s="84">
        <v>0</v>
      </c>
      <c r="DD61" s="8">
        <v>0</v>
      </c>
      <c r="DE61" s="4">
        <v>0</v>
      </c>
      <c r="DF61" s="84">
        <v>0</v>
      </c>
      <c r="DG61" s="8">
        <v>0</v>
      </c>
      <c r="DH61" s="4">
        <v>0</v>
      </c>
      <c r="DI61" s="84">
        <v>0</v>
      </c>
      <c r="DJ61" s="8">
        <v>0</v>
      </c>
      <c r="DK61" s="4">
        <v>0</v>
      </c>
      <c r="DL61" s="5">
        <f t="shared" si="65"/>
        <v>0</v>
      </c>
      <c r="DM61" s="8">
        <v>30</v>
      </c>
      <c r="DN61" s="4">
        <v>16.783999999999999</v>
      </c>
      <c r="DO61" s="5">
        <f t="shared" ref="DO61" si="70">DN61/DM61*1000</f>
        <v>559.4666666666667</v>
      </c>
      <c r="DP61" s="8">
        <v>30</v>
      </c>
      <c r="DQ61" s="4">
        <v>16.783999999999999</v>
      </c>
      <c r="DR61" s="5">
        <f t="shared" ref="DR61" si="71">DQ61/DP61*1000</f>
        <v>559.4666666666667</v>
      </c>
      <c r="DS61" s="11">
        <f t="shared" si="66"/>
        <v>60.7</v>
      </c>
      <c r="DT61" s="5">
        <f t="shared" si="67"/>
        <v>40.164999999999999</v>
      </c>
    </row>
    <row r="62" spans="1:124" x14ac:dyDescent="0.3">
      <c r="A62" s="75">
        <v>2013</v>
      </c>
      <c r="B62" s="76" t="s">
        <v>6</v>
      </c>
      <c r="C62" s="83">
        <v>0</v>
      </c>
      <c r="D62" s="14">
        <v>0</v>
      </c>
      <c r="E62" s="85">
        <v>0</v>
      </c>
      <c r="F62" s="83">
        <v>0</v>
      </c>
      <c r="G62" s="14">
        <v>0</v>
      </c>
      <c r="H62" s="85">
        <v>0</v>
      </c>
      <c r="I62" s="8">
        <v>0</v>
      </c>
      <c r="J62" s="4">
        <v>0</v>
      </c>
      <c r="K62" s="5">
        <v>0</v>
      </c>
      <c r="L62" s="8">
        <v>0</v>
      </c>
      <c r="M62" s="4">
        <v>0</v>
      </c>
      <c r="N62" s="5">
        <v>0</v>
      </c>
      <c r="O62" s="83">
        <v>0</v>
      </c>
      <c r="P62" s="14">
        <v>0</v>
      </c>
      <c r="Q62" s="85">
        <v>0</v>
      </c>
      <c r="R62" s="83">
        <v>0</v>
      </c>
      <c r="S62" s="14">
        <v>0</v>
      </c>
      <c r="T62" s="85">
        <v>0</v>
      </c>
      <c r="U62" s="83">
        <v>0</v>
      </c>
      <c r="V62" s="14">
        <v>0</v>
      </c>
      <c r="W62" s="85">
        <v>0</v>
      </c>
      <c r="X62" s="8">
        <v>0</v>
      </c>
      <c r="Y62" s="4">
        <v>0</v>
      </c>
      <c r="Z62" s="84">
        <v>0</v>
      </c>
      <c r="AA62" s="83">
        <v>0</v>
      </c>
      <c r="AB62" s="14">
        <v>0</v>
      </c>
      <c r="AC62" s="85">
        <v>0</v>
      </c>
      <c r="AD62" s="83">
        <v>0</v>
      </c>
      <c r="AE62" s="14">
        <v>0</v>
      </c>
      <c r="AF62" s="85">
        <v>0</v>
      </c>
      <c r="AG62" s="8">
        <v>0</v>
      </c>
      <c r="AH62" s="4">
        <v>0</v>
      </c>
      <c r="AI62" s="84">
        <v>0</v>
      </c>
      <c r="AJ62" s="8">
        <v>0</v>
      </c>
      <c r="AK62" s="4">
        <v>0</v>
      </c>
      <c r="AL62" s="84">
        <v>0</v>
      </c>
      <c r="AM62" s="8">
        <v>0</v>
      </c>
      <c r="AN62" s="4">
        <v>0</v>
      </c>
      <c r="AO62" s="84">
        <v>0</v>
      </c>
      <c r="AP62" s="8">
        <v>1</v>
      </c>
      <c r="AQ62" s="4">
        <v>9.8190000000000008</v>
      </c>
      <c r="AR62" s="5">
        <f t="shared" si="69"/>
        <v>9819</v>
      </c>
      <c r="AS62" s="8">
        <v>0</v>
      </c>
      <c r="AT62" s="4">
        <v>0</v>
      </c>
      <c r="AU62" s="84">
        <v>0</v>
      </c>
      <c r="AV62" s="8"/>
      <c r="AW62" s="4"/>
      <c r="AX62" s="84"/>
      <c r="AY62" s="8">
        <v>0</v>
      </c>
      <c r="AZ62" s="4">
        <v>0</v>
      </c>
      <c r="BA62" s="84">
        <v>0</v>
      </c>
      <c r="BB62" s="8">
        <v>0</v>
      </c>
      <c r="BC62" s="4">
        <v>0</v>
      </c>
      <c r="BD62" s="5">
        <v>0</v>
      </c>
      <c r="BE62" s="8">
        <v>0</v>
      </c>
      <c r="BF62" s="4">
        <v>0</v>
      </c>
      <c r="BG62" s="84">
        <v>0</v>
      </c>
      <c r="BH62" s="8">
        <v>0</v>
      </c>
      <c r="BI62" s="4">
        <v>0</v>
      </c>
      <c r="BJ62" s="84">
        <v>0</v>
      </c>
      <c r="BK62" s="8">
        <v>0</v>
      </c>
      <c r="BL62" s="4">
        <v>0</v>
      </c>
      <c r="BM62" s="5">
        <v>0</v>
      </c>
      <c r="BN62" s="8">
        <v>0</v>
      </c>
      <c r="BO62" s="4">
        <v>0</v>
      </c>
      <c r="BP62" s="5">
        <v>0</v>
      </c>
      <c r="BQ62" s="8">
        <v>0</v>
      </c>
      <c r="BR62" s="4">
        <v>0</v>
      </c>
      <c r="BS62" s="84">
        <v>0</v>
      </c>
      <c r="BT62" s="8">
        <v>0</v>
      </c>
      <c r="BU62" s="4">
        <v>0</v>
      </c>
      <c r="BV62" s="84">
        <v>0</v>
      </c>
      <c r="BW62" s="8">
        <v>0</v>
      </c>
      <c r="BX62" s="4">
        <v>0</v>
      </c>
      <c r="BY62" s="5">
        <v>0</v>
      </c>
      <c r="BZ62" s="8">
        <v>0</v>
      </c>
      <c r="CA62" s="4">
        <v>0</v>
      </c>
      <c r="CB62" s="5">
        <v>0</v>
      </c>
      <c r="CC62" s="8">
        <v>0</v>
      </c>
      <c r="CD62" s="4">
        <v>0</v>
      </c>
      <c r="CE62" s="84">
        <v>0</v>
      </c>
      <c r="CF62" s="8">
        <v>0</v>
      </c>
      <c r="CG62" s="4">
        <v>0</v>
      </c>
      <c r="CH62" s="84">
        <v>0</v>
      </c>
      <c r="CI62" s="8">
        <v>0</v>
      </c>
      <c r="CJ62" s="4">
        <v>0</v>
      </c>
      <c r="CK62" s="84">
        <v>0</v>
      </c>
      <c r="CL62" s="8">
        <v>0</v>
      </c>
      <c r="CM62" s="4">
        <v>0</v>
      </c>
      <c r="CN62" s="84">
        <v>0</v>
      </c>
      <c r="CO62" s="8">
        <v>0</v>
      </c>
      <c r="CP62" s="4">
        <v>0</v>
      </c>
      <c r="CQ62" s="84">
        <v>0</v>
      </c>
      <c r="CR62" s="8">
        <v>0</v>
      </c>
      <c r="CS62" s="4">
        <v>0</v>
      </c>
      <c r="CT62" s="5">
        <v>0</v>
      </c>
      <c r="CU62" s="8">
        <v>0</v>
      </c>
      <c r="CV62" s="4">
        <v>0</v>
      </c>
      <c r="CW62" s="5">
        <v>0</v>
      </c>
      <c r="CX62" s="8">
        <v>0</v>
      </c>
      <c r="CY62" s="4">
        <v>0</v>
      </c>
      <c r="CZ62" s="84">
        <v>0</v>
      </c>
      <c r="DA62" s="8">
        <v>0</v>
      </c>
      <c r="DB62" s="4">
        <v>0</v>
      </c>
      <c r="DC62" s="84">
        <v>0</v>
      </c>
      <c r="DD62" s="8">
        <v>0</v>
      </c>
      <c r="DE62" s="4">
        <v>0</v>
      </c>
      <c r="DF62" s="84">
        <v>0</v>
      </c>
      <c r="DG62" s="8">
        <v>0</v>
      </c>
      <c r="DH62" s="4">
        <v>0</v>
      </c>
      <c r="DI62" s="84">
        <v>0</v>
      </c>
      <c r="DJ62" s="8">
        <v>0</v>
      </c>
      <c r="DK62" s="4">
        <v>0</v>
      </c>
      <c r="DL62" s="5">
        <f t="shared" si="65"/>
        <v>0</v>
      </c>
      <c r="DM62" s="8">
        <v>0</v>
      </c>
      <c r="DN62" s="4">
        <v>0</v>
      </c>
      <c r="DO62" s="5">
        <v>0</v>
      </c>
      <c r="DP62" s="8">
        <v>0</v>
      </c>
      <c r="DQ62" s="4">
        <v>0</v>
      </c>
      <c r="DR62" s="5">
        <v>0</v>
      </c>
      <c r="DS62" s="11">
        <f t="shared" si="66"/>
        <v>1</v>
      </c>
      <c r="DT62" s="5">
        <f t="shared" si="67"/>
        <v>9.8190000000000008</v>
      </c>
    </row>
    <row r="63" spans="1:124" x14ac:dyDescent="0.3">
      <c r="A63" s="75">
        <v>2013</v>
      </c>
      <c r="B63" s="76" t="s">
        <v>7</v>
      </c>
      <c r="C63" s="83">
        <v>0</v>
      </c>
      <c r="D63" s="14">
        <v>0</v>
      </c>
      <c r="E63" s="85">
        <v>0</v>
      </c>
      <c r="F63" s="83">
        <v>0</v>
      </c>
      <c r="G63" s="14">
        <v>0</v>
      </c>
      <c r="H63" s="85">
        <v>0</v>
      </c>
      <c r="I63" s="8">
        <v>0</v>
      </c>
      <c r="J63" s="4">
        <v>0</v>
      </c>
      <c r="K63" s="5">
        <v>0</v>
      </c>
      <c r="L63" s="8">
        <v>0</v>
      </c>
      <c r="M63" s="4">
        <v>0</v>
      </c>
      <c r="N63" s="5">
        <v>0</v>
      </c>
      <c r="O63" s="83">
        <v>0</v>
      </c>
      <c r="P63" s="14">
        <v>0</v>
      </c>
      <c r="Q63" s="85">
        <v>0</v>
      </c>
      <c r="R63" s="83">
        <v>0</v>
      </c>
      <c r="S63" s="14">
        <v>0</v>
      </c>
      <c r="T63" s="85">
        <v>0</v>
      </c>
      <c r="U63" s="83">
        <v>0</v>
      </c>
      <c r="V63" s="14">
        <v>0</v>
      </c>
      <c r="W63" s="85">
        <v>0</v>
      </c>
      <c r="X63" s="8">
        <v>0</v>
      </c>
      <c r="Y63" s="4">
        <v>0</v>
      </c>
      <c r="Z63" s="84">
        <v>0</v>
      </c>
      <c r="AA63" s="83">
        <v>0</v>
      </c>
      <c r="AB63" s="14">
        <v>0</v>
      </c>
      <c r="AC63" s="85">
        <v>0</v>
      </c>
      <c r="AD63" s="83">
        <v>0</v>
      </c>
      <c r="AE63" s="14">
        <v>0</v>
      </c>
      <c r="AF63" s="85">
        <v>0</v>
      </c>
      <c r="AG63" s="8">
        <v>0</v>
      </c>
      <c r="AH63" s="4">
        <v>0</v>
      </c>
      <c r="AI63" s="84">
        <v>0</v>
      </c>
      <c r="AJ63" s="8">
        <v>0</v>
      </c>
      <c r="AK63" s="4">
        <v>0</v>
      </c>
      <c r="AL63" s="84">
        <v>0</v>
      </c>
      <c r="AM63" s="8">
        <v>0</v>
      </c>
      <c r="AN63" s="4">
        <v>0</v>
      </c>
      <c r="AO63" s="84">
        <v>0</v>
      </c>
      <c r="AP63" s="8">
        <v>0</v>
      </c>
      <c r="AQ63" s="4">
        <v>0</v>
      </c>
      <c r="AR63" s="5">
        <v>0</v>
      </c>
      <c r="AS63" s="8">
        <v>0</v>
      </c>
      <c r="AT63" s="4">
        <v>0</v>
      </c>
      <c r="AU63" s="84">
        <v>0</v>
      </c>
      <c r="AV63" s="8"/>
      <c r="AW63" s="4"/>
      <c r="AX63" s="84"/>
      <c r="AY63" s="8">
        <v>0</v>
      </c>
      <c r="AZ63" s="4">
        <v>0</v>
      </c>
      <c r="BA63" s="84">
        <v>0</v>
      </c>
      <c r="BB63" s="8">
        <v>0</v>
      </c>
      <c r="BC63" s="4">
        <v>0</v>
      </c>
      <c r="BD63" s="5">
        <v>0</v>
      </c>
      <c r="BE63" s="8">
        <v>0</v>
      </c>
      <c r="BF63" s="4">
        <v>0</v>
      </c>
      <c r="BG63" s="84">
        <v>0</v>
      </c>
      <c r="BH63" s="8">
        <v>0</v>
      </c>
      <c r="BI63" s="4">
        <v>0</v>
      </c>
      <c r="BJ63" s="84">
        <v>0</v>
      </c>
      <c r="BK63" s="8">
        <v>0</v>
      </c>
      <c r="BL63" s="4">
        <v>0</v>
      </c>
      <c r="BM63" s="5">
        <v>0</v>
      </c>
      <c r="BN63" s="8">
        <v>0</v>
      </c>
      <c r="BO63" s="4">
        <v>0</v>
      </c>
      <c r="BP63" s="5">
        <v>0</v>
      </c>
      <c r="BQ63" s="8">
        <v>0</v>
      </c>
      <c r="BR63" s="4">
        <v>0</v>
      </c>
      <c r="BS63" s="84">
        <v>0</v>
      </c>
      <c r="BT63" s="8">
        <v>0</v>
      </c>
      <c r="BU63" s="4">
        <v>0</v>
      </c>
      <c r="BV63" s="84">
        <v>0</v>
      </c>
      <c r="BW63" s="8">
        <v>0</v>
      </c>
      <c r="BX63" s="4">
        <v>0</v>
      </c>
      <c r="BY63" s="5">
        <v>0</v>
      </c>
      <c r="BZ63" s="8">
        <v>0</v>
      </c>
      <c r="CA63" s="4">
        <v>0</v>
      </c>
      <c r="CB63" s="5">
        <v>0</v>
      </c>
      <c r="CC63" s="8">
        <v>0</v>
      </c>
      <c r="CD63" s="4">
        <v>0</v>
      </c>
      <c r="CE63" s="84">
        <v>0</v>
      </c>
      <c r="CF63" s="8">
        <v>0</v>
      </c>
      <c r="CG63" s="4">
        <v>0</v>
      </c>
      <c r="CH63" s="84">
        <v>0</v>
      </c>
      <c r="CI63" s="8">
        <v>0</v>
      </c>
      <c r="CJ63" s="4">
        <v>0</v>
      </c>
      <c r="CK63" s="84">
        <v>0</v>
      </c>
      <c r="CL63" s="8">
        <v>0</v>
      </c>
      <c r="CM63" s="4">
        <v>0</v>
      </c>
      <c r="CN63" s="84">
        <v>0</v>
      </c>
      <c r="CO63" s="8">
        <v>0</v>
      </c>
      <c r="CP63" s="4">
        <v>0</v>
      </c>
      <c r="CQ63" s="84">
        <v>0</v>
      </c>
      <c r="CR63" s="8">
        <v>0</v>
      </c>
      <c r="CS63" s="4">
        <v>0</v>
      </c>
      <c r="CT63" s="5">
        <v>0</v>
      </c>
      <c r="CU63" s="8">
        <v>0</v>
      </c>
      <c r="CV63" s="4">
        <v>0</v>
      </c>
      <c r="CW63" s="5">
        <v>0</v>
      </c>
      <c r="CX63" s="8">
        <v>0</v>
      </c>
      <c r="CY63" s="4">
        <v>0</v>
      </c>
      <c r="CZ63" s="84">
        <v>0</v>
      </c>
      <c r="DA63" s="8">
        <v>0</v>
      </c>
      <c r="DB63" s="4">
        <v>0</v>
      </c>
      <c r="DC63" s="84">
        <v>0</v>
      </c>
      <c r="DD63" s="8">
        <v>0</v>
      </c>
      <c r="DE63" s="4">
        <v>0</v>
      </c>
      <c r="DF63" s="84">
        <v>0</v>
      </c>
      <c r="DG63" s="8">
        <v>0</v>
      </c>
      <c r="DH63" s="4">
        <v>0</v>
      </c>
      <c r="DI63" s="84">
        <v>0</v>
      </c>
      <c r="DJ63" s="8">
        <v>0</v>
      </c>
      <c r="DK63" s="4">
        <v>0</v>
      </c>
      <c r="DL63" s="5">
        <f t="shared" si="65"/>
        <v>0</v>
      </c>
      <c r="DM63" s="8">
        <v>0</v>
      </c>
      <c r="DN63" s="4">
        <v>0</v>
      </c>
      <c r="DO63" s="5">
        <v>0</v>
      </c>
      <c r="DP63" s="8">
        <v>0</v>
      </c>
      <c r="DQ63" s="4">
        <v>0</v>
      </c>
      <c r="DR63" s="5">
        <v>0</v>
      </c>
      <c r="DS63" s="11">
        <f t="shared" si="66"/>
        <v>0</v>
      </c>
      <c r="DT63" s="5">
        <f t="shared" si="67"/>
        <v>0</v>
      </c>
    </row>
    <row r="64" spans="1:124" x14ac:dyDescent="0.3">
      <c r="A64" s="75">
        <v>2013</v>
      </c>
      <c r="B64" s="76" t="s">
        <v>8</v>
      </c>
      <c r="C64" s="83">
        <v>0</v>
      </c>
      <c r="D64" s="14">
        <v>0</v>
      </c>
      <c r="E64" s="85">
        <v>0</v>
      </c>
      <c r="F64" s="83">
        <v>0</v>
      </c>
      <c r="G64" s="14">
        <v>0</v>
      </c>
      <c r="H64" s="85">
        <v>0</v>
      </c>
      <c r="I64" s="8">
        <v>0</v>
      </c>
      <c r="J64" s="4">
        <v>0</v>
      </c>
      <c r="K64" s="5">
        <v>0</v>
      </c>
      <c r="L64" s="8">
        <v>0</v>
      </c>
      <c r="M64" s="4">
        <v>0</v>
      </c>
      <c r="N64" s="5">
        <v>0</v>
      </c>
      <c r="O64" s="83">
        <v>0</v>
      </c>
      <c r="P64" s="14">
        <v>0</v>
      </c>
      <c r="Q64" s="85">
        <v>0</v>
      </c>
      <c r="R64" s="83">
        <v>0</v>
      </c>
      <c r="S64" s="14">
        <v>0</v>
      </c>
      <c r="T64" s="85">
        <v>0</v>
      </c>
      <c r="U64" s="83">
        <v>0</v>
      </c>
      <c r="V64" s="14">
        <v>0</v>
      </c>
      <c r="W64" s="85">
        <v>0</v>
      </c>
      <c r="X64" s="8">
        <v>0</v>
      </c>
      <c r="Y64" s="4">
        <v>0</v>
      </c>
      <c r="Z64" s="84">
        <v>0</v>
      </c>
      <c r="AA64" s="83">
        <v>0</v>
      </c>
      <c r="AB64" s="14">
        <v>0</v>
      </c>
      <c r="AC64" s="85">
        <v>0</v>
      </c>
      <c r="AD64" s="83">
        <v>0</v>
      </c>
      <c r="AE64" s="14">
        <v>0</v>
      </c>
      <c r="AF64" s="85">
        <v>0</v>
      </c>
      <c r="AG64" s="8">
        <v>0</v>
      </c>
      <c r="AH64" s="4">
        <v>0</v>
      </c>
      <c r="AI64" s="84">
        <v>0</v>
      </c>
      <c r="AJ64" s="8">
        <v>0</v>
      </c>
      <c r="AK64" s="4">
        <v>0</v>
      </c>
      <c r="AL64" s="84">
        <v>0</v>
      </c>
      <c r="AM64" s="8">
        <v>0</v>
      </c>
      <c r="AN64" s="4">
        <v>0</v>
      </c>
      <c r="AO64" s="84">
        <v>0</v>
      </c>
      <c r="AP64" s="8">
        <v>0</v>
      </c>
      <c r="AQ64" s="4">
        <v>0</v>
      </c>
      <c r="AR64" s="5">
        <v>0</v>
      </c>
      <c r="AS64" s="8">
        <v>0</v>
      </c>
      <c r="AT64" s="4">
        <v>0</v>
      </c>
      <c r="AU64" s="84">
        <v>0</v>
      </c>
      <c r="AV64" s="8"/>
      <c r="AW64" s="4"/>
      <c r="AX64" s="84"/>
      <c r="AY64" s="8">
        <v>0</v>
      </c>
      <c r="AZ64" s="4">
        <v>0</v>
      </c>
      <c r="BA64" s="84">
        <v>0</v>
      </c>
      <c r="BB64" s="8">
        <v>0</v>
      </c>
      <c r="BC64" s="4">
        <v>0</v>
      </c>
      <c r="BD64" s="5">
        <v>0</v>
      </c>
      <c r="BE64" s="8">
        <v>0</v>
      </c>
      <c r="BF64" s="4">
        <v>0</v>
      </c>
      <c r="BG64" s="84">
        <v>0</v>
      </c>
      <c r="BH64" s="8">
        <v>0</v>
      </c>
      <c r="BI64" s="4">
        <v>0</v>
      </c>
      <c r="BJ64" s="84">
        <v>0</v>
      </c>
      <c r="BK64" s="8">
        <v>0</v>
      </c>
      <c r="BL64" s="4">
        <v>0</v>
      </c>
      <c r="BM64" s="5">
        <v>0</v>
      </c>
      <c r="BN64" s="8">
        <v>0</v>
      </c>
      <c r="BO64" s="4">
        <v>0</v>
      </c>
      <c r="BP64" s="5">
        <v>0</v>
      </c>
      <c r="BQ64" s="8">
        <v>0.1</v>
      </c>
      <c r="BR64" s="4">
        <v>0.35599999999999998</v>
      </c>
      <c r="BS64" s="5">
        <f t="shared" ref="BS64" si="72">BR64/BQ64*1000</f>
        <v>3559.9999999999995</v>
      </c>
      <c r="BT64" s="8">
        <v>0</v>
      </c>
      <c r="BU64" s="4">
        <v>0</v>
      </c>
      <c r="BV64" s="84">
        <v>0</v>
      </c>
      <c r="BW64" s="8">
        <v>0</v>
      </c>
      <c r="BX64" s="4">
        <v>0</v>
      </c>
      <c r="BY64" s="5">
        <v>0</v>
      </c>
      <c r="BZ64" s="8">
        <v>0</v>
      </c>
      <c r="CA64" s="4">
        <v>0</v>
      </c>
      <c r="CB64" s="5">
        <v>0</v>
      </c>
      <c r="CC64" s="8">
        <v>0</v>
      </c>
      <c r="CD64" s="4">
        <v>0</v>
      </c>
      <c r="CE64" s="84">
        <v>0</v>
      </c>
      <c r="CF64" s="8">
        <v>0</v>
      </c>
      <c r="CG64" s="4">
        <v>0</v>
      </c>
      <c r="CH64" s="84">
        <v>0</v>
      </c>
      <c r="CI64" s="8">
        <v>0</v>
      </c>
      <c r="CJ64" s="4">
        <v>0</v>
      </c>
      <c r="CK64" s="84">
        <v>0</v>
      </c>
      <c r="CL64" s="8">
        <v>0</v>
      </c>
      <c r="CM64" s="4">
        <v>0</v>
      </c>
      <c r="CN64" s="84">
        <v>0</v>
      </c>
      <c r="CO64" s="8">
        <v>0</v>
      </c>
      <c r="CP64" s="4">
        <v>0</v>
      </c>
      <c r="CQ64" s="84">
        <v>0</v>
      </c>
      <c r="CR64" s="8">
        <v>0</v>
      </c>
      <c r="CS64" s="4">
        <v>0</v>
      </c>
      <c r="CT64" s="5">
        <v>0</v>
      </c>
      <c r="CU64" s="8">
        <v>0</v>
      </c>
      <c r="CV64" s="4">
        <v>0</v>
      </c>
      <c r="CW64" s="5">
        <v>0</v>
      </c>
      <c r="CX64" s="8">
        <v>0</v>
      </c>
      <c r="CY64" s="4">
        <v>0</v>
      </c>
      <c r="CZ64" s="84">
        <v>0</v>
      </c>
      <c r="DA64" s="8">
        <v>0</v>
      </c>
      <c r="DB64" s="4">
        <v>0</v>
      </c>
      <c r="DC64" s="84">
        <v>0</v>
      </c>
      <c r="DD64" s="8">
        <v>3.629</v>
      </c>
      <c r="DE64" s="4">
        <v>577.26900000000001</v>
      </c>
      <c r="DF64" s="5">
        <f t="shared" ref="DF64" si="73">DE64/DD64*1000</f>
        <v>159071.0939652797</v>
      </c>
      <c r="DG64" s="8">
        <v>0</v>
      </c>
      <c r="DH64" s="4">
        <v>0</v>
      </c>
      <c r="DI64" s="84">
        <v>0</v>
      </c>
      <c r="DJ64" s="8">
        <v>0</v>
      </c>
      <c r="DK64" s="4">
        <v>0</v>
      </c>
      <c r="DL64" s="5">
        <f t="shared" si="65"/>
        <v>0</v>
      </c>
      <c r="DM64" s="8">
        <v>0</v>
      </c>
      <c r="DN64" s="4">
        <v>0</v>
      </c>
      <c r="DO64" s="5">
        <v>0</v>
      </c>
      <c r="DP64" s="8">
        <v>0</v>
      </c>
      <c r="DQ64" s="4">
        <v>0</v>
      </c>
      <c r="DR64" s="5">
        <v>0</v>
      </c>
      <c r="DS64" s="11">
        <f t="shared" si="66"/>
        <v>3.7290000000000001</v>
      </c>
      <c r="DT64" s="5">
        <f t="shared" si="67"/>
        <v>577.625</v>
      </c>
    </row>
    <row r="65" spans="1:124" x14ac:dyDescent="0.3">
      <c r="A65" s="75">
        <v>2013</v>
      </c>
      <c r="B65" s="76" t="s">
        <v>9</v>
      </c>
      <c r="C65" s="83">
        <v>0</v>
      </c>
      <c r="D65" s="14">
        <v>0</v>
      </c>
      <c r="E65" s="85">
        <v>0</v>
      </c>
      <c r="F65" s="83">
        <v>0</v>
      </c>
      <c r="G65" s="14">
        <v>0</v>
      </c>
      <c r="H65" s="85">
        <v>0</v>
      </c>
      <c r="I65" s="83">
        <v>0</v>
      </c>
      <c r="J65" s="14">
        <v>0</v>
      </c>
      <c r="K65" s="5">
        <v>0</v>
      </c>
      <c r="L65" s="8">
        <v>250</v>
      </c>
      <c r="M65" s="4">
        <v>1912.854</v>
      </c>
      <c r="N65" s="5">
        <f t="shared" ref="N65" si="74">M65/L65*1000</f>
        <v>7651.4160000000002</v>
      </c>
      <c r="O65" s="83">
        <v>0</v>
      </c>
      <c r="P65" s="14">
        <v>0</v>
      </c>
      <c r="Q65" s="85">
        <v>0</v>
      </c>
      <c r="R65" s="83">
        <v>0</v>
      </c>
      <c r="S65" s="14">
        <v>0</v>
      </c>
      <c r="T65" s="85">
        <v>0</v>
      </c>
      <c r="U65" s="83">
        <v>0</v>
      </c>
      <c r="V65" s="14">
        <v>0</v>
      </c>
      <c r="W65" s="85">
        <v>0</v>
      </c>
      <c r="X65" s="8">
        <v>0</v>
      </c>
      <c r="Y65" s="4">
        <v>0</v>
      </c>
      <c r="Z65" s="84">
        <v>0</v>
      </c>
      <c r="AA65" s="83">
        <v>0</v>
      </c>
      <c r="AB65" s="14">
        <v>0</v>
      </c>
      <c r="AC65" s="85">
        <v>0</v>
      </c>
      <c r="AD65" s="83">
        <v>0</v>
      </c>
      <c r="AE65" s="14">
        <v>0</v>
      </c>
      <c r="AF65" s="85">
        <v>0</v>
      </c>
      <c r="AG65" s="8">
        <v>0</v>
      </c>
      <c r="AH65" s="4">
        <v>0</v>
      </c>
      <c r="AI65" s="84">
        <v>0</v>
      </c>
      <c r="AJ65" s="8">
        <v>0</v>
      </c>
      <c r="AK65" s="4">
        <v>0</v>
      </c>
      <c r="AL65" s="84">
        <v>0</v>
      </c>
      <c r="AM65" s="8">
        <v>0</v>
      </c>
      <c r="AN65" s="4">
        <v>0</v>
      </c>
      <c r="AO65" s="84">
        <v>0</v>
      </c>
      <c r="AP65" s="8">
        <v>0</v>
      </c>
      <c r="AQ65" s="4">
        <v>0</v>
      </c>
      <c r="AR65" s="5">
        <v>0</v>
      </c>
      <c r="AS65" s="8">
        <v>0</v>
      </c>
      <c r="AT65" s="4">
        <v>0</v>
      </c>
      <c r="AU65" s="84">
        <v>0</v>
      </c>
      <c r="AV65" s="8"/>
      <c r="AW65" s="4"/>
      <c r="AX65" s="84"/>
      <c r="AY65" s="8">
        <v>0</v>
      </c>
      <c r="AZ65" s="4">
        <v>0</v>
      </c>
      <c r="BA65" s="84">
        <v>0</v>
      </c>
      <c r="BB65" s="8">
        <v>0</v>
      </c>
      <c r="BC65" s="4">
        <v>0</v>
      </c>
      <c r="BD65" s="5">
        <v>0</v>
      </c>
      <c r="BE65" s="8">
        <v>0</v>
      </c>
      <c r="BF65" s="4">
        <v>0</v>
      </c>
      <c r="BG65" s="84">
        <v>0</v>
      </c>
      <c r="BH65" s="8">
        <v>0</v>
      </c>
      <c r="BI65" s="4">
        <v>0</v>
      </c>
      <c r="BJ65" s="84">
        <v>0</v>
      </c>
      <c r="BK65" s="8">
        <v>0</v>
      </c>
      <c r="BL65" s="4">
        <v>0</v>
      </c>
      <c r="BM65" s="5">
        <v>0</v>
      </c>
      <c r="BN65" s="8">
        <v>0</v>
      </c>
      <c r="BO65" s="4">
        <v>0</v>
      </c>
      <c r="BP65" s="5">
        <v>0</v>
      </c>
      <c r="BQ65" s="8">
        <v>0</v>
      </c>
      <c r="BR65" s="4">
        <v>0</v>
      </c>
      <c r="BS65" s="84">
        <v>0</v>
      </c>
      <c r="BT65" s="8">
        <v>0</v>
      </c>
      <c r="BU65" s="4">
        <v>0</v>
      </c>
      <c r="BV65" s="84">
        <v>0</v>
      </c>
      <c r="BW65" s="8">
        <v>0</v>
      </c>
      <c r="BX65" s="4">
        <v>0</v>
      </c>
      <c r="BY65" s="5">
        <v>0</v>
      </c>
      <c r="BZ65" s="8">
        <v>10.89</v>
      </c>
      <c r="CA65" s="4">
        <v>246.744</v>
      </c>
      <c r="CB65" s="5">
        <f t="shared" ref="CB65" si="75">CA65/BZ65*1000</f>
        <v>22657.85123966942</v>
      </c>
      <c r="CC65" s="8">
        <v>0</v>
      </c>
      <c r="CD65" s="4">
        <v>0</v>
      </c>
      <c r="CE65" s="84">
        <v>0</v>
      </c>
      <c r="CF65" s="8">
        <v>0</v>
      </c>
      <c r="CG65" s="4">
        <v>0</v>
      </c>
      <c r="CH65" s="84">
        <v>0</v>
      </c>
      <c r="CI65" s="8">
        <v>0</v>
      </c>
      <c r="CJ65" s="4">
        <v>0</v>
      </c>
      <c r="CK65" s="84">
        <v>0</v>
      </c>
      <c r="CL65" s="8">
        <v>0</v>
      </c>
      <c r="CM65" s="4">
        <v>0</v>
      </c>
      <c r="CN65" s="84">
        <v>0</v>
      </c>
      <c r="CO65" s="8">
        <v>0</v>
      </c>
      <c r="CP65" s="4">
        <v>0</v>
      </c>
      <c r="CQ65" s="84">
        <v>0</v>
      </c>
      <c r="CR65" s="8">
        <v>0</v>
      </c>
      <c r="CS65" s="4">
        <v>0</v>
      </c>
      <c r="CT65" s="5">
        <v>0</v>
      </c>
      <c r="CU65" s="8">
        <v>0</v>
      </c>
      <c r="CV65" s="4">
        <v>0</v>
      </c>
      <c r="CW65" s="5">
        <v>0</v>
      </c>
      <c r="CX65" s="8">
        <v>0</v>
      </c>
      <c r="CY65" s="4">
        <v>0</v>
      </c>
      <c r="CZ65" s="84">
        <v>0</v>
      </c>
      <c r="DA65" s="8">
        <v>0</v>
      </c>
      <c r="DB65" s="4">
        <v>0</v>
      </c>
      <c r="DC65" s="84">
        <v>0</v>
      </c>
      <c r="DD65" s="8">
        <v>0</v>
      </c>
      <c r="DE65" s="4">
        <v>0</v>
      </c>
      <c r="DF65" s="84">
        <v>0</v>
      </c>
      <c r="DG65" s="8">
        <v>0</v>
      </c>
      <c r="DH65" s="4">
        <v>0</v>
      </c>
      <c r="DI65" s="84">
        <v>0</v>
      </c>
      <c r="DJ65" s="8">
        <v>0</v>
      </c>
      <c r="DK65" s="4">
        <v>0</v>
      </c>
      <c r="DL65" s="5">
        <f t="shared" si="65"/>
        <v>0</v>
      </c>
      <c r="DM65" s="8">
        <v>0</v>
      </c>
      <c r="DN65" s="4">
        <v>0</v>
      </c>
      <c r="DO65" s="5">
        <v>0</v>
      </c>
      <c r="DP65" s="8">
        <v>0</v>
      </c>
      <c r="DQ65" s="4">
        <v>0</v>
      </c>
      <c r="DR65" s="5">
        <v>0</v>
      </c>
      <c r="DS65" s="11">
        <f t="shared" si="66"/>
        <v>260.89</v>
      </c>
      <c r="DT65" s="5">
        <f t="shared" si="67"/>
        <v>2159.598</v>
      </c>
    </row>
    <row r="66" spans="1:124" x14ac:dyDescent="0.3">
      <c r="A66" s="75">
        <v>2013</v>
      </c>
      <c r="B66" s="81" t="s">
        <v>10</v>
      </c>
      <c r="C66" s="83">
        <v>0</v>
      </c>
      <c r="D66" s="14">
        <v>0</v>
      </c>
      <c r="E66" s="85">
        <v>0</v>
      </c>
      <c r="F66" s="83">
        <v>0</v>
      </c>
      <c r="G66" s="14">
        <v>0</v>
      </c>
      <c r="H66" s="85">
        <v>0</v>
      </c>
      <c r="I66" s="8">
        <v>0</v>
      </c>
      <c r="J66" s="4">
        <v>0</v>
      </c>
      <c r="K66" s="5">
        <v>0</v>
      </c>
      <c r="L66" s="8">
        <v>0</v>
      </c>
      <c r="M66" s="4">
        <v>0</v>
      </c>
      <c r="N66" s="5">
        <v>0</v>
      </c>
      <c r="O66" s="83">
        <v>0</v>
      </c>
      <c r="P66" s="14">
        <v>0</v>
      </c>
      <c r="Q66" s="85">
        <v>0</v>
      </c>
      <c r="R66" s="83">
        <v>0</v>
      </c>
      <c r="S66" s="14">
        <v>0</v>
      </c>
      <c r="T66" s="85">
        <v>0</v>
      </c>
      <c r="U66" s="83">
        <v>0</v>
      </c>
      <c r="V66" s="14">
        <v>0</v>
      </c>
      <c r="W66" s="85">
        <v>0</v>
      </c>
      <c r="X66" s="8">
        <v>0</v>
      </c>
      <c r="Y66" s="4">
        <v>0</v>
      </c>
      <c r="Z66" s="84">
        <v>0</v>
      </c>
      <c r="AA66" s="83">
        <v>0</v>
      </c>
      <c r="AB66" s="14">
        <v>0</v>
      </c>
      <c r="AC66" s="85">
        <v>0</v>
      </c>
      <c r="AD66" s="83">
        <v>0</v>
      </c>
      <c r="AE66" s="14">
        <v>0</v>
      </c>
      <c r="AF66" s="85">
        <v>0</v>
      </c>
      <c r="AG66" s="8">
        <v>0</v>
      </c>
      <c r="AH66" s="4">
        <v>0</v>
      </c>
      <c r="AI66" s="84">
        <v>0</v>
      </c>
      <c r="AJ66" s="8">
        <v>0</v>
      </c>
      <c r="AK66" s="4">
        <v>0</v>
      </c>
      <c r="AL66" s="84">
        <v>0</v>
      </c>
      <c r="AM66" s="8">
        <v>0</v>
      </c>
      <c r="AN66" s="4">
        <v>0</v>
      </c>
      <c r="AO66" s="84">
        <v>0</v>
      </c>
      <c r="AP66" s="8">
        <v>0</v>
      </c>
      <c r="AQ66" s="4">
        <v>0</v>
      </c>
      <c r="AR66" s="5">
        <v>0</v>
      </c>
      <c r="AS66" s="8">
        <v>0</v>
      </c>
      <c r="AT66" s="4">
        <v>0</v>
      </c>
      <c r="AU66" s="84">
        <v>0</v>
      </c>
      <c r="AV66" s="8"/>
      <c r="AW66" s="4"/>
      <c r="AX66" s="84"/>
      <c r="AY66" s="8">
        <v>0</v>
      </c>
      <c r="AZ66" s="4">
        <v>0</v>
      </c>
      <c r="BA66" s="84">
        <v>0</v>
      </c>
      <c r="BB66" s="8">
        <v>0</v>
      </c>
      <c r="BC66" s="4">
        <v>0</v>
      </c>
      <c r="BD66" s="5">
        <v>0</v>
      </c>
      <c r="BE66" s="8">
        <v>0</v>
      </c>
      <c r="BF66" s="4">
        <v>0</v>
      </c>
      <c r="BG66" s="84">
        <v>0</v>
      </c>
      <c r="BH66" s="8">
        <v>0</v>
      </c>
      <c r="BI66" s="4">
        <v>0</v>
      </c>
      <c r="BJ66" s="84">
        <v>0</v>
      </c>
      <c r="BK66" s="8">
        <v>0</v>
      </c>
      <c r="BL66" s="4">
        <v>0</v>
      </c>
      <c r="BM66" s="5">
        <v>0</v>
      </c>
      <c r="BN66" s="8">
        <v>0</v>
      </c>
      <c r="BO66" s="4">
        <v>0</v>
      </c>
      <c r="BP66" s="5">
        <v>0</v>
      </c>
      <c r="BQ66" s="8">
        <v>0</v>
      </c>
      <c r="BR66" s="4">
        <v>0</v>
      </c>
      <c r="BS66" s="84">
        <v>0</v>
      </c>
      <c r="BT66" s="8">
        <v>0</v>
      </c>
      <c r="BU66" s="4">
        <v>0</v>
      </c>
      <c r="BV66" s="84">
        <v>0</v>
      </c>
      <c r="BW66" s="8">
        <v>0</v>
      </c>
      <c r="BX66" s="4">
        <v>0</v>
      </c>
      <c r="BY66" s="5">
        <v>0</v>
      </c>
      <c r="BZ66" s="8">
        <v>0</v>
      </c>
      <c r="CA66" s="4">
        <v>0</v>
      </c>
      <c r="CB66" s="5">
        <v>0</v>
      </c>
      <c r="CC66" s="8">
        <v>0</v>
      </c>
      <c r="CD66" s="4">
        <v>0</v>
      </c>
      <c r="CE66" s="84">
        <v>0</v>
      </c>
      <c r="CF66" s="8">
        <v>0</v>
      </c>
      <c r="CG66" s="4">
        <v>0</v>
      </c>
      <c r="CH66" s="84">
        <v>0</v>
      </c>
      <c r="CI66" s="8">
        <v>0</v>
      </c>
      <c r="CJ66" s="4">
        <v>0</v>
      </c>
      <c r="CK66" s="84">
        <v>0</v>
      </c>
      <c r="CL66" s="8">
        <v>0</v>
      </c>
      <c r="CM66" s="4">
        <v>0</v>
      </c>
      <c r="CN66" s="84">
        <v>0</v>
      </c>
      <c r="CO66" s="8">
        <v>0</v>
      </c>
      <c r="CP66" s="4">
        <v>0</v>
      </c>
      <c r="CQ66" s="84">
        <v>0</v>
      </c>
      <c r="CR66" s="8">
        <v>0</v>
      </c>
      <c r="CS66" s="4">
        <v>0</v>
      </c>
      <c r="CT66" s="5">
        <v>0</v>
      </c>
      <c r="CU66" s="8">
        <v>0</v>
      </c>
      <c r="CV66" s="4">
        <v>0</v>
      </c>
      <c r="CW66" s="5">
        <v>0</v>
      </c>
      <c r="CX66" s="8">
        <v>0</v>
      </c>
      <c r="CY66" s="4">
        <v>0</v>
      </c>
      <c r="CZ66" s="84">
        <v>0</v>
      </c>
      <c r="DA66" s="8">
        <v>0</v>
      </c>
      <c r="DB66" s="4">
        <v>0</v>
      </c>
      <c r="DC66" s="84">
        <v>0</v>
      </c>
      <c r="DD66" s="8">
        <v>0</v>
      </c>
      <c r="DE66" s="4">
        <v>0</v>
      </c>
      <c r="DF66" s="84">
        <v>0</v>
      </c>
      <c r="DG66" s="8">
        <v>0</v>
      </c>
      <c r="DH66" s="4">
        <v>0</v>
      </c>
      <c r="DI66" s="84">
        <v>0</v>
      </c>
      <c r="DJ66" s="8">
        <v>0</v>
      </c>
      <c r="DK66" s="4">
        <v>0</v>
      </c>
      <c r="DL66" s="5">
        <f t="shared" si="65"/>
        <v>0</v>
      </c>
      <c r="DM66" s="8">
        <v>0</v>
      </c>
      <c r="DN66" s="4">
        <v>0</v>
      </c>
      <c r="DO66" s="5">
        <v>0</v>
      </c>
      <c r="DP66" s="8">
        <v>0</v>
      </c>
      <c r="DQ66" s="4">
        <v>0</v>
      </c>
      <c r="DR66" s="5">
        <v>0</v>
      </c>
      <c r="DS66" s="11">
        <f t="shared" si="66"/>
        <v>0</v>
      </c>
      <c r="DT66" s="5">
        <f t="shared" si="67"/>
        <v>0</v>
      </c>
    </row>
    <row r="67" spans="1:124" x14ac:dyDescent="0.3">
      <c r="A67" s="75">
        <v>2013</v>
      </c>
      <c r="B67" s="76" t="s">
        <v>11</v>
      </c>
      <c r="C67" s="83">
        <v>0</v>
      </c>
      <c r="D67" s="14">
        <v>0</v>
      </c>
      <c r="E67" s="85">
        <v>0</v>
      </c>
      <c r="F67" s="83">
        <v>0</v>
      </c>
      <c r="G67" s="14">
        <v>0</v>
      </c>
      <c r="H67" s="85">
        <v>0</v>
      </c>
      <c r="I67" s="8">
        <v>0</v>
      </c>
      <c r="J67" s="4">
        <v>0</v>
      </c>
      <c r="K67" s="5">
        <v>0</v>
      </c>
      <c r="L67" s="8">
        <v>0</v>
      </c>
      <c r="M67" s="4">
        <v>0</v>
      </c>
      <c r="N67" s="5">
        <v>0</v>
      </c>
      <c r="O67" s="83">
        <v>0</v>
      </c>
      <c r="P67" s="14">
        <v>0</v>
      </c>
      <c r="Q67" s="85">
        <v>0</v>
      </c>
      <c r="R67" s="83">
        <v>0</v>
      </c>
      <c r="S67" s="14">
        <v>0</v>
      </c>
      <c r="T67" s="85">
        <v>0</v>
      </c>
      <c r="U67" s="83">
        <v>0</v>
      </c>
      <c r="V67" s="14">
        <v>0</v>
      </c>
      <c r="W67" s="85">
        <v>0</v>
      </c>
      <c r="X67" s="8">
        <v>41.024000000000001</v>
      </c>
      <c r="Y67" s="4">
        <v>184.62799999999999</v>
      </c>
      <c r="Z67" s="5">
        <f t="shared" ref="Z67:Z69" si="76">Y67/X67*1000</f>
        <v>4500.4875195007799</v>
      </c>
      <c r="AA67" s="83">
        <v>0</v>
      </c>
      <c r="AB67" s="14">
        <v>0</v>
      </c>
      <c r="AC67" s="85">
        <v>0</v>
      </c>
      <c r="AD67" s="83">
        <v>0</v>
      </c>
      <c r="AE67" s="14">
        <v>0</v>
      </c>
      <c r="AF67" s="85">
        <v>0</v>
      </c>
      <c r="AG67" s="8">
        <v>0</v>
      </c>
      <c r="AH67" s="4">
        <v>0</v>
      </c>
      <c r="AI67" s="84">
        <v>0</v>
      </c>
      <c r="AJ67" s="8">
        <v>0</v>
      </c>
      <c r="AK67" s="4">
        <v>0</v>
      </c>
      <c r="AL67" s="84">
        <v>0</v>
      </c>
      <c r="AM67" s="8">
        <v>0</v>
      </c>
      <c r="AN67" s="4">
        <v>0</v>
      </c>
      <c r="AO67" s="84">
        <v>0</v>
      </c>
      <c r="AP67" s="83">
        <v>0</v>
      </c>
      <c r="AQ67" s="14">
        <v>0</v>
      </c>
      <c r="AR67" s="85">
        <v>0</v>
      </c>
      <c r="AS67" s="83">
        <v>0</v>
      </c>
      <c r="AT67" s="14">
        <v>0</v>
      </c>
      <c r="AU67" s="85">
        <v>0</v>
      </c>
      <c r="AV67" s="83"/>
      <c r="AW67" s="14"/>
      <c r="AX67" s="85"/>
      <c r="AY67" s="8">
        <v>0.88</v>
      </c>
      <c r="AZ67" s="4">
        <v>3.6829999999999998</v>
      </c>
      <c r="BA67" s="5">
        <f t="shared" ref="BA67" si="77">AZ67/AY67*1000</f>
        <v>4185.2272727272721</v>
      </c>
      <c r="BB67" s="8">
        <v>0</v>
      </c>
      <c r="BC67" s="4">
        <v>0</v>
      </c>
      <c r="BD67" s="5">
        <v>0</v>
      </c>
      <c r="BE67" s="83">
        <v>0</v>
      </c>
      <c r="BF67" s="14">
        <v>0</v>
      </c>
      <c r="BG67" s="85">
        <v>0</v>
      </c>
      <c r="BH67" s="83">
        <v>0</v>
      </c>
      <c r="BI67" s="14">
        <v>0</v>
      </c>
      <c r="BJ67" s="85">
        <v>0</v>
      </c>
      <c r="BK67" s="83">
        <v>0</v>
      </c>
      <c r="BL67" s="14">
        <v>0</v>
      </c>
      <c r="BM67" s="85">
        <v>0</v>
      </c>
      <c r="BN67" s="83">
        <v>0</v>
      </c>
      <c r="BO67" s="14">
        <v>0</v>
      </c>
      <c r="BP67" s="85">
        <v>0</v>
      </c>
      <c r="BQ67" s="83">
        <v>0</v>
      </c>
      <c r="BR67" s="14">
        <v>0</v>
      </c>
      <c r="BS67" s="85">
        <v>0</v>
      </c>
      <c r="BT67" s="8">
        <v>0</v>
      </c>
      <c r="BU67" s="4">
        <v>0</v>
      </c>
      <c r="BV67" s="84">
        <v>0</v>
      </c>
      <c r="BW67" s="8">
        <v>0</v>
      </c>
      <c r="BX67" s="4">
        <v>0</v>
      </c>
      <c r="BY67" s="84">
        <v>0</v>
      </c>
      <c r="BZ67" s="8">
        <v>0</v>
      </c>
      <c r="CA67" s="4">
        <v>0</v>
      </c>
      <c r="CB67" s="84">
        <v>0</v>
      </c>
      <c r="CC67" s="8">
        <v>41.024000000000001</v>
      </c>
      <c r="CD67" s="4">
        <v>184.62799999999999</v>
      </c>
      <c r="CE67" s="5">
        <f t="shared" ref="CE67" si="78">CD67/CC67*1000</f>
        <v>4500.4875195007799</v>
      </c>
      <c r="CF67" s="8">
        <v>0</v>
      </c>
      <c r="CG67" s="4">
        <v>0</v>
      </c>
      <c r="CH67" s="84">
        <v>0</v>
      </c>
      <c r="CI67" s="8">
        <v>0</v>
      </c>
      <c r="CJ67" s="4">
        <v>0</v>
      </c>
      <c r="CK67" s="84">
        <v>0</v>
      </c>
      <c r="CL67" s="8">
        <v>0</v>
      </c>
      <c r="CM67" s="4">
        <v>0</v>
      </c>
      <c r="CN67" s="84">
        <v>0</v>
      </c>
      <c r="CO67" s="8">
        <v>0</v>
      </c>
      <c r="CP67" s="4">
        <v>0</v>
      </c>
      <c r="CQ67" s="84">
        <v>0</v>
      </c>
      <c r="CR67" s="8">
        <v>0</v>
      </c>
      <c r="CS67" s="4">
        <v>0</v>
      </c>
      <c r="CT67" s="84">
        <v>0</v>
      </c>
      <c r="CU67" s="8">
        <v>0</v>
      </c>
      <c r="CV67" s="4">
        <v>0</v>
      </c>
      <c r="CW67" s="84">
        <v>0</v>
      </c>
      <c r="CX67" s="8">
        <v>0</v>
      </c>
      <c r="CY67" s="4">
        <v>0</v>
      </c>
      <c r="CZ67" s="84">
        <v>0</v>
      </c>
      <c r="DA67" s="8">
        <v>0</v>
      </c>
      <c r="DB67" s="4">
        <v>0</v>
      </c>
      <c r="DC67" s="84">
        <v>0</v>
      </c>
      <c r="DD67" s="8">
        <v>0</v>
      </c>
      <c r="DE67" s="4">
        <v>0</v>
      </c>
      <c r="DF67" s="84">
        <v>0</v>
      </c>
      <c r="DG67" s="8">
        <v>1.264</v>
      </c>
      <c r="DH67" s="4">
        <v>10.223000000000001</v>
      </c>
      <c r="DI67" s="5">
        <f t="shared" ref="DI67" si="79">DH67/DG67*1000</f>
        <v>8087.8164556962029</v>
      </c>
      <c r="DJ67" s="8">
        <v>0</v>
      </c>
      <c r="DK67" s="4">
        <v>0</v>
      </c>
      <c r="DL67" s="84">
        <f t="shared" si="65"/>
        <v>0</v>
      </c>
      <c r="DM67" s="8">
        <v>0</v>
      </c>
      <c r="DN67" s="4">
        <v>0</v>
      </c>
      <c r="DO67" s="84">
        <v>0</v>
      </c>
      <c r="DP67" s="8">
        <v>0</v>
      </c>
      <c r="DQ67" s="4">
        <v>0</v>
      </c>
      <c r="DR67" s="84">
        <v>0</v>
      </c>
      <c r="DS67" s="11">
        <f t="shared" si="66"/>
        <v>43.168000000000006</v>
      </c>
      <c r="DT67" s="5">
        <f t="shared" si="67"/>
        <v>198.53399999999999</v>
      </c>
    </row>
    <row r="68" spans="1:124" x14ac:dyDescent="0.3">
      <c r="A68" s="75">
        <v>2013</v>
      </c>
      <c r="B68" s="76" t="s">
        <v>12</v>
      </c>
      <c r="C68" s="83">
        <v>0</v>
      </c>
      <c r="D68" s="14">
        <v>0</v>
      </c>
      <c r="E68" s="5">
        <v>0</v>
      </c>
      <c r="F68" s="83">
        <v>0</v>
      </c>
      <c r="G68" s="14">
        <v>0</v>
      </c>
      <c r="H68" s="5">
        <v>0</v>
      </c>
      <c r="I68" s="83">
        <v>0</v>
      </c>
      <c r="J68" s="14">
        <v>0</v>
      </c>
      <c r="K68" s="5">
        <v>0</v>
      </c>
      <c r="L68" s="83">
        <v>0</v>
      </c>
      <c r="M68" s="14">
        <v>0</v>
      </c>
      <c r="N68" s="5">
        <v>0</v>
      </c>
      <c r="O68" s="83">
        <v>0</v>
      </c>
      <c r="P68" s="14">
        <v>0</v>
      </c>
      <c r="Q68" s="5">
        <v>0</v>
      </c>
      <c r="R68" s="83">
        <v>0</v>
      </c>
      <c r="S68" s="14">
        <v>0</v>
      </c>
      <c r="T68" s="5">
        <v>0</v>
      </c>
      <c r="U68" s="83">
        <v>0</v>
      </c>
      <c r="V68" s="14">
        <v>0</v>
      </c>
      <c r="W68" s="5">
        <v>0</v>
      </c>
      <c r="X68" s="8">
        <v>30.78</v>
      </c>
      <c r="Y68" s="4">
        <v>113.59</v>
      </c>
      <c r="Z68" s="5">
        <f t="shared" si="76"/>
        <v>3690.3833658219623</v>
      </c>
      <c r="AA68" s="83">
        <v>0</v>
      </c>
      <c r="AB68" s="14">
        <v>0</v>
      </c>
      <c r="AC68" s="5">
        <v>0</v>
      </c>
      <c r="AD68" s="83">
        <v>0.108</v>
      </c>
      <c r="AE68" s="14">
        <v>5.4</v>
      </c>
      <c r="AF68" s="5">
        <f t="shared" ref="AF68" si="80">AE68/AD68*1000</f>
        <v>50000.000000000007</v>
      </c>
      <c r="AG68" s="8">
        <v>0</v>
      </c>
      <c r="AH68" s="4">
        <v>0</v>
      </c>
      <c r="AI68" s="84">
        <v>0</v>
      </c>
      <c r="AJ68" s="8">
        <v>0</v>
      </c>
      <c r="AK68" s="4">
        <v>0</v>
      </c>
      <c r="AL68" s="84">
        <v>0</v>
      </c>
      <c r="AM68" s="8">
        <v>0</v>
      </c>
      <c r="AN68" s="4">
        <v>0</v>
      </c>
      <c r="AO68" s="84">
        <v>0</v>
      </c>
      <c r="AP68" s="8">
        <v>0</v>
      </c>
      <c r="AQ68" s="4">
        <v>0</v>
      </c>
      <c r="AR68" s="84">
        <v>0</v>
      </c>
      <c r="AS68" s="8">
        <v>0</v>
      </c>
      <c r="AT68" s="4">
        <v>0</v>
      </c>
      <c r="AU68" s="84">
        <v>0</v>
      </c>
      <c r="AV68" s="8"/>
      <c r="AW68" s="4"/>
      <c r="AX68" s="84"/>
      <c r="AY68" s="8">
        <v>0.21</v>
      </c>
      <c r="AZ68" s="4">
        <v>0.88</v>
      </c>
      <c r="BA68" s="5">
        <f t="shared" ref="BA68:BA69" si="81">AZ68/AY68*1000</f>
        <v>4190.4761904761908</v>
      </c>
      <c r="BB68" s="8">
        <v>0</v>
      </c>
      <c r="BC68" s="4">
        <v>0</v>
      </c>
      <c r="BD68" s="5">
        <v>0</v>
      </c>
      <c r="BE68" s="8">
        <v>0</v>
      </c>
      <c r="BF68" s="4">
        <v>0</v>
      </c>
      <c r="BG68" s="5">
        <v>0</v>
      </c>
      <c r="BH68" s="8">
        <v>0</v>
      </c>
      <c r="BI68" s="4">
        <v>0</v>
      </c>
      <c r="BJ68" s="5">
        <v>0</v>
      </c>
      <c r="BK68" s="8">
        <v>0</v>
      </c>
      <c r="BL68" s="4">
        <v>0</v>
      </c>
      <c r="BM68" s="5">
        <v>0</v>
      </c>
      <c r="BN68" s="8">
        <v>0</v>
      </c>
      <c r="BO68" s="4">
        <v>0</v>
      </c>
      <c r="BP68" s="5">
        <v>0</v>
      </c>
      <c r="BQ68" s="8">
        <v>0</v>
      </c>
      <c r="BR68" s="4">
        <v>0</v>
      </c>
      <c r="BS68" s="5">
        <v>0</v>
      </c>
      <c r="BT68" s="8">
        <v>0</v>
      </c>
      <c r="BU68" s="4">
        <v>0</v>
      </c>
      <c r="BV68" s="5">
        <v>0</v>
      </c>
      <c r="BW68" s="8">
        <v>0</v>
      </c>
      <c r="BX68" s="4">
        <v>0</v>
      </c>
      <c r="BY68" s="5">
        <v>0</v>
      </c>
      <c r="BZ68" s="8">
        <v>0</v>
      </c>
      <c r="CA68" s="4">
        <v>0</v>
      </c>
      <c r="CB68" s="5">
        <v>0</v>
      </c>
      <c r="CC68" s="8">
        <v>30.78</v>
      </c>
      <c r="CD68" s="4">
        <v>113.59</v>
      </c>
      <c r="CE68" s="5">
        <f t="shared" ref="CE68:CE69" si="82">CD68/CC68*1000</f>
        <v>3690.3833658219623</v>
      </c>
      <c r="CF68" s="8">
        <v>0</v>
      </c>
      <c r="CG68" s="4">
        <v>0</v>
      </c>
      <c r="CH68" s="5">
        <v>0</v>
      </c>
      <c r="CI68" s="8">
        <v>0</v>
      </c>
      <c r="CJ68" s="4">
        <v>0</v>
      </c>
      <c r="CK68" s="5">
        <v>0</v>
      </c>
      <c r="CL68" s="8">
        <v>0</v>
      </c>
      <c r="CM68" s="4">
        <v>0</v>
      </c>
      <c r="CN68" s="5">
        <v>0</v>
      </c>
      <c r="CO68" s="8">
        <v>0</v>
      </c>
      <c r="CP68" s="4">
        <v>0</v>
      </c>
      <c r="CQ68" s="5">
        <v>0</v>
      </c>
      <c r="CR68" s="8">
        <v>0</v>
      </c>
      <c r="CS68" s="4">
        <v>0</v>
      </c>
      <c r="CT68" s="5">
        <v>0</v>
      </c>
      <c r="CU68" s="8">
        <v>0</v>
      </c>
      <c r="CV68" s="4">
        <v>0</v>
      </c>
      <c r="CW68" s="5">
        <v>0</v>
      </c>
      <c r="CX68" s="8">
        <v>0</v>
      </c>
      <c r="CY68" s="4">
        <v>0</v>
      </c>
      <c r="CZ68" s="84">
        <v>0</v>
      </c>
      <c r="DA68" s="8">
        <v>0</v>
      </c>
      <c r="DB68" s="4">
        <v>0</v>
      </c>
      <c r="DC68" s="84">
        <v>0</v>
      </c>
      <c r="DD68" s="8">
        <v>0</v>
      </c>
      <c r="DE68" s="4">
        <v>0</v>
      </c>
      <c r="DF68" s="5">
        <v>0</v>
      </c>
      <c r="DG68" s="8">
        <v>8.952</v>
      </c>
      <c r="DH68" s="4">
        <v>37.65</v>
      </c>
      <c r="DI68" s="5">
        <f t="shared" ref="DI68:DI69" si="83">DH68/DG68*1000</f>
        <v>4205.7640750670244</v>
      </c>
      <c r="DJ68" s="8">
        <v>0</v>
      </c>
      <c r="DK68" s="4">
        <v>0</v>
      </c>
      <c r="DL68" s="5">
        <f t="shared" si="65"/>
        <v>0</v>
      </c>
      <c r="DM68" s="8">
        <v>0</v>
      </c>
      <c r="DN68" s="4">
        <v>0</v>
      </c>
      <c r="DO68" s="5">
        <v>0</v>
      </c>
      <c r="DP68" s="8">
        <v>0</v>
      </c>
      <c r="DQ68" s="4">
        <v>0</v>
      </c>
      <c r="DR68" s="5">
        <v>0</v>
      </c>
      <c r="DS68" s="11">
        <f t="shared" si="66"/>
        <v>40.050000000000004</v>
      </c>
      <c r="DT68" s="5">
        <f t="shared" si="67"/>
        <v>157.52000000000001</v>
      </c>
    </row>
    <row r="69" spans="1:124" x14ac:dyDescent="0.3">
      <c r="A69" s="75">
        <v>2013</v>
      </c>
      <c r="B69" s="76" t="s">
        <v>13</v>
      </c>
      <c r="C69" s="83">
        <v>0</v>
      </c>
      <c r="D69" s="14">
        <v>0</v>
      </c>
      <c r="E69" s="5">
        <v>0</v>
      </c>
      <c r="F69" s="83">
        <v>0</v>
      </c>
      <c r="G69" s="14">
        <v>0</v>
      </c>
      <c r="H69" s="5">
        <v>0</v>
      </c>
      <c r="I69" s="83">
        <v>0</v>
      </c>
      <c r="J69" s="14">
        <v>0</v>
      </c>
      <c r="K69" s="5">
        <v>0</v>
      </c>
      <c r="L69" s="83">
        <v>0</v>
      </c>
      <c r="M69" s="14">
        <v>0</v>
      </c>
      <c r="N69" s="5">
        <v>0</v>
      </c>
      <c r="O69" s="83">
        <v>0</v>
      </c>
      <c r="P69" s="14">
        <v>0</v>
      </c>
      <c r="Q69" s="5">
        <v>0</v>
      </c>
      <c r="R69" s="83">
        <v>0</v>
      </c>
      <c r="S69" s="14">
        <v>0</v>
      </c>
      <c r="T69" s="5">
        <v>0</v>
      </c>
      <c r="U69" s="83">
        <v>0</v>
      </c>
      <c r="V69" s="14">
        <v>0</v>
      </c>
      <c r="W69" s="5">
        <v>0</v>
      </c>
      <c r="X69" s="8">
        <v>45.104999999999997</v>
      </c>
      <c r="Y69" s="4">
        <v>132.19999999999999</v>
      </c>
      <c r="Z69" s="5">
        <f t="shared" si="76"/>
        <v>2930.9389202970847</v>
      </c>
      <c r="AA69" s="83">
        <v>0</v>
      </c>
      <c r="AB69" s="14">
        <v>0</v>
      </c>
      <c r="AC69" s="5">
        <v>0</v>
      </c>
      <c r="AD69" s="83">
        <v>0</v>
      </c>
      <c r="AE69" s="14">
        <v>0</v>
      </c>
      <c r="AF69" s="5">
        <v>0</v>
      </c>
      <c r="AG69" s="83">
        <v>0</v>
      </c>
      <c r="AH69" s="14">
        <v>0</v>
      </c>
      <c r="AI69" s="5">
        <v>0</v>
      </c>
      <c r="AJ69" s="83">
        <v>0</v>
      </c>
      <c r="AK69" s="14">
        <v>0</v>
      </c>
      <c r="AL69" s="5">
        <v>0</v>
      </c>
      <c r="AM69" s="83">
        <v>0</v>
      </c>
      <c r="AN69" s="14">
        <v>0</v>
      </c>
      <c r="AO69" s="5">
        <v>0</v>
      </c>
      <c r="AP69" s="83">
        <v>0</v>
      </c>
      <c r="AQ69" s="14">
        <v>0</v>
      </c>
      <c r="AR69" s="5">
        <v>0</v>
      </c>
      <c r="AS69" s="83">
        <v>0</v>
      </c>
      <c r="AT69" s="14">
        <v>0</v>
      </c>
      <c r="AU69" s="5">
        <v>0</v>
      </c>
      <c r="AV69" s="83"/>
      <c r="AW69" s="14"/>
      <c r="AX69" s="5"/>
      <c r="AY69" s="83">
        <v>1.89</v>
      </c>
      <c r="AZ69" s="14">
        <v>7.87</v>
      </c>
      <c r="BA69" s="5">
        <f t="shared" si="81"/>
        <v>4164.0211640211646</v>
      </c>
      <c r="BB69" s="83">
        <v>0</v>
      </c>
      <c r="BC69" s="14">
        <v>0</v>
      </c>
      <c r="BD69" s="5">
        <v>0</v>
      </c>
      <c r="BE69" s="83">
        <v>0</v>
      </c>
      <c r="BF69" s="14">
        <v>0</v>
      </c>
      <c r="BG69" s="5">
        <v>0</v>
      </c>
      <c r="BH69" s="83">
        <v>0</v>
      </c>
      <c r="BI69" s="14">
        <v>0</v>
      </c>
      <c r="BJ69" s="5">
        <v>0</v>
      </c>
      <c r="BK69" s="83">
        <v>0</v>
      </c>
      <c r="BL69" s="14">
        <v>0</v>
      </c>
      <c r="BM69" s="5">
        <v>0</v>
      </c>
      <c r="BN69" s="83">
        <v>0</v>
      </c>
      <c r="BO69" s="14">
        <v>0</v>
      </c>
      <c r="BP69" s="5">
        <v>0</v>
      </c>
      <c r="BQ69" s="83">
        <v>0</v>
      </c>
      <c r="BR69" s="14">
        <v>0</v>
      </c>
      <c r="BS69" s="5">
        <v>0</v>
      </c>
      <c r="BT69" s="83">
        <v>0</v>
      </c>
      <c r="BU69" s="14">
        <v>0</v>
      </c>
      <c r="BV69" s="5">
        <v>0</v>
      </c>
      <c r="BW69" s="83">
        <v>0</v>
      </c>
      <c r="BX69" s="14">
        <v>0</v>
      </c>
      <c r="BY69" s="5">
        <v>0</v>
      </c>
      <c r="BZ69" s="83">
        <v>0</v>
      </c>
      <c r="CA69" s="14">
        <v>0</v>
      </c>
      <c r="CB69" s="5">
        <v>0</v>
      </c>
      <c r="CC69" s="8">
        <v>45.104999999999997</v>
      </c>
      <c r="CD69" s="4">
        <v>132.19999999999999</v>
      </c>
      <c r="CE69" s="5">
        <f t="shared" si="82"/>
        <v>2930.9389202970847</v>
      </c>
      <c r="CF69" s="8">
        <v>0</v>
      </c>
      <c r="CG69" s="4">
        <v>0</v>
      </c>
      <c r="CH69" s="5">
        <v>0</v>
      </c>
      <c r="CI69" s="8">
        <v>0</v>
      </c>
      <c r="CJ69" s="4">
        <v>0</v>
      </c>
      <c r="CK69" s="5">
        <v>0</v>
      </c>
      <c r="CL69" s="8">
        <v>0</v>
      </c>
      <c r="CM69" s="4">
        <v>0</v>
      </c>
      <c r="CN69" s="5">
        <v>0</v>
      </c>
      <c r="CO69" s="8">
        <v>0</v>
      </c>
      <c r="CP69" s="4">
        <v>0</v>
      </c>
      <c r="CQ69" s="5">
        <v>0</v>
      </c>
      <c r="CR69" s="8">
        <v>0</v>
      </c>
      <c r="CS69" s="4">
        <v>0</v>
      </c>
      <c r="CT69" s="5">
        <v>0</v>
      </c>
      <c r="CU69" s="8">
        <v>0</v>
      </c>
      <c r="CV69" s="4">
        <v>0</v>
      </c>
      <c r="CW69" s="5">
        <v>0</v>
      </c>
      <c r="CX69" s="8">
        <v>0</v>
      </c>
      <c r="CY69" s="4">
        <v>0</v>
      </c>
      <c r="CZ69" s="84">
        <v>0</v>
      </c>
      <c r="DA69" s="8">
        <v>0</v>
      </c>
      <c r="DB69" s="4">
        <v>0</v>
      </c>
      <c r="DC69" s="84">
        <v>0</v>
      </c>
      <c r="DD69" s="8">
        <v>0</v>
      </c>
      <c r="DE69" s="4">
        <v>0</v>
      </c>
      <c r="DF69" s="5">
        <v>0</v>
      </c>
      <c r="DG69" s="8">
        <v>1.3480000000000001</v>
      </c>
      <c r="DH69" s="4">
        <v>14.13</v>
      </c>
      <c r="DI69" s="5">
        <f t="shared" si="83"/>
        <v>10482.19584569733</v>
      </c>
      <c r="DJ69" s="8">
        <v>0</v>
      </c>
      <c r="DK69" s="4">
        <v>0</v>
      </c>
      <c r="DL69" s="5">
        <f t="shared" si="65"/>
        <v>0</v>
      </c>
      <c r="DM69" s="8">
        <v>0</v>
      </c>
      <c r="DN69" s="4">
        <v>0</v>
      </c>
      <c r="DO69" s="5">
        <v>0</v>
      </c>
      <c r="DP69" s="8">
        <v>0</v>
      </c>
      <c r="DQ69" s="4">
        <v>0</v>
      </c>
      <c r="DR69" s="5">
        <v>0</v>
      </c>
      <c r="DS69" s="11">
        <f t="shared" si="66"/>
        <v>48.342999999999996</v>
      </c>
      <c r="DT69" s="5">
        <f t="shared" si="67"/>
        <v>154.19999999999999</v>
      </c>
    </row>
    <row r="70" spans="1:124" s="3" customFormat="1" ht="15" thickBot="1" x14ac:dyDescent="0.35">
      <c r="A70" s="77"/>
      <c r="B70" s="78" t="s">
        <v>14</v>
      </c>
      <c r="C70" s="86">
        <f>SUM(C58:C69)</f>
        <v>0</v>
      </c>
      <c r="D70" s="59">
        <f>SUM(D58:D69)</f>
        <v>0</v>
      </c>
      <c r="E70" s="87"/>
      <c r="F70" s="86">
        <f>SUM(F58:F69)</f>
        <v>0</v>
      </c>
      <c r="G70" s="59">
        <f>SUM(G58:G69)</f>
        <v>0</v>
      </c>
      <c r="H70" s="93"/>
      <c r="I70" s="86">
        <f>SUM(I58:I69)</f>
        <v>0</v>
      </c>
      <c r="J70" s="59">
        <f>SUM(J58:J69)</f>
        <v>0</v>
      </c>
      <c r="K70" s="63"/>
      <c r="L70" s="86">
        <f>SUM(L58:L69)</f>
        <v>250</v>
      </c>
      <c r="M70" s="59">
        <f>SUM(M58:M69)</f>
        <v>1912.854</v>
      </c>
      <c r="N70" s="63"/>
      <c r="O70" s="86">
        <f>SUM(O58:O69)</f>
        <v>0</v>
      </c>
      <c r="P70" s="59">
        <f>SUM(P58:P69)</f>
        <v>0</v>
      </c>
      <c r="Q70" s="93"/>
      <c r="R70" s="86">
        <f>SUM(R58:R69)</f>
        <v>0</v>
      </c>
      <c r="S70" s="59">
        <f>SUM(S58:S69)</f>
        <v>0</v>
      </c>
      <c r="T70" s="93"/>
      <c r="U70" s="86">
        <f>SUM(U58:U69)</f>
        <v>0</v>
      </c>
      <c r="V70" s="59">
        <f>SUM(V58:V69)</f>
        <v>0</v>
      </c>
      <c r="W70" s="93"/>
      <c r="X70" s="86">
        <v>0</v>
      </c>
      <c r="Y70" s="59">
        <v>0</v>
      </c>
      <c r="Z70" s="95"/>
      <c r="AA70" s="86">
        <f>SUM(AA58:AA69)</f>
        <v>0</v>
      </c>
      <c r="AB70" s="59">
        <f>SUM(AB58:AB69)</f>
        <v>0</v>
      </c>
      <c r="AC70" s="93"/>
      <c r="AD70" s="86">
        <f>SUM(AD58:AD69)</f>
        <v>0.108</v>
      </c>
      <c r="AE70" s="59">
        <f>SUM(AE58:AE69)</f>
        <v>5.4</v>
      </c>
      <c r="AF70" s="93"/>
      <c r="AG70" s="86">
        <f>SUM(AG58:AG69)</f>
        <v>0</v>
      </c>
      <c r="AH70" s="59">
        <f>SUM(AH58:AH69)</f>
        <v>0</v>
      </c>
      <c r="AI70" s="87"/>
      <c r="AJ70" s="86">
        <f>SUM(AJ58:AJ69)</f>
        <v>0</v>
      </c>
      <c r="AK70" s="59">
        <f>SUM(AK58:AK69)</f>
        <v>0</v>
      </c>
      <c r="AL70" s="87"/>
      <c r="AM70" s="86">
        <f>SUM(AM58:AM69)</f>
        <v>0</v>
      </c>
      <c r="AN70" s="59">
        <f>SUM(AN58:AN69)</f>
        <v>0</v>
      </c>
      <c r="AO70" s="87"/>
      <c r="AP70" s="86">
        <f>SUM(AP58:AP69)</f>
        <v>1.7</v>
      </c>
      <c r="AQ70" s="59">
        <f>SUM(AQ58:AQ69)</f>
        <v>16.416</v>
      </c>
      <c r="AR70" s="63"/>
      <c r="AS70" s="86">
        <v>0</v>
      </c>
      <c r="AT70" s="59">
        <v>0</v>
      </c>
      <c r="AU70" s="95"/>
      <c r="AV70" s="86"/>
      <c r="AW70" s="59"/>
      <c r="AX70" s="95"/>
      <c r="AY70" s="86">
        <f>SUM(AY58:AY69)</f>
        <v>2.98</v>
      </c>
      <c r="AZ70" s="59">
        <f>SUM(AZ58:AZ69)</f>
        <v>12.433</v>
      </c>
      <c r="BA70" s="87"/>
      <c r="BB70" s="86">
        <f>SUM(BB58:BB69)</f>
        <v>0</v>
      </c>
      <c r="BC70" s="59">
        <f>SUM(BC58:BC69)</f>
        <v>0</v>
      </c>
      <c r="BD70" s="63"/>
      <c r="BE70" s="86">
        <f>SUM(BE58:BE69)</f>
        <v>0</v>
      </c>
      <c r="BF70" s="59">
        <f>SUM(BF58:BF69)</f>
        <v>0</v>
      </c>
      <c r="BG70" s="95"/>
      <c r="BH70" s="86">
        <f>SUM(BH58:BH69)</f>
        <v>0</v>
      </c>
      <c r="BI70" s="59">
        <f>SUM(BI58:BI69)</f>
        <v>0</v>
      </c>
      <c r="BJ70" s="95"/>
      <c r="BK70" s="86">
        <f>SUM(BK58:BK69)</f>
        <v>0</v>
      </c>
      <c r="BL70" s="59">
        <f>SUM(BL58:BL69)</f>
        <v>0</v>
      </c>
      <c r="BM70" s="63"/>
      <c r="BN70" s="86">
        <f>SUM(BN58:BN69)</f>
        <v>0</v>
      </c>
      <c r="BO70" s="59">
        <f>SUM(BO58:BO69)</f>
        <v>0</v>
      </c>
      <c r="BP70" s="63"/>
      <c r="BQ70" s="86">
        <f>SUM(BQ58:BQ69)</f>
        <v>0.2</v>
      </c>
      <c r="BR70" s="59">
        <f>SUM(BR58:BR69)</f>
        <v>0.67799999999999994</v>
      </c>
      <c r="BS70" s="95"/>
      <c r="BT70" s="86">
        <f>SUM(BT58:BT69)</f>
        <v>0</v>
      </c>
      <c r="BU70" s="59">
        <f>SUM(BU58:BU69)</f>
        <v>0</v>
      </c>
      <c r="BV70" s="95"/>
      <c r="BW70" s="86">
        <f>SUM(BW58:BW69)</f>
        <v>0</v>
      </c>
      <c r="BX70" s="59">
        <f>SUM(BX58:BX69)</f>
        <v>0</v>
      </c>
      <c r="BY70" s="63"/>
      <c r="BZ70" s="86">
        <f>SUM(BZ58:BZ69)</f>
        <v>10.89</v>
      </c>
      <c r="CA70" s="59">
        <f>SUM(CA58:CA69)</f>
        <v>246.744</v>
      </c>
      <c r="CB70" s="63"/>
      <c r="CC70" s="86">
        <v>0</v>
      </c>
      <c r="CD70" s="59">
        <v>0</v>
      </c>
      <c r="CE70" s="95"/>
      <c r="CF70" s="86">
        <v>0</v>
      </c>
      <c r="CG70" s="59">
        <v>0</v>
      </c>
      <c r="CH70" s="95"/>
      <c r="CI70" s="86">
        <v>0</v>
      </c>
      <c r="CJ70" s="59">
        <v>0</v>
      </c>
      <c r="CK70" s="95"/>
      <c r="CL70" s="86">
        <v>0</v>
      </c>
      <c r="CM70" s="59">
        <v>0</v>
      </c>
      <c r="CN70" s="95"/>
      <c r="CO70" s="86">
        <v>0</v>
      </c>
      <c r="CP70" s="59">
        <v>0</v>
      </c>
      <c r="CQ70" s="95"/>
      <c r="CR70" s="86">
        <f>SUM(CR58:CR69)</f>
        <v>0</v>
      </c>
      <c r="CS70" s="59">
        <f>SUM(CS58:CS69)</f>
        <v>0</v>
      </c>
      <c r="CT70" s="63"/>
      <c r="CU70" s="86">
        <f>SUM(CU58:CU69)</f>
        <v>0</v>
      </c>
      <c r="CV70" s="59">
        <f>SUM(CV58:CV69)</f>
        <v>0</v>
      </c>
      <c r="CW70" s="63"/>
      <c r="CX70" s="86">
        <f>SUM(CX58:CX69)</f>
        <v>0</v>
      </c>
      <c r="CY70" s="59">
        <f>SUM(CY58:CY69)</f>
        <v>0</v>
      </c>
      <c r="CZ70" s="95"/>
      <c r="DA70" s="86">
        <f>SUM(DA58:DA69)</f>
        <v>0</v>
      </c>
      <c r="DB70" s="59">
        <f>SUM(DB58:DB69)</f>
        <v>0</v>
      </c>
      <c r="DC70" s="95"/>
      <c r="DD70" s="86">
        <f>SUM(DD58:DD69)</f>
        <v>3.629</v>
      </c>
      <c r="DE70" s="59">
        <f>SUM(DE58:DE69)</f>
        <v>577.26900000000001</v>
      </c>
      <c r="DF70" s="95"/>
      <c r="DG70" s="86">
        <v>0</v>
      </c>
      <c r="DH70" s="59">
        <v>0</v>
      </c>
      <c r="DI70" s="95"/>
      <c r="DJ70" s="86">
        <f t="shared" ref="DJ70:DK70" si="84">SUM(DJ58:DJ69)</f>
        <v>0</v>
      </c>
      <c r="DK70" s="59">
        <f t="shared" si="84"/>
        <v>0</v>
      </c>
      <c r="DL70" s="63"/>
      <c r="DM70" s="86">
        <f>SUM(DM58:DM69)</f>
        <v>30</v>
      </c>
      <c r="DN70" s="59">
        <f>SUM(DN58:DN69)</f>
        <v>16.783999999999999</v>
      </c>
      <c r="DO70" s="63"/>
      <c r="DP70" s="86">
        <f>SUM(DP58:DP69)</f>
        <v>30</v>
      </c>
      <c r="DQ70" s="59">
        <f>SUM(DQ58:DQ69)</f>
        <v>16.783999999999999</v>
      </c>
      <c r="DR70" s="63"/>
      <c r="DS70" s="62">
        <f t="shared" si="66"/>
        <v>329.50700000000001</v>
      </c>
      <c r="DT70" s="63">
        <f t="shared" si="67"/>
        <v>2805.3620000000001</v>
      </c>
    </row>
    <row r="71" spans="1:124" x14ac:dyDescent="0.3">
      <c r="A71" s="79">
        <v>2014</v>
      </c>
      <c r="B71" s="80" t="s">
        <v>2</v>
      </c>
      <c r="C71" s="90">
        <v>0</v>
      </c>
      <c r="D71" s="53">
        <v>0</v>
      </c>
      <c r="E71" s="18">
        <v>0</v>
      </c>
      <c r="F71" s="90">
        <v>0</v>
      </c>
      <c r="G71" s="53">
        <v>0</v>
      </c>
      <c r="H71" s="18">
        <v>0</v>
      </c>
      <c r="I71" s="88">
        <v>0</v>
      </c>
      <c r="J71" s="52">
        <v>0</v>
      </c>
      <c r="K71" s="18">
        <v>0</v>
      </c>
      <c r="L71" s="90">
        <v>1</v>
      </c>
      <c r="M71" s="53">
        <v>7.5</v>
      </c>
      <c r="N71" s="18">
        <f t="shared" ref="N71" si="85">M71/L71*1000</f>
        <v>7500</v>
      </c>
      <c r="O71" s="88">
        <v>0</v>
      </c>
      <c r="P71" s="52">
        <v>0</v>
      </c>
      <c r="Q71" s="18">
        <v>0</v>
      </c>
      <c r="R71" s="88">
        <v>0</v>
      </c>
      <c r="S71" s="52">
        <v>0</v>
      </c>
      <c r="T71" s="18">
        <v>0</v>
      </c>
      <c r="U71" s="88">
        <v>0</v>
      </c>
      <c r="V71" s="52">
        <v>0</v>
      </c>
      <c r="W71" s="18">
        <v>0</v>
      </c>
      <c r="X71" s="90">
        <v>23.4</v>
      </c>
      <c r="Y71" s="53">
        <v>57.54</v>
      </c>
      <c r="Z71" s="18">
        <f t="shared" ref="Z71:Z82" si="86">Y71/X71*1000</f>
        <v>2458.9743589743593</v>
      </c>
      <c r="AA71" s="88">
        <v>0</v>
      </c>
      <c r="AB71" s="52">
        <v>0</v>
      </c>
      <c r="AC71" s="18">
        <v>0</v>
      </c>
      <c r="AD71" s="88">
        <v>0</v>
      </c>
      <c r="AE71" s="52">
        <v>0</v>
      </c>
      <c r="AF71" s="18">
        <v>0</v>
      </c>
      <c r="AG71" s="88">
        <v>0</v>
      </c>
      <c r="AH71" s="52">
        <v>0</v>
      </c>
      <c r="AI71" s="18">
        <v>0</v>
      </c>
      <c r="AJ71" s="88">
        <v>0</v>
      </c>
      <c r="AK71" s="52">
        <v>0</v>
      </c>
      <c r="AL71" s="18">
        <v>0</v>
      </c>
      <c r="AM71" s="88">
        <v>0</v>
      </c>
      <c r="AN71" s="52">
        <v>0</v>
      </c>
      <c r="AO71" s="18">
        <v>0</v>
      </c>
      <c r="AP71" s="88">
        <v>0</v>
      </c>
      <c r="AQ71" s="52">
        <v>0</v>
      </c>
      <c r="AR71" s="18">
        <v>0</v>
      </c>
      <c r="AS71" s="88">
        <v>0</v>
      </c>
      <c r="AT71" s="52">
        <v>0</v>
      </c>
      <c r="AU71" s="18">
        <v>0</v>
      </c>
      <c r="AV71" s="88"/>
      <c r="AW71" s="52"/>
      <c r="AX71" s="18"/>
      <c r="AY71" s="90">
        <v>1.38</v>
      </c>
      <c r="AZ71" s="53">
        <v>5.8</v>
      </c>
      <c r="BA71" s="18">
        <f t="shared" ref="BA71:BA82" si="87">AZ71/AY71*1000</f>
        <v>4202.898550724638</v>
      </c>
      <c r="BB71" s="88">
        <v>0</v>
      </c>
      <c r="BC71" s="52">
        <v>0</v>
      </c>
      <c r="BD71" s="18">
        <v>0</v>
      </c>
      <c r="BE71" s="88">
        <v>0</v>
      </c>
      <c r="BF71" s="52">
        <v>0</v>
      </c>
      <c r="BG71" s="18">
        <v>0</v>
      </c>
      <c r="BH71" s="88">
        <v>0</v>
      </c>
      <c r="BI71" s="52">
        <v>0</v>
      </c>
      <c r="BJ71" s="18">
        <v>0</v>
      </c>
      <c r="BK71" s="88">
        <v>0</v>
      </c>
      <c r="BL71" s="52">
        <v>0</v>
      </c>
      <c r="BM71" s="18">
        <v>0</v>
      </c>
      <c r="BN71" s="88">
        <v>0</v>
      </c>
      <c r="BO71" s="52">
        <v>0</v>
      </c>
      <c r="BP71" s="18">
        <v>0</v>
      </c>
      <c r="BQ71" s="88">
        <v>0</v>
      </c>
      <c r="BR71" s="52">
        <v>0</v>
      </c>
      <c r="BS71" s="18">
        <v>0</v>
      </c>
      <c r="BT71" s="88">
        <v>0</v>
      </c>
      <c r="BU71" s="52">
        <v>0</v>
      </c>
      <c r="BV71" s="18">
        <v>0</v>
      </c>
      <c r="BW71" s="90">
        <v>0.63300000000000001</v>
      </c>
      <c r="BX71" s="53">
        <v>15.76</v>
      </c>
      <c r="BY71" s="18">
        <f t="shared" ref="BY71" si="88">BX71/BW71*1000</f>
        <v>24897.31437598736</v>
      </c>
      <c r="BZ71" s="90">
        <v>0</v>
      </c>
      <c r="CA71" s="53">
        <v>0</v>
      </c>
      <c r="CB71" s="18">
        <v>0</v>
      </c>
      <c r="CC71" s="90">
        <v>23.4</v>
      </c>
      <c r="CD71" s="53">
        <v>57.54</v>
      </c>
      <c r="CE71" s="18">
        <f t="shared" ref="CE71:CE82" si="89">CD71/CC71*1000</f>
        <v>2458.9743589743593</v>
      </c>
      <c r="CF71" s="90">
        <v>0</v>
      </c>
      <c r="CG71" s="53">
        <v>0</v>
      </c>
      <c r="CH71" s="18">
        <v>0</v>
      </c>
      <c r="CI71" s="90">
        <v>0</v>
      </c>
      <c r="CJ71" s="53">
        <v>0</v>
      </c>
      <c r="CK71" s="18">
        <v>0</v>
      </c>
      <c r="CL71" s="90">
        <v>0</v>
      </c>
      <c r="CM71" s="53">
        <v>0</v>
      </c>
      <c r="CN71" s="18">
        <v>0</v>
      </c>
      <c r="CO71" s="90">
        <v>0</v>
      </c>
      <c r="CP71" s="53">
        <v>0</v>
      </c>
      <c r="CQ71" s="18">
        <v>0</v>
      </c>
      <c r="CR71" s="90">
        <v>0</v>
      </c>
      <c r="CS71" s="53">
        <v>0</v>
      </c>
      <c r="CT71" s="18">
        <v>0</v>
      </c>
      <c r="CU71" s="90">
        <v>0</v>
      </c>
      <c r="CV71" s="53">
        <v>0</v>
      </c>
      <c r="CW71" s="18">
        <v>0</v>
      </c>
      <c r="CX71" s="90">
        <v>0</v>
      </c>
      <c r="CY71" s="53">
        <v>0</v>
      </c>
      <c r="CZ71" s="18">
        <v>0</v>
      </c>
      <c r="DA71" s="90">
        <v>0</v>
      </c>
      <c r="DB71" s="53">
        <v>0</v>
      </c>
      <c r="DC71" s="18">
        <v>0</v>
      </c>
      <c r="DD71" s="90">
        <v>0</v>
      </c>
      <c r="DE71" s="53">
        <v>0</v>
      </c>
      <c r="DF71" s="18">
        <v>0</v>
      </c>
      <c r="DG71" s="90">
        <v>0</v>
      </c>
      <c r="DH71" s="53">
        <v>0</v>
      </c>
      <c r="DI71" s="18">
        <v>0</v>
      </c>
      <c r="DJ71" s="90">
        <v>0</v>
      </c>
      <c r="DK71" s="53">
        <v>0</v>
      </c>
      <c r="DL71" s="18">
        <f t="shared" ref="DL71:DL82" si="90">IF(DJ71=0,0,DK71/DJ71*1000)</f>
        <v>0</v>
      </c>
      <c r="DM71" s="90">
        <v>0</v>
      </c>
      <c r="DN71" s="53">
        <v>0</v>
      </c>
      <c r="DO71" s="18">
        <v>0</v>
      </c>
      <c r="DP71" s="90">
        <v>0</v>
      </c>
      <c r="DQ71" s="53">
        <v>0</v>
      </c>
      <c r="DR71" s="18">
        <v>0</v>
      </c>
      <c r="DS71" s="57">
        <f t="shared" ref="DS71:DS88" si="91">SUM(C71,F71,L71,U71,AA71,AD71,AM71,AP71,AV71,BB71,BH71,BN71,BQ71,BT71,BW71,BZ71,CI71,CO71,CU71,DD71,DM71,DP71)+AY71+CC71+DG71+CR71+I71</f>
        <v>26.412999999999997</v>
      </c>
      <c r="DT71" s="18">
        <f t="shared" ref="DT71:DT88" si="92">SUM(D71,G71,M71,V71,AB71,AE71,AN71,AQ71,AW71,BC71,BI71,BO71,BR71,BU71,BX71,CA71,CJ71,CP71,CV71,DE71,DN71,DQ71+AZ71+CD71+DH71)+CS71+J71</f>
        <v>86.6</v>
      </c>
    </row>
    <row r="72" spans="1:124" x14ac:dyDescent="0.3">
      <c r="A72" s="75">
        <v>2014</v>
      </c>
      <c r="B72" s="76" t="s">
        <v>3</v>
      </c>
      <c r="C72" s="8">
        <v>0</v>
      </c>
      <c r="D72" s="4">
        <v>0</v>
      </c>
      <c r="E72" s="5">
        <v>0</v>
      </c>
      <c r="F72" s="8">
        <v>0</v>
      </c>
      <c r="G72" s="4">
        <v>0</v>
      </c>
      <c r="H72" s="5">
        <v>0</v>
      </c>
      <c r="I72" s="8">
        <v>0</v>
      </c>
      <c r="J72" s="4">
        <v>0</v>
      </c>
      <c r="K72" s="5">
        <v>0</v>
      </c>
      <c r="L72" s="8">
        <v>0</v>
      </c>
      <c r="M72" s="4">
        <v>0</v>
      </c>
      <c r="N72" s="5">
        <v>0</v>
      </c>
      <c r="O72" s="8">
        <v>0</v>
      </c>
      <c r="P72" s="4">
        <v>0</v>
      </c>
      <c r="Q72" s="5">
        <v>0</v>
      </c>
      <c r="R72" s="8">
        <v>0</v>
      </c>
      <c r="S72" s="4">
        <v>0</v>
      </c>
      <c r="T72" s="5">
        <v>0</v>
      </c>
      <c r="U72" s="8">
        <v>0</v>
      </c>
      <c r="V72" s="4">
        <v>0</v>
      </c>
      <c r="W72" s="5">
        <v>0</v>
      </c>
      <c r="X72" s="8">
        <v>15.765000000000001</v>
      </c>
      <c r="Y72" s="4">
        <v>40.49</v>
      </c>
      <c r="Z72" s="5">
        <f t="shared" si="86"/>
        <v>2568.347605455122</v>
      </c>
      <c r="AA72" s="8">
        <v>0</v>
      </c>
      <c r="AB72" s="4">
        <v>0</v>
      </c>
      <c r="AC72" s="5">
        <v>0</v>
      </c>
      <c r="AD72" s="8">
        <v>0</v>
      </c>
      <c r="AE72" s="4">
        <v>0</v>
      </c>
      <c r="AF72" s="5">
        <v>0</v>
      </c>
      <c r="AG72" s="8">
        <v>0</v>
      </c>
      <c r="AH72" s="4">
        <v>0</v>
      </c>
      <c r="AI72" s="5">
        <v>0</v>
      </c>
      <c r="AJ72" s="8">
        <v>0</v>
      </c>
      <c r="AK72" s="4">
        <v>0</v>
      </c>
      <c r="AL72" s="5">
        <v>0</v>
      </c>
      <c r="AM72" s="8">
        <v>0</v>
      </c>
      <c r="AN72" s="4">
        <v>0</v>
      </c>
      <c r="AO72" s="5">
        <v>0</v>
      </c>
      <c r="AP72" s="83">
        <v>0</v>
      </c>
      <c r="AQ72" s="14">
        <v>0</v>
      </c>
      <c r="AR72" s="5">
        <v>0</v>
      </c>
      <c r="AS72" s="83">
        <v>0</v>
      </c>
      <c r="AT72" s="14">
        <v>0</v>
      </c>
      <c r="AU72" s="5">
        <v>0</v>
      </c>
      <c r="AV72" s="83"/>
      <c r="AW72" s="14"/>
      <c r="AX72" s="5"/>
      <c r="AY72" s="8">
        <v>0.1</v>
      </c>
      <c r="AZ72" s="4">
        <v>0.46</v>
      </c>
      <c r="BA72" s="5">
        <f t="shared" si="87"/>
        <v>4600</v>
      </c>
      <c r="BB72" s="83">
        <v>0</v>
      </c>
      <c r="BC72" s="14">
        <v>0</v>
      </c>
      <c r="BD72" s="5">
        <v>0</v>
      </c>
      <c r="BE72" s="83">
        <v>0</v>
      </c>
      <c r="BF72" s="14">
        <v>0</v>
      </c>
      <c r="BG72" s="5">
        <v>0</v>
      </c>
      <c r="BH72" s="83">
        <v>0</v>
      </c>
      <c r="BI72" s="14">
        <v>0</v>
      </c>
      <c r="BJ72" s="5">
        <v>0</v>
      </c>
      <c r="BK72" s="83">
        <v>0</v>
      </c>
      <c r="BL72" s="14">
        <v>0</v>
      </c>
      <c r="BM72" s="5">
        <v>0</v>
      </c>
      <c r="BN72" s="83">
        <v>0</v>
      </c>
      <c r="BO72" s="14">
        <v>0</v>
      </c>
      <c r="BP72" s="5">
        <v>0</v>
      </c>
      <c r="BQ72" s="83">
        <v>0</v>
      </c>
      <c r="BR72" s="14">
        <v>0</v>
      </c>
      <c r="BS72" s="5">
        <v>0</v>
      </c>
      <c r="BT72" s="83">
        <v>0</v>
      </c>
      <c r="BU72" s="14">
        <v>0</v>
      </c>
      <c r="BV72" s="5">
        <v>0</v>
      </c>
      <c r="BW72" s="83">
        <v>0</v>
      </c>
      <c r="BX72" s="14">
        <v>0</v>
      </c>
      <c r="BY72" s="5">
        <v>0</v>
      </c>
      <c r="BZ72" s="83">
        <v>0</v>
      </c>
      <c r="CA72" s="14">
        <v>0</v>
      </c>
      <c r="CB72" s="5">
        <v>0</v>
      </c>
      <c r="CC72" s="8">
        <v>15.765000000000001</v>
      </c>
      <c r="CD72" s="4">
        <v>40.49</v>
      </c>
      <c r="CE72" s="5">
        <f t="shared" si="89"/>
        <v>2568.347605455122</v>
      </c>
      <c r="CF72" s="83">
        <v>0</v>
      </c>
      <c r="CG72" s="14">
        <v>0</v>
      </c>
      <c r="CH72" s="5">
        <v>0</v>
      </c>
      <c r="CI72" s="83">
        <v>0</v>
      </c>
      <c r="CJ72" s="14">
        <v>0</v>
      </c>
      <c r="CK72" s="5">
        <v>0</v>
      </c>
      <c r="CL72" s="83">
        <v>0</v>
      </c>
      <c r="CM72" s="14">
        <v>0</v>
      </c>
      <c r="CN72" s="5">
        <v>0</v>
      </c>
      <c r="CO72" s="83">
        <v>0</v>
      </c>
      <c r="CP72" s="14">
        <v>0</v>
      </c>
      <c r="CQ72" s="5">
        <v>0</v>
      </c>
      <c r="CR72" s="83">
        <v>0</v>
      </c>
      <c r="CS72" s="14">
        <v>0</v>
      </c>
      <c r="CT72" s="5">
        <v>0</v>
      </c>
      <c r="CU72" s="83">
        <v>0</v>
      </c>
      <c r="CV72" s="14">
        <v>0</v>
      </c>
      <c r="CW72" s="5">
        <v>0</v>
      </c>
      <c r="CX72" s="8">
        <v>0</v>
      </c>
      <c r="CY72" s="4">
        <v>0</v>
      </c>
      <c r="CZ72" s="5">
        <v>0</v>
      </c>
      <c r="DA72" s="8">
        <v>0</v>
      </c>
      <c r="DB72" s="4">
        <v>0</v>
      </c>
      <c r="DC72" s="5">
        <v>0</v>
      </c>
      <c r="DD72" s="83">
        <v>0</v>
      </c>
      <c r="DE72" s="14">
        <v>0</v>
      </c>
      <c r="DF72" s="5">
        <v>0</v>
      </c>
      <c r="DG72" s="8">
        <v>4.3789999999999996</v>
      </c>
      <c r="DH72" s="4">
        <v>13.56</v>
      </c>
      <c r="DI72" s="5">
        <f t="shared" ref="DI72:DI82" si="93">DH72/DG72*1000</f>
        <v>3096.5973966659058</v>
      </c>
      <c r="DJ72" s="83">
        <v>0</v>
      </c>
      <c r="DK72" s="14">
        <v>0</v>
      </c>
      <c r="DL72" s="5">
        <f t="shared" si="90"/>
        <v>0</v>
      </c>
      <c r="DM72" s="83">
        <v>0</v>
      </c>
      <c r="DN72" s="14">
        <v>0</v>
      </c>
      <c r="DO72" s="5">
        <v>0</v>
      </c>
      <c r="DP72" s="83">
        <v>0</v>
      </c>
      <c r="DQ72" s="14">
        <v>0</v>
      </c>
      <c r="DR72" s="5">
        <v>0</v>
      </c>
      <c r="DS72" s="11">
        <f t="shared" si="91"/>
        <v>20.244</v>
      </c>
      <c r="DT72" s="5">
        <f t="shared" si="92"/>
        <v>54.510000000000005</v>
      </c>
    </row>
    <row r="73" spans="1:124" x14ac:dyDescent="0.3">
      <c r="A73" s="75">
        <v>2014</v>
      </c>
      <c r="B73" s="76" t="s">
        <v>4</v>
      </c>
      <c r="C73" s="8">
        <v>0</v>
      </c>
      <c r="D73" s="4">
        <v>0</v>
      </c>
      <c r="E73" s="5">
        <v>0</v>
      </c>
      <c r="F73" s="8">
        <v>0</v>
      </c>
      <c r="G73" s="4">
        <v>0</v>
      </c>
      <c r="H73" s="5">
        <v>0</v>
      </c>
      <c r="I73" s="8">
        <v>0</v>
      </c>
      <c r="J73" s="4">
        <v>0</v>
      </c>
      <c r="K73" s="5">
        <v>0</v>
      </c>
      <c r="L73" s="8">
        <v>0</v>
      </c>
      <c r="M73" s="4">
        <v>0</v>
      </c>
      <c r="N73" s="5">
        <v>0</v>
      </c>
      <c r="O73" s="8">
        <v>0</v>
      </c>
      <c r="P73" s="4">
        <v>0</v>
      </c>
      <c r="Q73" s="5">
        <v>0</v>
      </c>
      <c r="R73" s="8">
        <v>0</v>
      </c>
      <c r="S73" s="4">
        <v>0</v>
      </c>
      <c r="T73" s="5">
        <v>0</v>
      </c>
      <c r="U73" s="8">
        <v>0</v>
      </c>
      <c r="V73" s="4">
        <v>0</v>
      </c>
      <c r="W73" s="5">
        <v>0</v>
      </c>
      <c r="X73" s="8">
        <v>6.4809999999999999</v>
      </c>
      <c r="Y73" s="4">
        <v>17.41</v>
      </c>
      <c r="Z73" s="5">
        <f t="shared" si="86"/>
        <v>2686.3138404567194</v>
      </c>
      <c r="AA73" s="8">
        <v>0</v>
      </c>
      <c r="AB73" s="4">
        <v>0</v>
      </c>
      <c r="AC73" s="5">
        <v>0</v>
      </c>
      <c r="AD73" s="8">
        <v>0</v>
      </c>
      <c r="AE73" s="4">
        <v>0</v>
      </c>
      <c r="AF73" s="5">
        <v>0</v>
      </c>
      <c r="AG73" s="8">
        <v>0</v>
      </c>
      <c r="AH73" s="4">
        <v>0</v>
      </c>
      <c r="AI73" s="5">
        <v>0</v>
      </c>
      <c r="AJ73" s="8">
        <v>0</v>
      </c>
      <c r="AK73" s="4">
        <v>0</v>
      </c>
      <c r="AL73" s="5">
        <v>0</v>
      </c>
      <c r="AM73" s="8">
        <v>0</v>
      </c>
      <c r="AN73" s="4">
        <v>0</v>
      </c>
      <c r="AO73" s="5">
        <v>0</v>
      </c>
      <c r="AP73" s="83">
        <v>0</v>
      </c>
      <c r="AQ73" s="14">
        <v>0</v>
      </c>
      <c r="AR73" s="5">
        <v>0</v>
      </c>
      <c r="AS73" s="83">
        <v>0</v>
      </c>
      <c r="AT73" s="14">
        <v>0</v>
      </c>
      <c r="AU73" s="5">
        <v>0</v>
      </c>
      <c r="AV73" s="83"/>
      <c r="AW73" s="14"/>
      <c r="AX73" s="5"/>
      <c r="AY73" s="8">
        <v>2.5950000000000002</v>
      </c>
      <c r="AZ73" s="4">
        <v>11.05</v>
      </c>
      <c r="BA73" s="5">
        <f t="shared" si="87"/>
        <v>4258.1888246628132</v>
      </c>
      <c r="BB73" s="83">
        <v>0</v>
      </c>
      <c r="BC73" s="14">
        <v>0</v>
      </c>
      <c r="BD73" s="5">
        <v>0</v>
      </c>
      <c r="BE73" s="83">
        <v>0</v>
      </c>
      <c r="BF73" s="14">
        <v>0</v>
      </c>
      <c r="BG73" s="5">
        <v>0</v>
      </c>
      <c r="BH73" s="83">
        <v>0</v>
      </c>
      <c r="BI73" s="14">
        <v>0</v>
      </c>
      <c r="BJ73" s="5">
        <v>0</v>
      </c>
      <c r="BK73" s="83">
        <v>0</v>
      </c>
      <c r="BL73" s="14">
        <v>0</v>
      </c>
      <c r="BM73" s="5">
        <v>0</v>
      </c>
      <c r="BN73" s="83">
        <v>0</v>
      </c>
      <c r="BO73" s="14">
        <v>0</v>
      </c>
      <c r="BP73" s="5">
        <v>0</v>
      </c>
      <c r="BQ73" s="83">
        <v>0</v>
      </c>
      <c r="BR73" s="14">
        <v>0</v>
      </c>
      <c r="BS73" s="5">
        <v>0</v>
      </c>
      <c r="BT73" s="83">
        <v>0</v>
      </c>
      <c r="BU73" s="14">
        <v>0</v>
      </c>
      <c r="BV73" s="5">
        <v>0</v>
      </c>
      <c r="BW73" s="83">
        <v>0</v>
      </c>
      <c r="BX73" s="14">
        <v>0</v>
      </c>
      <c r="BY73" s="5">
        <v>0</v>
      </c>
      <c r="BZ73" s="83">
        <v>0</v>
      </c>
      <c r="CA73" s="14">
        <v>0</v>
      </c>
      <c r="CB73" s="5">
        <v>0</v>
      </c>
      <c r="CC73" s="8">
        <v>6.4809999999999999</v>
      </c>
      <c r="CD73" s="4">
        <v>17.41</v>
      </c>
      <c r="CE73" s="5">
        <f t="shared" si="89"/>
        <v>2686.3138404567194</v>
      </c>
      <c r="CF73" s="83">
        <v>0</v>
      </c>
      <c r="CG73" s="14">
        <v>0</v>
      </c>
      <c r="CH73" s="5">
        <v>0</v>
      </c>
      <c r="CI73" s="83">
        <v>0</v>
      </c>
      <c r="CJ73" s="14">
        <v>0</v>
      </c>
      <c r="CK73" s="5">
        <v>0</v>
      </c>
      <c r="CL73" s="83">
        <v>0</v>
      </c>
      <c r="CM73" s="14">
        <v>0</v>
      </c>
      <c r="CN73" s="5">
        <v>0</v>
      </c>
      <c r="CO73" s="83">
        <v>0</v>
      </c>
      <c r="CP73" s="14">
        <v>0</v>
      </c>
      <c r="CQ73" s="5">
        <v>0</v>
      </c>
      <c r="CR73" s="83">
        <v>0</v>
      </c>
      <c r="CS73" s="14">
        <v>0</v>
      </c>
      <c r="CT73" s="5">
        <v>0</v>
      </c>
      <c r="CU73" s="83">
        <v>0</v>
      </c>
      <c r="CV73" s="14">
        <v>0</v>
      </c>
      <c r="CW73" s="5">
        <v>0</v>
      </c>
      <c r="CX73" s="8">
        <v>0</v>
      </c>
      <c r="CY73" s="4">
        <v>0</v>
      </c>
      <c r="CZ73" s="5">
        <v>0</v>
      </c>
      <c r="DA73" s="8">
        <v>0</v>
      </c>
      <c r="DB73" s="4">
        <v>0</v>
      </c>
      <c r="DC73" s="5">
        <v>0</v>
      </c>
      <c r="DD73" s="83">
        <v>0</v>
      </c>
      <c r="DE73" s="14">
        <v>0</v>
      </c>
      <c r="DF73" s="5">
        <v>0</v>
      </c>
      <c r="DG73" s="8">
        <v>1.504</v>
      </c>
      <c r="DH73" s="4">
        <v>27.66</v>
      </c>
      <c r="DI73" s="5">
        <f t="shared" si="93"/>
        <v>18390.957446808512</v>
      </c>
      <c r="DJ73" s="83">
        <v>0</v>
      </c>
      <c r="DK73" s="14">
        <v>0</v>
      </c>
      <c r="DL73" s="5">
        <f t="shared" si="90"/>
        <v>0</v>
      </c>
      <c r="DM73" s="83">
        <v>0</v>
      </c>
      <c r="DN73" s="14">
        <v>0</v>
      </c>
      <c r="DO73" s="5">
        <v>0</v>
      </c>
      <c r="DP73" s="83">
        <v>0</v>
      </c>
      <c r="DQ73" s="14">
        <v>0</v>
      </c>
      <c r="DR73" s="5">
        <v>0</v>
      </c>
      <c r="DS73" s="11">
        <f t="shared" si="91"/>
        <v>10.58</v>
      </c>
      <c r="DT73" s="5">
        <f t="shared" si="92"/>
        <v>56.120000000000005</v>
      </c>
    </row>
    <row r="74" spans="1:124" x14ac:dyDescent="0.3">
      <c r="A74" s="75">
        <v>2014</v>
      </c>
      <c r="B74" s="76" t="s">
        <v>5</v>
      </c>
      <c r="C74" s="8">
        <v>0</v>
      </c>
      <c r="D74" s="4">
        <v>0</v>
      </c>
      <c r="E74" s="5">
        <v>0</v>
      </c>
      <c r="F74" s="8">
        <v>0</v>
      </c>
      <c r="G74" s="4">
        <v>0</v>
      </c>
      <c r="H74" s="5">
        <v>0</v>
      </c>
      <c r="I74" s="8">
        <v>0</v>
      </c>
      <c r="J74" s="4">
        <v>0</v>
      </c>
      <c r="K74" s="5">
        <v>0</v>
      </c>
      <c r="L74" s="8">
        <v>0</v>
      </c>
      <c r="M74" s="4">
        <v>0</v>
      </c>
      <c r="N74" s="5">
        <v>0</v>
      </c>
      <c r="O74" s="8">
        <v>0</v>
      </c>
      <c r="P74" s="4">
        <v>0</v>
      </c>
      <c r="Q74" s="5">
        <v>0</v>
      </c>
      <c r="R74" s="8">
        <v>0</v>
      </c>
      <c r="S74" s="4">
        <v>0</v>
      </c>
      <c r="T74" s="5">
        <v>0</v>
      </c>
      <c r="U74" s="8">
        <v>0</v>
      </c>
      <c r="V74" s="4">
        <v>0</v>
      </c>
      <c r="W74" s="5">
        <v>0</v>
      </c>
      <c r="X74" s="8">
        <v>20.698</v>
      </c>
      <c r="Y74" s="4">
        <v>56.44</v>
      </c>
      <c r="Z74" s="5">
        <f t="shared" si="86"/>
        <v>2726.8335104841044</v>
      </c>
      <c r="AA74" s="8">
        <v>0</v>
      </c>
      <c r="AB74" s="4">
        <v>0</v>
      </c>
      <c r="AC74" s="5">
        <v>0</v>
      </c>
      <c r="AD74" s="8">
        <v>0</v>
      </c>
      <c r="AE74" s="4">
        <v>0</v>
      </c>
      <c r="AF74" s="5">
        <v>0</v>
      </c>
      <c r="AG74" s="8">
        <v>0</v>
      </c>
      <c r="AH74" s="4">
        <v>0</v>
      </c>
      <c r="AI74" s="5">
        <v>0</v>
      </c>
      <c r="AJ74" s="8">
        <v>0</v>
      </c>
      <c r="AK74" s="4">
        <v>0</v>
      </c>
      <c r="AL74" s="5">
        <v>0</v>
      </c>
      <c r="AM74" s="8">
        <v>0</v>
      </c>
      <c r="AN74" s="4">
        <v>0</v>
      </c>
      <c r="AO74" s="5">
        <v>0</v>
      </c>
      <c r="AP74" s="83">
        <v>0</v>
      </c>
      <c r="AQ74" s="14">
        <v>0</v>
      </c>
      <c r="AR74" s="5">
        <v>0</v>
      </c>
      <c r="AS74" s="83">
        <v>0</v>
      </c>
      <c r="AT74" s="14">
        <v>0</v>
      </c>
      <c r="AU74" s="5">
        <v>0</v>
      </c>
      <c r="AV74" s="83"/>
      <c r="AW74" s="14"/>
      <c r="AX74" s="5"/>
      <c r="AY74" s="8">
        <v>0.45700000000000002</v>
      </c>
      <c r="AZ74" s="4">
        <v>2.2000000000000002</v>
      </c>
      <c r="BA74" s="5">
        <f t="shared" si="87"/>
        <v>4814.0043763676149</v>
      </c>
      <c r="BB74" s="83">
        <v>0</v>
      </c>
      <c r="BC74" s="14">
        <v>0</v>
      </c>
      <c r="BD74" s="5">
        <v>0</v>
      </c>
      <c r="BE74" s="83">
        <v>0</v>
      </c>
      <c r="BF74" s="14">
        <v>0</v>
      </c>
      <c r="BG74" s="5">
        <v>0</v>
      </c>
      <c r="BH74" s="83">
        <v>0</v>
      </c>
      <c r="BI74" s="14">
        <v>0</v>
      </c>
      <c r="BJ74" s="5">
        <v>0</v>
      </c>
      <c r="BK74" s="83">
        <v>0</v>
      </c>
      <c r="BL74" s="14">
        <v>0</v>
      </c>
      <c r="BM74" s="5">
        <v>0</v>
      </c>
      <c r="BN74" s="83">
        <v>0</v>
      </c>
      <c r="BO74" s="14">
        <v>0</v>
      </c>
      <c r="BP74" s="5">
        <v>0</v>
      </c>
      <c r="BQ74" s="83">
        <v>0</v>
      </c>
      <c r="BR74" s="14">
        <v>0</v>
      </c>
      <c r="BS74" s="5">
        <v>0</v>
      </c>
      <c r="BT74" s="83">
        <v>0</v>
      </c>
      <c r="BU74" s="14">
        <v>0</v>
      </c>
      <c r="BV74" s="5">
        <v>0</v>
      </c>
      <c r="BW74" s="83">
        <v>0</v>
      </c>
      <c r="BX74" s="14">
        <v>0</v>
      </c>
      <c r="BY74" s="5">
        <v>0</v>
      </c>
      <c r="BZ74" s="83">
        <v>0</v>
      </c>
      <c r="CA74" s="14">
        <v>0</v>
      </c>
      <c r="CB74" s="5">
        <v>0</v>
      </c>
      <c r="CC74" s="8">
        <v>20.698</v>
      </c>
      <c r="CD74" s="4">
        <v>56.44</v>
      </c>
      <c r="CE74" s="5">
        <f t="shared" si="89"/>
        <v>2726.8335104841044</v>
      </c>
      <c r="CF74" s="83">
        <v>0</v>
      </c>
      <c r="CG74" s="14">
        <v>0</v>
      </c>
      <c r="CH74" s="5">
        <v>0</v>
      </c>
      <c r="CI74" s="83">
        <v>0</v>
      </c>
      <c r="CJ74" s="14">
        <v>0</v>
      </c>
      <c r="CK74" s="5">
        <v>0</v>
      </c>
      <c r="CL74" s="83">
        <v>0</v>
      </c>
      <c r="CM74" s="14">
        <v>0</v>
      </c>
      <c r="CN74" s="5">
        <v>0</v>
      </c>
      <c r="CO74" s="83">
        <v>0</v>
      </c>
      <c r="CP74" s="14">
        <v>0</v>
      </c>
      <c r="CQ74" s="5">
        <v>0</v>
      </c>
      <c r="CR74" s="8">
        <v>1.7999999999999999E-2</v>
      </c>
      <c r="CS74" s="4">
        <v>1.44</v>
      </c>
      <c r="CT74" s="5">
        <f t="shared" ref="CT74:CT82" si="94">CS74/CR74*1000</f>
        <v>80000</v>
      </c>
      <c r="CU74" s="83">
        <v>0</v>
      </c>
      <c r="CV74" s="14">
        <v>0</v>
      </c>
      <c r="CW74" s="5">
        <v>0</v>
      </c>
      <c r="CX74" s="8">
        <v>0</v>
      </c>
      <c r="CY74" s="4">
        <v>0</v>
      </c>
      <c r="CZ74" s="5">
        <v>0</v>
      </c>
      <c r="DA74" s="8">
        <v>0</v>
      </c>
      <c r="DB74" s="4">
        <v>0</v>
      </c>
      <c r="DC74" s="5">
        <v>0</v>
      </c>
      <c r="DD74" s="83">
        <v>0</v>
      </c>
      <c r="DE74" s="14">
        <v>0</v>
      </c>
      <c r="DF74" s="5">
        <v>0</v>
      </c>
      <c r="DG74" s="8">
        <v>1.8140000000000001</v>
      </c>
      <c r="DH74" s="4">
        <v>10.15</v>
      </c>
      <c r="DI74" s="5">
        <f t="shared" si="93"/>
        <v>5595.3693495038588</v>
      </c>
      <c r="DJ74" s="83">
        <v>0</v>
      </c>
      <c r="DK74" s="14">
        <v>0</v>
      </c>
      <c r="DL74" s="5">
        <f t="shared" si="90"/>
        <v>0</v>
      </c>
      <c r="DM74" s="83">
        <v>0</v>
      </c>
      <c r="DN74" s="14">
        <v>0</v>
      </c>
      <c r="DO74" s="5">
        <v>0</v>
      </c>
      <c r="DP74" s="83">
        <v>0</v>
      </c>
      <c r="DQ74" s="14">
        <v>0</v>
      </c>
      <c r="DR74" s="5">
        <v>0</v>
      </c>
      <c r="DS74" s="11">
        <f t="shared" si="91"/>
        <v>22.987000000000002</v>
      </c>
      <c r="DT74" s="5">
        <f t="shared" si="92"/>
        <v>70.23</v>
      </c>
    </row>
    <row r="75" spans="1:124" x14ac:dyDescent="0.3">
      <c r="A75" s="75">
        <v>2014</v>
      </c>
      <c r="B75" s="76" t="s">
        <v>6</v>
      </c>
      <c r="C75" s="8">
        <v>0</v>
      </c>
      <c r="D75" s="4">
        <v>0</v>
      </c>
      <c r="E75" s="5">
        <v>0</v>
      </c>
      <c r="F75" s="8">
        <v>0</v>
      </c>
      <c r="G75" s="4">
        <v>0</v>
      </c>
      <c r="H75" s="5">
        <v>0</v>
      </c>
      <c r="I75" s="8">
        <v>0</v>
      </c>
      <c r="J75" s="4">
        <v>0</v>
      </c>
      <c r="K75" s="5">
        <v>0</v>
      </c>
      <c r="L75" s="8">
        <v>0</v>
      </c>
      <c r="M75" s="4">
        <v>0</v>
      </c>
      <c r="N75" s="5">
        <v>0</v>
      </c>
      <c r="O75" s="8">
        <v>0</v>
      </c>
      <c r="P75" s="4">
        <v>0</v>
      </c>
      <c r="Q75" s="5">
        <v>0</v>
      </c>
      <c r="R75" s="8">
        <v>0</v>
      </c>
      <c r="S75" s="4">
        <v>0</v>
      </c>
      <c r="T75" s="5">
        <v>0</v>
      </c>
      <c r="U75" s="8">
        <v>0</v>
      </c>
      <c r="V75" s="4">
        <v>0</v>
      </c>
      <c r="W75" s="5">
        <v>0</v>
      </c>
      <c r="X75" s="8">
        <v>36.527999999999999</v>
      </c>
      <c r="Y75" s="4">
        <v>106.5</v>
      </c>
      <c r="Z75" s="5">
        <f t="shared" si="86"/>
        <v>2915.5716162943495</v>
      </c>
      <c r="AA75" s="8">
        <v>0</v>
      </c>
      <c r="AB75" s="4">
        <v>0</v>
      </c>
      <c r="AC75" s="5">
        <v>0</v>
      </c>
      <c r="AD75" s="8">
        <v>0</v>
      </c>
      <c r="AE75" s="4">
        <v>0</v>
      </c>
      <c r="AF75" s="5">
        <v>0</v>
      </c>
      <c r="AG75" s="8">
        <v>0</v>
      </c>
      <c r="AH75" s="4">
        <v>0</v>
      </c>
      <c r="AI75" s="5">
        <v>0</v>
      </c>
      <c r="AJ75" s="8">
        <v>0</v>
      </c>
      <c r="AK75" s="4">
        <v>0</v>
      </c>
      <c r="AL75" s="5">
        <v>0</v>
      </c>
      <c r="AM75" s="8">
        <v>0</v>
      </c>
      <c r="AN75" s="4">
        <v>0</v>
      </c>
      <c r="AO75" s="5">
        <v>0</v>
      </c>
      <c r="AP75" s="83">
        <v>0</v>
      </c>
      <c r="AQ75" s="14">
        <v>0</v>
      </c>
      <c r="AR75" s="5">
        <v>0</v>
      </c>
      <c r="AS75" s="83">
        <v>0</v>
      </c>
      <c r="AT75" s="14">
        <v>0</v>
      </c>
      <c r="AU75" s="5">
        <v>0</v>
      </c>
      <c r="AV75" s="83"/>
      <c r="AW75" s="14"/>
      <c r="AX75" s="5"/>
      <c r="AY75" s="8">
        <v>1.53</v>
      </c>
      <c r="AZ75" s="4">
        <v>6.39</v>
      </c>
      <c r="BA75" s="5">
        <f t="shared" si="87"/>
        <v>4176.4705882352937</v>
      </c>
      <c r="BB75" s="83">
        <v>0</v>
      </c>
      <c r="BC75" s="14">
        <v>0</v>
      </c>
      <c r="BD75" s="5">
        <v>0</v>
      </c>
      <c r="BE75" s="83">
        <v>0</v>
      </c>
      <c r="BF75" s="14">
        <v>0</v>
      </c>
      <c r="BG75" s="5">
        <v>0</v>
      </c>
      <c r="BH75" s="83">
        <v>0</v>
      </c>
      <c r="BI75" s="14">
        <v>0</v>
      </c>
      <c r="BJ75" s="5">
        <v>0</v>
      </c>
      <c r="BK75" s="83">
        <v>0</v>
      </c>
      <c r="BL75" s="14">
        <v>0</v>
      </c>
      <c r="BM75" s="5">
        <v>0</v>
      </c>
      <c r="BN75" s="83">
        <v>0</v>
      </c>
      <c r="BO75" s="14">
        <v>0</v>
      </c>
      <c r="BP75" s="5">
        <v>0</v>
      </c>
      <c r="BQ75" s="83">
        <v>0</v>
      </c>
      <c r="BR75" s="14">
        <v>0</v>
      </c>
      <c r="BS75" s="5">
        <v>0</v>
      </c>
      <c r="BT75" s="83">
        <v>0</v>
      </c>
      <c r="BU75" s="14">
        <v>0</v>
      </c>
      <c r="BV75" s="5">
        <v>0</v>
      </c>
      <c r="BW75" s="83">
        <v>0</v>
      </c>
      <c r="BX75" s="14">
        <v>0</v>
      </c>
      <c r="BY75" s="5">
        <v>0</v>
      </c>
      <c r="BZ75" s="83">
        <v>0</v>
      </c>
      <c r="CA75" s="14">
        <v>0</v>
      </c>
      <c r="CB75" s="5">
        <v>0</v>
      </c>
      <c r="CC75" s="8">
        <v>36.527999999999999</v>
      </c>
      <c r="CD75" s="4">
        <v>106.5</v>
      </c>
      <c r="CE75" s="5">
        <f t="shared" si="89"/>
        <v>2915.5716162943495</v>
      </c>
      <c r="CF75" s="83">
        <v>0</v>
      </c>
      <c r="CG75" s="14">
        <v>0</v>
      </c>
      <c r="CH75" s="5">
        <v>0</v>
      </c>
      <c r="CI75" s="83">
        <v>0</v>
      </c>
      <c r="CJ75" s="14">
        <v>0</v>
      </c>
      <c r="CK75" s="5">
        <v>0</v>
      </c>
      <c r="CL75" s="83">
        <v>0</v>
      </c>
      <c r="CM75" s="14">
        <v>0</v>
      </c>
      <c r="CN75" s="5">
        <v>0</v>
      </c>
      <c r="CO75" s="83">
        <v>0</v>
      </c>
      <c r="CP75" s="14">
        <v>0</v>
      </c>
      <c r="CQ75" s="5">
        <v>0</v>
      </c>
      <c r="CR75" s="83">
        <v>0</v>
      </c>
      <c r="CS75" s="14">
        <v>0</v>
      </c>
      <c r="CT75" s="5">
        <v>0</v>
      </c>
      <c r="CU75" s="83">
        <v>0</v>
      </c>
      <c r="CV75" s="14">
        <v>0</v>
      </c>
      <c r="CW75" s="5">
        <v>0</v>
      </c>
      <c r="CX75" s="8">
        <v>0</v>
      </c>
      <c r="CY75" s="4">
        <v>0</v>
      </c>
      <c r="CZ75" s="5">
        <v>0</v>
      </c>
      <c r="DA75" s="8">
        <v>0</v>
      </c>
      <c r="DB75" s="4">
        <v>0</v>
      </c>
      <c r="DC75" s="5">
        <v>0</v>
      </c>
      <c r="DD75" s="83">
        <v>0</v>
      </c>
      <c r="DE75" s="14">
        <v>0</v>
      </c>
      <c r="DF75" s="5">
        <v>0</v>
      </c>
      <c r="DG75" s="8">
        <v>37.380000000000003</v>
      </c>
      <c r="DH75" s="4">
        <v>135.44</v>
      </c>
      <c r="DI75" s="5">
        <f t="shared" si="93"/>
        <v>3623.3279828785444</v>
      </c>
      <c r="DJ75" s="83">
        <v>0</v>
      </c>
      <c r="DK75" s="14">
        <v>0</v>
      </c>
      <c r="DL75" s="5">
        <f t="shared" si="90"/>
        <v>0</v>
      </c>
      <c r="DM75" s="83">
        <v>0</v>
      </c>
      <c r="DN75" s="14">
        <v>0</v>
      </c>
      <c r="DO75" s="5">
        <v>0</v>
      </c>
      <c r="DP75" s="83">
        <v>0</v>
      </c>
      <c r="DQ75" s="14">
        <v>0</v>
      </c>
      <c r="DR75" s="5">
        <v>0</v>
      </c>
      <c r="DS75" s="11">
        <f t="shared" si="91"/>
        <v>75.438000000000002</v>
      </c>
      <c r="DT75" s="5">
        <f t="shared" si="92"/>
        <v>248.32999999999998</v>
      </c>
    </row>
    <row r="76" spans="1:124" x14ac:dyDescent="0.3">
      <c r="A76" s="75">
        <v>2014</v>
      </c>
      <c r="B76" s="76" t="s">
        <v>7</v>
      </c>
      <c r="C76" s="8">
        <v>0</v>
      </c>
      <c r="D76" s="4">
        <v>0</v>
      </c>
      <c r="E76" s="5">
        <v>0</v>
      </c>
      <c r="F76" s="8">
        <v>0</v>
      </c>
      <c r="G76" s="4">
        <v>0</v>
      </c>
      <c r="H76" s="5">
        <v>0</v>
      </c>
      <c r="I76" s="8">
        <v>0</v>
      </c>
      <c r="J76" s="4">
        <v>0</v>
      </c>
      <c r="K76" s="5">
        <v>0</v>
      </c>
      <c r="L76" s="8">
        <v>0</v>
      </c>
      <c r="M76" s="4">
        <v>0</v>
      </c>
      <c r="N76" s="5">
        <v>0</v>
      </c>
      <c r="O76" s="8">
        <v>0</v>
      </c>
      <c r="P76" s="4">
        <v>0</v>
      </c>
      <c r="Q76" s="5">
        <v>0</v>
      </c>
      <c r="R76" s="8">
        <v>0</v>
      </c>
      <c r="S76" s="4">
        <v>0</v>
      </c>
      <c r="T76" s="5">
        <v>0</v>
      </c>
      <c r="U76" s="8">
        <v>0</v>
      </c>
      <c r="V76" s="4">
        <v>0</v>
      </c>
      <c r="W76" s="5">
        <v>0</v>
      </c>
      <c r="X76" s="8">
        <v>51.192</v>
      </c>
      <c r="Y76" s="4">
        <v>167.69</v>
      </c>
      <c r="Z76" s="5">
        <f t="shared" si="86"/>
        <v>3275.707141740897</v>
      </c>
      <c r="AA76" s="8">
        <v>0</v>
      </c>
      <c r="AB76" s="4">
        <v>0</v>
      </c>
      <c r="AC76" s="5">
        <v>0</v>
      </c>
      <c r="AD76" s="8">
        <v>0</v>
      </c>
      <c r="AE76" s="4">
        <v>0</v>
      </c>
      <c r="AF76" s="5">
        <v>0</v>
      </c>
      <c r="AG76" s="8">
        <v>0</v>
      </c>
      <c r="AH76" s="4">
        <v>0</v>
      </c>
      <c r="AI76" s="5">
        <v>0</v>
      </c>
      <c r="AJ76" s="8">
        <v>0</v>
      </c>
      <c r="AK76" s="4">
        <v>0</v>
      </c>
      <c r="AL76" s="5">
        <v>0</v>
      </c>
      <c r="AM76" s="8">
        <v>0</v>
      </c>
      <c r="AN76" s="4">
        <v>0</v>
      </c>
      <c r="AO76" s="5">
        <v>0</v>
      </c>
      <c r="AP76" s="83">
        <v>0</v>
      </c>
      <c r="AQ76" s="14">
        <v>0</v>
      </c>
      <c r="AR76" s="5">
        <v>0</v>
      </c>
      <c r="AS76" s="83">
        <v>0</v>
      </c>
      <c r="AT76" s="14">
        <v>0</v>
      </c>
      <c r="AU76" s="5">
        <v>0</v>
      </c>
      <c r="AV76" s="83"/>
      <c r="AW76" s="14"/>
      <c r="AX76" s="5"/>
      <c r="AY76" s="8">
        <v>1.93</v>
      </c>
      <c r="AZ76" s="4">
        <v>8.39</v>
      </c>
      <c r="BA76" s="5">
        <f t="shared" si="87"/>
        <v>4347.1502590673581</v>
      </c>
      <c r="BB76" s="83">
        <v>0</v>
      </c>
      <c r="BC76" s="14">
        <v>0</v>
      </c>
      <c r="BD76" s="5">
        <v>0</v>
      </c>
      <c r="BE76" s="83">
        <v>0</v>
      </c>
      <c r="BF76" s="14">
        <v>0</v>
      </c>
      <c r="BG76" s="5">
        <v>0</v>
      </c>
      <c r="BH76" s="83">
        <v>0</v>
      </c>
      <c r="BI76" s="14">
        <v>0</v>
      </c>
      <c r="BJ76" s="5">
        <v>0</v>
      </c>
      <c r="BK76" s="83">
        <v>0</v>
      </c>
      <c r="BL76" s="14">
        <v>0</v>
      </c>
      <c r="BM76" s="5">
        <v>0</v>
      </c>
      <c r="BN76" s="83">
        <v>0</v>
      </c>
      <c r="BO76" s="14">
        <v>0</v>
      </c>
      <c r="BP76" s="5">
        <v>0</v>
      </c>
      <c r="BQ76" s="83">
        <v>0</v>
      </c>
      <c r="BR76" s="14">
        <v>0</v>
      </c>
      <c r="BS76" s="5">
        <v>0</v>
      </c>
      <c r="BT76" s="83">
        <v>0</v>
      </c>
      <c r="BU76" s="14">
        <v>0</v>
      </c>
      <c r="BV76" s="5">
        <v>0</v>
      </c>
      <c r="BW76" s="83">
        <v>0</v>
      </c>
      <c r="BX76" s="14">
        <v>0</v>
      </c>
      <c r="BY76" s="5">
        <v>0</v>
      </c>
      <c r="BZ76" s="83">
        <v>0</v>
      </c>
      <c r="CA76" s="14">
        <v>0</v>
      </c>
      <c r="CB76" s="5">
        <v>0</v>
      </c>
      <c r="CC76" s="8">
        <v>51.192</v>
      </c>
      <c r="CD76" s="4">
        <v>167.69</v>
      </c>
      <c r="CE76" s="5">
        <f t="shared" si="89"/>
        <v>3275.707141740897</v>
      </c>
      <c r="CF76" s="83">
        <v>0</v>
      </c>
      <c r="CG76" s="14">
        <v>0</v>
      </c>
      <c r="CH76" s="5">
        <v>0</v>
      </c>
      <c r="CI76" s="83">
        <v>0</v>
      </c>
      <c r="CJ76" s="14">
        <v>0</v>
      </c>
      <c r="CK76" s="5">
        <v>0</v>
      </c>
      <c r="CL76" s="83">
        <v>0</v>
      </c>
      <c r="CM76" s="14">
        <v>0</v>
      </c>
      <c r="CN76" s="5">
        <v>0</v>
      </c>
      <c r="CO76" s="83">
        <v>0</v>
      </c>
      <c r="CP76" s="14">
        <v>0</v>
      </c>
      <c r="CQ76" s="5">
        <v>0</v>
      </c>
      <c r="CR76" s="83">
        <v>0</v>
      </c>
      <c r="CS76" s="14">
        <v>0</v>
      </c>
      <c r="CT76" s="5">
        <v>0</v>
      </c>
      <c r="CU76" s="83">
        <v>0</v>
      </c>
      <c r="CV76" s="14">
        <v>0</v>
      </c>
      <c r="CW76" s="5">
        <v>0</v>
      </c>
      <c r="CX76" s="8">
        <v>0</v>
      </c>
      <c r="CY76" s="4">
        <v>0</v>
      </c>
      <c r="CZ76" s="5">
        <v>0</v>
      </c>
      <c r="DA76" s="8">
        <v>0</v>
      </c>
      <c r="DB76" s="4">
        <v>0</v>
      </c>
      <c r="DC76" s="5">
        <v>0</v>
      </c>
      <c r="DD76" s="83">
        <v>0</v>
      </c>
      <c r="DE76" s="14">
        <v>0</v>
      </c>
      <c r="DF76" s="5">
        <v>0</v>
      </c>
      <c r="DG76" s="8">
        <v>4.2370000000000001</v>
      </c>
      <c r="DH76" s="4">
        <v>34.17</v>
      </c>
      <c r="DI76" s="5">
        <f t="shared" si="93"/>
        <v>8064.6683974510261</v>
      </c>
      <c r="DJ76" s="83">
        <v>0</v>
      </c>
      <c r="DK76" s="14">
        <v>0</v>
      </c>
      <c r="DL76" s="5">
        <f t="shared" si="90"/>
        <v>0</v>
      </c>
      <c r="DM76" s="83">
        <v>0</v>
      </c>
      <c r="DN76" s="14">
        <v>0</v>
      </c>
      <c r="DO76" s="5">
        <v>0</v>
      </c>
      <c r="DP76" s="83">
        <v>0</v>
      </c>
      <c r="DQ76" s="14">
        <v>0</v>
      </c>
      <c r="DR76" s="5">
        <v>0</v>
      </c>
      <c r="DS76" s="11">
        <f t="shared" si="91"/>
        <v>57.359000000000002</v>
      </c>
      <c r="DT76" s="5">
        <f t="shared" si="92"/>
        <v>210.25</v>
      </c>
    </row>
    <row r="77" spans="1:124" x14ac:dyDescent="0.3">
      <c r="A77" s="75">
        <v>2014</v>
      </c>
      <c r="B77" s="76" t="s">
        <v>8</v>
      </c>
      <c r="C77" s="8">
        <v>0</v>
      </c>
      <c r="D77" s="4">
        <v>0</v>
      </c>
      <c r="E77" s="5">
        <v>0</v>
      </c>
      <c r="F77" s="8">
        <v>0</v>
      </c>
      <c r="G77" s="4">
        <v>0</v>
      </c>
      <c r="H77" s="5">
        <v>0</v>
      </c>
      <c r="I77" s="8">
        <v>675.12</v>
      </c>
      <c r="J77" s="4">
        <v>1248.97</v>
      </c>
      <c r="K77" s="5">
        <f t="shared" ref="K77:K80" si="95">J77/I77*1000</f>
        <v>1849.9970375636924</v>
      </c>
      <c r="L77" s="8">
        <v>0</v>
      </c>
      <c r="M77" s="4">
        <v>0</v>
      </c>
      <c r="N77" s="5">
        <v>0</v>
      </c>
      <c r="O77" s="8">
        <v>0</v>
      </c>
      <c r="P77" s="4">
        <v>0</v>
      </c>
      <c r="Q77" s="5">
        <v>0</v>
      </c>
      <c r="R77" s="8">
        <v>0</v>
      </c>
      <c r="S77" s="4">
        <v>0</v>
      </c>
      <c r="T77" s="5">
        <v>0</v>
      </c>
      <c r="U77" s="8">
        <v>0</v>
      </c>
      <c r="V77" s="4">
        <v>0</v>
      </c>
      <c r="W77" s="5">
        <v>0</v>
      </c>
      <c r="X77" s="8">
        <v>40.996000000000002</v>
      </c>
      <c r="Y77" s="4">
        <v>187.62</v>
      </c>
      <c r="Z77" s="5">
        <f t="shared" si="86"/>
        <v>4576.544053078349</v>
      </c>
      <c r="AA77" s="8">
        <v>0</v>
      </c>
      <c r="AB77" s="4">
        <v>0</v>
      </c>
      <c r="AC77" s="5">
        <v>0</v>
      </c>
      <c r="AD77" s="8">
        <v>0</v>
      </c>
      <c r="AE77" s="4">
        <v>0</v>
      </c>
      <c r="AF77" s="5">
        <v>0</v>
      </c>
      <c r="AG77" s="8">
        <v>0</v>
      </c>
      <c r="AH77" s="4">
        <v>0</v>
      </c>
      <c r="AI77" s="5">
        <v>0</v>
      </c>
      <c r="AJ77" s="8">
        <v>0</v>
      </c>
      <c r="AK77" s="4">
        <v>0</v>
      </c>
      <c r="AL77" s="5">
        <v>0</v>
      </c>
      <c r="AM77" s="8">
        <v>0</v>
      </c>
      <c r="AN77" s="4">
        <v>0</v>
      </c>
      <c r="AO77" s="5">
        <v>0</v>
      </c>
      <c r="AP77" s="83">
        <v>0</v>
      </c>
      <c r="AQ77" s="14">
        <v>0</v>
      </c>
      <c r="AR77" s="5">
        <v>0</v>
      </c>
      <c r="AS77" s="83">
        <v>0</v>
      </c>
      <c r="AT77" s="14">
        <v>0</v>
      </c>
      <c r="AU77" s="5">
        <v>0</v>
      </c>
      <c r="AV77" s="83"/>
      <c r="AW77" s="14"/>
      <c r="AX77" s="5"/>
      <c r="AY77" s="8">
        <v>0.51</v>
      </c>
      <c r="AZ77" s="4">
        <v>2.06</v>
      </c>
      <c r="BA77" s="5">
        <f t="shared" si="87"/>
        <v>4039.2156862745096</v>
      </c>
      <c r="BB77" s="83">
        <v>0</v>
      </c>
      <c r="BC77" s="14">
        <v>0</v>
      </c>
      <c r="BD77" s="5">
        <v>0</v>
      </c>
      <c r="BE77" s="83">
        <v>0</v>
      </c>
      <c r="BF77" s="14">
        <v>0</v>
      </c>
      <c r="BG77" s="5">
        <v>0</v>
      </c>
      <c r="BH77" s="83">
        <v>0</v>
      </c>
      <c r="BI77" s="14">
        <v>0</v>
      </c>
      <c r="BJ77" s="5">
        <v>0</v>
      </c>
      <c r="BK77" s="83">
        <v>0</v>
      </c>
      <c r="BL77" s="14">
        <v>0</v>
      </c>
      <c r="BM77" s="5">
        <v>0</v>
      </c>
      <c r="BN77" s="83">
        <v>0</v>
      </c>
      <c r="BO77" s="14">
        <v>0</v>
      </c>
      <c r="BP77" s="5">
        <v>0</v>
      </c>
      <c r="BQ77" s="83">
        <v>0</v>
      </c>
      <c r="BR77" s="14">
        <v>0</v>
      </c>
      <c r="BS77" s="5">
        <v>0</v>
      </c>
      <c r="BT77" s="83">
        <v>0</v>
      </c>
      <c r="BU77" s="14">
        <v>0</v>
      </c>
      <c r="BV77" s="5">
        <v>0</v>
      </c>
      <c r="BW77" s="83">
        <v>0</v>
      </c>
      <c r="BX77" s="14">
        <v>0</v>
      </c>
      <c r="BY77" s="5">
        <v>0</v>
      </c>
      <c r="BZ77" s="83">
        <v>0</v>
      </c>
      <c r="CA77" s="14">
        <v>0</v>
      </c>
      <c r="CB77" s="5">
        <v>0</v>
      </c>
      <c r="CC77" s="8">
        <v>40.996000000000002</v>
      </c>
      <c r="CD77" s="4">
        <v>187.62</v>
      </c>
      <c r="CE77" s="5">
        <f t="shared" si="89"/>
        <v>4576.544053078349</v>
      </c>
      <c r="CF77" s="83">
        <v>0</v>
      </c>
      <c r="CG77" s="14">
        <v>0</v>
      </c>
      <c r="CH77" s="5">
        <v>0</v>
      </c>
      <c r="CI77" s="83">
        <v>0</v>
      </c>
      <c r="CJ77" s="14">
        <v>0</v>
      </c>
      <c r="CK77" s="5">
        <v>0</v>
      </c>
      <c r="CL77" s="83">
        <v>0</v>
      </c>
      <c r="CM77" s="14">
        <v>0</v>
      </c>
      <c r="CN77" s="5">
        <v>0</v>
      </c>
      <c r="CO77" s="83">
        <v>0</v>
      </c>
      <c r="CP77" s="14">
        <v>0</v>
      </c>
      <c r="CQ77" s="5">
        <v>0</v>
      </c>
      <c r="CR77" s="8">
        <v>0.03</v>
      </c>
      <c r="CS77" s="4">
        <v>2.2799999999999998</v>
      </c>
      <c r="CT77" s="5">
        <f t="shared" si="94"/>
        <v>76000</v>
      </c>
      <c r="CU77" s="83">
        <v>0</v>
      </c>
      <c r="CV77" s="14">
        <v>0</v>
      </c>
      <c r="CW77" s="5">
        <v>0</v>
      </c>
      <c r="CX77" s="8">
        <v>0</v>
      </c>
      <c r="CY77" s="4">
        <v>0</v>
      </c>
      <c r="CZ77" s="5">
        <v>0</v>
      </c>
      <c r="DA77" s="8">
        <v>0</v>
      </c>
      <c r="DB77" s="4">
        <v>0</v>
      </c>
      <c r="DC77" s="5">
        <v>0</v>
      </c>
      <c r="DD77" s="8">
        <v>1.1339999999999999</v>
      </c>
      <c r="DE77" s="4">
        <v>149.22999999999999</v>
      </c>
      <c r="DF77" s="5">
        <f t="shared" ref="DF77" si="96">DE77/DD77*1000</f>
        <v>131596.11992945327</v>
      </c>
      <c r="DG77" s="8">
        <v>70.820999999999998</v>
      </c>
      <c r="DH77" s="4">
        <v>141.09</v>
      </c>
      <c r="DI77" s="5">
        <f t="shared" si="93"/>
        <v>1992.2057016986487</v>
      </c>
      <c r="DJ77" s="83">
        <v>0</v>
      </c>
      <c r="DK77" s="14">
        <v>0</v>
      </c>
      <c r="DL77" s="5">
        <f t="shared" si="90"/>
        <v>0</v>
      </c>
      <c r="DM77" s="83">
        <v>0</v>
      </c>
      <c r="DN77" s="14">
        <v>0</v>
      </c>
      <c r="DO77" s="5">
        <v>0</v>
      </c>
      <c r="DP77" s="83">
        <v>0</v>
      </c>
      <c r="DQ77" s="14">
        <v>0</v>
      </c>
      <c r="DR77" s="5">
        <v>0</v>
      </c>
      <c r="DS77" s="11">
        <f t="shared" si="91"/>
        <v>788.61099999999999</v>
      </c>
      <c r="DT77" s="5">
        <f t="shared" si="92"/>
        <v>1731.25</v>
      </c>
    </row>
    <row r="78" spans="1:124" x14ac:dyDescent="0.3">
      <c r="A78" s="75">
        <v>2014</v>
      </c>
      <c r="B78" s="76" t="s">
        <v>9</v>
      </c>
      <c r="C78" s="8">
        <v>0</v>
      </c>
      <c r="D78" s="4">
        <v>0</v>
      </c>
      <c r="E78" s="5">
        <v>0</v>
      </c>
      <c r="F78" s="8">
        <v>0</v>
      </c>
      <c r="G78" s="4">
        <v>0</v>
      </c>
      <c r="H78" s="5">
        <v>0</v>
      </c>
      <c r="I78" s="8">
        <v>570.34</v>
      </c>
      <c r="J78" s="4">
        <v>1026.25</v>
      </c>
      <c r="K78" s="5">
        <f t="shared" si="95"/>
        <v>1799.3652908791246</v>
      </c>
      <c r="L78" s="8">
        <v>0</v>
      </c>
      <c r="M78" s="4">
        <v>0</v>
      </c>
      <c r="N78" s="5">
        <v>0</v>
      </c>
      <c r="O78" s="8">
        <v>0</v>
      </c>
      <c r="P78" s="4">
        <v>0</v>
      </c>
      <c r="Q78" s="5">
        <v>0</v>
      </c>
      <c r="R78" s="8">
        <v>0</v>
      </c>
      <c r="S78" s="4">
        <v>0</v>
      </c>
      <c r="T78" s="5">
        <v>0</v>
      </c>
      <c r="U78" s="8">
        <v>0</v>
      </c>
      <c r="V78" s="4">
        <v>0</v>
      </c>
      <c r="W78" s="5">
        <v>0</v>
      </c>
      <c r="X78" s="8">
        <v>40.685000000000002</v>
      </c>
      <c r="Y78" s="4">
        <v>144.08000000000001</v>
      </c>
      <c r="Z78" s="5">
        <f t="shared" si="86"/>
        <v>3541.354307484331</v>
      </c>
      <c r="AA78" s="8">
        <v>0</v>
      </c>
      <c r="AB78" s="4">
        <v>0</v>
      </c>
      <c r="AC78" s="5">
        <v>0</v>
      </c>
      <c r="AD78" s="8">
        <v>0</v>
      </c>
      <c r="AE78" s="4">
        <v>0</v>
      </c>
      <c r="AF78" s="5">
        <v>0</v>
      </c>
      <c r="AG78" s="8">
        <v>0</v>
      </c>
      <c r="AH78" s="4">
        <v>0</v>
      </c>
      <c r="AI78" s="5">
        <v>0</v>
      </c>
      <c r="AJ78" s="8">
        <v>0</v>
      </c>
      <c r="AK78" s="4">
        <v>0</v>
      </c>
      <c r="AL78" s="5">
        <v>0</v>
      </c>
      <c r="AM78" s="8">
        <v>0</v>
      </c>
      <c r="AN78" s="4">
        <v>0</v>
      </c>
      <c r="AO78" s="5">
        <v>0</v>
      </c>
      <c r="AP78" s="8">
        <v>0</v>
      </c>
      <c r="AQ78" s="4">
        <v>0</v>
      </c>
      <c r="AR78" s="5">
        <v>0</v>
      </c>
      <c r="AS78" s="8">
        <v>0</v>
      </c>
      <c r="AT78" s="4">
        <v>0</v>
      </c>
      <c r="AU78" s="5">
        <v>0</v>
      </c>
      <c r="AV78" s="8"/>
      <c r="AW78" s="4"/>
      <c r="AX78" s="5"/>
      <c r="AY78" s="8">
        <v>6.5</v>
      </c>
      <c r="AZ78" s="4">
        <v>37.049999999999997</v>
      </c>
      <c r="BA78" s="5">
        <f t="shared" si="87"/>
        <v>5699.9999999999991</v>
      </c>
      <c r="BB78" s="8">
        <v>0</v>
      </c>
      <c r="BC78" s="4">
        <v>0</v>
      </c>
      <c r="BD78" s="5">
        <v>0</v>
      </c>
      <c r="BE78" s="8">
        <v>0</v>
      </c>
      <c r="BF78" s="4">
        <v>0</v>
      </c>
      <c r="BG78" s="5">
        <v>0</v>
      </c>
      <c r="BH78" s="8">
        <v>0</v>
      </c>
      <c r="BI78" s="4">
        <v>0</v>
      </c>
      <c r="BJ78" s="5">
        <v>0</v>
      </c>
      <c r="BK78" s="8">
        <v>0</v>
      </c>
      <c r="BL78" s="4">
        <v>0</v>
      </c>
      <c r="BM78" s="5">
        <v>0</v>
      </c>
      <c r="BN78" s="8">
        <v>0</v>
      </c>
      <c r="BO78" s="4">
        <v>0</v>
      </c>
      <c r="BP78" s="5">
        <v>0</v>
      </c>
      <c r="BQ78" s="8">
        <v>0</v>
      </c>
      <c r="BR78" s="4">
        <v>0</v>
      </c>
      <c r="BS78" s="5">
        <v>0</v>
      </c>
      <c r="BT78" s="8">
        <v>0</v>
      </c>
      <c r="BU78" s="4">
        <v>0</v>
      </c>
      <c r="BV78" s="5">
        <v>0</v>
      </c>
      <c r="BW78" s="8">
        <v>0</v>
      </c>
      <c r="BX78" s="4">
        <v>0</v>
      </c>
      <c r="BY78" s="5">
        <v>0</v>
      </c>
      <c r="BZ78" s="8">
        <v>0</v>
      </c>
      <c r="CA78" s="4">
        <v>0</v>
      </c>
      <c r="CB78" s="5">
        <v>0</v>
      </c>
      <c r="CC78" s="8">
        <v>40.685000000000002</v>
      </c>
      <c r="CD78" s="4">
        <v>144.08000000000001</v>
      </c>
      <c r="CE78" s="5">
        <f t="shared" si="89"/>
        <v>3541.354307484331</v>
      </c>
      <c r="CF78" s="8">
        <v>0</v>
      </c>
      <c r="CG78" s="4">
        <v>0</v>
      </c>
      <c r="CH78" s="5">
        <v>0</v>
      </c>
      <c r="CI78" s="8">
        <v>0</v>
      </c>
      <c r="CJ78" s="4">
        <v>0</v>
      </c>
      <c r="CK78" s="5">
        <v>0</v>
      </c>
      <c r="CL78" s="8">
        <v>0</v>
      </c>
      <c r="CM78" s="4">
        <v>0</v>
      </c>
      <c r="CN78" s="5">
        <v>0</v>
      </c>
      <c r="CO78" s="8">
        <v>0</v>
      </c>
      <c r="CP78" s="4">
        <v>0</v>
      </c>
      <c r="CQ78" s="5">
        <v>0</v>
      </c>
      <c r="CR78" s="8">
        <v>0</v>
      </c>
      <c r="CS78" s="4">
        <v>0</v>
      </c>
      <c r="CT78" s="5">
        <v>0</v>
      </c>
      <c r="CU78" s="8">
        <v>0</v>
      </c>
      <c r="CV78" s="4">
        <v>0</v>
      </c>
      <c r="CW78" s="5">
        <v>0</v>
      </c>
      <c r="CX78" s="8">
        <v>0</v>
      </c>
      <c r="CY78" s="4">
        <v>0</v>
      </c>
      <c r="CZ78" s="5">
        <v>0</v>
      </c>
      <c r="DA78" s="8">
        <v>0</v>
      </c>
      <c r="DB78" s="4">
        <v>0</v>
      </c>
      <c r="DC78" s="5">
        <v>0</v>
      </c>
      <c r="DD78" s="8">
        <v>0</v>
      </c>
      <c r="DE78" s="4">
        <v>0</v>
      </c>
      <c r="DF78" s="5">
        <v>0</v>
      </c>
      <c r="DG78" s="8">
        <v>132.63999999999999</v>
      </c>
      <c r="DH78" s="4">
        <v>244.58</v>
      </c>
      <c r="DI78" s="5">
        <f t="shared" si="93"/>
        <v>1843.9384800965022</v>
      </c>
      <c r="DJ78" s="8">
        <v>0</v>
      </c>
      <c r="DK78" s="4">
        <v>0</v>
      </c>
      <c r="DL78" s="5">
        <f t="shared" si="90"/>
        <v>0</v>
      </c>
      <c r="DM78" s="8">
        <v>0</v>
      </c>
      <c r="DN78" s="4">
        <v>0</v>
      </c>
      <c r="DO78" s="5">
        <v>0</v>
      </c>
      <c r="DP78" s="8">
        <v>0</v>
      </c>
      <c r="DQ78" s="4">
        <v>0</v>
      </c>
      <c r="DR78" s="5">
        <v>0</v>
      </c>
      <c r="DS78" s="11">
        <f t="shared" si="91"/>
        <v>750.16499999999996</v>
      </c>
      <c r="DT78" s="5">
        <f t="shared" si="92"/>
        <v>1451.96</v>
      </c>
    </row>
    <row r="79" spans="1:124" x14ac:dyDescent="0.3">
      <c r="A79" s="75">
        <v>2014</v>
      </c>
      <c r="B79" s="81" t="s">
        <v>10</v>
      </c>
      <c r="C79" s="8">
        <v>0</v>
      </c>
      <c r="D79" s="4">
        <v>0</v>
      </c>
      <c r="E79" s="5">
        <v>0</v>
      </c>
      <c r="F79" s="8">
        <v>0</v>
      </c>
      <c r="G79" s="4">
        <v>0</v>
      </c>
      <c r="H79" s="5">
        <v>0</v>
      </c>
      <c r="I79" s="8">
        <v>332.75799999999998</v>
      </c>
      <c r="J79" s="4">
        <v>511.71</v>
      </c>
      <c r="K79" s="5">
        <f t="shared" si="95"/>
        <v>1537.7842155560497</v>
      </c>
      <c r="L79" s="8">
        <v>0</v>
      </c>
      <c r="M79" s="4">
        <v>0</v>
      </c>
      <c r="N79" s="5">
        <v>0</v>
      </c>
      <c r="O79" s="8">
        <v>0</v>
      </c>
      <c r="P79" s="4">
        <v>0</v>
      </c>
      <c r="Q79" s="5">
        <v>0</v>
      </c>
      <c r="R79" s="8">
        <v>0</v>
      </c>
      <c r="S79" s="4">
        <v>0</v>
      </c>
      <c r="T79" s="5">
        <v>0</v>
      </c>
      <c r="U79" s="8">
        <v>0</v>
      </c>
      <c r="V79" s="4">
        <v>0</v>
      </c>
      <c r="W79" s="5">
        <v>0</v>
      </c>
      <c r="X79" s="8">
        <v>35.75</v>
      </c>
      <c r="Y79" s="4">
        <v>132.63</v>
      </c>
      <c r="Z79" s="5">
        <f t="shared" si="86"/>
        <v>3709.9300699300697</v>
      </c>
      <c r="AA79" s="8">
        <v>0</v>
      </c>
      <c r="AB79" s="4">
        <v>0</v>
      </c>
      <c r="AC79" s="5">
        <v>0</v>
      </c>
      <c r="AD79" s="8">
        <v>0</v>
      </c>
      <c r="AE79" s="4">
        <v>0</v>
      </c>
      <c r="AF79" s="5">
        <v>0</v>
      </c>
      <c r="AG79" s="8">
        <v>0</v>
      </c>
      <c r="AH79" s="4">
        <v>0</v>
      </c>
      <c r="AI79" s="5">
        <v>0</v>
      </c>
      <c r="AJ79" s="8">
        <v>0</v>
      </c>
      <c r="AK79" s="4">
        <v>0</v>
      </c>
      <c r="AL79" s="5">
        <v>0</v>
      </c>
      <c r="AM79" s="8">
        <v>0</v>
      </c>
      <c r="AN79" s="4">
        <v>0</v>
      </c>
      <c r="AO79" s="5">
        <v>0</v>
      </c>
      <c r="AP79" s="8">
        <v>0</v>
      </c>
      <c r="AQ79" s="4">
        <v>0</v>
      </c>
      <c r="AR79" s="5">
        <v>0</v>
      </c>
      <c r="AS79" s="8">
        <v>0</v>
      </c>
      <c r="AT79" s="4">
        <v>0</v>
      </c>
      <c r="AU79" s="5">
        <v>0</v>
      </c>
      <c r="AV79" s="8"/>
      <c r="AW79" s="4"/>
      <c r="AX79" s="5"/>
      <c r="AY79" s="8">
        <v>3.375</v>
      </c>
      <c r="AZ79" s="4">
        <v>12.58</v>
      </c>
      <c r="BA79" s="5">
        <f t="shared" si="87"/>
        <v>3727.4074074074074</v>
      </c>
      <c r="BB79" s="8">
        <v>0</v>
      </c>
      <c r="BC79" s="4">
        <v>0</v>
      </c>
      <c r="BD79" s="5">
        <v>0</v>
      </c>
      <c r="BE79" s="8">
        <v>0</v>
      </c>
      <c r="BF79" s="4">
        <v>0</v>
      </c>
      <c r="BG79" s="5">
        <v>0</v>
      </c>
      <c r="BH79" s="8">
        <v>0</v>
      </c>
      <c r="BI79" s="4">
        <v>0</v>
      </c>
      <c r="BJ79" s="5">
        <v>0</v>
      </c>
      <c r="BK79" s="8">
        <v>0</v>
      </c>
      <c r="BL79" s="4">
        <v>0</v>
      </c>
      <c r="BM79" s="5">
        <v>0</v>
      </c>
      <c r="BN79" s="8">
        <v>0</v>
      </c>
      <c r="BO79" s="4">
        <v>0</v>
      </c>
      <c r="BP79" s="5">
        <v>0</v>
      </c>
      <c r="BQ79" s="8">
        <v>0</v>
      </c>
      <c r="BR79" s="4">
        <v>0</v>
      </c>
      <c r="BS79" s="5">
        <v>0</v>
      </c>
      <c r="BT79" s="8">
        <v>0</v>
      </c>
      <c r="BU79" s="4">
        <v>0</v>
      </c>
      <c r="BV79" s="5">
        <v>0</v>
      </c>
      <c r="BW79" s="8">
        <v>0</v>
      </c>
      <c r="BX79" s="4">
        <v>0</v>
      </c>
      <c r="BY79" s="5">
        <v>0</v>
      </c>
      <c r="BZ79" s="8">
        <v>0</v>
      </c>
      <c r="CA79" s="4">
        <v>0</v>
      </c>
      <c r="CB79" s="5">
        <v>0</v>
      </c>
      <c r="CC79" s="8">
        <v>35.75</v>
      </c>
      <c r="CD79" s="4">
        <v>132.63</v>
      </c>
      <c r="CE79" s="5">
        <f t="shared" si="89"/>
        <v>3709.9300699300697</v>
      </c>
      <c r="CF79" s="8">
        <v>0</v>
      </c>
      <c r="CG79" s="4">
        <v>0</v>
      </c>
      <c r="CH79" s="5">
        <v>0</v>
      </c>
      <c r="CI79" s="8">
        <v>0</v>
      </c>
      <c r="CJ79" s="4">
        <v>0</v>
      </c>
      <c r="CK79" s="5">
        <v>0</v>
      </c>
      <c r="CL79" s="8">
        <v>0</v>
      </c>
      <c r="CM79" s="4">
        <v>0</v>
      </c>
      <c r="CN79" s="5">
        <v>0</v>
      </c>
      <c r="CO79" s="8">
        <v>0</v>
      </c>
      <c r="CP79" s="4">
        <v>0</v>
      </c>
      <c r="CQ79" s="5">
        <v>0</v>
      </c>
      <c r="CR79" s="8">
        <v>0</v>
      </c>
      <c r="CS79" s="4">
        <v>0</v>
      </c>
      <c r="CT79" s="5">
        <v>0</v>
      </c>
      <c r="CU79" s="8">
        <v>0</v>
      </c>
      <c r="CV79" s="4">
        <v>0</v>
      </c>
      <c r="CW79" s="5">
        <v>0</v>
      </c>
      <c r="CX79" s="8">
        <v>0</v>
      </c>
      <c r="CY79" s="4">
        <v>0</v>
      </c>
      <c r="CZ79" s="5">
        <v>0</v>
      </c>
      <c r="DA79" s="8">
        <v>0</v>
      </c>
      <c r="DB79" s="4">
        <v>0</v>
      </c>
      <c r="DC79" s="5">
        <v>0</v>
      </c>
      <c r="DD79" s="8">
        <v>0</v>
      </c>
      <c r="DE79" s="4">
        <v>0</v>
      </c>
      <c r="DF79" s="5">
        <v>0</v>
      </c>
      <c r="DG79" s="8">
        <v>135.71700000000001</v>
      </c>
      <c r="DH79" s="4">
        <v>218.07</v>
      </c>
      <c r="DI79" s="5">
        <f t="shared" si="93"/>
        <v>1606.799442958509</v>
      </c>
      <c r="DJ79" s="8">
        <v>0</v>
      </c>
      <c r="DK79" s="4">
        <v>0</v>
      </c>
      <c r="DL79" s="5">
        <f t="shared" si="90"/>
        <v>0</v>
      </c>
      <c r="DM79" s="8">
        <v>0</v>
      </c>
      <c r="DN79" s="4">
        <v>0</v>
      </c>
      <c r="DO79" s="5">
        <v>0</v>
      </c>
      <c r="DP79" s="8">
        <v>0</v>
      </c>
      <c r="DQ79" s="4">
        <v>0</v>
      </c>
      <c r="DR79" s="5">
        <v>0</v>
      </c>
      <c r="DS79" s="11">
        <f t="shared" si="91"/>
        <v>507.6</v>
      </c>
      <c r="DT79" s="5">
        <f t="shared" si="92"/>
        <v>874.99</v>
      </c>
    </row>
    <row r="80" spans="1:124" x14ac:dyDescent="0.3">
      <c r="A80" s="75">
        <v>2014</v>
      </c>
      <c r="B80" s="76" t="s">
        <v>11</v>
      </c>
      <c r="C80" s="8">
        <v>0</v>
      </c>
      <c r="D80" s="4">
        <v>0</v>
      </c>
      <c r="E80" s="5">
        <v>0</v>
      </c>
      <c r="F80" s="8">
        <v>0</v>
      </c>
      <c r="G80" s="4">
        <v>0</v>
      </c>
      <c r="H80" s="5">
        <v>0</v>
      </c>
      <c r="I80" s="8">
        <v>199.86</v>
      </c>
      <c r="J80" s="4">
        <v>277.23</v>
      </c>
      <c r="K80" s="5">
        <f t="shared" si="95"/>
        <v>1387.1209846892825</v>
      </c>
      <c r="L80" s="8">
        <v>0</v>
      </c>
      <c r="M80" s="4">
        <v>0</v>
      </c>
      <c r="N80" s="5">
        <v>0</v>
      </c>
      <c r="O80" s="8">
        <v>0</v>
      </c>
      <c r="P80" s="4">
        <v>0</v>
      </c>
      <c r="Q80" s="5">
        <v>0</v>
      </c>
      <c r="R80" s="8">
        <v>0</v>
      </c>
      <c r="S80" s="4">
        <v>0</v>
      </c>
      <c r="T80" s="5">
        <v>0</v>
      </c>
      <c r="U80" s="8">
        <v>0</v>
      </c>
      <c r="V80" s="4">
        <v>0</v>
      </c>
      <c r="W80" s="5">
        <v>0</v>
      </c>
      <c r="X80" s="8">
        <v>42.326999999999998</v>
      </c>
      <c r="Y80" s="4">
        <v>135.21</v>
      </c>
      <c r="Z80" s="5">
        <f t="shared" si="86"/>
        <v>3194.4149124672194</v>
      </c>
      <c r="AA80" s="8">
        <v>0</v>
      </c>
      <c r="AB80" s="4">
        <v>0</v>
      </c>
      <c r="AC80" s="5">
        <v>0</v>
      </c>
      <c r="AD80" s="8">
        <v>0</v>
      </c>
      <c r="AE80" s="4">
        <v>0</v>
      </c>
      <c r="AF80" s="5">
        <v>0</v>
      </c>
      <c r="AG80" s="8">
        <v>0</v>
      </c>
      <c r="AH80" s="4">
        <v>0</v>
      </c>
      <c r="AI80" s="5">
        <v>0</v>
      </c>
      <c r="AJ80" s="8">
        <v>0</v>
      </c>
      <c r="AK80" s="4">
        <v>0</v>
      </c>
      <c r="AL80" s="5">
        <v>0</v>
      </c>
      <c r="AM80" s="8">
        <v>0</v>
      </c>
      <c r="AN80" s="4">
        <v>0</v>
      </c>
      <c r="AO80" s="5">
        <v>0</v>
      </c>
      <c r="AP80" s="8">
        <v>0</v>
      </c>
      <c r="AQ80" s="4">
        <v>0</v>
      </c>
      <c r="AR80" s="5">
        <v>0</v>
      </c>
      <c r="AS80" s="8">
        <v>0</v>
      </c>
      <c r="AT80" s="4">
        <v>0</v>
      </c>
      <c r="AU80" s="5">
        <v>0</v>
      </c>
      <c r="AV80" s="8"/>
      <c r="AW80" s="4"/>
      <c r="AX80" s="5"/>
      <c r="AY80" s="8">
        <v>14.11</v>
      </c>
      <c r="AZ80" s="4">
        <v>35.520000000000003</v>
      </c>
      <c r="BA80" s="5">
        <f t="shared" si="87"/>
        <v>2517.3635719347981</v>
      </c>
      <c r="BB80" s="8">
        <v>0</v>
      </c>
      <c r="BC80" s="4">
        <v>0</v>
      </c>
      <c r="BD80" s="5">
        <v>0</v>
      </c>
      <c r="BE80" s="8">
        <v>0</v>
      </c>
      <c r="BF80" s="4">
        <v>0</v>
      </c>
      <c r="BG80" s="5">
        <v>0</v>
      </c>
      <c r="BH80" s="8">
        <v>0</v>
      </c>
      <c r="BI80" s="4">
        <v>0</v>
      </c>
      <c r="BJ80" s="5">
        <v>0</v>
      </c>
      <c r="BK80" s="8">
        <v>0</v>
      </c>
      <c r="BL80" s="4">
        <v>0</v>
      </c>
      <c r="BM80" s="5">
        <v>0</v>
      </c>
      <c r="BN80" s="8">
        <v>0</v>
      </c>
      <c r="BO80" s="4">
        <v>0</v>
      </c>
      <c r="BP80" s="5">
        <v>0</v>
      </c>
      <c r="BQ80" s="8">
        <v>0</v>
      </c>
      <c r="BR80" s="4">
        <v>0</v>
      </c>
      <c r="BS80" s="5">
        <v>0</v>
      </c>
      <c r="BT80" s="8">
        <v>0</v>
      </c>
      <c r="BU80" s="4">
        <v>0</v>
      </c>
      <c r="BV80" s="5">
        <v>0</v>
      </c>
      <c r="BW80" s="8">
        <v>0</v>
      </c>
      <c r="BX80" s="4">
        <v>0</v>
      </c>
      <c r="BY80" s="5">
        <v>0</v>
      </c>
      <c r="BZ80" s="8">
        <v>0</v>
      </c>
      <c r="CA80" s="4">
        <v>0</v>
      </c>
      <c r="CB80" s="5">
        <v>0</v>
      </c>
      <c r="CC80" s="8">
        <v>42.326999999999998</v>
      </c>
      <c r="CD80" s="4">
        <v>135.21</v>
      </c>
      <c r="CE80" s="5">
        <f t="shared" si="89"/>
        <v>3194.4149124672194</v>
      </c>
      <c r="CF80" s="8">
        <v>0</v>
      </c>
      <c r="CG80" s="4">
        <v>0</v>
      </c>
      <c r="CH80" s="5">
        <v>0</v>
      </c>
      <c r="CI80" s="8">
        <v>0</v>
      </c>
      <c r="CJ80" s="4">
        <v>0</v>
      </c>
      <c r="CK80" s="5">
        <v>0</v>
      </c>
      <c r="CL80" s="8">
        <v>0</v>
      </c>
      <c r="CM80" s="4">
        <v>0</v>
      </c>
      <c r="CN80" s="5">
        <v>0</v>
      </c>
      <c r="CO80" s="8">
        <v>0</v>
      </c>
      <c r="CP80" s="4">
        <v>0</v>
      </c>
      <c r="CQ80" s="5">
        <v>0</v>
      </c>
      <c r="CR80" s="8">
        <v>0</v>
      </c>
      <c r="CS80" s="4">
        <v>0</v>
      </c>
      <c r="CT80" s="5">
        <v>0</v>
      </c>
      <c r="CU80" s="8">
        <v>0</v>
      </c>
      <c r="CV80" s="4">
        <v>0</v>
      </c>
      <c r="CW80" s="5">
        <v>0</v>
      </c>
      <c r="CX80" s="8">
        <v>0</v>
      </c>
      <c r="CY80" s="4">
        <v>0</v>
      </c>
      <c r="CZ80" s="5">
        <v>0</v>
      </c>
      <c r="DA80" s="8">
        <v>0</v>
      </c>
      <c r="DB80" s="4">
        <v>0</v>
      </c>
      <c r="DC80" s="5">
        <v>0</v>
      </c>
      <c r="DD80" s="8">
        <v>0</v>
      </c>
      <c r="DE80" s="4">
        <v>0</v>
      </c>
      <c r="DF80" s="5">
        <v>0</v>
      </c>
      <c r="DG80" s="8">
        <v>3.9769999999999999</v>
      </c>
      <c r="DH80" s="4">
        <v>30.62</v>
      </c>
      <c r="DI80" s="5">
        <f t="shared" si="93"/>
        <v>7699.2708071410616</v>
      </c>
      <c r="DJ80" s="8">
        <v>0</v>
      </c>
      <c r="DK80" s="4">
        <v>0</v>
      </c>
      <c r="DL80" s="5">
        <f t="shared" si="90"/>
        <v>0</v>
      </c>
      <c r="DM80" s="8">
        <v>0</v>
      </c>
      <c r="DN80" s="4">
        <v>0</v>
      </c>
      <c r="DO80" s="5">
        <v>0</v>
      </c>
      <c r="DP80" s="8">
        <v>0</v>
      </c>
      <c r="DQ80" s="4">
        <v>0</v>
      </c>
      <c r="DR80" s="5">
        <v>0</v>
      </c>
      <c r="DS80" s="11">
        <f t="shared" si="91"/>
        <v>260.274</v>
      </c>
      <c r="DT80" s="5">
        <f t="shared" si="92"/>
        <v>478.58000000000004</v>
      </c>
    </row>
    <row r="81" spans="1:124" x14ac:dyDescent="0.3">
      <c r="A81" s="75">
        <v>2014</v>
      </c>
      <c r="B81" s="76" t="s">
        <v>12</v>
      </c>
      <c r="C81" s="8">
        <v>0</v>
      </c>
      <c r="D81" s="4">
        <v>0</v>
      </c>
      <c r="E81" s="5">
        <v>0</v>
      </c>
      <c r="F81" s="8">
        <v>0</v>
      </c>
      <c r="G81" s="4">
        <v>0</v>
      </c>
      <c r="H81" s="5">
        <v>0</v>
      </c>
      <c r="I81" s="8">
        <v>0</v>
      </c>
      <c r="J81" s="4">
        <v>0</v>
      </c>
      <c r="K81" s="5">
        <v>0</v>
      </c>
      <c r="L81" s="8">
        <v>0</v>
      </c>
      <c r="M81" s="4">
        <v>0</v>
      </c>
      <c r="N81" s="5">
        <v>0</v>
      </c>
      <c r="O81" s="8">
        <v>0</v>
      </c>
      <c r="P81" s="4">
        <v>0</v>
      </c>
      <c r="Q81" s="5">
        <v>0</v>
      </c>
      <c r="R81" s="8">
        <v>0</v>
      </c>
      <c r="S81" s="4">
        <v>0</v>
      </c>
      <c r="T81" s="5">
        <v>0</v>
      </c>
      <c r="U81" s="8">
        <v>0</v>
      </c>
      <c r="V81" s="4">
        <v>0</v>
      </c>
      <c r="W81" s="5">
        <v>0</v>
      </c>
      <c r="X81" s="8">
        <v>61.37</v>
      </c>
      <c r="Y81" s="4">
        <v>235.24</v>
      </c>
      <c r="Z81" s="5">
        <f t="shared" si="86"/>
        <v>3833.1432295910054</v>
      </c>
      <c r="AA81" s="8">
        <v>0</v>
      </c>
      <c r="AB81" s="4">
        <v>0</v>
      </c>
      <c r="AC81" s="5">
        <v>0</v>
      </c>
      <c r="AD81" s="8">
        <v>0</v>
      </c>
      <c r="AE81" s="4">
        <v>0</v>
      </c>
      <c r="AF81" s="5">
        <v>0</v>
      </c>
      <c r="AG81" s="8">
        <v>0</v>
      </c>
      <c r="AH81" s="4">
        <v>0</v>
      </c>
      <c r="AI81" s="5">
        <v>0</v>
      </c>
      <c r="AJ81" s="8">
        <v>0</v>
      </c>
      <c r="AK81" s="4">
        <v>0</v>
      </c>
      <c r="AL81" s="5">
        <v>0</v>
      </c>
      <c r="AM81" s="8">
        <v>0</v>
      </c>
      <c r="AN81" s="4">
        <v>0</v>
      </c>
      <c r="AO81" s="5">
        <v>0</v>
      </c>
      <c r="AP81" s="8">
        <v>0</v>
      </c>
      <c r="AQ81" s="4">
        <v>0</v>
      </c>
      <c r="AR81" s="5">
        <v>0</v>
      </c>
      <c r="AS81" s="8">
        <v>0</v>
      </c>
      <c r="AT81" s="4">
        <v>0</v>
      </c>
      <c r="AU81" s="5">
        <v>0</v>
      </c>
      <c r="AV81" s="8"/>
      <c r="AW81" s="4"/>
      <c r="AX81" s="5"/>
      <c r="AY81" s="8">
        <v>0.87</v>
      </c>
      <c r="AZ81" s="4">
        <v>3.71</v>
      </c>
      <c r="BA81" s="5">
        <f t="shared" si="87"/>
        <v>4264.3678160919544</v>
      </c>
      <c r="BB81" s="8">
        <v>0</v>
      </c>
      <c r="BC81" s="4">
        <v>0</v>
      </c>
      <c r="BD81" s="5">
        <v>0</v>
      </c>
      <c r="BE81" s="8">
        <v>0</v>
      </c>
      <c r="BF81" s="4">
        <v>0</v>
      </c>
      <c r="BG81" s="5">
        <v>0</v>
      </c>
      <c r="BH81" s="8">
        <v>0</v>
      </c>
      <c r="BI81" s="4">
        <v>0</v>
      </c>
      <c r="BJ81" s="5">
        <v>0</v>
      </c>
      <c r="BK81" s="8">
        <v>0</v>
      </c>
      <c r="BL81" s="4">
        <v>0</v>
      </c>
      <c r="BM81" s="5">
        <v>0</v>
      </c>
      <c r="BN81" s="8">
        <v>0</v>
      </c>
      <c r="BO81" s="4">
        <v>0</v>
      </c>
      <c r="BP81" s="5">
        <v>0</v>
      </c>
      <c r="BQ81" s="8">
        <v>0</v>
      </c>
      <c r="BR81" s="4">
        <v>0</v>
      </c>
      <c r="BS81" s="5">
        <v>0</v>
      </c>
      <c r="BT81" s="8">
        <v>0</v>
      </c>
      <c r="BU81" s="4">
        <v>0</v>
      </c>
      <c r="BV81" s="5">
        <v>0</v>
      </c>
      <c r="BW81" s="8">
        <v>0</v>
      </c>
      <c r="BX81" s="4">
        <v>0</v>
      </c>
      <c r="BY81" s="5">
        <v>0</v>
      </c>
      <c r="BZ81" s="8">
        <v>0</v>
      </c>
      <c r="CA81" s="4">
        <v>0</v>
      </c>
      <c r="CB81" s="5">
        <v>0</v>
      </c>
      <c r="CC81" s="8">
        <v>61.37</v>
      </c>
      <c r="CD81" s="4">
        <v>235.24</v>
      </c>
      <c r="CE81" s="5">
        <f t="shared" si="89"/>
        <v>3833.1432295910054</v>
      </c>
      <c r="CF81" s="8">
        <v>0</v>
      </c>
      <c r="CG81" s="4">
        <v>0</v>
      </c>
      <c r="CH81" s="5">
        <v>0</v>
      </c>
      <c r="CI81" s="8">
        <v>0</v>
      </c>
      <c r="CJ81" s="4">
        <v>0</v>
      </c>
      <c r="CK81" s="5">
        <v>0</v>
      </c>
      <c r="CL81" s="8">
        <v>0</v>
      </c>
      <c r="CM81" s="4">
        <v>0</v>
      </c>
      <c r="CN81" s="5">
        <v>0</v>
      </c>
      <c r="CO81" s="8">
        <v>0</v>
      </c>
      <c r="CP81" s="4">
        <v>0</v>
      </c>
      <c r="CQ81" s="5">
        <v>0</v>
      </c>
      <c r="CR81" s="8">
        <v>0</v>
      </c>
      <c r="CS81" s="4">
        <v>0</v>
      </c>
      <c r="CT81" s="5">
        <v>0</v>
      </c>
      <c r="CU81" s="8">
        <v>0</v>
      </c>
      <c r="CV81" s="4">
        <v>0</v>
      </c>
      <c r="CW81" s="5">
        <v>0</v>
      </c>
      <c r="CX81" s="8">
        <v>0</v>
      </c>
      <c r="CY81" s="4">
        <v>0</v>
      </c>
      <c r="CZ81" s="5">
        <v>0</v>
      </c>
      <c r="DA81" s="8">
        <v>0</v>
      </c>
      <c r="DB81" s="4">
        <v>0</v>
      </c>
      <c r="DC81" s="5">
        <v>0</v>
      </c>
      <c r="DD81" s="8">
        <v>0</v>
      </c>
      <c r="DE81" s="4">
        <v>0</v>
      </c>
      <c r="DF81" s="5">
        <v>0</v>
      </c>
      <c r="DG81" s="8">
        <v>3.9089999999999998</v>
      </c>
      <c r="DH81" s="4">
        <v>19.59</v>
      </c>
      <c r="DI81" s="5">
        <f t="shared" si="93"/>
        <v>5011.5118956254801</v>
      </c>
      <c r="DJ81" s="8">
        <v>0</v>
      </c>
      <c r="DK81" s="4">
        <v>0</v>
      </c>
      <c r="DL81" s="5">
        <f t="shared" si="90"/>
        <v>0</v>
      </c>
      <c r="DM81" s="8">
        <v>0</v>
      </c>
      <c r="DN81" s="4">
        <v>0</v>
      </c>
      <c r="DO81" s="5">
        <v>0</v>
      </c>
      <c r="DP81" s="8">
        <v>0</v>
      </c>
      <c r="DQ81" s="4">
        <v>0</v>
      </c>
      <c r="DR81" s="5">
        <v>0</v>
      </c>
      <c r="DS81" s="11">
        <f t="shared" si="91"/>
        <v>66.149000000000001</v>
      </c>
      <c r="DT81" s="5">
        <f t="shared" si="92"/>
        <v>258.54000000000002</v>
      </c>
    </row>
    <row r="82" spans="1:124" x14ac:dyDescent="0.3">
      <c r="A82" s="75">
        <v>2014</v>
      </c>
      <c r="B82" s="76" t="s">
        <v>13</v>
      </c>
      <c r="C82" s="8">
        <v>0</v>
      </c>
      <c r="D82" s="4">
        <v>0</v>
      </c>
      <c r="E82" s="5">
        <v>0</v>
      </c>
      <c r="F82" s="8">
        <v>0</v>
      </c>
      <c r="G82" s="4">
        <v>0</v>
      </c>
      <c r="H82" s="5">
        <v>0</v>
      </c>
      <c r="I82" s="8">
        <v>0</v>
      </c>
      <c r="J82" s="4">
        <v>0</v>
      </c>
      <c r="K82" s="5">
        <v>0</v>
      </c>
      <c r="L82" s="8">
        <v>0</v>
      </c>
      <c r="M82" s="4">
        <v>0</v>
      </c>
      <c r="N82" s="5">
        <v>0</v>
      </c>
      <c r="O82" s="8">
        <v>0</v>
      </c>
      <c r="P82" s="4">
        <v>0</v>
      </c>
      <c r="Q82" s="5">
        <v>0</v>
      </c>
      <c r="R82" s="8">
        <v>0</v>
      </c>
      <c r="S82" s="4">
        <v>0</v>
      </c>
      <c r="T82" s="5">
        <v>0</v>
      </c>
      <c r="U82" s="8">
        <v>0</v>
      </c>
      <c r="V82" s="4">
        <v>0</v>
      </c>
      <c r="W82" s="5">
        <v>0</v>
      </c>
      <c r="X82" s="8">
        <v>64.631</v>
      </c>
      <c r="Y82" s="4">
        <v>182.05</v>
      </c>
      <c r="Z82" s="5">
        <f t="shared" si="86"/>
        <v>2816.7597592486582</v>
      </c>
      <c r="AA82" s="8">
        <v>0</v>
      </c>
      <c r="AB82" s="4">
        <v>0</v>
      </c>
      <c r="AC82" s="5">
        <v>0</v>
      </c>
      <c r="AD82" s="8">
        <v>0</v>
      </c>
      <c r="AE82" s="4">
        <v>0</v>
      </c>
      <c r="AF82" s="5">
        <v>0</v>
      </c>
      <c r="AG82" s="8">
        <v>0</v>
      </c>
      <c r="AH82" s="4">
        <v>0</v>
      </c>
      <c r="AI82" s="5">
        <v>0</v>
      </c>
      <c r="AJ82" s="8">
        <v>0</v>
      </c>
      <c r="AK82" s="4">
        <v>0</v>
      </c>
      <c r="AL82" s="5">
        <v>0</v>
      </c>
      <c r="AM82" s="8">
        <v>0</v>
      </c>
      <c r="AN82" s="4">
        <v>0</v>
      </c>
      <c r="AO82" s="5">
        <v>0</v>
      </c>
      <c r="AP82" s="8">
        <v>0</v>
      </c>
      <c r="AQ82" s="4">
        <v>0</v>
      </c>
      <c r="AR82" s="5">
        <v>0</v>
      </c>
      <c r="AS82" s="8">
        <v>0</v>
      </c>
      <c r="AT82" s="4">
        <v>0</v>
      </c>
      <c r="AU82" s="5">
        <v>0</v>
      </c>
      <c r="AV82" s="8"/>
      <c r="AW82" s="4"/>
      <c r="AX82" s="5"/>
      <c r="AY82" s="8">
        <v>1E-3</v>
      </c>
      <c r="AZ82" s="4">
        <v>0.01</v>
      </c>
      <c r="BA82" s="5">
        <f t="shared" si="87"/>
        <v>10000</v>
      </c>
      <c r="BB82" s="8">
        <v>0</v>
      </c>
      <c r="BC82" s="4">
        <v>0</v>
      </c>
      <c r="BD82" s="5">
        <v>0</v>
      </c>
      <c r="BE82" s="8">
        <v>0</v>
      </c>
      <c r="BF82" s="4">
        <v>0</v>
      </c>
      <c r="BG82" s="5">
        <v>0</v>
      </c>
      <c r="BH82" s="8">
        <v>0</v>
      </c>
      <c r="BI82" s="4">
        <v>0</v>
      </c>
      <c r="BJ82" s="5">
        <v>0</v>
      </c>
      <c r="BK82" s="8">
        <v>0</v>
      </c>
      <c r="BL82" s="4">
        <v>0</v>
      </c>
      <c r="BM82" s="5">
        <v>0</v>
      </c>
      <c r="BN82" s="8">
        <v>0</v>
      </c>
      <c r="BO82" s="4">
        <v>0</v>
      </c>
      <c r="BP82" s="5">
        <v>0</v>
      </c>
      <c r="BQ82" s="8">
        <v>0</v>
      </c>
      <c r="BR82" s="4">
        <v>0</v>
      </c>
      <c r="BS82" s="5">
        <v>0</v>
      </c>
      <c r="BT82" s="8">
        <v>0</v>
      </c>
      <c r="BU82" s="4">
        <v>0</v>
      </c>
      <c r="BV82" s="5">
        <v>0</v>
      </c>
      <c r="BW82" s="8">
        <v>0</v>
      </c>
      <c r="BX82" s="4">
        <v>0</v>
      </c>
      <c r="BY82" s="5">
        <v>0</v>
      </c>
      <c r="BZ82" s="8">
        <v>0</v>
      </c>
      <c r="CA82" s="4">
        <v>0</v>
      </c>
      <c r="CB82" s="5">
        <v>0</v>
      </c>
      <c r="CC82" s="8">
        <v>64.631</v>
      </c>
      <c r="CD82" s="4">
        <v>182.05</v>
      </c>
      <c r="CE82" s="5">
        <f t="shared" si="89"/>
        <v>2816.7597592486582</v>
      </c>
      <c r="CF82" s="8">
        <v>0</v>
      </c>
      <c r="CG82" s="4">
        <v>0</v>
      </c>
      <c r="CH82" s="5">
        <v>0</v>
      </c>
      <c r="CI82" s="8">
        <v>0</v>
      </c>
      <c r="CJ82" s="4">
        <v>0</v>
      </c>
      <c r="CK82" s="5">
        <v>0</v>
      </c>
      <c r="CL82" s="8">
        <v>0</v>
      </c>
      <c r="CM82" s="4">
        <v>0</v>
      </c>
      <c r="CN82" s="5">
        <v>0</v>
      </c>
      <c r="CO82" s="8">
        <v>0</v>
      </c>
      <c r="CP82" s="4">
        <v>0</v>
      </c>
      <c r="CQ82" s="5">
        <v>0</v>
      </c>
      <c r="CR82" s="8">
        <v>2.1000000000000001E-2</v>
      </c>
      <c r="CS82" s="4">
        <v>1.57</v>
      </c>
      <c r="CT82" s="5">
        <f t="shared" si="94"/>
        <v>74761.904761904763</v>
      </c>
      <c r="CU82" s="8">
        <v>0</v>
      </c>
      <c r="CV82" s="4">
        <v>0</v>
      </c>
      <c r="CW82" s="5">
        <v>0</v>
      </c>
      <c r="CX82" s="8">
        <v>0</v>
      </c>
      <c r="CY82" s="4">
        <v>0</v>
      </c>
      <c r="CZ82" s="5">
        <v>0</v>
      </c>
      <c r="DA82" s="8">
        <v>0</v>
      </c>
      <c r="DB82" s="4">
        <v>0</v>
      </c>
      <c r="DC82" s="5">
        <v>0</v>
      </c>
      <c r="DD82" s="8">
        <v>0</v>
      </c>
      <c r="DE82" s="4">
        <v>0</v>
      </c>
      <c r="DF82" s="5">
        <v>0</v>
      </c>
      <c r="DG82" s="8">
        <v>2.121</v>
      </c>
      <c r="DH82" s="4">
        <v>11.4</v>
      </c>
      <c r="DI82" s="5">
        <f t="shared" si="93"/>
        <v>5374.8231966053745</v>
      </c>
      <c r="DJ82" s="8">
        <v>0</v>
      </c>
      <c r="DK82" s="4">
        <v>0</v>
      </c>
      <c r="DL82" s="5">
        <f t="shared" si="90"/>
        <v>0</v>
      </c>
      <c r="DM82" s="8">
        <v>0</v>
      </c>
      <c r="DN82" s="4">
        <v>0</v>
      </c>
      <c r="DO82" s="5">
        <v>0</v>
      </c>
      <c r="DP82" s="8">
        <v>0</v>
      </c>
      <c r="DQ82" s="4">
        <v>0</v>
      </c>
      <c r="DR82" s="5">
        <v>0</v>
      </c>
      <c r="DS82" s="11">
        <f t="shared" si="91"/>
        <v>66.774000000000001</v>
      </c>
      <c r="DT82" s="5">
        <f t="shared" si="92"/>
        <v>195.03</v>
      </c>
    </row>
    <row r="83" spans="1:124" ht="15" thickBot="1" x14ac:dyDescent="0.35">
      <c r="A83" s="77"/>
      <c r="B83" s="78" t="s">
        <v>14</v>
      </c>
      <c r="C83" s="86">
        <f>SUM(C71:C82)</f>
        <v>0</v>
      </c>
      <c r="D83" s="59">
        <f>SUM(D71:D82)</f>
        <v>0</v>
      </c>
      <c r="E83" s="87"/>
      <c r="F83" s="86">
        <f>SUM(F71:F82)</f>
        <v>0</v>
      </c>
      <c r="G83" s="59">
        <f>SUM(G71:G82)</f>
        <v>0</v>
      </c>
      <c r="H83" s="93"/>
      <c r="I83" s="91">
        <f>SUM(I71:I82)</f>
        <v>1778.078</v>
      </c>
      <c r="J83" s="59">
        <f>SUM(J71:J82)</f>
        <v>3064.1600000000003</v>
      </c>
      <c r="K83" s="63"/>
      <c r="L83" s="86">
        <f>SUM(L71:L82)</f>
        <v>1</v>
      </c>
      <c r="M83" s="59">
        <f>SUM(M71:M82)</f>
        <v>7.5</v>
      </c>
      <c r="N83" s="63"/>
      <c r="O83" s="86">
        <f>SUM(O71:O82)</f>
        <v>0</v>
      </c>
      <c r="P83" s="59">
        <f>SUM(P71:P82)</f>
        <v>0</v>
      </c>
      <c r="Q83" s="93"/>
      <c r="R83" s="86">
        <f>SUM(R71:R82)</f>
        <v>0</v>
      </c>
      <c r="S83" s="59">
        <f>SUM(S71:S82)</f>
        <v>0</v>
      </c>
      <c r="T83" s="93"/>
      <c r="U83" s="86">
        <f>SUM(U71:U82)</f>
        <v>0</v>
      </c>
      <c r="V83" s="59">
        <f>SUM(V71:V82)</f>
        <v>0</v>
      </c>
      <c r="W83" s="93"/>
      <c r="X83" s="86">
        <f t="shared" ref="X83:Y83" si="97">SUM(X71:X82)</f>
        <v>439.82299999999998</v>
      </c>
      <c r="Y83" s="61">
        <f t="shared" si="97"/>
        <v>1462.9</v>
      </c>
      <c r="Z83" s="95"/>
      <c r="AA83" s="86">
        <f>SUM(AA71:AA82)</f>
        <v>0</v>
      </c>
      <c r="AB83" s="59">
        <f>SUM(AB71:AB82)</f>
        <v>0</v>
      </c>
      <c r="AC83" s="93"/>
      <c r="AD83" s="86">
        <f>SUM(AD71:AD82)</f>
        <v>0</v>
      </c>
      <c r="AE83" s="59">
        <f>SUM(AE71:AE82)</f>
        <v>0</v>
      </c>
      <c r="AF83" s="93"/>
      <c r="AG83" s="86">
        <f>SUM(AG71:AG82)</f>
        <v>0</v>
      </c>
      <c r="AH83" s="59">
        <f>SUM(AH71:AH82)</f>
        <v>0</v>
      </c>
      <c r="AI83" s="87"/>
      <c r="AJ83" s="86">
        <f>SUM(AJ71:AJ82)</f>
        <v>0</v>
      </c>
      <c r="AK83" s="59">
        <f>SUM(AK71:AK82)</f>
        <v>0</v>
      </c>
      <c r="AL83" s="87"/>
      <c r="AM83" s="86">
        <f>SUM(AM71:AM82)</f>
        <v>0</v>
      </c>
      <c r="AN83" s="59">
        <f>SUM(AN71:AN82)</f>
        <v>0</v>
      </c>
      <c r="AO83" s="87"/>
      <c r="AP83" s="86">
        <f>SUM(AP71:AP82)</f>
        <v>0</v>
      </c>
      <c r="AQ83" s="59">
        <f>SUM(AQ71:AQ82)</f>
        <v>0</v>
      </c>
      <c r="AR83" s="63"/>
      <c r="AS83" s="86">
        <v>0</v>
      </c>
      <c r="AT83" s="59">
        <v>0</v>
      </c>
      <c r="AU83" s="95"/>
      <c r="AV83" s="86"/>
      <c r="AW83" s="59"/>
      <c r="AX83" s="95"/>
      <c r="AY83" s="86">
        <f>SUM(AY71:AY82)</f>
        <v>33.357999999999997</v>
      </c>
      <c r="AZ83" s="59">
        <f>SUM(AZ71:AZ82)</f>
        <v>125.22</v>
      </c>
      <c r="BA83" s="87"/>
      <c r="BB83" s="86">
        <f>SUM(BB71:BB82)</f>
        <v>0</v>
      </c>
      <c r="BC83" s="59">
        <f>SUM(BC71:BC82)</f>
        <v>0</v>
      </c>
      <c r="BD83" s="63"/>
      <c r="BE83" s="86">
        <f>SUM(BE71:BE82)</f>
        <v>0</v>
      </c>
      <c r="BF83" s="59">
        <f>SUM(BF71:BF82)</f>
        <v>0</v>
      </c>
      <c r="BG83" s="95"/>
      <c r="BH83" s="86">
        <f>SUM(BH71:BH82)</f>
        <v>0</v>
      </c>
      <c r="BI83" s="59">
        <f>SUM(BI71:BI82)</f>
        <v>0</v>
      </c>
      <c r="BJ83" s="95"/>
      <c r="BK83" s="86">
        <f>SUM(BK71:BK82)</f>
        <v>0</v>
      </c>
      <c r="BL83" s="59">
        <f>SUM(BL71:BL82)</f>
        <v>0</v>
      </c>
      <c r="BM83" s="63"/>
      <c r="BN83" s="86">
        <f>SUM(BN71:BN82)</f>
        <v>0</v>
      </c>
      <c r="BO83" s="59">
        <f>SUM(BO71:BO82)</f>
        <v>0</v>
      </c>
      <c r="BP83" s="63"/>
      <c r="BQ83" s="86">
        <f>SUM(BQ71:BQ82)</f>
        <v>0</v>
      </c>
      <c r="BR83" s="59">
        <f>SUM(BR71:BR82)</f>
        <v>0</v>
      </c>
      <c r="BS83" s="95"/>
      <c r="BT83" s="86">
        <f>SUM(BT71:BT82)</f>
        <v>0</v>
      </c>
      <c r="BU83" s="59">
        <f>SUM(BU71:BU82)</f>
        <v>0</v>
      </c>
      <c r="BV83" s="95"/>
      <c r="BW83" s="86">
        <f>SUM(BW71:BW82)</f>
        <v>0.63300000000000001</v>
      </c>
      <c r="BX83" s="59">
        <f>SUM(BX71:BX82)</f>
        <v>15.76</v>
      </c>
      <c r="BY83" s="63"/>
      <c r="BZ83" s="86">
        <f>SUM(BZ71:BZ82)</f>
        <v>0</v>
      </c>
      <c r="CA83" s="59">
        <f>SUM(CA71:CA82)</f>
        <v>0</v>
      </c>
      <c r="CB83" s="63"/>
      <c r="CC83" s="86">
        <f t="shared" ref="CC83:CD83" si="98">SUM(CC71:CC82)</f>
        <v>439.82299999999998</v>
      </c>
      <c r="CD83" s="61">
        <f t="shared" si="98"/>
        <v>1462.9</v>
      </c>
      <c r="CE83" s="95"/>
      <c r="CF83" s="86">
        <v>0</v>
      </c>
      <c r="CG83" s="59">
        <v>0</v>
      </c>
      <c r="CH83" s="95"/>
      <c r="CI83" s="86">
        <v>0</v>
      </c>
      <c r="CJ83" s="59">
        <v>0</v>
      </c>
      <c r="CK83" s="95"/>
      <c r="CL83" s="86">
        <v>0</v>
      </c>
      <c r="CM83" s="59">
        <v>0</v>
      </c>
      <c r="CN83" s="95"/>
      <c r="CO83" s="86">
        <v>0</v>
      </c>
      <c r="CP83" s="59">
        <v>0</v>
      </c>
      <c r="CQ83" s="95"/>
      <c r="CR83" s="86">
        <f>SUM(CR71:CR82)</f>
        <v>6.9000000000000006E-2</v>
      </c>
      <c r="CS83" s="59">
        <f>SUM(CS71:CS82)</f>
        <v>5.29</v>
      </c>
      <c r="CT83" s="63"/>
      <c r="CU83" s="86">
        <f>SUM(CU71:CU82)</f>
        <v>0</v>
      </c>
      <c r="CV83" s="59">
        <f>SUM(CV71:CV82)</f>
        <v>0</v>
      </c>
      <c r="CW83" s="63"/>
      <c r="CX83" s="86">
        <f>SUM(CX71:CX82)</f>
        <v>0</v>
      </c>
      <c r="CY83" s="59">
        <f>SUM(CY71:CY82)</f>
        <v>0</v>
      </c>
      <c r="CZ83" s="95"/>
      <c r="DA83" s="86">
        <f>SUM(DA71:DA82)</f>
        <v>0</v>
      </c>
      <c r="DB83" s="59">
        <f>SUM(DB71:DB82)</f>
        <v>0</v>
      </c>
      <c r="DC83" s="95"/>
      <c r="DD83" s="86">
        <f>SUM(DD71:DD82)</f>
        <v>1.1339999999999999</v>
      </c>
      <c r="DE83" s="59">
        <f>SUM(DE71:DE82)</f>
        <v>149.22999999999999</v>
      </c>
      <c r="DF83" s="95"/>
      <c r="DG83" s="86">
        <f>SUM(DG71:DG82)</f>
        <v>398.49899999999991</v>
      </c>
      <c r="DH83" s="58">
        <f>SUM(DH71:DH82)</f>
        <v>886.33</v>
      </c>
      <c r="DI83" s="95"/>
      <c r="DJ83" s="86">
        <f t="shared" ref="DJ83:DK83" si="99">SUM(DJ71:DJ82)</f>
        <v>0</v>
      </c>
      <c r="DK83" s="59">
        <f t="shared" si="99"/>
        <v>0</v>
      </c>
      <c r="DL83" s="63"/>
      <c r="DM83" s="86">
        <f>SUM(DM71:DM82)</f>
        <v>0</v>
      </c>
      <c r="DN83" s="59">
        <f>SUM(DN71:DN82)</f>
        <v>0</v>
      </c>
      <c r="DO83" s="63"/>
      <c r="DP83" s="86">
        <f>SUM(DP71:DP82)</f>
        <v>0</v>
      </c>
      <c r="DQ83" s="59">
        <f>SUM(DQ71:DQ82)</f>
        <v>0</v>
      </c>
      <c r="DR83" s="63"/>
      <c r="DS83" s="62">
        <f t="shared" si="91"/>
        <v>2652.5940000000001</v>
      </c>
      <c r="DT83" s="63">
        <f t="shared" si="92"/>
        <v>5716.39</v>
      </c>
    </row>
    <row r="84" spans="1:124" x14ac:dyDescent="0.3">
      <c r="A84" s="79">
        <v>2015</v>
      </c>
      <c r="B84" s="80" t="s">
        <v>2</v>
      </c>
      <c r="C84" s="21">
        <v>0</v>
      </c>
      <c r="D84" s="53">
        <v>0</v>
      </c>
      <c r="E84" s="18">
        <v>0</v>
      </c>
      <c r="F84" s="90">
        <v>0</v>
      </c>
      <c r="G84" s="53">
        <v>0</v>
      </c>
      <c r="H84" s="18">
        <v>0</v>
      </c>
      <c r="I84" s="90">
        <v>0.23</v>
      </c>
      <c r="J84" s="53">
        <v>1.94</v>
      </c>
      <c r="K84" s="18">
        <f t="shared" ref="K84:K94" si="100">J84/I84*1000</f>
        <v>8434.782608695652</v>
      </c>
      <c r="L84" s="90">
        <v>0</v>
      </c>
      <c r="M84" s="53">
        <v>0</v>
      </c>
      <c r="N84" s="18">
        <v>0</v>
      </c>
      <c r="O84" s="90">
        <v>0</v>
      </c>
      <c r="P84" s="53">
        <v>0</v>
      </c>
      <c r="Q84" s="18">
        <v>0</v>
      </c>
      <c r="R84" s="90">
        <v>0</v>
      </c>
      <c r="S84" s="53">
        <v>0</v>
      </c>
      <c r="T84" s="18">
        <v>0</v>
      </c>
      <c r="U84" s="90">
        <v>0</v>
      </c>
      <c r="V84" s="53">
        <v>0</v>
      </c>
      <c r="W84" s="18">
        <v>0</v>
      </c>
      <c r="X84" s="90">
        <v>18.13</v>
      </c>
      <c r="Y84" s="53">
        <v>49.8</v>
      </c>
      <c r="Z84" s="18">
        <f t="shared" ref="Z84:Z95" si="101">Y84/X84*1000</f>
        <v>2746.8284611141758</v>
      </c>
      <c r="AA84" s="90">
        <v>0</v>
      </c>
      <c r="AB84" s="53">
        <v>0</v>
      </c>
      <c r="AC84" s="18">
        <v>0</v>
      </c>
      <c r="AD84" s="90">
        <v>0</v>
      </c>
      <c r="AE84" s="53">
        <v>0</v>
      </c>
      <c r="AF84" s="18">
        <v>0</v>
      </c>
      <c r="AG84" s="90">
        <v>0</v>
      </c>
      <c r="AH84" s="53">
        <v>0</v>
      </c>
      <c r="AI84" s="18">
        <v>0</v>
      </c>
      <c r="AJ84" s="90">
        <v>0</v>
      </c>
      <c r="AK84" s="53">
        <v>0</v>
      </c>
      <c r="AL84" s="18">
        <v>0</v>
      </c>
      <c r="AM84" s="90">
        <v>0.125</v>
      </c>
      <c r="AN84" s="53">
        <v>4.0599999999999996</v>
      </c>
      <c r="AO84" s="18">
        <f t="shared" ref="AO84" si="102">AN84/AM84*1000</f>
        <v>32479.999999999996</v>
      </c>
      <c r="AP84" s="90">
        <v>0</v>
      </c>
      <c r="AQ84" s="53">
        <v>0</v>
      </c>
      <c r="AR84" s="18">
        <v>0</v>
      </c>
      <c r="AS84" s="90">
        <v>0</v>
      </c>
      <c r="AT84" s="53">
        <v>0</v>
      </c>
      <c r="AU84" s="18">
        <v>0</v>
      </c>
      <c r="AV84" s="90"/>
      <c r="AW84" s="53"/>
      <c r="AX84" s="18"/>
      <c r="AY84" s="90">
        <v>1.1599999999999999</v>
      </c>
      <c r="AZ84" s="53">
        <v>4.95</v>
      </c>
      <c r="BA84" s="18">
        <f t="shared" ref="BA84:BA95" si="103">AZ84/AY84*1000</f>
        <v>4267.2413793103451</v>
      </c>
      <c r="BB84" s="90">
        <v>0</v>
      </c>
      <c r="BC84" s="53">
        <v>0</v>
      </c>
      <c r="BD84" s="18">
        <v>0</v>
      </c>
      <c r="BE84" s="90">
        <v>0</v>
      </c>
      <c r="BF84" s="53">
        <v>0</v>
      </c>
      <c r="BG84" s="18">
        <v>0</v>
      </c>
      <c r="BH84" s="90">
        <v>0</v>
      </c>
      <c r="BI84" s="53">
        <v>0</v>
      </c>
      <c r="BJ84" s="18">
        <v>0</v>
      </c>
      <c r="BK84" s="90">
        <v>0</v>
      </c>
      <c r="BL84" s="53">
        <v>0</v>
      </c>
      <c r="BM84" s="18">
        <v>0</v>
      </c>
      <c r="BN84" s="90">
        <v>0</v>
      </c>
      <c r="BO84" s="53">
        <v>0</v>
      </c>
      <c r="BP84" s="18">
        <v>0</v>
      </c>
      <c r="BQ84" s="90">
        <v>0</v>
      </c>
      <c r="BR84" s="53">
        <v>0</v>
      </c>
      <c r="BS84" s="18">
        <v>0</v>
      </c>
      <c r="BT84" s="90">
        <v>0</v>
      </c>
      <c r="BU84" s="53">
        <v>0</v>
      </c>
      <c r="BV84" s="18">
        <v>0</v>
      </c>
      <c r="BW84" s="90">
        <v>0</v>
      </c>
      <c r="BX84" s="53">
        <v>0</v>
      </c>
      <c r="BY84" s="18">
        <v>0</v>
      </c>
      <c r="BZ84" s="90">
        <v>11.8</v>
      </c>
      <c r="CA84" s="53">
        <v>273.87</v>
      </c>
      <c r="CB84" s="18">
        <f t="shared" ref="CB84" si="104">CA84/BZ84*1000</f>
        <v>23209.322033898305</v>
      </c>
      <c r="CC84" s="90">
        <v>18.13</v>
      </c>
      <c r="CD84" s="53">
        <v>49.8</v>
      </c>
      <c r="CE84" s="18">
        <f t="shared" ref="CE84:CE95" si="105">CD84/CC84*1000</f>
        <v>2746.8284611141758</v>
      </c>
      <c r="CF84" s="90">
        <v>0</v>
      </c>
      <c r="CG84" s="53">
        <v>0</v>
      </c>
      <c r="CH84" s="18">
        <v>0</v>
      </c>
      <c r="CI84" s="90">
        <v>0</v>
      </c>
      <c r="CJ84" s="53">
        <v>0</v>
      </c>
      <c r="CK84" s="18">
        <v>0</v>
      </c>
      <c r="CL84" s="90">
        <v>0</v>
      </c>
      <c r="CM84" s="53">
        <v>0</v>
      </c>
      <c r="CN84" s="18">
        <v>0</v>
      </c>
      <c r="CO84" s="90">
        <v>0</v>
      </c>
      <c r="CP84" s="53">
        <v>0</v>
      </c>
      <c r="CQ84" s="18">
        <v>0</v>
      </c>
      <c r="CR84" s="90">
        <v>0</v>
      </c>
      <c r="CS84" s="53">
        <v>0</v>
      </c>
      <c r="CT84" s="18">
        <v>0</v>
      </c>
      <c r="CU84" s="90">
        <v>0</v>
      </c>
      <c r="CV84" s="53">
        <v>0</v>
      </c>
      <c r="CW84" s="18">
        <v>0</v>
      </c>
      <c r="CX84" s="90">
        <v>0</v>
      </c>
      <c r="CY84" s="53">
        <v>0</v>
      </c>
      <c r="CZ84" s="94">
        <v>0</v>
      </c>
      <c r="DA84" s="90">
        <v>0</v>
      </c>
      <c r="DB84" s="53">
        <v>0</v>
      </c>
      <c r="DC84" s="94">
        <v>0</v>
      </c>
      <c r="DD84" s="90">
        <v>0</v>
      </c>
      <c r="DE84" s="53">
        <v>0</v>
      </c>
      <c r="DF84" s="94">
        <v>0</v>
      </c>
      <c r="DG84" s="21">
        <v>2.669</v>
      </c>
      <c r="DH84" s="53">
        <v>13.17</v>
      </c>
      <c r="DI84" s="18">
        <f t="shared" ref="DI84:DI95" si="106">DH84/DG84*1000</f>
        <v>4934.432371674784</v>
      </c>
      <c r="DJ84" s="21">
        <v>0</v>
      </c>
      <c r="DK84" s="53">
        <v>0</v>
      </c>
      <c r="DL84" s="18">
        <f t="shared" ref="DL84:DL95" si="107">IF(DJ84=0,0,DK84/DJ84*1000)</f>
        <v>0</v>
      </c>
      <c r="DM84" s="21">
        <v>0</v>
      </c>
      <c r="DN84" s="53">
        <v>0</v>
      </c>
      <c r="DO84" s="18">
        <v>0</v>
      </c>
      <c r="DP84" s="90">
        <v>0</v>
      </c>
      <c r="DQ84" s="53">
        <v>0</v>
      </c>
      <c r="DR84" s="18">
        <v>0</v>
      </c>
      <c r="DS84" s="64">
        <f t="shared" si="91"/>
        <v>34.113999999999997</v>
      </c>
      <c r="DT84" s="18">
        <f t="shared" si="92"/>
        <v>347.79</v>
      </c>
    </row>
    <row r="85" spans="1:124" x14ac:dyDescent="0.3">
      <c r="A85" s="75">
        <v>2015</v>
      </c>
      <c r="B85" s="76" t="s">
        <v>3</v>
      </c>
      <c r="C85" s="20">
        <v>0</v>
      </c>
      <c r="D85" s="4">
        <v>0</v>
      </c>
      <c r="E85" s="5">
        <v>0</v>
      </c>
      <c r="F85" s="8">
        <v>0</v>
      </c>
      <c r="G85" s="4">
        <v>0</v>
      </c>
      <c r="H85" s="5">
        <v>0</v>
      </c>
      <c r="I85" s="8">
        <v>0.434</v>
      </c>
      <c r="J85" s="4">
        <v>3.46</v>
      </c>
      <c r="K85" s="5">
        <f t="shared" si="100"/>
        <v>7972.3502304147469</v>
      </c>
      <c r="L85" s="8">
        <v>0</v>
      </c>
      <c r="M85" s="4">
        <v>0</v>
      </c>
      <c r="N85" s="5">
        <v>0</v>
      </c>
      <c r="O85" s="8">
        <v>0</v>
      </c>
      <c r="P85" s="4">
        <v>0</v>
      </c>
      <c r="Q85" s="5">
        <v>0</v>
      </c>
      <c r="R85" s="8">
        <v>0</v>
      </c>
      <c r="S85" s="4">
        <v>0</v>
      </c>
      <c r="T85" s="5">
        <v>0</v>
      </c>
      <c r="U85" s="8">
        <v>0</v>
      </c>
      <c r="V85" s="4">
        <v>0</v>
      </c>
      <c r="W85" s="5">
        <v>0</v>
      </c>
      <c r="X85" s="8">
        <v>8.76</v>
      </c>
      <c r="Y85" s="4">
        <v>24.8</v>
      </c>
      <c r="Z85" s="5">
        <f t="shared" si="101"/>
        <v>2831.0502283105025</v>
      </c>
      <c r="AA85" s="8">
        <v>0</v>
      </c>
      <c r="AB85" s="4">
        <v>0</v>
      </c>
      <c r="AC85" s="5">
        <v>0</v>
      </c>
      <c r="AD85" s="8">
        <v>0</v>
      </c>
      <c r="AE85" s="4">
        <v>0</v>
      </c>
      <c r="AF85" s="5">
        <v>0</v>
      </c>
      <c r="AG85" s="8">
        <v>0</v>
      </c>
      <c r="AH85" s="4">
        <v>0</v>
      </c>
      <c r="AI85" s="5">
        <v>0</v>
      </c>
      <c r="AJ85" s="8">
        <v>0</v>
      </c>
      <c r="AK85" s="4">
        <v>0</v>
      </c>
      <c r="AL85" s="5">
        <v>0</v>
      </c>
      <c r="AM85" s="8">
        <v>0</v>
      </c>
      <c r="AN85" s="4">
        <v>0</v>
      </c>
      <c r="AO85" s="5">
        <v>0</v>
      </c>
      <c r="AP85" s="8">
        <v>0</v>
      </c>
      <c r="AQ85" s="4">
        <v>0</v>
      </c>
      <c r="AR85" s="5">
        <v>0</v>
      </c>
      <c r="AS85" s="8">
        <v>0</v>
      </c>
      <c r="AT85" s="4">
        <v>0</v>
      </c>
      <c r="AU85" s="5">
        <v>0</v>
      </c>
      <c r="AV85" s="8"/>
      <c r="AW85" s="4"/>
      <c r="AX85" s="5"/>
      <c r="AY85" s="8">
        <v>4.03</v>
      </c>
      <c r="AZ85" s="4">
        <v>19.63</v>
      </c>
      <c r="BA85" s="5">
        <f t="shared" si="103"/>
        <v>4870.967741935483</v>
      </c>
      <c r="BB85" s="8">
        <v>0</v>
      </c>
      <c r="BC85" s="4">
        <v>0</v>
      </c>
      <c r="BD85" s="5">
        <v>0</v>
      </c>
      <c r="BE85" s="8">
        <v>0</v>
      </c>
      <c r="BF85" s="4">
        <v>0</v>
      </c>
      <c r="BG85" s="5">
        <v>0</v>
      </c>
      <c r="BH85" s="8">
        <v>0</v>
      </c>
      <c r="BI85" s="4">
        <v>0</v>
      </c>
      <c r="BJ85" s="5">
        <v>0</v>
      </c>
      <c r="BK85" s="8">
        <v>0</v>
      </c>
      <c r="BL85" s="4">
        <v>0</v>
      </c>
      <c r="BM85" s="5">
        <v>0</v>
      </c>
      <c r="BN85" s="8">
        <v>0</v>
      </c>
      <c r="BO85" s="4">
        <v>0</v>
      </c>
      <c r="BP85" s="5">
        <v>0</v>
      </c>
      <c r="BQ85" s="8">
        <v>0</v>
      </c>
      <c r="BR85" s="4">
        <v>0</v>
      </c>
      <c r="BS85" s="5">
        <v>0</v>
      </c>
      <c r="BT85" s="8">
        <v>0</v>
      </c>
      <c r="BU85" s="4">
        <v>0</v>
      </c>
      <c r="BV85" s="5">
        <v>0</v>
      </c>
      <c r="BW85" s="8">
        <v>0</v>
      </c>
      <c r="BX85" s="4">
        <v>0</v>
      </c>
      <c r="BY85" s="5">
        <v>0</v>
      </c>
      <c r="BZ85" s="8">
        <v>0</v>
      </c>
      <c r="CA85" s="4">
        <v>0</v>
      </c>
      <c r="CB85" s="5">
        <v>0</v>
      </c>
      <c r="CC85" s="8">
        <v>8.76</v>
      </c>
      <c r="CD85" s="4">
        <v>24.8</v>
      </c>
      <c r="CE85" s="5">
        <f t="shared" si="105"/>
        <v>2831.0502283105025</v>
      </c>
      <c r="CF85" s="8">
        <v>0</v>
      </c>
      <c r="CG85" s="4">
        <v>0</v>
      </c>
      <c r="CH85" s="5">
        <v>0</v>
      </c>
      <c r="CI85" s="8">
        <v>0</v>
      </c>
      <c r="CJ85" s="4">
        <v>0</v>
      </c>
      <c r="CK85" s="5">
        <v>0</v>
      </c>
      <c r="CL85" s="8">
        <v>0</v>
      </c>
      <c r="CM85" s="4">
        <v>0</v>
      </c>
      <c r="CN85" s="5">
        <v>0</v>
      </c>
      <c r="CO85" s="8">
        <v>0</v>
      </c>
      <c r="CP85" s="4">
        <v>0</v>
      </c>
      <c r="CQ85" s="5">
        <v>0</v>
      </c>
      <c r="CR85" s="8">
        <v>0</v>
      </c>
      <c r="CS85" s="4">
        <v>0</v>
      </c>
      <c r="CT85" s="5">
        <v>0</v>
      </c>
      <c r="CU85" s="8">
        <v>0</v>
      </c>
      <c r="CV85" s="4">
        <v>0</v>
      </c>
      <c r="CW85" s="5">
        <v>0</v>
      </c>
      <c r="CX85" s="8">
        <v>0</v>
      </c>
      <c r="CY85" s="4">
        <v>0</v>
      </c>
      <c r="CZ85" s="5">
        <v>0</v>
      </c>
      <c r="DA85" s="8">
        <v>0</v>
      </c>
      <c r="DB85" s="4">
        <v>0</v>
      </c>
      <c r="DC85" s="5">
        <v>0</v>
      </c>
      <c r="DD85" s="8">
        <v>0</v>
      </c>
      <c r="DE85" s="4">
        <v>0</v>
      </c>
      <c r="DF85" s="5">
        <v>0</v>
      </c>
      <c r="DG85" s="20">
        <v>0.79</v>
      </c>
      <c r="DH85" s="4">
        <v>6.29</v>
      </c>
      <c r="DI85" s="5">
        <f t="shared" si="106"/>
        <v>7962.0253164556962</v>
      </c>
      <c r="DJ85" s="20">
        <v>0</v>
      </c>
      <c r="DK85" s="4">
        <v>0</v>
      </c>
      <c r="DL85" s="5">
        <f t="shared" si="107"/>
        <v>0</v>
      </c>
      <c r="DM85" s="20">
        <v>0</v>
      </c>
      <c r="DN85" s="4">
        <v>0</v>
      </c>
      <c r="DO85" s="5">
        <v>0</v>
      </c>
      <c r="DP85" s="8">
        <v>0</v>
      </c>
      <c r="DQ85" s="4">
        <v>0</v>
      </c>
      <c r="DR85" s="5">
        <v>0</v>
      </c>
      <c r="DS85" s="22">
        <f t="shared" si="91"/>
        <v>14.013999999999998</v>
      </c>
      <c r="DT85" s="5">
        <f t="shared" si="92"/>
        <v>54.18</v>
      </c>
    </row>
    <row r="86" spans="1:124" x14ac:dyDescent="0.3">
      <c r="A86" s="75">
        <v>2015</v>
      </c>
      <c r="B86" s="76" t="s">
        <v>4</v>
      </c>
      <c r="C86" s="20">
        <v>0</v>
      </c>
      <c r="D86" s="4">
        <v>0</v>
      </c>
      <c r="E86" s="5">
        <v>0</v>
      </c>
      <c r="F86" s="8">
        <v>0</v>
      </c>
      <c r="G86" s="4">
        <v>0</v>
      </c>
      <c r="H86" s="5">
        <v>0</v>
      </c>
      <c r="I86" s="8">
        <v>0</v>
      </c>
      <c r="J86" s="4">
        <v>0</v>
      </c>
      <c r="K86" s="5">
        <v>0</v>
      </c>
      <c r="L86" s="8">
        <v>0</v>
      </c>
      <c r="M86" s="4">
        <v>0</v>
      </c>
      <c r="N86" s="5">
        <v>0</v>
      </c>
      <c r="O86" s="8">
        <v>0</v>
      </c>
      <c r="P86" s="4">
        <v>0</v>
      </c>
      <c r="Q86" s="5">
        <v>0</v>
      </c>
      <c r="R86" s="8">
        <v>0</v>
      </c>
      <c r="S86" s="4">
        <v>0</v>
      </c>
      <c r="T86" s="5">
        <v>0</v>
      </c>
      <c r="U86" s="8">
        <v>0</v>
      </c>
      <c r="V86" s="4">
        <v>0</v>
      </c>
      <c r="W86" s="5">
        <v>0</v>
      </c>
      <c r="X86" s="8">
        <v>44.484999999999999</v>
      </c>
      <c r="Y86" s="4">
        <v>74.52</v>
      </c>
      <c r="Z86" s="5">
        <f t="shared" si="101"/>
        <v>1675.171406091941</v>
      </c>
      <c r="AA86" s="8">
        <v>0</v>
      </c>
      <c r="AB86" s="4">
        <v>0</v>
      </c>
      <c r="AC86" s="5">
        <v>0</v>
      </c>
      <c r="AD86" s="8">
        <v>0</v>
      </c>
      <c r="AE86" s="4">
        <v>0</v>
      </c>
      <c r="AF86" s="5">
        <v>0</v>
      </c>
      <c r="AG86" s="8">
        <v>0</v>
      </c>
      <c r="AH86" s="4">
        <v>0</v>
      </c>
      <c r="AI86" s="5">
        <v>0</v>
      </c>
      <c r="AJ86" s="8">
        <v>0</v>
      </c>
      <c r="AK86" s="4">
        <v>0</v>
      </c>
      <c r="AL86" s="5">
        <v>0</v>
      </c>
      <c r="AM86" s="8">
        <v>0</v>
      </c>
      <c r="AN86" s="4">
        <v>0</v>
      </c>
      <c r="AO86" s="5">
        <v>0</v>
      </c>
      <c r="AP86" s="8">
        <v>0</v>
      </c>
      <c r="AQ86" s="4">
        <v>0</v>
      </c>
      <c r="AR86" s="5">
        <v>0</v>
      </c>
      <c r="AS86" s="8">
        <v>0</v>
      </c>
      <c r="AT86" s="4">
        <v>0</v>
      </c>
      <c r="AU86" s="5">
        <v>0</v>
      </c>
      <c r="AV86" s="8"/>
      <c r="AW86" s="4"/>
      <c r="AX86" s="5"/>
      <c r="AY86" s="8">
        <v>1.135</v>
      </c>
      <c r="AZ86" s="4">
        <v>6.81</v>
      </c>
      <c r="BA86" s="5">
        <f t="shared" si="103"/>
        <v>6000</v>
      </c>
      <c r="BB86" s="8">
        <v>0</v>
      </c>
      <c r="BC86" s="4">
        <v>0</v>
      </c>
      <c r="BD86" s="5">
        <v>0</v>
      </c>
      <c r="BE86" s="8">
        <v>0</v>
      </c>
      <c r="BF86" s="4">
        <v>0</v>
      </c>
      <c r="BG86" s="5">
        <v>0</v>
      </c>
      <c r="BH86" s="8">
        <v>0</v>
      </c>
      <c r="BI86" s="4">
        <v>0</v>
      </c>
      <c r="BJ86" s="5">
        <v>0</v>
      </c>
      <c r="BK86" s="8">
        <v>0</v>
      </c>
      <c r="BL86" s="4">
        <v>0</v>
      </c>
      <c r="BM86" s="5">
        <v>0</v>
      </c>
      <c r="BN86" s="8">
        <v>0</v>
      </c>
      <c r="BO86" s="4">
        <v>0</v>
      </c>
      <c r="BP86" s="5">
        <v>0</v>
      </c>
      <c r="BQ86" s="8">
        <v>0</v>
      </c>
      <c r="BR86" s="4">
        <v>0</v>
      </c>
      <c r="BS86" s="5">
        <v>0</v>
      </c>
      <c r="BT86" s="8">
        <v>0</v>
      </c>
      <c r="BU86" s="4">
        <v>0</v>
      </c>
      <c r="BV86" s="5">
        <v>0</v>
      </c>
      <c r="BW86" s="8">
        <v>0</v>
      </c>
      <c r="BX86" s="4">
        <v>0</v>
      </c>
      <c r="BY86" s="5">
        <v>0</v>
      </c>
      <c r="BZ86" s="8">
        <v>0</v>
      </c>
      <c r="CA86" s="4">
        <v>0</v>
      </c>
      <c r="CB86" s="5">
        <v>0</v>
      </c>
      <c r="CC86" s="8">
        <v>44.484999999999999</v>
      </c>
      <c r="CD86" s="4">
        <v>74.52</v>
      </c>
      <c r="CE86" s="5">
        <f t="shared" si="105"/>
        <v>1675.171406091941</v>
      </c>
      <c r="CF86" s="8">
        <v>0</v>
      </c>
      <c r="CG86" s="4">
        <v>0</v>
      </c>
      <c r="CH86" s="5">
        <v>0</v>
      </c>
      <c r="CI86" s="8">
        <v>0</v>
      </c>
      <c r="CJ86" s="4">
        <v>0</v>
      </c>
      <c r="CK86" s="5">
        <v>0</v>
      </c>
      <c r="CL86" s="8">
        <v>0</v>
      </c>
      <c r="CM86" s="4">
        <v>0</v>
      </c>
      <c r="CN86" s="5">
        <v>0</v>
      </c>
      <c r="CO86" s="8">
        <v>0</v>
      </c>
      <c r="CP86" s="4">
        <v>0</v>
      </c>
      <c r="CQ86" s="5">
        <v>0</v>
      </c>
      <c r="CR86" s="8">
        <v>0</v>
      </c>
      <c r="CS86" s="4">
        <v>0</v>
      </c>
      <c r="CT86" s="5">
        <v>0</v>
      </c>
      <c r="CU86" s="8">
        <v>0</v>
      </c>
      <c r="CV86" s="4">
        <v>0</v>
      </c>
      <c r="CW86" s="5">
        <v>0</v>
      </c>
      <c r="CX86" s="8">
        <v>0</v>
      </c>
      <c r="CY86" s="4">
        <v>0</v>
      </c>
      <c r="CZ86" s="5">
        <v>0</v>
      </c>
      <c r="DA86" s="8">
        <v>0</v>
      </c>
      <c r="DB86" s="4">
        <v>0</v>
      </c>
      <c r="DC86" s="5">
        <v>0</v>
      </c>
      <c r="DD86" s="8">
        <v>0</v>
      </c>
      <c r="DE86" s="4">
        <v>0</v>
      </c>
      <c r="DF86" s="5">
        <v>0</v>
      </c>
      <c r="DG86" s="20">
        <v>6.4059999999999997</v>
      </c>
      <c r="DH86" s="4">
        <v>13.66</v>
      </c>
      <c r="DI86" s="5">
        <f t="shared" si="106"/>
        <v>2132.3758975960041</v>
      </c>
      <c r="DJ86" s="20">
        <v>0</v>
      </c>
      <c r="DK86" s="4">
        <v>0</v>
      </c>
      <c r="DL86" s="5">
        <f t="shared" si="107"/>
        <v>0</v>
      </c>
      <c r="DM86" s="20">
        <v>0</v>
      </c>
      <c r="DN86" s="4">
        <v>0</v>
      </c>
      <c r="DO86" s="5">
        <v>0</v>
      </c>
      <c r="DP86" s="8">
        <v>0</v>
      </c>
      <c r="DQ86" s="4">
        <v>0</v>
      </c>
      <c r="DR86" s="5">
        <v>0</v>
      </c>
      <c r="DS86" s="22">
        <f t="shared" si="91"/>
        <v>52.025999999999996</v>
      </c>
      <c r="DT86" s="5">
        <f t="shared" si="92"/>
        <v>94.99</v>
      </c>
    </row>
    <row r="87" spans="1:124" x14ac:dyDescent="0.3">
      <c r="A87" s="75">
        <v>2015</v>
      </c>
      <c r="B87" s="76" t="s">
        <v>5</v>
      </c>
      <c r="C87" s="20">
        <v>0</v>
      </c>
      <c r="D87" s="4">
        <v>0</v>
      </c>
      <c r="E87" s="5">
        <v>0</v>
      </c>
      <c r="F87" s="8">
        <v>0</v>
      </c>
      <c r="G87" s="4">
        <v>0</v>
      </c>
      <c r="H87" s="5">
        <v>0</v>
      </c>
      <c r="I87" s="8">
        <v>0</v>
      </c>
      <c r="J87" s="4">
        <v>0</v>
      </c>
      <c r="K87" s="5">
        <v>0</v>
      </c>
      <c r="L87" s="8">
        <v>0</v>
      </c>
      <c r="M87" s="4">
        <v>0</v>
      </c>
      <c r="N87" s="5">
        <v>0</v>
      </c>
      <c r="O87" s="8">
        <v>0</v>
      </c>
      <c r="P87" s="4">
        <v>0</v>
      </c>
      <c r="Q87" s="5">
        <v>0</v>
      </c>
      <c r="R87" s="8">
        <v>0</v>
      </c>
      <c r="S87" s="4">
        <v>0</v>
      </c>
      <c r="T87" s="5">
        <v>0</v>
      </c>
      <c r="U87" s="8">
        <v>0</v>
      </c>
      <c r="V87" s="4">
        <v>0</v>
      </c>
      <c r="W87" s="5">
        <v>0</v>
      </c>
      <c r="X87" s="8">
        <v>4.1100000000000003</v>
      </c>
      <c r="Y87" s="4">
        <v>11.64</v>
      </c>
      <c r="Z87" s="5">
        <f t="shared" si="101"/>
        <v>2832.1167883211679</v>
      </c>
      <c r="AA87" s="8">
        <v>0</v>
      </c>
      <c r="AB87" s="4">
        <v>0</v>
      </c>
      <c r="AC87" s="5">
        <v>0</v>
      </c>
      <c r="AD87" s="8">
        <v>0</v>
      </c>
      <c r="AE87" s="4">
        <v>0</v>
      </c>
      <c r="AF87" s="5">
        <v>0</v>
      </c>
      <c r="AG87" s="8">
        <v>0</v>
      </c>
      <c r="AH87" s="4">
        <v>0</v>
      </c>
      <c r="AI87" s="5">
        <v>0</v>
      </c>
      <c r="AJ87" s="8">
        <v>0</v>
      </c>
      <c r="AK87" s="4">
        <v>0</v>
      </c>
      <c r="AL87" s="5">
        <v>0</v>
      </c>
      <c r="AM87" s="8">
        <v>0</v>
      </c>
      <c r="AN87" s="4">
        <v>0</v>
      </c>
      <c r="AO87" s="5">
        <v>0</v>
      </c>
      <c r="AP87" s="8">
        <v>0</v>
      </c>
      <c r="AQ87" s="4">
        <v>0</v>
      </c>
      <c r="AR87" s="5">
        <v>0</v>
      </c>
      <c r="AS87" s="8">
        <v>0</v>
      </c>
      <c r="AT87" s="4">
        <v>0</v>
      </c>
      <c r="AU87" s="5">
        <v>0</v>
      </c>
      <c r="AV87" s="8"/>
      <c r="AW87" s="4"/>
      <c r="AX87" s="5"/>
      <c r="AY87" s="8">
        <v>5.69</v>
      </c>
      <c r="AZ87" s="4">
        <v>35.14</v>
      </c>
      <c r="BA87" s="5">
        <f t="shared" si="103"/>
        <v>6175.7469244288222</v>
      </c>
      <c r="BB87" s="8">
        <v>0</v>
      </c>
      <c r="BC87" s="4">
        <v>0</v>
      </c>
      <c r="BD87" s="5">
        <v>0</v>
      </c>
      <c r="BE87" s="8">
        <v>0</v>
      </c>
      <c r="BF87" s="4">
        <v>0</v>
      </c>
      <c r="BG87" s="5">
        <v>0</v>
      </c>
      <c r="BH87" s="8">
        <v>0</v>
      </c>
      <c r="BI87" s="4">
        <v>0</v>
      </c>
      <c r="BJ87" s="5">
        <v>0</v>
      </c>
      <c r="BK87" s="8">
        <v>0</v>
      </c>
      <c r="BL87" s="4">
        <v>0</v>
      </c>
      <c r="BM87" s="5">
        <v>0</v>
      </c>
      <c r="BN87" s="8">
        <v>0</v>
      </c>
      <c r="BO87" s="4">
        <v>0</v>
      </c>
      <c r="BP87" s="5">
        <v>0</v>
      </c>
      <c r="BQ87" s="8">
        <v>0</v>
      </c>
      <c r="BR87" s="4">
        <v>0</v>
      </c>
      <c r="BS87" s="5">
        <v>0</v>
      </c>
      <c r="BT87" s="8">
        <v>0</v>
      </c>
      <c r="BU87" s="4">
        <v>0</v>
      </c>
      <c r="BV87" s="5">
        <v>0</v>
      </c>
      <c r="BW87" s="8">
        <v>0</v>
      </c>
      <c r="BX87" s="4">
        <v>0</v>
      </c>
      <c r="BY87" s="5">
        <v>0</v>
      </c>
      <c r="BZ87" s="8">
        <v>0</v>
      </c>
      <c r="CA87" s="4">
        <v>0</v>
      </c>
      <c r="CB87" s="5">
        <v>0</v>
      </c>
      <c r="CC87" s="8">
        <v>4.1100000000000003</v>
      </c>
      <c r="CD87" s="4">
        <v>11.64</v>
      </c>
      <c r="CE87" s="5">
        <f t="shared" si="105"/>
        <v>2832.1167883211679</v>
      </c>
      <c r="CF87" s="8">
        <v>0</v>
      </c>
      <c r="CG87" s="4">
        <v>0</v>
      </c>
      <c r="CH87" s="5">
        <v>0</v>
      </c>
      <c r="CI87" s="8">
        <v>0</v>
      </c>
      <c r="CJ87" s="4">
        <v>0</v>
      </c>
      <c r="CK87" s="5">
        <v>0</v>
      </c>
      <c r="CL87" s="8">
        <v>0</v>
      </c>
      <c r="CM87" s="4">
        <v>0</v>
      </c>
      <c r="CN87" s="5">
        <v>0</v>
      </c>
      <c r="CO87" s="8">
        <v>0</v>
      </c>
      <c r="CP87" s="4">
        <v>0</v>
      </c>
      <c r="CQ87" s="5">
        <v>0</v>
      </c>
      <c r="CR87" s="8">
        <v>0</v>
      </c>
      <c r="CS87" s="4">
        <v>0</v>
      </c>
      <c r="CT87" s="5">
        <v>0</v>
      </c>
      <c r="CU87" s="8">
        <v>0</v>
      </c>
      <c r="CV87" s="4">
        <v>0</v>
      </c>
      <c r="CW87" s="5">
        <v>0</v>
      </c>
      <c r="CX87" s="8">
        <v>0</v>
      </c>
      <c r="CY87" s="4">
        <v>0</v>
      </c>
      <c r="CZ87" s="5">
        <v>0</v>
      </c>
      <c r="DA87" s="8">
        <v>0</v>
      </c>
      <c r="DB87" s="4">
        <v>0</v>
      </c>
      <c r="DC87" s="5">
        <v>0</v>
      </c>
      <c r="DD87" s="8">
        <v>0</v>
      </c>
      <c r="DE87" s="4">
        <v>0</v>
      </c>
      <c r="DF87" s="5">
        <v>0</v>
      </c>
      <c r="DG87" s="20">
        <v>11.327</v>
      </c>
      <c r="DH87" s="4">
        <v>110.18</v>
      </c>
      <c r="DI87" s="5">
        <f t="shared" si="106"/>
        <v>9727.2004943939264</v>
      </c>
      <c r="DJ87" s="20">
        <v>0</v>
      </c>
      <c r="DK87" s="4">
        <v>0</v>
      </c>
      <c r="DL87" s="5">
        <f t="shared" si="107"/>
        <v>0</v>
      </c>
      <c r="DM87" s="20">
        <v>0</v>
      </c>
      <c r="DN87" s="4">
        <v>0</v>
      </c>
      <c r="DO87" s="5">
        <v>0</v>
      </c>
      <c r="DP87" s="8">
        <v>0</v>
      </c>
      <c r="DQ87" s="4">
        <v>0</v>
      </c>
      <c r="DR87" s="5">
        <v>0</v>
      </c>
      <c r="DS87" s="22">
        <f t="shared" si="91"/>
        <v>21.127000000000002</v>
      </c>
      <c r="DT87" s="5">
        <f t="shared" si="92"/>
        <v>156.96</v>
      </c>
    </row>
    <row r="88" spans="1:124" x14ac:dyDescent="0.3">
      <c r="A88" s="75">
        <v>2015</v>
      </c>
      <c r="B88" s="76" t="s">
        <v>6</v>
      </c>
      <c r="C88" s="20">
        <v>0</v>
      </c>
      <c r="D88" s="4">
        <v>0</v>
      </c>
      <c r="E88" s="5">
        <v>0</v>
      </c>
      <c r="F88" s="8">
        <v>0</v>
      </c>
      <c r="G88" s="4">
        <v>0</v>
      </c>
      <c r="H88" s="5">
        <v>0</v>
      </c>
      <c r="I88" s="8">
        <v>0</v>
      </c>
      <c r="J88" s="4">
        <v>0</v>
      </c>
      <c r="K88" s="5">
        <v>0</v>
      </c>
      <c r="L88" s="8">
        <v>0</v>
      </c>
      <c r="M88" s="4">
        <v>0</v>
      </c>
      <c r="N88" s="5">
        <v>0</v>
      </c>
      <c r="O88" s="8">
        <v>0</v>
      </c>
      <c r="P88" s="4">
        <v>0</v>
      </c>
      <c r="Q88" s="5">
        <v>0</v>
      </c>
      <c r="R88" s="8">
        <v>0</v>
      </c>
      <c r="S88" s="4">
        <v>0</v>
      </c>
      <c r="T88" s="5">
        <v>0</v>
      </c>
      <c r="U88" s="8">
        <v>0</v>
      </c>
      <c r="V88" s="4">
        <v>0</v>
      </c>
      <c r="W88" s="5">
        <v>0</v>
      </c>
      <c r="X88" s="8">
        <v>39.460999999999999</v>
      </c>
      <c r="Y88" s="4">
        <v>115.93</v>
      </c>
      <c r="Z88" s="5">
        <f t="shared" si="101"/>
        <v>2937.8373584045007</v>
      </c>
      <c r="AA88" s="8">
        <v>0</v>
      </c>
      <c r="AB88" s="4">
        <v>0</v>
      </c>
      <c r="AC88" s="5">
        <v>0</v>
      </c>
      <c r="AD88" s="8">
        <v>0</v>
      </c>
      <c r="AE88" s="4">
        <v>0</v>
      </c>
      <c r="AF88" s="5">
        <v>0</v>
      </c>
      <c r="AG88" s="8">
        <v>0</v>
      </c>
      <c r="AH88" s="4">
        <v>0</v>
      </c>
      <c r="AI88" s="5">
        <v>0</v>
      </c>
      <c r="AJ88" s="8">
        <v>0</v>
      </c>
      <c r="AK88" s="4">
        <v>0</v>
      </c>
      <c r="AL88" s="5">
        <v>0</v>
      </c>
      <c r="AM88" s="8">
        <v>0</v>
      </c>
      <c r="AN88" s="4">
        <v>0</v>
      </c>
      <c r="AO88" s="5">
        <v>0</v>
      </c>
      <c r="AP88" s="8">
        <v>0</v>
      </c>
      <c r="AQ88" s="4">
        <v>0</v>
      </c>
      <c r="AR88" s="5">
        <v>0</v>
      </c>
      <c r="AS88" s="8">
        <v>0</v>
      </c>
      <c r="AT88" s="4">
        <v>0</v>
      </c>
      <c r="AU88" s="5">
        <v>0</v>
      </c>
      <c r="AV88" s="8"/>
      <c r="AW88" s="4"/>
      <c r="AX88" s="5"/>
      <c r="AY88" s="8">
        <v>1.2529999999999999</v>
      </c>
      <c r="AZ88" s="4">
        <v>8.76</v>
      </c>
      <c r="BA88" s="5">
        <f t="shared" si="103"/>
        <v>6991.2210694333608</v>
      </c>
      <c r="BB88" s="8">
        <v>0</v>
      </c>
      <c r="BC88" s="4">
        <v>0</v>
      </c>
      <c r="BD88" s="5">
        <v>0</v>
      </c>
      <c r="BE88" s="8">
        <v>0</v>
      </c>
      <c r="BF88" s="4">
        <v>0</v>
      </c>
      <c r="BG88" s="5">
        <v>0</v>
      </c>
      <c r="BH88" s="8">
        <v>0</v>
      </c>
      <c r="BI88" s="4">
        <v>0</v>
      </c>
      <c r="BJ88" s="5">
        <v>0</v>
      </c>
      <c r="BK88" s="8">
        <v>0</v>
      </c>
      <c r="BL88" s="4">
        <v>0</v>
      </c>
      <c r="BM88" s="5">
        <v>0</v>
      </c>
      <c r="BN88" s="8">
        <v>0</v>
      </c>
      <c r="BO88" s="4">
        <v>0</v>
      </c>
      <c r="BP88" s="5">
        <v>0</v>
      </c>
      <c r="BQ88" s="8">
        <v>0</v>
      </c>
      <c r="BR88" s="4">
        <v>0</v>
      </c>
      <c r="BS88" s="5">
        <v>0</v>
      </c>
      <c r="BT88" s="8">
        <v>0</v>
      </c>
      <c r="BU88" s="4">
        <v>0</v>
      </c>
      <c r="BV88" s="5">
        <v>0</v>
      </c>
      <c r="BW88" s="8">
        <v>0</v>
      </c>
      <c r="BX88" s="4">
        <v>0</v>
      </c>
      <c r="BY88" s="5">
        <v>0</v>
      </c>
      <c r="BZ88" s="8">
        <v>0</v>
      </c>
      <c r="CA88" s="4">
        <v>0</v>
      </c>
      <c r="CB88" s="5">
        <v>0</v>
      </c>
      <c r="CC88" s="8">
        <v>39.460999999999999</v>
      </c>
      <c r="CD88" s="4">
        <v>115.93</v>
      </c>
      <c r="CE88" s="5">
        <f t="shared" si="105"/>
        <v>2937.8373584045007</v>
      </c>
      <c r="CF88" s="8">
        <v>0</v>
      </c>
      <c r="CG88" s="4">
        <v>0</v>
      </c>
      <c r="CH88" s="5">
        <v>0</v>
      </c>
      <c r="CI88" s="8">
        <v>0</v>
      </c>
      <c r="CJ88" s="4">
        <v>0</v>
      </c>
      <c r="CK88" s="5">
        <v>0</v>
      </c>
      <c r="CL88" s="8">
        <v>0</v>
      </c>
      <c r="CM88" s="4">
        <v>0</v>
      </c>
      <c r="CN88" s="5">
        <v>0</v>
      </c>
      <c r="CO88" s="8">
        <v>0</v>
      </c>
      <c r="CP88" s="4">
        <v>0</v>
      </c>
      <c r="CQ88" s="5">
        <v>0</v>
      </c>
      <c r="CR88" s="8">
        <v>0</v>
      </c>
      <c r="CS88" s="4">
        <v>0</v>
      </c>
      <c r="CT88" s="5">
        <v>0</v>
      </c>
      <c r="CU88" s="8">
        <v>0</v>
      </c>
      <c r="CV88" s="4">
        <v>0</v>
      </c>
      <c r="CW88" s="5">
        <v>0</v>
      </c>
      <c r="CX88" s="8">
        <v>0</v>
      </c>
      <c r="CY88" s="4">
        <v>0</v>
      </c>
      <c r="CZ88" s="5">
        <v>0</v>
      </c>
      <c r="DA88" s="8">
        <v>0</v>
      </c>
      <c r="DB88" s="4">
        <v>0</v>
      </c>
      <c r="DC88" s="5">
        <v>0</v>
      </c>
      <c r="DD88" s="8">
        <v>0</v>
      </c>
      <c r="DE88" s="4">
        <v>0</v>
      </c>
      <c r="DF88" s="5">
        <v>0</v>
      </c>
      <c r="DG88" s="20">
        <v>1.35</v>
      </c>
      <c r="DH88" s="4">
        <v>8.1</v>
      </c>
      <c r="DI88" s="5">
        <f t="shared" si="106"/>
        <v>5999.9999999999991</v>
      </c>
      <c r="DJ88" s="20">
        <v>0</v>
      </c>
      <c r="DK88" s="4">
        <v>0</v>
      </c>
      <c r="DL88" s="5">
        <f t="shared" si="107"/>
        <v>0</v>
      </c>
      <c r="DM88" s="20">
        <v>0</v>
      </c>
      <c r="DN88" s="4">
        <v>0</v>
      </c>
      <c r="DO88" s="5">
        <v>0</v>
      </c>
      <c r="DP88" s="8">
        <v>0</v>
      </c>
      <c r="DQ88" s="4">
        <v>0</v>
      </c>
      <c r="DR88" s="5">
        <v>0</v>
      </c>
      <c r="DS88" s="22">
        <f t="shared" si="91"/>
        <v>42.064</v>
      </c>
      <c r="DT88" s="5">
        <f t="shared" si="92"/>
        <v>132.79000000000002</v>
      </c>
    </row>
    <row r="89" spans="1:124" x14ac:dyDescent="0.3">
      <c r="A89" s="75">
        <v>2015</v>
      </c>
      <c r="B89" s="76" t="s">
        <v>7</v>
      </c>
      <c r="C89" s="20">
        <v>0</v>
      </c>
      <c r="D89" s="4">
        <v>0</v>
      </c>
      <c r="E89" s="5">
        <v>0</v>
      </c>
      <c r="F89" s="8">
        <v>0</v>
      </c>
      <c r="G89" s="4">
        <v>0</v>
      </c>
      <c r="H89" s="5">
        <v>0</v>
      </c>
      <c r="I89" s="8">
        <v>11.215</v>
      </c>
      <c r="J89" s="4">
        <v>41.95</v>
      </c>
      <c r="K89" s="5">
        <f t="shared" si="100"/>
        <v>3740.5260811413286</v>
      </c>
      <c r="L89" s="8">
        <v>0</v>
      </c>
      <c r="M89" s="4">
        <v>0</v>
      </c>
      <c r="N89" s="5">
        <v>0</v>
      </c>
      <c r="O89" s="8">
        <v>0</v>
      </c>
      <c r="P89" s="4">
        <v>0</v>
      </c>
      <c r="Q89" s="5">
        <v>0</v>
      </c>
      <c r="R89" s="8">
        <v>0</v>
      </c>
      <c r="S89" s="4">
        <v>0</v>
      </c>
      <c r="T89" s="5">
        <v>0</v>
      </c>
      <c r="U89" s="8">
        <v>0</v>
      </c>
      <c r="V89" s="4">
        <v>0</v>
      </c>
      <c r="W89" s="5">
        <v>0</v>
      </c>
      <c r="X89" s="8">
        <v>54.66</v>
      </c>
      <c r="Y89" s="4">
        <v>172.74</v>
      </c>
      <c r="Z89" s="5">
        <f t="shared" si="101"/>
        <v>3160.2634467618004</v>
      </c>
      <c r="AA89" s="8">
        <v>0</v>
      </c>
      <c r="AB89" s="4">
        <v>0</v>
      </c>
      <c r="AC89" s="5">
        <v>0</v>
      </c>
      <c r="AD89" s="8">
        <v>0</v>
      </c>
      <c r="AE89" s="4">
        <v>0</v>
      </c>
      <c r="AF89" s="5">
        <v>0</v>
      </c>
      <c r="AG89" s="8">
        <v>0</v>
      </c>
      <c r="AH89" s="4">
        <v>0</v>
      </c>
      <c r="AI89" s="5">
        <v>0</v>
      </c>
      <c r="AJ89" s="8">
        <v>0</v>
      </c>
      <c r="AK89" s="4">
        <v>0</v>
      </c>
      <c r="AL89" s="5">
        <v>0</v>
      </c>
      <c r="AM89" s="8">
        <v>0</v>
      </c>
      <c r="AN89" s="4">
        <v>0</v>
      </c>
      <c r="AO89" s="5">
        <v>0</v>
      </c>
      <c r="AP89" s="8">
        <v>0</v>
      </c>
      <c r="AQ89" s="4">
        <v>0</v>
      </c>
      <c r="AR89" s="5">
        <v>0</v>
      </c>
      <c r="AS89" s="8">
        <v>0</v>
      </c>
      <c r="AT89" s="4">
        <v>0</v>
      </c>
      <c r="AU89" s="5">
        <v>0</v>
      </c>
      <c r="AV89" s="8"/>
      <c r="AW89" s="4"/>
      <c r="AX89" s="5"/>
      <c r="AY89" s="8">
        <v>1.915</v>
      </c>
      <c r="AZ89" s="4">
        <v>7.75</v>
      </c>
      <c r="BA89" s="5">
        <f t="shared" si="103"/>
        <v>4046.997389033942</v>
      </c>
      <c r="BB89" s="8">
        <v>0</v>
      </c>
      <c r="BC89" s="4">
        <v>0</v>
      </c>
      <c r="BD89" s="5">
        <v>0</v>
      </c>
      <c r="BE89" s="8">
        <v>0</v>
      </c>
      <c r="BF89" s="4">
        <v>0</v>
      </c>
      <c r="BG89" s="5">
        <v>0</v>
      </c>
      <c r="BH89" s="8">
        <v>0</v>
      </c>
      <c r="BI89" s="4">
        <v>0</v>
      </c>
      <c r="BJ89" s="5">
        <v>0</v>
      </c>
      <c r="BK89" s="8">
        <v>0</v>
      </c>
      <c r="BL89" s="4">
        <v>0</v>
      </c>
      <c r="BM89" s="5">
        <v>0</v>
      </c>
      <c r="BN89" s="8">
        <v>0</v>
      </c>
      <c r="BO89" s="4">
        <v>0</v>
      </c>
      <c r="BP89" s="5">
        <v>0</v>
      </c>
      <c r="BQ89" s="8">
        <v>0</v>
      </c>
      <c r="BR89" s="4">
        <v>0</v>
      </c>
      <c r="BS89" s="5">
        <v>0</v>
      </c>
      <c r="BT89" s="8">
        <v>0</v>
      </c>
      <c r="BU89" s="4">
        <v>0</v>
      </c>
      <c r="BV89" s="5">
        <v>0</v>
      </c>
      <c r="BW89" s="8">
        <v>0</v>
      </c>
      <c r="BX89" s="4">
        <v>0</v>
      </c>
      <c r="BY89" s="5">
        <v>0</v>
      </c>
      <c r="BZ89" s="8">
        <v>0</v>
      </c>
      <c r="CA89" s="4">
        <v>0</v>
      </c>
      <c r="CB89" s="5">
        <v>0</v>
      </c>
      <c r="CC89" s="8">
        <v>54.66</v>
      </c>
      <c r="CD89" s="4">
        <v>172.74</v>
      </c>
      <c r="CE89" s="5">
        <f t="shared" si="105"/>
        <v>3160.2634467618004</v>
      </c>
      <c r="CF89" s="8">
        <v>0</v>
      </c>
      <c r="CG89" s="4">
        <v>0</v>
      </c>
      <c r="CH89" s="5">
        <v>0</v>
      </c>
      <c r="CI89" s="8">
        <v>0</v>
      </c>
      <c r="CJ89" s="4">
        <v>0</v>
      </c>
      <c r="CK89" s="5">
        <v>0</v>
      </c>
      <c r="CL89" s="8">
        <v>4.0000000000000001E-3</v>
      </c>
      <c r="CM89" s="4">
        <v>77.69</v>
      </c>
      <c r="CN89" s="5">
        <f t="shared" ref="CN89" si="108">CM89/CL89*1000</f>
        <v>19422500</v>
      </c>
      <c r="CO89" s="8">
        <v>0</v>
      </c>
      <c r="CP89" s="4">
        <v>0</v>
      </c>
      <c r="CQ89" s="5">
        <v>0</v>
      </c>
      <c r="CR89" s="8">
        <v>0</v>
      </c>
      <c r="CS89" s="4">
        <v>0</v>
      </c>
      <c r="CT89" s="5">
        <v>0</v>
      </c>
      <c r="CU89" s="8">
        <v>0</v>
      </c>
      <c r="CV89" s="4">
        <v>0</v>
      </c>
      <c r="CW89" s="5">
        <v>0</v>
      </c>
      <c r="CX89" s="8">
        <v>0</v>
      </c>
      <c r="CY89" s="4">
        <v>0</v>
      </c>
      <c r="CZ89" s="5">
        <v>0</v>
      </c>
      <c r="DA89" s="8">
        <v>0</v>
      </c>
      <c r="DB89" s="4">
        <v>0</v>
      </c>
      <c r="DC89" s="5">
        <v>0</v>
      </c>
      <c r="DD89" s="8">
        <v>0</v>
      </c>
      <c r="DE89" s="4">
        <v>0</v>
      </c>
      <c r="DF89" s="5">
        <v>0</v>
      </c>
      <c r="DG89" s="20">
        <v>2.819</v>
      </c>
      <c r="DH89" s="4">
        <v>15.94</v>
      </c>
      <c r="DI89" s="5">
        <f t="shared" si="106"/>
        <v>5654.4874068818726</v>
      </c>
      <c r="DJ89" s="20">
        <v>0</v>
      </c>
      <c r="DK89" s="4">
        <v>0</v>
      </c>
      <c r="DL89" s="5">
        <f t="shared" si="107"/>
        <v>0</v>
      </c>
      <c r="DM89" s="20">
        <v>0</v>
      </c>
      <c r="DN89" s="4">
        <v>0</v>
      </c>
      <c r="DO89" s="5">
        <v>0</v>
      </c>
      <c r="DP89" s="8">
        <v>0</v>
      </c>
      <c r="DQ89" s="4">
        <v>0</v>
      </c>
      <c r="DR89" s="5">
        <v>0</v>
      </c>
      <c r="DS89" s="22">
        <f t="shared" ref="DS89:DS96" si="109">SUM(C89,F89,L89,U89,AA89,AD89,AM89,AP89,AV89,BB89,BH89,BN89,BQ89,BT89,BW89,BZ89,CI89,CO89,CU89,DD89,DM89,DP89)+AY89+CC89+DG89+CR89+I89+CL89</f>
        <v>70.613</v>
      </c>
      <c r="DT89" s="5">
        <f t="shared" ref="DT89:DT96" si="110">SUM(D89,G89,M89,V89,AB89,AE89,AN89,AQ89,AW89,BC89,BI89,BO89,BR89,BU89,BX89,CA89,CJ89,CP89,CV89,DE89,DN89,DQ89+AZ89+CD89+DH89)+CS89+J89+CM89</f>
        <v>316.07</v>
      </c>
    </row>
    <row r="90" spans="1:124" x14ac:dyDescent="0.3">
      <c r="A90" s="75">
        <v>2015</v>
      </c>
      <c r="B90" s="76" t="s">
        <v>8</v>
      </c>
      <c r="C90" s="20">
        <v>0</v>
      </c>
      <c r="D90" s="4">
        <v>0</v>
      </c>
      <c r="E90" s="5">
        <v>0</v>
      </c>
      <c r="F90" s="8">
        <v>0</v>
      </c>
      <c r="G90" s="4">
        <v>0</v>
      </c>
      <c r="H90" s="5">
        <v>0</v>
      </c>
      <c r="I90" s="8">
        <v>0.222</v>
      </c>
      <c r="J90" s="4">
        <v>0.45</v>
      </c>
      <c r="K90" s="5">
        <f t="shared" si="100"/>
        <v>2027.0270270270271</v>
      </c>
      <c r="L90" s="8">
        <v>0</v>
      </c>
      <c r="M90" s="4">
        <v>0</v>
      </c>
      <c r="N90" s="5">
        <v>0</v>
      </c>
      <c r="O90" s="8">
        <v>0</v>
      </c>
      <c r="P90" s="4">
        <v>0</v>
      </c>
      <c r="Q90" s="5">
        <v>0</v>
      </c>
      <c r="R90" s="8">
        <v>0</v>
      </c>
      <c r="S90" s="4">
        <v>0</v>
      </c>
      <c r="T90" s="5">
        <v>0</v>
      </c>
      <c r="U90" s="8">
        <v>0</v>
      </c>
      <c r="V90" s="4">
        <v>0</v>
      </c>
      <c r="W90" s="5">
        <v>0</v>
      </c>
      <c r="X90" s="8">
        <v>53.28</v>
      </c>
      <c r="Y90" s="4">
        <v>173.18</v>
      </c>
      <c r="Z90" s="5">
        <f t="shared" si="101"/>
        <v>3250.3753753753754</v>
      </c>
      <c r="AA90" s="8">
        <v>0</v>
      </c>
      <c r="AB90" s="4">
        <v>0</v>
      </c>
      <c r="AC90" s="5">
        <v>0</v>
      </c>
      <c r="AD90" s="8">
        <v>0</v>
      </c>
      <c r="AE90" s="4">
        <v>0</v>
      </c>
      <c r="AF90" s="5">
        <v>0</v>
      </c>
      <c r="AG90" s="8">
        <v>0</v>
      </c>
      <c r="AH90" s="4">
        <v>0</v>
      </c>
      <c r="AI90" s="5">
        <v>0</v>
      </c>
      <c r="AJ90" s="8">
        <v>0</v>
      </c>
      <c r="AK90" s="4">
        <v>0</v>
      </c>
      <c r="AL90" s="5">
        <v>0</v>
      </c>
      <c r="AM90" s="8">
        <v>0</v>
      </c>
      <c r="AN90" s="4">
        <v>0</v>
      </c>
      <c r="AO90" s="5">
        <v>0</v>
      </c>
      <c r="AP90" s="8">
        <v>0</v>
      </c>
      <c r="AQ90" s="4">
        <v>0</v>
      </c>
      <c r="AR90" s="5">
        <v>0</v>
      </c>
      <c r="AS90" s="8">
        <v>0</v>
      </c>
      <c r="AT90" s="4">
        <v>0</v>
      </c>
      <c r="AU90" s="5">
        <v>0</v>
      </c>
      <c r="AV90" s="8"/>
      <c r="AW90" s="4"/>
      <c r="AX90" s="5"/>
      <c r="AY90" s="8">
        <v>0.34</v>
      </c>
      <c r="AZ90" s="4">
        <v>1.62</v>
      </c>
      <c r="BA90" s="5">
        <f t="shared" si="103"/>
        <v>4764.7058823529414</v>
      </c>
      <c r="BB90" s="8">
        <v>0</v>
      </c>
      <c r="BC90" s="4">
        <v>0</v>
      </c>
      <c r="BD90" s="5">
        <v>0</v>
      </c>
      <c r="BE90" s="8">
        <v>0</v>
      </c>
      <c r="BF90" s="4">
        <v>0</v>
      </c>
      <c r="BG90" s="5">
        <v>0</v>
      </c>
      <c r="BH90" s="8">
        <v>0</v>
      </c>
      <c r="BI90" s="4">
        <v>0</v>
      </c>
      <c r="BJ90" s="5">
        <v>0</v>
      </c>
      <c r="BK90" s="8">
        <v>0</v>
      </c>
      <c r="BL90" s="4">
        <v>0</v>
      </c>
      <c r="BM90" s="5">
        <v>0</v>
      </c>
      <c r="BN90" s="8">
        <v>0</v>
      </c>
      <c r="BO90" s="4">
        <v>0</v>
      </c>
      <c r="BP90" s="5">
        <v>0</v>
      </c>
      <c r="BQ90" s="8">
        <v>0</v>
      </c>
      <c r="BR90" s="4">
        <v>0</v>
      </c>
      <c r="BS90" s="5">
        <v>0</v>
      </c>
      <c r="BT90" s="8">
        <v>0</v>
      </c>
      <c r="BU90" s="4">
        <v>0</v>
      </c>
      <c r="BV90" s="5">
        <v>0</v>
      </c>
      <c r="BW90" s="8">
        <v>0</v>
      </c>
      <c r="BX90" s="4">
        <v>0</v>
      </c>
      <c r="BY90" s="5">
        <v>0</v>
      </c>
      <c r="BZ90" s="8">
        <v>0</v>
      </c>
      <c r="CA90" s="4">
        <v>0</v>
      </c>
      <c r="CB90" s="5">
        <v>0</v>
      </c>
      <c r="CC90" s="8">
        <v>53.28</v>
      </c>
      <c r="CD90" s="4">
        <v>173.18</v>
      </c>
      <c r="CE90" s="5">
        <f t="shared" si="105"/>
        <v>3250.3753753753754</v>
      </c>
      <c r="CF90" s="8">
        <v>0</v>
      </c>
      <c r="CG90" s="4">
        <v>0</v>
      </c>
      <c r="CH90" s="5">
        <v>0</v>
      </c>
      <c r="CI90" s="8">
        <v>0</v>
      </c>
      <c r="CJ90" s="4">
        <v>0</v>
      </c>
      <c r="CK90" s="5">
        <v>0</v>
      </c>
      <c r="CL90" s="8">
        <v>0</v>
      </c>
      <c r="CM90" s="4">
        <v>0</v>
      </c>
      <c r="CN90" s="5">
        <v>0</v>
      </c>
      <c r="CO90" s="8">
        <v>0</v>
      </c>
      <c r="CP90" s="4">
        <v>0</v>
      </c>
      <c r="CQ90" s="5">
        <v>0</v>
      </c>
      <c r="CR90" s="8">
        <v>0</v>
      </c>
      <c r="CS90" s="4">
        <v>0</v>
      </c>
      <c r="CT90" s="5">
        <v>0</v>
      </c>
      <c r="CU90" s="8">
        <v>0</v>
      </c>
      <c r="CV90" s="4">
        <v>0</v>
      </c>
      <c r="CW90" s="5">
        <v>0</v>
      </c>
      <c r="CX90" s="8">
        <v>0</v>
      </c>
      <c r="CY90" s="4">
        <v>0</v>
      </c>
      <c r="CZ90" s="5">
        <v>0</v>
      </c>
      <c r="DA90" s="8">
        <v>0</v>
      </c>
      <c r="DB90" s="4">
        <v>0</v>
      </c>
      <c r="DC90" s="5">
        <v>0</v>
      </c>
      <c r="DD90" s="8">
        <v>0</v>
      </c>
      <c r="DE90" s="4">
        <v>0</v>
      </c>
      <c r="DF90" s="5">
        <v>0</v>
      </c>
      <c r="DG90" s="20">
        <v>0.95299999999999996</v>
      </c>
      <c r="DH90" s="4">
        <v>1.93</v>
      </c>
      <c r="DI90" s="5">
        <f t="shared" si="106"/>
        <v>2025.1836306400839</v>
      </c>
      <c r="DJ90" s="20">
        <v>0</v>
      </c>
      <c r="DK90" s="4">
        <v>0</v>
      </c>
      <c r="DL90" s="5">
        <f t="shared" si="107"/>
        <v>0</v>
      </c>
      <c r="DM90" s="20">
        <v>0</v>
      </c>
      <c r="DN90" s="4">
        <v>0</v>
      </c>
      <c r="DO90" s="5">
        <v>0</v>
      </c>
      <c r="DP90" s="8">
        <v>0</v>
      </c>
      <c r="DQ90" s="4">
        <v>0</v>
      </c>
      <c r="DR90" s="5">
        <v>0</v>
      </c>
      <c r="DS90" s="22">
        <f t="shared" si="109"/>
        <v>54.795000000000009</v>
      </c>
      <c r="DT90" s="5">
        <f t="shared" si="110"/>
        <v>177.18</v>
      </c>
    </row>
    <row r="91" spans="1:124" x14ac:dyDescent="0.3">
      <c r="A91" s="75">
        <v>2015</v>
      </c>
      <c r="B91" s="76" t="s">
        <v>9</v>
      </c>
      <c r="C91" s="20">
        <v>6346</v>
      </c>
      <c r="D91" s="4">
        <v>13332.79</v>
      </c>
      <c r="E91" s="5">
        <f t="shared" ref="E91:E94" si="111">D91/C91*1000</f>
        <v>2100.9754175858811</v>
      </c>
      <c r="F91" s="8">
        <v>0</v>
      </c>
      <c r="G91" s="4">
        <v>0</v>
      </c>
      <c r="H91" s="5">
        <v>0</v>
      </c>
      <c r="I91" s="8">
        <v>5.1539999999999999</v>
      </c>
      <c r="J91" s="4">
        <v>50.79</v>
      </c>
      <c r="K91" s="5">
        <f t="shared" si="100"/>
        <v>9854.4819557625142</v>
      </c>
      <c r="L91" s="8">
        <v>0</v>
      </c>
      <c r="M91" s="4">
        <v>0</v>
      </c>
      <c r="N91" s="5">
        <v>0</v>
      </c>
      <c r="O91" s="8">
        <v>0</v>
      </c>
      <c r="P91" s="4">
        <v>0</v>
      </c>
      <c r="Q91" s="5">
        <v>0</v>
      </c>
      <c r="R91" s="8">
        <v>0</v>
      </c>
      <c r="S91" s="4">
        <v>0</v>
      </c>
      <c r="T91" s="5">
        <v>0</v>
      </c>
      <c r="U91" s="8">
        <v>0</v>
      </c>
      <c r="V91" s="4">
        <v>0</v>
      </c>
      <c r="W91" s="5">
        <v>0</v>
      </c>
      <c r="X91" s="8">
        <v>21.995000000000001</v>
      </c>
      <c r="Y91" s="4">
        <v>76.23</v>
      </c>
      <c r="Z91" s="5">
        <f t="shared" si="101"/>
        <v>3465.7876790179585</v>
      </c>
      <c r="AA91" s="8">
        <v>0</v>
      </c>
      <c r="AB91" s="4">
        <v>0</v>
      </c>
      <c r="AC91" s="5">
        <v>0</v>
      </c>
      <c r="AD91" s="8">
        <v>0</v>
      </c>
      <c r="AE91" s="4">
        <v>0</v>
      </c>
      <c r="AF91" s="5">
        <v>0</v>
      </c>
      <c r="AG91" s="8">
        <v>0</v>
      </c>
      <c r="AH91" s="4">
        <v>0</v>
      </c>
      <c r="AI91" s="5">
        <v>0</v>
      </c>
      <c r="AJ91" s="8">
        <v>0</v>
      </c>
      <c r="AK91" s="4">
        <v>0</v>
      </c>
      <c r="AL91" s="5">
        <v>0</v>
      </c>
      <c r="AM91" s="8">
        <v>0</v>
      </c>
      <c r="AN91" s="4">
        <v>0</v>
      </c>
      <c r="AO91" s="5">
        <v>0</v>
      </c>
      <c r="AP91" s="8">
        <v>0</v>
      </c>
      <c r="AQ91" s="4">
        <v>0</v>
      </c>
      <c r="AR91" s="5">
        <v>0</v>
      </c>
      <c r="AS91" s="8">
        <v>0</v>
      </c>
      <c r="AT91" s="4">
        <v>0</v>
      </c>
      <c r="AU91" s="5">
        <v>0</v>
      </c>
      <c r="AV91" s="8"/>
      <c r="AW91" s="4"/>
      <c r="AX91" s="5"/>
      <c r="AY91" s="8">
        <v>2.0550000000000002</v>
      </c>
      <c r="AZ91" s="4">
        <v>10.76</v>
      </c>
      <c r="BA91" s="5">
        <f t="shared" si="103"/>
        <v>5236.0097323600976</v>
      </c>
      <c r="BB91" s="8">
        <v>0</v>
      </c>
      <c r="BC91" s="4">
        <v>0</v>
      </c>
      <c r="BD91" s="5">
        <v>0</v>
      </c>
      <c r="BE91" s="8">
        <v>0</v>
      </c>
      <c r="BF91" s="4">
        <v>0</v>
      </c>
      <c r="BG91" s="5">
        <v>0</v>
      </c>
      <c r="BH91" s="8">
        <v>0</v>
      </c>
      <c r="BI91" s="4">
        <v>0</v>
      </c>
      <c r="BJ91" s="5">
        <v>0</v>
      </c>
      <c r="BK91" s="8">
        <v>0</v>
      </c>
      <c r="BL91" s="4">
        <v>0</v>
      </c>
      <c r="BM91" s="5">
        <v>0</v>
      </c>
      <c r="BN91" s="8">
        <v>0</v>
      </c>
      <c r="BO91" s="4">
        <v>0</v>
      </c>
      <c r="BP91" s="5">
        <v>0</v>
      </c>
      <c r="BQ91" s="8">
        <v>0</v>
      </c>
      <c r="BR91" s="4">
        <v>0</v>
      </c>
      <c r="BS91" s="5">
        <v>0</v>
      </c>
      <c r="BT91" s="8">
        <v>0</v>
      </c>
      <c r="BU91" s="4">
        <v>0</v>
      </c>
      <c r="BV91" s="5">
        <v>0</v>
      </c>
      <c r="BW91" s="8">
        <v>0</v>
      </c>
      <c r="BX91" s="4">
        <v>0</v>
      </c>
      <c r="BY91" s="5">
        <v>0</v>
      </c>
      <c r="BZ91" s="8">
        <v>0</v>
      </c>
      <c r="CA91" s="4">
        <v>0</v>
      </c>
      <c r="CB91" s="5">
        <v>0</v>
      </c>
      <c r="CC91" s="8">
        <v>21.995000000000001</v>
      </c>
      <c r="CD91" s="4">
        <v>76.23</v>
      </c>
      <c r="CE91" s="5">
        <f t="shared" si="105"/>
        <v>3465.7876790179585</v>
      </c>
      <c r="CF91" s="8">
        <v>0</v>
      </c>
      <c r="CG91" s="4">
        <v>0</v>
      </c>
      <c r="CH91" s="5">
        <v>0</v>
      </c>
      <c r="CI91" s="8">
        <v>0</v>
      </c>
      <c r="CJ91" s="4">
        <v>0</v>
      </c>
      <c r="CK91" s="5">
        <v>0</v>
      </c>
      <c r="CL91" s="8">
        <v>0</v>
      </c>
      <c r="CM91" s="4">
        <v>0</v>
      </c>
      <c r="CN91" s="5">
        <v>0</v>
      </c>
      <c r="CO91" s="8">
        <v>0</v>
      </c>
      <c r="CP91" s="4">
        <v>0</v>
      </c>
      <c r="CQ91" s="5">
        <v>0</v>
      </c>
      <c r="CR91" s="8">
        <v>0</v>
      </c>
      <c r="CS91" s="4">
        <v>0</v>
      </c>
      <c r="CT91" s="5">
        <v>0</v>
      </c>
      <c r="CU91" s="8">
        <v>0</v>
      </c>
      <c r="CV91" s="4">
        <v>0</v>
      </c>
      <c r="CW91" s="5">
        <v>0</v>
      </c>
      <c r="CX91" s="8">
        <v>0</v>
      </c>
      <c r="CY91" s="4">
        <v>0</v>
      </c>
      <c r="CZ91" s="5">
        <v>0</v>
      </c>
      <c r="DA91" s="8">
        <v>0</v>
      </c>
      <c r="DB91" s="4">
        <v>0</v>
      </c>
      <c r="DC91" s="5">
        <v>0</v>
      </c>
      <c r="DD91" s="8">
        <v>0</v>
      </c>
      <c r="DE91" s="4">
        <v>0</v>
      </c>
      <c r="DF91" s="5">
        <v>0</v>
      </c>
      <c r="DG91" s="20">
        <v>2.7759999999999998</v>
      </c>
      <c r="DH91" s="4">
        <v>9.8800000000000008</v>
      </c>
      <c r="DI91" s="5">
        <f t="shared" si="106"/>
        <v>3559.0778097982716</v>
      </c>
      <c r="DJ91" s="20">
        <v>0</v>
      </c>
      <c r="DK91" s="4">
        <v>0</v>
      </c>
      <c r="DL91" s="5">
        <f t="shared" si="107"/>
        <v>0</v>
      </c>
      <c r="DM91" s="20">
        <v>0</v>
      </c>
      <c r="DN91" s="4">
        <v>0</v>
      </c>
      <c r="DO91" s="5">
        <v>0</v>
      </c>
      <c r="DP91" s="8">
        <v>0</v>
      </c>
      <c r="DQ91" s="4">
        <v>0</v>
      </c>
      <c r="DR91" s="5">
        <v>0</v>
      </c>
      <c r="DS91" s="22">
        <f t="shared" si="109"/>
        <v>6377.9800000000005</v>
      </c>
      <c r="DT91" s="5">
        <f t="shared" si="110"/>
        <v>13480.450000000003</v>
      </c>
    </row>
    <row r="92" spans="1:124" x14ac:dyDescent="0.3">
      <c r="A92" s="75">
        <v>2015</v>
      </c>
      <c r="B92" s="81" t="s">
        <v>10</v>
      </c>
      <c r="C92" s="20">
        <v>0</v>
      </c>
      <c r="D92" s="4">
        <v>0</v>
      </c>
      <c r="E92" s="5">
        <v>0</v>
      </c>
      <c r="F92" s="8">
        <v>0</v>
      </c>
      <c r="G92" s="4">
        <v>0</v>
      </c>
      <c r="H92" s="5">
        <v>0</v>
      </c>
      <c r="I92" s="8">
        <v>0</v>
      </c>
      <c r="J92" s="4">
        <v>0</v>
      </c>
      <c r="K92" s="5">
        <v>0</v>
      </c>
      <c r="L92" s="8">
        <v>0</v>
      </c>
      <c r="M92" s="4">
        <v>0</v>
      </c>
      <c r="N92" s="5">
        <v>0</v>
      </c>
      <c r="O92" s="8">
        <v>0</v>
      </c>
      <c r="P92" s="4">
        <v>0</v>
      </c>
      <c r="Q92" s="5">
        <v>0</v>
      </c>
      <c r="R92" s="8">
        <v>0</v>
      </c>
      <c r="S92" s="4">
        <v>0</v>
      </c>
      <c r="T92" s="5">
        <v>0</v>
      </c>
      <c r="U92" s="8">
        <v>0</v>
      </c>
      <c r="V92" s="4">
        <v>0</v>
      </c>
      <c r="W92" s="5">
        <v>0</v>
      </c>
      <c r="X92" s="8">
        <v>23.02</v>
      </c>
      <c r="Y92" s="4">
        <v>70.7</v>
      </c>
      <c r="Z92" s="5">
        <f t="shared" si="101"/>
        <v>3071.2423979148571</v>
      </c>
      <c r="AA92" s="8">
        <v>0</v>
      </c>
      <c r="AB92" s="4">
        <v>0</v>
      </c>
      <c r="AC92" s="5">
        <v>0</v>
      </c>
      <c r="AD92" s="8">
        <v>0</v>
      </c>
      <c r="AE92" s="4">
        <v>0</v>
      </c>
      <c r="AF92" s="5">
        <v>0</v>
      </c>
      <c r="AG92" s="8">
        <v>0</v>
      </c>
      <c r="AH92" s="4">
        <v>0</v>
      </c>
      <c r="AI92" s="5">
        <v>0</v>
      </c>
      <c r="AJ92" s="8">
        <v>0</v>
      </c>
      <c r="AK92" s="4">
        <v>0</v>
      </c>
      <c r="AL92" s="5">
        <v>0</v>
      </c>
      <c r="AM92" s="8">
        <v>0</v>
      </c>
      <c r="AN92" s="4">
        <v>0</v>
      </c>
      <c r="AO92" s="5">
        <v>0</v>
      </c>
      <c r="AP92" s="8">
        <v>0</v>
      </c>
      <c r="AQ92" s="4">
        <v>0</v>
      </c>
      <c r="AR92" s="5">
        <v>0</v>
      </c>
      <c r="AS92" s="8">
        <v>0</v>
      </c>
      <c r="AT92" s="4">
        <v>0</v>
      </c>
      <c r="AU92" s="5">
        <v>0</v>
      </c>
      <c r="AV92" s="8"/>
      <c r="AW92" s="4"/>
      <c r="AX92" s="5"/>
      <c r="AY92" s="8">
        <v>2.1930000000000001</v>
      </c>
      <c r="AZ92" s="4">
        <v>9.1999999999999993</v>
      </c>
      <c r="BA92" s="5">
        <f t="shared" si="103"/>
        <v>4195.1664386684906</v>
      </c>
      <c r="BB92" s="8">
        <v>0</v>
      </c>
      <c r="BC92" s="4">
        <v>0</v>
      </c>
      <c r="BD92" s="5">
        <v>0</v>
      </c>
      <c r="BE92" s="8">
        <v>0</v>
      </c>
      <c r="BF92" s="4">
        <v>0</v>
      </c>
      <c r="BG92" s="5">
        <v>0</v>
      </c>
      <c r="BH92" s="8">
        <v>0</v>
      </c>
      <c r="BI92" s="4">
        <v>0</v>
      </c>
      <c r="BJ92" s="5">
        <v>0</v>
      </c>
      <c r="BK92" s="8">
        <v>0</v>
      </c>
      <c r="BL92" s="4">
        <v>0</v>
      </c>
      <c r="BM92" s="5">
        <v>0</v>
      </c>
      <c r="BN92" s="8">
        <v>0</v>
      </c>
      <c r="BO92" s="4">
        <v>0</v>
      </c>
      <c r="BP92" s="5">
        <v>0</v>
      </c>
      <c r="BQ92" s="8">
        <v>0</v>
      </c>
      <c r="BR92" s="4">
        <v>0</v>
      </c>
      <c r="BS92" s="5">
        <v>0</v>
      </c>
      <c r="BT92" s="8">
        <v>0</v>
      </c>
      <c r="BU92" s="4">
        <v>0</v>
      </c>
      <c r="BV92" s="5">
        <v>0</v>
      </c>
      <c r="BW92" s="8">
        <v>0</v>
      </c>
      <c r="BX92" s="4">
        <v>0</v>
      </c>
      <c r="BY92" s="5">
        <v>0</v>
      </c>
      <c r="BZ92" s="8">
        <v>0</v>
      </c>
      <c r="CA92" s="4">
        <v>0</v>
      </c>
      <c r="CB92" s="5">
        <v>0</v>
      </c>
      <c r="CC92" s="8">
        <v>23.02</v>
      </c>
      <c r="CD92" s="4">
        <v>70.7</v>
      </c>
      <c r="CE92" s="5">
        <f t="shared" si="105"/>
        <v>3071.2423979148571</v>
      </c>
      <c r="CF92" s="8">
        <v>0</v>
      </c>
      <c r="CG92" s="4">
        <v>0</v>
      </c>
      <c r="CH92" s="5">
        <v>0</v>
      </c>
      <c r="CI92" s="8">
        <v>0</v>
      </c>
      <c r="CJ92" s="4">
        <v>0</v>
      </c>
      <c r="CK92" s="5">
        <v>0</v>
      </c>
      <c r="CL92" s="8">
        <v>0</v>
      </c>
      <c r="CM92" s="4">
        <v>0</v>
      </c>
      <c r="CN92" s="5">
        <v>0</v>
      </c>
      <c r="CO92" s="8">
        <v>0</v>
      </c>
      <c r="CP92" s="4">
        <v>0</v>
      </c>
      <c r="CQ92" s="5">
        <v>0</v>
      </c>
      <c r="CR92" s="8">
        <v>0</v>
      </c>
      <c r="CS92" s="4">
        <v>0</v>
      </c>
      <c r="CT92" s="5">
        <v>0</v>
      </c>
      <c r="CU92" s="8">
        <v>0</v>
      </c>
      <c r="CV92" s="4">
        <v>0</v>
      </c>
      <c r="CW92" s="5">
        <v>0</v>
      </c>
      <c r="CX92" s="8">
        <v>0</v>
      </c>
      <c r="CY92" s="4">
        <v>0</v>
      </c>
      <c r="CZ92" s="5">
        <v>0</v>
      </c>
      <c r="DA92" s="8">
        <v>0</v>
      </c>
      <c r="DB92" s="4">
        <v>0</v>
      </c>
      <c r="DC92" s="5">
        <v>0</v>
      </c>
      <c r="DD92" s="8">
        <v>0</v>
      </c>
      <c r="DE92" s="4">
        <v>0</v>
      </c>
      <c r="DF92" s="5">
        <v>0</v>
      </c>
      <c r="DG92" s="20">
        <v>1.26</v>
      </c>
      <c r="DH92" s="4">
        <v>7.34</v>
      </c>
      <c r="DI92" s="5">
        <f t="shared" si="106"/>
        <v>5825.3968253968251</v>
      </c>
      <c r="DJ92" s="20">
        <v>0</v>
      </c>
      <c r="DK92" s="4">
        <v>0</v>
      </c>
      <c r="DL92" s="5">
        <f t="shared" si="107"/>
        <v>0</v>
      </c>
      <c r="DM92" s="20">
        <v>0</v>
      </c>
      <c r="DN92" s="4">
        <v>0</v>
      </c>
      <c r="DO92" s="5">
        <v>0</v>
      </c>
      <c r="DP92" s="8">
        <v>0</v>
      </c>
      <c r="DQ92" s="4">
        <v>0</v>
      </c>
      <c r="DR92" s="5">
        <v>0</v>
      </c>
      <c r="DS92" s="22">
        <f t="shared" si="109"/>
        <v>26.473000000000003</v>
      </c>
      <c r="DT92" s="5">
        <f t="shared" si="110"/>
        <v>87.240000000000009</v>
      </c>
    </row>
    <row r="93" spans="1:124" x14ac:dyDescent="0.3">
      <c r="A93" s="75">
        <v>2015</v>
      </c>
      <c r="B93" s="76" t="s">
        <v>11</v>
      </c>
      <c r="C93" s="20">
        <v>0</v>
      </c>
      <c r="D93" s="4">
        <v>0</v>
      </c>
      <c r="E93" s="5">
        <v>0</v>
      </c>
      <c r="F93" s="8">
        <v>0</v>
      </c>
      <c r="G93" s="4">
        <v>0</v>
      </c>
      <c r="H93" s="5">
        <v>0</v>
      </c>
      <c r="I93" s="8">
        <v>0</v>
      </c>
      <c r="J93" s="4">
        <v>0</v>
      </c>
      <c r="K93" s="5">
        <v>0</v>
      </c>
      <c r="L93" s="8">
        <v>0</v>
      </c>
      <c r="M93" s="4">
        <v>0</v>
      </c>
      <c r="N93" s="5">
        <v>0</v>
      </c>
      <c r="O93" s="8">
        <v>0</v>
      </c>
      <c r="P93" s="4">
        <v>0</v>
      </c>
      <c r="Q93" s="5">
        <v>0</v>
      </c>
      <c r="R93" s="8">
        <v>0</v>
      </c>
      <c r="S93" s="4">
        <v>0</v>
      </c>
      <c r="T93" s="5">
        <v>0</v>
      </c>
      <c r="U93" s="8">
        <v>0</v>
      </c>
      <c r="V93" s="4">
        <v>0</v>
      </c>
      <c r="W93" s="5">
        <v>0</v>
      </c>
      <c r="X93" s="8">
        <v>18.454999999999998</v>
      </c>
      <c r="Y93" s="4">
        <v>82.31</v>
      </c>
      <c r="Z93" s="5">
        <f t="shared" si="101"/>
        <v>4460.0379301002449</v>
      </c>
      <c r="AA93" s="8">
        <v>0</v>
      </c>
      <c r="AB93" s="4">
        <v>0</v>
      </c>
      <c r="AC93" s="5">
        <v>0</v>
      </c>
      <c r="AD93" s="8">
        <v>0</v>
      </c>
      <c r="AE93" s="4">
        <v>0</v>
      </c>
      <c r="AF93" s="5">
        <v>0</v>
      </c>
      <c r="AG93" s="8">
        <v>0</v>
      </c>
      <c r="AH93" s="4">
        <v>0</v>
      </c>
      <c r="AI93" s="5">
        <v>0</v>
      </c>
      <c r="AJ93" s="8">
        <v>0</v>
      </c>
      <c r="AK93" s="4">
        <v>0</v>
      </c>
      <c r="AL93" s="5">
        <v>0</v>
      </c>
      <c r="AM93" s="8">
        <v>0</v>
      </c>
      <c r="AN93" s="4">
        <v>0</v>
      </c>
      <c r="AO93" s="5">
        <v>0</v>
      </c>
      <c r="AP93" s="8">
        <v>0</v>
      </c>
      <c r="AQ93" s="4">
        <v>0</v>
      </c>
      <c r="AR93" s="5">
        <v>0</v>
      </c>
      <c r="AS93" s="8">
        <v>0</v>
      </c>
      <c r="AT93" s="4">
        <v>0</v>
      </c>
      <c r="AU93" s="5">
        <v>0</v>
      </c>
      <c r="AV93" s="8"/>
      <c r="AW93" s="4"/>
      <c r="AX93" s="5"/>
      <c r="AY93" s="8">
        <v>0.53</v>
      </c>
      <c r="AZ93" s="4">
        <v>2.78</v>
      </c>
      <c r="BA93" s="5">
        <f t="shared" si="103"/>
        <v>5245.2830188679236</v>
      </c>
      <c r="BB93" s="8">
        <v>0</v>
      </c>
      <c r="BC93" s="4">
        <v>0</v>
      </c>
      <c r="BD93" s="5">
        <v>0</v>
      </c>
      <c r="BE93" s="8">
        <v>0</v>
      </c>
      <c r="BF93" s="4">
        <v>0</v>
      </c>
      <c r="BG93" s="5">
        <v>0</v>
      </c>
      <c r="BH93" s="8">
        <v>0</v>
      </c>
      <c r="BI93" s="4">
        <v>0</v>
      </c>
      <c r="BJ93" s="5">
        <v>0</v>
      </c>
      <c r="BK93" s="8">
        <v>0</v>
      </c>
      <c r="BL93" s="4">
        <v>0</v>
      </c>
      <c r="BM93" s="5">
        <v>0</v>
      </c>
      <c r="BN93" s="8">
        <v>0</v>
      </c>
      <c r="BO93" s="4">
        <v>0</v>
      </c>
      <c r="BP93" s="5">
        <v>0</v>
      </c>
      <c r="BQ93" s="8">
        <v>0</v>
      </c>
      <c r="BR93" s="4">
        <v>0</v>
      </c>
      <c r="BS93" s="5">
        <v>0</v>
      </c>
      <c r="BT93" s="8">
        <v>0</v>
      </c>
      <c r="BU93" s="4">
        <v>0</v>
      </c>
      <c r="BV93" s="5">
        <v>0</v>
      </c>
      <c r="BW93" s="8">
        <v>0</v>
      </c>
      <c r="BX93" s="4">
        <v>0</v>
      </c>
      <c r="BY93" s="5">
        <v>0</v>
      </c>
      <c r="BZ93" s="8">
        <v>0</v>
      </c>
      <c r="CA93" s="4">
        <v>0</v>
      </c>
      <c r="CB93" s="5">
        <v>0</v>
      </c>
      <c r="CC93" s="8">
        <v>18.454999999999998</v>
      </c>
      <c r="CD93" s="4">
        <v>82.31</v>
      </c>
      <c r="CE93" s="5">
        <f t="shared" si="105"/>
        <v>4460.0379301002449</v>
      </c>
      <c r="CF93" s="8">
        <v>0</v>
      </c>
      <c r="CG93" s="4">
        <v>0</v>
      </c>
      <c r="CH93" s="5">
        <v>0</v>
      </c>
      <c r="CI93" s="8">
        <v>0</v>
      </c>
      <c r="CJ93" s="4">
        <v>0</v>
      </c>
      <c r="CK93" s="5">
        <v>0</v>
      </c>
      <c r="CL93" s="8">
        <v>0</v>
      </c>
      <c r="CM93" s="4">
        <v>0</v>
      </c>
      <c r="CN93" s="5">
        <v>0</v>
      </c>
      <c r="CO93" s="8">
        <v>0</v>
      </c>
      <c r="CP93" s="4">
        <v>0</v>
      </c>
      <c r="CQ93" s="5">
        <v>0</v>
      </c>
      <c r="CR93" s="8">
        <v>0</v>
      </c>
      <c r="CS93" s="4">
        <v>0</v>
      </c>
      <c r="CT93" s="5">
        <v>0</v>
      </c>
      <c r="CU93" s="8">
        <v>0</v>
      </c>
      <c r="CV93" s="4">
        <v>0</v>
      </c>
      <c r="CW93" s="5">
        <v>0</v>
      </c>
      <c r="CX93" s="8">
        <v>0</v>
      </c>
      <c r="CY93" s="4">
        <v>0</v>
      </c>
      <c r="CZ93" s="5">
        <v>0</v>
      </c>
      <c r="DA93" s="8">
        <v>0</v>
      </c>
      <c r="DB93" s="4">
        <v>0</v>
      </c>
      <c r="DC93" s="5">
        <v>0</v>
      </c>
      <c r="DD93" s="8">
        <v>0</v>
      </c>
      <c r="DE93" s="4">
        <v>0</v>
      </c>
      <c r="DF93" s="5">
        <v>0</v>
      </c>
      <c r="DG93" s="20">
        <v>4.7E-2</v>
      </c>
      <c r="DH93" s="4">
        <v>0.52</v>
      </c>
      <c r="DI93" s="5">
        <f t="shared" si="106"/>
        <v>11063.829787234043</v>
      </c>
      <c r="DJ93" s="20">
        <v>0</v>
      </c>
      <c r="DK93" s="4">
        <v>0</v>
      </c>
      <c r="DL93" s="5">
        <f t="shared" si="107"/>
        <v>0</v>
      </c>
      <c r="DM93" s="20">
        <v>0</v>
      </c>
      <c r="DN93" s="4">
        <v>0</v>
      </c>
      <c r="DO93" s="5">
        <v>0</v>
      </c>
      <c r="DP93" s="8">
        <v>0</v>
      </c>
      <c r="DQ93" s="4">
        <v>0</v>
      </c>
      <c r="DR93" s="5">
        <v>0</v>
      </c>
      <c r="DS93" s="22">
        <f t="shared" si="109"/>
        <v>19.032</v>
      </c>
      <c r="DT93" s="5">
        <f t="shared" si="110"/>
        <v>85.61</v>
      </c>
    </row>
    <row r="94" spans="1:124" x14ac:dyDescent="0.3">
      <c r="A94" s="75">
        <v>2015</v>
      </c>
      <c r="B94" s="76" t="s">
        <v>12</v>
      </c>
      <c r="C94" s="20">
        <v>10000</v>
      </c>
      <c r="D94" s="4">
        <v>23010.46</v>
      </c>
      <c r="E94" s="5">
        <f t="shared" si="111"/>
        <v>2301.0459999999998</v>
      </c>
      <c r="F94" s="8">
        <v>0</v>
      </c>
      <c r="G94" s="4">
        <v>0</v>
      </c>
      <c r="H94" s="5">
        <v>0</v>
      </c>
      <c r="I94" s="8">
        <v>0.76600000000000001</v>
      </c>
      <c r="J94" s="4">
        <v>1.72</v>
      </c>
      <c r="K94" s="5">
        <f t="shared" si="100"/>
        <v>2245.4308093994778</v>
      </c>
      <c r="L94" s="8">
        <v>0</v>
      </c>
      <c r="M94" s="4">
        <v>0</v>
      </c>
      <c r="N94" s="5">
        <v>0</v>
      </c>
      <c r="O94" s="8">
        <v>0</v>
      </c>
      <c r="P94" s="4">
        <v>0</v>
      </c>
      <c r="Q94" s="5">
        <v>0</v>
      </c>
      <c r="R94" s="8">
        <v>0</v>
      </c>
      <c r="S94" s="4">
        <v>0</v>
      </c>
      <c r="T94" s="5">
        <v>0</v>
      </c>
      <c r="U94" s="8">
        <v>0</v>
      </c>
      <c r="V94" s="4">
        <v>0</v>
      </c>
      <c r="W94" s="5">
        <v>0</v>
      </c>
      <c r="X94" s="8">
        <v>31.56</v>
      </c>
      <c r="Y94" s="4">
        <v>90.61</v>
      </c>
      <c r="Z94" s="5">
        <f t="shared" si="101"/>
        <v>2871.0392902408112</v>
      </c>
      <c r="AA94" s="8">
        <v>0</v>
      </c>
      <c r="AB94" s="4">
        <v>0</v>
      </c>
      <c r="AC94" s="5">
        <v>0</v>
      </c>
      <c r="AD94" s="8">
        <v>0</v>
      </c>
      <c r="AE94" s="4">
        <v>0</v>
      </c>
      <c r="AF94" s="5">
        <v>0</v>
      </c>
      <c r="AG94" s="8">
        <v>0</v>
      </c>
      <c r="AH94" s="4">
        <v>0</v>
      </c>
      <c r="AI94" s="5">
        <v>0</v>
      </c>
      <c r="AJ94" s="8">
        <v>0</v>
      </c>
      <c r="AK94" s="4">
        <v>0</v>
      </c>
      <c r="AL94" s="5">
        <v>0</v>
      </c>
      <c r="AM94" s="8">
        <v>0</v>
      </c>
      <c r="AN94" s="4">
        <v>0</v>
      </c>
      <c r="AO94" s="5">
        <v>0</v>
      </c>
      <c r="AP94" s="8">
        <v>0</v>
      </c>
      <c r="AQ94" s="4">
        <v>0</v>
      </c>
      <c r="AR94" s="5">
        <v>0</v>
      </c>
      <c r="AS94" s="8">
        <v>0</v>
      </c>
      <c r="AT94" s="4">
        <v>0</v>
      </c>
      <c r="AU94" s="5">
        <v>0</v>
      </c>
      <c r="AV94" s="8"/>
      <c r="AW94" s="4"/>
      <c r="AX94" s="5"/>
      <c r="AY94" s="8">
        <v>0.11</v>
      </c>
      <c r="AZ94" s="4">
        <v>0.54</v>
      </c>
      <c r="BA94" s="5">
        <f t="shared" si="103"/>
        <v>4909.090909090909</v>
      </c>
      <c r="BB94" s="8">
        <v>0</v>
      </c>
      <c r="BC94" s="4">
        <v>0</v>
      </c>
      <c r="BD94" s="5">
        <v>0</v>
      </c>
      <c r="BE94" s="8">
        <v>0</v>
      </c>
      <c r="BF94" s="4">
        <v>0</v>
      </c>
      <c r="BG94" s="5">
        <v>0</v>
      </c>
      <c r="BH94" s="8">
        <v>0</v>
      </c>
      <c r="BI94" s="4">
        <v>0</v>
      </c>
      <c r="BJ94" s="5">
        <v>0</v>
      </c>
      <c r="BK94" s="8">
        <v>0</v>
      </c>
      <c r="BL94" s="4">
        <v>0</v>
      </c>
      <c r="BM94" s="5">
        <v>0</v>
      </c>
      <c r="BN94" s="8">
        <v>0</v>
      </c>
      <c r="BO94" s="4">
        <v>0</v>
      </c>
      <c r="BP94" s="5">
        <v>0</v>
      </c>
      <c r="BQ94" s="8">
        <v>0</v>
      </c>
      <c r="BR94" s="4">
        <v>0</v>
      </c>
      <c r="BS94" s="5">
        <v>0</v>
      </c>
      <c r="BT94" s="8">
        <v>0</v>
      </c>
      <c r="BU94" s="4">
        <v>0</v>
      </c>
      <c r="BV94" s="5">
        <v>0</v>
      </c>
      <c r="BW94" s="8">
        <v>0</v>
      </c>
      <c r="BX94" s="4">
        <v>0</v>
      </c>
      <c r="BY94" s="5">
        <v>0</v>
      </c>
      <c r="BZ94" s="8"/>
      <c r="CA94" s="4">
        <v>0</v>
      </c>
      <c r="CB94" s="5">
        <v>0</v>
      </c>
      <c r="CC94" s="8">
        <v>31.56</v>
      </c>
      <c r="CD94" s="4">
        <v>90.61</v>
      </c>
      <c r="CE94" s="5">
        <f t="shared" si="105"/>
        <v>2871.0392902408112</v>
      </c>
      <c r="CF94" s="8">
        <v>0</v>
      </c>
      <c r="CG94" s="4">
        <v>0</v>
      </c>
      <c r="CH94" s="5">
        <v>0</v>
      </c>
      <c r="CI94" s="8">
        <v>0</v>
      </c>
      <c r="CJ94" s="4">
        <v>0</v>
      </c>
      <c r="CK94" s="5">
        <v>0</v>
      </c>
      <c r="CL94" s="8">
        <v>0</v>
      </c>
      <c r="CM94" s="4">
        <v>0</v>
      </c>
      <c r="CN94" s="5">
        <v>0</v>
      </c>
      <c r="CO94" s="8">
        <v>0</v>
      </c>
      <c r="CP94" s="4">
        <v>0</v>
      </c>
      <c r="CQ94" s="5">
        <v>0</v>
      </c>
      <c r="CR94" s="8">
        <v>0</v>
      </c>
      <c r="CS94" s="4">
        <v>0</v>
      </c>
      <c r="CT94" s="5">
        <v>0</v>
      </c>
      <c r="CU94" s="8">
        <v>0</v>
      </c>
      <c r="CV94" s="4">
        <v>0</v>
      </c>
      <c r="CW94" s="5">
        <v>0</v>
      </c>
      <c r="CX94" s="8">
        <v>0</v>
      </c>
      <c r="CY94" s="4">
        <v>0</v>
      </c>
      <c r="CZ94" s="5">
        <v>0</v>
      </c>
      <c r="DA94" s="8">
        <v>0</v>
      </c>
      <c r="DB94" s="4">
        <v>0</v>
      </c>
      <c r="DC94" s="5">
        <v>0</v>
      </c>
      <c r="DD94" s="8">
        <v>0</v>
      </c>
      <c r="DE94" s="4">
        <v>0</v>
      </c>
      <c r="DF94" s="5">
        <v>0</v>
      </c>
      <c r="DG94" s="20">
        <v>1.4510000000000001</v>
      </c>
      <c r="DH94" s="4">
        <v>3.36</v>
      </c>
      <c r="DI94" s="5">
        <f t="shared" si="106"/>
        <v>2315.6443831840111</v>
      </c>
      <c r="DJ94" s="20">
        <v>0</v>
      </c>
      <c r="DK94" s="4">
        <v>0</v>
      </c>
      <c r="DL94" s="5">
        <f t="shared" si="107"/>
        <v>0</v>
      </c>
      <c r="DM94" s="20">
        <v>0</v>
      </c>
      <c r="DN94" s="4">
        <v>0</v>
      </c>
      <c r="DO94" s="5">
        <v>0</v>
      </c>
      <c r="DP94" s="8">
        <v>0</v>
      </c>
      <c r="DQ94" s="4">
        <v>0</v>
      </c>
      <c r="DR94" s="5">
        <v>0</v>
      </c>
      <c r="DS94" s="22">
        <f t="shared" si="109"/>
        <v>10033.886999999999</v>
      </c>
      <c r="DT94" s="5">
        <f t="shared" si="110"/>
        <v>23106.69</v>
      </c>
    </row>
    <row r="95" spans="1:124" x14ac:dyDescent="0.3">
      <c r="A95" s="75">
        <v>2015</v>
      </c>
      <c r="B95" s="76" t="s">
        <v>13</v>
      </c>
      <c r="C95" s="20">
        <v>0</v>
      </c>
      <c r="D95" s="4">
        <v>0</v>
      </c>
      <c r="E95" s="5">
        <v>0</v>
      </c>
      <c r="F95" s="8">
        <v>0</v>
      </c>
      <c r="G95" s="4">
        <v>0</v>
      </c>
      <c r="H95" s="5">
        <v>0</v>
      </c>
      <c r="I95" s="8">
        <v>0</v>
      </c>
      <c r="J95" s="4">
        <v>0</v>
      </c>
      <c r="K95" s="5">
        <v>0</v>
      </c>
      <c r="L95" s="8">
        <v>0</v>
      </c>
      <c r="M95" s="4">
        <v>0</v>
      </c>
      <c r="N95" s="5">
        <v>0</v>
      </c>
      <c r="O95" s="8">
        <v>0</v>
      </c>
      <c r="P95" s="4">
        <v>0</v>
      </c>
      <c r="Q95" s="5">
        <v>0</v>
      </c>
      <c r="R95" s="8">
        <v>0</v>
      </c>
      <c r="S95" s="4">
        <v>0</v>
      </c>
      <c r="T95" s="5">
        <v>0</v>
      </c>
      <c r="U95" s="8">
        <v>0</v>
      </c>
      <c r="V95" s="4">
        <v>0</v>
      </c>
      <c r="W95" s="5">
        <v>0</v>
      </c>
      <c r="X95" s="8">
        <v>27.971</v>
      </c>
      <c r="Y95" s="4">
        <v>100.04</v>
      </c>
      <c r="Z95" s="5">
        <f t="shared" si="101"/>
        <v>3576.5614386328698</v>
      </c>
      <c r="AA95" s="8">
        <v>0</v>
      </c>
      <c r="AB95" s="4">
        <v>0</v>
      </c>
      <c r="AC95" s="5">
        <v>0</v>
      </c>
      <c r="AD95" s="8">
        <v>0</v>
      </c>
      <c r="AE95" s="4">
        <v>0</v>
      </c>
      <c r="AF95" s="5">
        <v>0</v>
      </c>
      <c r="AG95" s="8">
        <v>0</v>
      </c>
      <c r="AH95" s="4">
        <v>0</v>
      </c>
      <c r="AI95" s="5">
        <v>0</v>
      </c>
      <c r="AJ95" s="8">
        <v>0</v>
      </c>
      <c r="AK95" s="4">
        <v>0</v>
      </c>
      <c r="AL95" s="5">
        <v>0</v>
      </c>
      <c r="AM95" s="8">
        <v>0</v>
      </c>
      <c r="AN95" s="4">
        <v>0</v>
      </c>
      <c r="AO95" s="5">
        <v>0</v>
      </c>
      <c r="AP95" s="8">
        <v>0</v>
      </c>
      <c r="AQ95" s="4">
        <v>0</v>
      </c>
      <c r="AR95" s="5">
        <v>0</v>
      </c>
      <c r="AS95" s="8">
        <v>0</v>
      </c>
      <c r="AT95" s="4">
        <v>0</v>
      </c>
      <c r="AU95" s="5">
        <v>0</v>
      </c>
      <c r="AV95" s="8"/>
      <c r="AW95" s="4"/>
      <c r="AX95" s="5"/>
      <c r="AY95" s="8">
        <v>1.298</v>
      </c>
      <c r="AZ95" s="4">
        <v>16.32</v>
      </c>
      <c r="BA95" s="5">
        <f t="shared" si="103"/>
        <v>12573.189522342063</v>
      </c>
      <c r="BB95" s="8">
        <v>0</v>
      </c>
      <c r="BC95" s="4">
        <v>0</v>
      </c>
      <c r="BD95" s="5">
        <v>0</v>
      </c>
      <c r="BE95" s="8">
        <v>0</v>
      </c>
      <c r="BF95" s="4">
        <v>0</v>
      </c>
      <c r="BG95" s="5">
        <v>0</v>
      </c>
      <c r="BH95" s="8">
        <v>0</v>
      </c>
      <c r="BI95" s="4">
        <v>0</v>
      </c>
      <c r="BJ95" s="5">
        <v>0</v>
      </c>
      <c r="BK95" s="8">
        <v>0</v>
      </c>
      <c r="BL95" s="4">
        <v>0</v>
      </c>
      <c r="BM95" s="5">
        <v>0</v>
      </c>
      <c r="BN95" s="8">
        <v>0</v>
      </c>
      <c r="BO95" s="4">
        <v>0</v>
      </c>
      <c r="BP95" s="5">
        <v>0</v>
      </c>
      <c r="BQ95" s="8">
        <v>0</v>
      </c>
      <c r="BR95" s="4">
        <v>0</v>
      </c>
      <c r="BS95" s="5">
        <v>0</v>
      </c>
      <c r="BT95" s="8">
        <v>0</v>
      </c>
      <c r="BU95" s="4">
        <v>0</v>
      </c>
      <c r="BV95" s="5">
        <v>0</v>
      </c>
      <c r="BW95" s="8">
        <v>0</v>
      </c>
      <c r="BX95" s="4">
        <v>0</v>
      </c>
      <c r="BY95" s="5">
        <v>0</v>
      </c>
      <c r="BZ95" s="8">
        <v>0</v>
      </c>
      <c r="CA95" s="4">
        <v>0</v>
      </c>
      <c r="CB95" s="5">
        <v>0</v>
      </c>
      <c r="CC95" s="8">
        <v>27.971</v>
      </c>
      <c r="CD95" s="4">
        <v>100.04</v>
      </c>
      <c r="CE95" s="5">
        <f t="shared" si="105"/>
        <v>3576.5614386328698</v>
      </c>
      <c r="CF95" s="8">
        <v>0</v>
      </c>
      <c r="CG95" s="4">
        <v>0</v>
      </c>
      <c r="CH95" s="5">
        <v>0</v>
      </c>
      <c r="CI95" s="8">
        <v>0</v>
      </c>
      <c r="CJ95" s="4">
        <v>0</v>
      </c>
      <c r="CK95" s="5">
        <v>0</v>
      </c>
      <c r="CL95" s="8">
        <v>0</v>
      </c>
      <c r="CM95" s="4">
        <v>0</v>
      </c>
      <c r="CN95" s="5">
        <v>0</v>
      </c>
      <c r="CO95" s="8">
        <v>0</v>
      </c>
      <c r="CP95" s="4">
        <v>0</v>
      </c>
      <c r="CQ95" s="5">
        <v>0</v>
      </c>
      <c r="CR95" s="8">
        <v>0</v>
      </c>
      <c r="CS95" s="4">
        <v>0</v>
      </c>
      <c r="CT95" s="5">
        <v>0</v>
      </c>
      <c r="CU95" s="8">
        <v>0</v>
      </c>
      <c r="CV95" s="4">
        <v>0</v>
      </c>
      <c r="CW95" s="5">
        <v>0</v>
      </c>
      <c r="CX95" s="8">
        <v>0</v>
      </c>
      <c r="CY95" s="4">
        <v>0</v>
      </c>
      <c r="CZ95" s="5">
        <v>0</v>
      </c>
      <c r="DA95" s="8">
        <v>0</v>
      </c>
      <c r="DB95" s="4">
        <v>0</v>
      </c>
      <c r="DC95" s="5">
        <v>0</v>
      </c>
      <c r="DD95" s="8">
        <v>0</v>
      </c>
      <c r="DE95" s="4">
        <v>0</v>
      </c>
      <c r="DF95" s="5">
        <v>0</v>
      </c>
      <c r="DG95" s="20">
        <v>0.35</v>
      </c>
      <c r="DH95" s="4">
        <v>4</v>
      </c>
      <c r="DI95" s="5">
        <f t="shared" si="106"/>
        <v>11428.571428571429</v>
      </c>
      <c r="DJ95" s="20">
        <v>0</v>
      </c>
      <c r="DK95" s="4">
        <v>0</v>
      </c>
      <c r="DL95" s="5">
        <f t="shared" si="107"/>
        <v>0</v>
      </c>
      <c r="DM95" s="20">
        <v>0</v>
      </c>
      <c r="DN95" s="4">
        <v>0</v>
      </c>
      <c r="DO95" s="5">
        <v>0</v>
      </c>
      <c r="DP95" s="8">
        <v>0</v>
      </c>
      <c r="DQ95" s="4">
        <v>0</v>
      </c>
      <c r="DR95" s="5">
        <v>0</v>
      </c>
      <c r="DS95" s="22">
        <f t="shared" si="109"/>
        <v>29.619</v>
      </c>
      <c r="DT95" s="5">
        <f t="shared" si="110"/>
        <v>120.36000000000001</v>
      </c>
    </row>
    <row r="96" spans="1:124" ht="15" thickBot="1" x14ac:dyDescent="0.35">
      <c r="A96" s="77"/>
      <c r="B96" s="78" t="s">
        <v>14</v>
      </c>
      <c r="C96" s="91">
        <f>SUM(C84:C95)</f>
        <v>16346</v>
      </c>
      <c r="D96" s="59">
        <f>SUM(D84:D95)</f>
        <v>36343.25</v>
      </c>
      <c r="E96" s="87"/>
      <c r="F96" s="86">
        <f>SUM(F84:F95)</f>
        <v>0</v>
      </c>
      <c r="G96" s="59">
        <f>SUM(G84:G95)</f>
        <v>0</v>
      </c>
      <c r="H96" s="93"/>
      <c r="I96" s="86">
        <f>SUM(I84:I95)</f>
        <v>18.021000000000001</v>
      </c>
      <c r="J96" s="59">
        <f>SUM(J84:J95)</f>
        <v>100.31</v>
      </c>
      <c r="K96" s="63"/>
      <c r="L96" s="86">
        <f>SUM(L84:L95)</f>
        <v>0</v>
      </c>
      <c r="M96" s="59">
        <f>SUM(M84:M95)</f>
        <v>0</v>
      </c>
      <c r="N96" s="63"/>
      <c r="O96" s="86">
        <f>SUM(O84:O95)</f>
        <v>0</v>
      </c>
      <c r="P96" s="59">
        <f>SUM(P84:P95)</f>
        <v>0</v>
      </c>
      <c r="Q96" s="93"/>
      <c r="R96" s="86">
        <f>SUM(R84:R95)</f>
        <v>0</v>
      </c>
      <c r="S96" s="59">
        <f>SUM(S84:S95)</f>
        <v>0</v>
      </c>
      <c r="T96" s="93"/>
      <c r="U96" s="86">
        <f>SUM(U84:U95)</f>
        <v>0</v>
      </c>
      <c r="V96" s="59">
        <f>SUM(V84:V95)</f>
        <v>0</v>
      </c>
      <c r="W96" s="93"/>
      <c r="X96" s="86">
        <f>SUM(X84:X95)</f>
        <v>345.887</v>
      </c>
      <c r="Y96" s="59">
        <f>SUM(Y84:Y95)</f>
        <v>1042.5000000000002</v>
      </c>
      <c r="Z96" s="95"/>
      <c r="AA96" s="86">
        <f>SUM(AA84:AA95)</f>
        <v>0</v>
      </c>
      <c r="AB96" s="59">
        <f>SUM(AB84:AB95)</f>
        <v>0</v>
      </c>
      <c r="AC96" s="93"/>
      <c r="AD96" s="86">
        <f>SUM(AD84:AD95)</f>
        <v>0</v>
      </c>
      <c r="AE96" s="59">
        <f>SUM(AE84:AE95)</f>
        <v>0</v>
      </c>
      <c r="AF96" s="93"/>
      <c r="AG96" s="86">
        <f>SUM(AG84:AG95)</f>
        <v>0</v>
      </c>
      <c r="AH96" s="59">
        <f>SUM(AH84:AH95)</f>
        <v>0</v>
      </c>
      <c r="AI96" s="87"/>
      <c r="AJ96" s="86">
        <f>SUM(AJ84:AJ95)</f>
        <v>0</v>
      </c>
      <c r="AK96" s="59">
        <f>SUM(AK84:AK95)</f>
        <v>0</v>
      </c>
      <c r="AL96" s="87"/>
      <c r="AM96" s="86">
        <f>SUM(AM84:AM95)</f>
        <v>0.125</v>
      </c>
      <c r="AN96" s="59">
        <f>SUM(AN84:AN95)</f>
        <v>4.0599999999999996</v>
      </c>
      <c r="AO96" s="87"/>
      <c r="AP96" s="86">
        <f>SUM(AP84:AP95)</f>
        <v>0</v>
      </c>
      <c r="AQ96" s="59">
        <f>SUM(AQ84:AQ95)</f>
        <v>0</v>
      </c>
      <c r="AR96" s="63"/>
      <c r="AS96" s="86">
        <f>SUM(AS84:AS95)</f>
        <v>0</v>
      </c>
      <c r="AT96" s="59">
        <f>SUM(AT84:AT95)</f>
        <v>0</v>
      </c>
      <c r="AU96" s="95"/>
      <c r="AV96" s="86"/>
      <c r="AW96" s="59"/>
      <c r="AX96" s="95"/>
      <c r="AY96" s="86">
        <f>SUM(AY84:AY95)</f>
        <v>21.709000000000003</v>
      </c>
      <c r="AZ96" s="59">
        <f>SUM(AZ84:AZ95)</f>
        <v>124.26000000000002</v>
      </c>
      <c r="BA96" s="87"/>
      <c r="BB96" s="86">
        <f>SUM(BB84:BB95)</f>
        <v>0</v>
      </c>
      <c r="BC96" s="59">
        <f>SUM(BC84:BC95)</f>
        <v>0</v>
      </c>
      <c r="BD96" s="63"/>
      <c r="BE96" s="86">
        <f>SUM(BE84:BE95)</f>
        <v>0</v>
      </c>
      <c r="BF96" s="59">
        <f>SUM(BF84:BF95)</f>
        <v>0</v>
      </c>
      <c r="BG96" s="95"/>
      <c r="BH96" s="86">
        <f>SUM(BH84:BH95)</f>
        <v>0</v>
      </c>
      <c r="BI96" s="59">
        <f>SUM(BI84:BI95)</f>
        <v>0</v>
      </c>
      <c r="BJ96" s="95"/>
      <c r="BK96" s="86">
        <f>SUM(BK84:BK95)</f>
        <v>0</v>
      </c>
      <c r="BL96" s="59">
        <f>SUM(BL84:BL95)</f>
        <v>0</v>
      </c>
      <c r="BM96" s="63"/>
      <c r="BN96" s="86">
        <f>SUM(BN84:BN95)</f>
        <v>0</v>
      </c>
      <c r="BO96" s="59">
        <f>SUM(BO84:BO95)</f>
        <v>0</v>
      </c>
      <c r="BP96" s="63"/>
      <c r="BQ96" s="86">
        <f>SUM(BQ84:BQ95)</f>
        <v>0</v>
      </c>
      <c r="BR96" s="59">
        <f>SUM(BR84:BR95)</f>
        <v>0</v>
      </c>
      <c r="BS96" s="95"/>
      <c r="BT96" s="86">
        <f>SUM(BT84:BT95)</f>
        <v>0</v>
      </c>
      <c r="BU96" s="59">
        <f>SUM(BU84:BU95)</f>
        <v>0</v>
      </c>
      <c r="BV96" s="95"/>
      <c r="BW96" s="86">
        <f>SUM(BW84:BW95)</f>
        <v>0</v>
      </c>
      <c r="BX96" s="59">
        <f>SUM(BX84:BX95)</f>
        <v>0</v>
      </c>
      <c r="BY96" s="63"/>
      <c r="BZ96" s="86">
        <f>SUM(BZ84:BZ95)</f>
        <v>11.8</v>
      </c>
      <c r="CA96" s="59">
        <f>SUM(CA84:CA95)</f>
        <v>273.87</v>
      </c>
      <c r="CB96" s="63"/>
      <c r="CC96" s="86">
        <f>SUM(CC84:CC95)</f>
        <v>345.887</v>
      </c>
      <c r="CD96" s="59">
        <f>SUM(CD84:CD95)</f>
        <v>1042.5000000000002</v>
      </c>
      <c r="CE96" s="95"/>
      <c r="CF96" s="86">
        <f>SUM(CF84:CF95)</f>
        <v>0</v>
      </c>
      <c r="CG96" s="59">
        <f>SUM(CG84:CG95)</f>
        <v>0</v>
      </c>
      <c r="CH96" s="95"/>
      <c r="CI96" s="86">
        <f>SUM(CI84:CI95)</f>
        <v>0</v>
      </c>
      <c r="CJ96" s="59">
        <f>SUM(CJ84:CJ95)</f>
        <v>0</v>
      </c>
      <c r="CK96" s="95"/>
      <c r="CL96" s="86">
        <f>SUM(CL84:CL95)</f>
        <v>4.0000000000000001E-3</v>
      </c>
      <c r="CM96" s="59">
        <f>SUM(CM84:CM95)</f>
        <v>77.69</v>
      </c>
      <c r="CN96" s="95"/>
      <c r="CO96" s="86">
        <f>SUM(CO84:CO95)</f>
        <v>0</v>
      </c>
      <c r="CP96" s="59">
        <f>SUM(CP84:CP95)</f>
        <v>0</v>
      </c>
      <c r="CQ96" s="95"/>
      <c r="CR96" s="86">
        <f>SUM(CR84:CR95)</f>
        <v>0</v>
      </c>
      <c r="CS96" s="59">
        <f>SUM(CS84:CS95)</f>
        <v>0</v>
      </c>
      <c r="CT96" s="63"/>
      <c r="CU96" s="86">
        <f>SUM(CU84:CU95)</f>
        <v>0</v>
      </c>
      <c r="CV96" s="59">
        <f>SUM(CV84:CV95)</f>
        <v>0</v>
      </c>
      <c r="CW96" s="63"/>
      <c r="CX96" s="86">
        <f>SUM(CX84:CX95)</f>
        <v>0</v>
      </c>
      <c r="CY96" s="59">
        <f>SUM(CY84:CY95)</f>
        <v>0</v>
      </c>
      <c r="CZ96" s="95"/>
      <c r="DA96" s="86">
        <f>SUM(DA84:DA95)</f>
        <v>0</v>
      </c>
      <c r="DB96" s="59">
        <f>SUM(DB84:DB95)</f>
        <v>0</v>
      </c>
      <c r="DC96" s="95"/>
      <c r="DD96" s="86">
        <f>SUM(DD84:DD95)</f>
        <v>0</v>
      </c>
      <c r="DE96" s="59">
        <f>SUM(DE84:DE95)</f>
        <v>0</v>
      </c>
      <c r="DF96" s="95"/>
      <c r="DG96" s="91">
        <f>SUM(DG84:DG95)</f>
        <v>32.198</v>
      </c>
      <c r="DH96" s="59">
        <f>SUM(DH84:DH95)</f>
        <v>194.37000000000003</v>
      </c>
      <c r="DI96" s="95"/>
      <c r="DJ96" s="91">
        <f t="shared" ref="DJ96:DK96" si="112">SUM(DJ84:DJ95)</f>
        <v>0</v>
      </c>
      <c r="DK96" s="59">
        <f t="shared" si="112"/>
        <v>0</v>
      </c>
      <c r="DL96" s="63"/>
      <c r="DM96" s="91">
        <f>SUM(DM84:DM95)</f>
        <v>0</v>
      </c>
      <c r="DN96" s="59">
        <f>SUM(DN84:DN95)</f>
        <v>0</v>
      </c>
      <c r="DO96" s="63"/>
      <c r="DP96" s="86">
        <f>SUM(DP84:DP95)</f>
        <v>0</v>
      </c>
      <c r="DQ96" s="59">
        <f>SUM(DQ84:DQ95)</f>
        <v>0</v>
      </c>
      <c r="DR96" s="63"/>
      <c r="DS96" s="65">
        <f t="shared" si="109"/>
        <v>16775.744000000002</v>
      </c>
      <c r="DT96" s="63">
        <f t="shared" si="110"/>
        <v>38160.31</v>
      </c>
    </row>
    <row r="97" spans="1:125" x14ac:dyDescent="0.3">
      <c r="A97" s="79">
        <v>2016</v>
      </c>
      <c r="B97" s="80" t="s">
        <v>2</v>
      </c>
      <c r="C97" s="21">
        <v>27720</v>
      </c>
      <c r="D97" s="53">
        <v>70847.789999999994</v>
      </c>
      <c r="E97" s="18">
        <f t="shared" ref="E97:E108" si="113">D97/C97*1000</f>
        <v>2555.8365800865799</v>
      </c>
      <c r="F97" s="21">
        <v>0</v>
      </c>
      <c r="G97" s="53">
        <v>0</v>
      </c>
      <c r="H97" s="18">
        <v>0</v>
      </c>
      <c r="I97" s="21">
        <v>0</v>
      </c>
      <c r="J97" s="53">
        <v>0</v>
      </c>
      <c r="K97" s="18">
        <v>0</v>
      </c>
      <c r="L97" s="21">
        <v>0</v>
      </c>
      <c r="M97" s="53">
        <v>0</v>
      </c>
      <c r="N97" s="18">
        <v>0</v>
      </c>
      <c r="O97" s="21">
        <v>0</v>
      </c>
      <c r="P97" s="53">
        <v>0</v>
      </c>
      <c r="Q97" s="18">
        <v>0</v>
      </c>
      <c r="R97" s="21">
        <v>0</v>
      </c>
      <c r="S97" s="53">
        <v>0</v>
      </c>
      <c r="T97" s="18">
        <v>0</v>
      </c>
      <c r="U97" s="21">
        <v>0</v>
      </c>
      <c r="V97" s="53">
        <v>0</v>
      </c>
      <c r="W97" s="18">
        <v>0</v>
      </c>
      <c r="X97" s="21">
        <v>11.64</v>
      </c>
      <c r="Y97" s="53">
        <v>40.049999999999997</v>
      </c>
      <c r="Z97" s="18">
        <f t="shared" ref="Z97:Z108" si="114">Y97/X97*1000</f>
        <v>3440.7216494845356</v>
      </c>
      <c r="AA97" s="21">
        <v>0</v>
      </c>
      <c r="AB97" s="53">
        <v>0</v>
      </c>
      <c r="AC97" s="18">
        <v>0</v>
      </c>
      <c r="AD97" s="21">
        <v>0</v>
      </c>
      <c r="AE97" s="53">
        <v>0</v>
      </c>
      <c r="AF97" s="18">
        <v>0</v>
      </c>
      <c r="AG97" s="21">
        <v>0</v>
      </c>
      <c r="AH97" s="53">
        <v>0</v>
      </c>
      <c r="AI97" s="18">
        <v>0</v>
      </c>
      <c r="AJ97" s="21">
        <v>0</v>
      </c>
      <c r="AK97" s="53">
        <v>0</v>
      </c>
      <c r="AL97" s="18">
        <v>0</v>
      </c>
      <c r="AM97" s="21">
        <v>0</v>
      </c>
      <c r="AN97" s="53">
        <v>0</v>
      </c>
      <c r="AO97" s="18">
        <v>0</v>
      </c>
      <c r="AP97" s="21">
        <v>0</v>
      </c>
      <c r="AQ97" s="53">
        <v>0</v>
      </c>
      <c r="AR97" s="18">
        <v>0</v>
      </c>
      <c r="AS97" s="21">
        <v>0</v>
      </c>
      <c r="AT97" s="53">
        <v>0</v>
      </c>
      <c r="AU97" s="18">
        <v>0</v>
      </c>
      <c r="AV97" s="21"/>
      <c r="AW97" s="53"/>
      <c r="AX97" s="18"/>
      <c r="AY97" s="21">
        <v>13.89</v>
      </c>
      <c r="AZ97" s="53">
        <v>64.55</v>
      </c>
      <c r="BA97" s="18">
        <f t="shared" ref="BA97:BA108" si="115">AZ97/AY97*1000</f>
        <v>4647.2282217422598</v>
      </c>
      <c r="BB97" s="21">
        <v>0</v>
      </c>
      <c r="BC97" s="53">
        <v>0</v>
      </c>
      <c r="BD97" s="18">
        <v>0</v>
      </c>
      <c r="BE97" s="21">
        <v>0</v>
      </c>
      <c r="BF97" s="53">
        <v>0</v>
      </c>
      <c r="BG97" s="18">
        <v>0</v>
      </c>
      <c r="BH97" s="21">
        <v>0</v>
      </c>
      <c r="BI97" s="53">
        <v>0</v>
      </c>
      <c r="BJ97" s="18">
        <v>0</v>
      </c>
      <c r="BK97" s="21">
        <v>0</v>
      </c>
      <c r="BL97" s="53">
        <v>0</v>
      </c>
      <c r="BM97" s="18">
        <v>0</v>
      </c>
      <c r="BN97" s="21">
        <v>0</v>
      </c>
      <c r="BO97" s="53">
        <v>0</v>
      </c>
      <c r="BP97" s="18">
        <v>0</v>
      </c>
      <c r="BQ97" s="21">
        <v>0</v>
      </c>
      <c r="BR97" s="53">
        <v>0</v>
      </c>
      <c r="BS97" s="18">
        <v>0</v>
      </c>
      <c r="BT97" s="21">
        <v>0</v>
      </c>
      <c r="BU97" s="53">
        <v>0</v>
      </c>
      <c r="BV97" s="18">
        <v>0</v>
      </c>
      <c r="BW97" s="21">
        <v>0</v>
      </c>
      <c r="BX97" s="53">
        <v>0</v>
      </c>
      <c r="BY97" s="18">
        <v>0</v>
      </c>
      <c r="BZ97" s="21">
        <v>0</v>
      </c>
      <c r="CA97" s="53">
        <v>0</v>
      </c>
      <c r="CB97" s="18">
        <v>0</v>
      </c>
      <c r="CC97" s="21">
        <v>11.64</v>
      </c>
      <c r="CD97" s="53">
        <v>40.049999999999997</v>
      </c>
      <c r="CE97" s="18">
        <f t="shared" ref="CE97:CE108" si="116">CD97/CC97*1000</f>
        <v>3440.7216494845356</v>
      </c>
      <c r="CF97" s="21">
        <v>0</v>
      </c>
      <c r="CG97" s="53">
        <v>0</v>
      </c>
      <c r="CH97" s="18">
        <v>0</v>
      </c>
      <c r="CI97" s="21">
        <v>0</v>
      </c>
      <c r="CJ97" s="53">
        <v>0</v>
      </c>
      <c r="CK97" s="18">
        <v>0</v>
      </c>
      <c r="CL97" s="21">
        <v>0</v>
      </c>
      <c r="CM97" s="53">
        <v>0</v>
      </c>
      <c r="CN97" s="18">
        <v>0</v>
      </c>
      <c r="CO97" s="21">
        <v>0</v>
      </c>
      <c r="CP97" s="53">
        <v>0</v>
      </c>
      <c r="CQ97" s="18">
        <v>0</v>
      </c>
      <c r="CR97" s="21">
        <v>0</v>
      </c>
      <c r="CS97" s="53">
        <v>0</v>
      </c>
      <c r="CT97" s="18">
        <v>0</v>
      </c>
      <c r="CU97" s="21">
        <v>0</v>
      </c>
      <c r="CV97" s="53">
        <v>0</v>
      </c>
      <c r="CW97" s="18">
        <v>0</v>
      </c>
      <c r="CX97" s="21">
        <v>0</v>
      </c>
      <c r="CY97" s="53">
        <v>0</v>
      </c>
      <c r="CZ97" s="18">
        <v>0</v>
      </c>
      <c r="DA97" s="21">
        <v>0</v>
      </c>
      <c r="DB97" s="53">
        <v>0</v>
      </c>
      <c r="DC97" s="18">
        <v>0</v>
      </c>
      <c r="DD97" s="21">
        <v>0</v>
      </c>
      <c r="DE97" s="53">
        <v>0</v>
      </c>
      <c r="DF97" s="18">
        <v>0</v>
      </c>
      <c r="DG97" s="21">
        <v>0</v>
      </c>
      <c r="DH97" s="53">
        <v>0</v>
      </c>
      <c r="DI97" s="18">
        <v>0</v>
      </c>
      <c r="DJ97" s="21">
        <v>0</v>
      </c>
      <c r="DK97" s="53">
        <v>0</v>
      </c>
      <c r="DL97" s="18">
        <f t="shared" ref="DL97:DL108" si="117">IF(DJ97=0,0,DK97/DJ97*1000)</f>
        <v>0</v>
      </c>
      <c r="DM97" s="21">
        <v>0</v>
      </c>
      <c r="DN97" s="53">
        <v>0</v>
      </c>
      <c r="DO97" s="18">
        <v>0</v>
      </c>
      <c r="DP97" s="21">
        <v>0</v>
      </c>
      <c r="DQ97" s="53">
        <v>0</v>
      </c>
      <c r="DR97" s="18">
        <v>0</v>
      </c>
      <c r="DS97" s="64">
        <f t="shared" ref="DS97:DS109" si="118">SUM(C97,F97,L97,U97,AA97,AD97,AM97,AP97,AV97,BB97,BH97,BN97,BQ97,BT97,BW97,BZ97,CI97,CO97,CU97,DD97,DM97,DP97)+AY97+CC97+DG97+CR97+I97+AJ97+BE97+R97+CL97+CX97+O97+CF97</f>
        <v>27745.53</v>
      </c>
      <c r="DT97" s="18">
        <f t="shared" ref="DT97:DT109" si="119">SUM(D97,G97,M97,V97,AB97,AE97,AN97,AQ97,AW97,BC97,BI97,BO97,BR97,BU97,BX97,CA97,CJ97,CP97,CV97,DE97,DN97,DQ97+AZ97+CD97+DH97)+CS97+J97+AK97+BF97+S97+CM97+CY97+P97+CG97</f>
        <v>70952.39</v>
      </c>
    </row>
    <row r="98" spans="1:125" x14ac:dyDescent="0.3">
      <c r="A98" s="75">
        <v>2016</v>
      </c>
      <c r="B98" s="76" t="s">
        <v>3</v>
      </c>
      <c r="C98" s="20">
        <v>15822</v>
      </c>
      <c r="D98" s="4">
        <v>40746.67</v>
      </c>
      <c r="E98" s="5">
        <f t="shared" si="113"/>
        <v>2575.3172797370748</v>
      </c>
      <c r="F98" s="20">
        <v>0</v>
      </c>
      <c r="G98" s="4">
        <v>0</v>
      </c>
      <c r="H98" s="5">
        <v>0</v>
      </c>
      <c r="I98" s="20">
        <v>0</v>
      </c>
      <c r="J98" s="4">
        <v>0</v>
      </c>
      <c r="K98" s="5">
        <v>0</v>
      </c>
      <c r="L98" s="20">
        <v>0</v>
      </c>
      <c r="M98" s="4">
        <v>0</v>
      </c>
      <c r="N98" s="5">
        <v>0</v>
      </c>
      <c r="O98" s="20">
        <v>0</v>
      </c>
      <c r="P98" s="4">
        <v>0</v>
      </c>
      <c r="Q98" s="5">
        <v>0</v>
      </c>
      <c r="R98" s="20">
        <v>0</v>
      </c>
      <c r="S98" s="4">
        <v>0</v>
      </c>
      <c r="T98" s="5">
        <v>0</v>
      </c>
      <c r="U98" s="20">
        <v>0</v>
      </c>
      <c r="V98" s="4">
        <v>0</v>
      </c>
      <c r="W98" s="5">
        <v>0</v>
      </c>
      <c r="X98" s="20">
        <v>9.3000000000000007</v>
      </c>
      <c r="Y98" s="4">
        <v>29.26</v>
      </c>
      <c r="Z98" s="5">
        <f t="shared" si="114"/>
        <v>3146.2365591397847</v>
      </c>
      <c r="AA98" s="20">
        <v>0</v>
      </c>
      <c r="AB98" s="4">
        <v>0</v>
      </c>
      <c r="AC98" s="5">
        <v>0</v>
      </c>
      <c r="AD98" s="20">
        <v>0</v>
      </c>
      <c r="AE98" s="4">
        <v>0</v>
      </c>
      <c r="AF98" s="5">
        <v>0</v>
      </c>
      <c r="AG98" s="20">
        <v>0</v>
      </c>
      <c r="AH98" s="4">
        <v>0</v>
      </c>
      <c r="AI98" s="5">
        <v>0</v>
      </c>
      <c r="AJ98" s="20">
        <v>0</v>
      </c>
      <c r="AK98" s="4">
        <v>0</v>
      </c>
      <c r="AL98" s="5">
        <v>0</v>
      </c>
      <c r="AM98" s="20">
        <v>0</v>
      </c>
      <c r="AN98" s="4">
        <v>0</v>
      </c>
      <c r="AO98" s="5">
        <v>0</v>
      </c>
      <c r="AP98" s="20">
        <v>0</v>
      </c>
      <c r="AQ98" s="4">
        <v>0</v>
      </c>
      <c r="AR98" s="5">
        <v>0</v>
      </c>
      <c r="AS98" s="20">
        <v>0</v>
      </c>
      <c r="AT98" s="4">
        <v>0</v>
      </c>
      <c r="AU98" s="5">
        <v>0</v>
      </c>
      <c r="AV98" s="20"/>
      <c r="AW98" s="4"/>
      <c r="AX98" s="5"/>
      <c r="AY98" s="20">
        <v>0.19</v>
      </c>
      <c r="AZ98" s="4">
        <v>1.08</v>
      </c>
      <c r="BA98" s="5">
        <f t="shared" si="115"/>
        <v>5684.2105263157891</v>
      </c>
      <c r="BB98" s="20">
        <v>0</v>
      </c>
      <c r="BC98" s="4">
        <v>0</v>
      </c>
      <c r="BD98" s="5">
        <v>0</v>
      </c>
      <c r="BE98" s="20">
        <v>0</v>
      </c>
      <c r="BF98" s="4">
        <v>0</v>
      </c>
      <c r="BG98" s="5">
        <v>0</v>
      </c>
      <c r="BH98" s="20">
        <v>0</v>
      </c>
      <c r="BI98" s="4">
        <v>0</v>
      </c>
      <c r="BJ98" s="5">
        <v>0</v>
      </c>
      <c r="BK98" s="20">
        <v>0</v>
      </c>
      <c r="BL98" s="4">
        <v>0</v>
      </c>
      <c r="BM98" s="5">
        <v>0</v>
      </c>
      <c r="BN98" s="20">
        <v>0</v>
      </c>
      <c r="BO98" s="4">
        <v>0</v>
      </c>
      <c r="BP98" s="5">
        <v>0</v>
      </c>
      <c r="BQ98" s="20">
        <v>0</v>
      </c>
      <c r="BR98" s="4">
        <v>0</v>
      </c>
      <c r="BS98" s="5">
        <v>0</v>
      </c>
      <c r="BT98" s="20">
        <v>0</v>
      </c>
      <c r="BU98" s="4">
        <v>0</v>
      </c>
      <c r="BV98" s="5">
        <v>0</v>
      </c>
      <c r="BW98" s="20">
        <v>0</v>
      </c>
      <c r="BX98" s="4">
        <v>0</v>
      </c>
      <c r="BY98" s="5">
        <v>0</v>
      </c>
      <c r="BZ98" s="20">
        <v>0</v>
      </c>
      <c r="CA98" s="4">
        <v>0</v>
      </c>
      <c r="CB98" s="5">
        <v>0</v>
      </c>
      <c r="CC98" s="20">
        <v>9.3000000000000007</v>
      </c>
      <c r="CD98" s="4">
        <v>29.26</v>
      </c>
      <c r="CE98" s="5">
        <f t="shared" si="116"/>
        <v>3146.2365591397847</v>
      </c>
      <c r="CF98" s="20">
        <v>0</v>
      </c>
      <c r="CG98" s="4">
        <v>0</v>
      </c>
      <c r="CH98" s="5">
        <v>0</v>
      </c>
      <c r="CI98" s="20">
        <v>0</v>
      </c>
      <c r="CJ98" s="4">
        <v>0</v>
      </c>
      <c r="CK98" s="5">
        <v>0</v>
      </c>
      <c r="CL98" s="20">
        <v>0</v>
      </c>
      <c r="CM98" s="4">
        <v>0</v>
      </c>
      <c r="CN98" s="5">
        <v>0</v>
      </c>
      <c r="CO98" s="20">
        <v>0</v>
      </c>
      <c r="CP98" s="4">
        <v>0</v>
      </c>
      <c r="CQ98" s="5">
        <v>0</v>
      </c>
      <c r="CR98" s="20">
        <v>0</v>
      </c>
      <c r="CS98" s="4">
        <v>0</v>
      </c>
      <c r="CT98" s="5">
        <v>0</v>
      </c>
      <c r="CU98" s="20">
        <v>0</v>
      </c>
      <c r="CV98" s="4">
        <v>0</v>
      </c>
      <c r="CW98" s="5">
        <v>0</v>
      </c>
      <c r="CX98" s="20">
        <v>0</v>
      </c>
      <c r="CY98" s="4">
        <v>0</v>
      </c>
      <c r="CZ98" s="5">
        <v>0</v>
      </c>
      <c r="DA98" s="20">
        <v>0</v>
      </c>
      <c r="DB98" s="4">
        <v>0</v>
      </c>
      <c r="DC98" s="5">
        <v>0</v>
      </c>
      <c r="DD98" s="20">
        <v>0</v>
      </c>
      <c r="DE98" s="4">
        <v>0</v>
      </c>
      <c r="DF98" s="5">
        <v>0</v>
      </c>
      <c r="DG98" s="20">
        <v>0</v>
      </c>
      <c r="DH98" s="4">
        <v>0</v>
      </c>
      <c r="DI98" s="5">
        <v>0</v>
      </c>
      <c r="DJ98" s="20">
        <v>0</v>
      </c>
      <c r="DK98" s="4">
        <v>0</v>
      </c>
      <c r="DL98" s="5">
        <f t="shared" si="117"/>
        <v>0</v>
      </c>
      <c r="DM98" s="20">
        <v>0</v>
      </c>
      <c r="DN98" s="4">
        <v>0</v>
      </c>
      <c r="DO98" s="5">
        <v>0</v>
      </c>
      <c r="DP98" s="20">
        <v>0</v>
      </c>
      <c r="DQ98" s="4">
        <v>0</v>
      </c>
      <c r="DR98" s="5">
        <v>0</v>
      </c>
      <c r="DS98" s="22">
        <f t="shared" si="118"/>
        <v>15831.49</v>
      </c>
      <c r="DT98" s="5">
        <f t="shared" si="119"/>
        <v>40777.009999999995</v>
      </c>
    </row>
    <row r="99" spans="1:125" x14ac:dyDescent="0.3">
      <c r="A99" s="75">
        <v>2016</v>
      </c>
      <c r="B99" s="76" t="s">
        <v>4</v>
      </c>
      <c r="C99" s="20">
        <v>80543</v>
      </c>
      <c r="D99" s="4">
        <v>200374.66</v>
      </c>
      <c r="E99" s="5">
        <f t="shared" si="113"/>
        <v>2487.7973256521359</v>
      </c>
      <c r="F99" s="20">
        <v>0</v>
      </c>
      <c r="G99" s="4">
        <v>0</v>
      </c>
      <c r="H99" s="5">
        <v>0</v>
      </c>
      <c r="I99" s="20">
        <v>0</v>
      </c>
      <c r="J99" s="4">
        <v>0</v>
      </c>
      <c r="K99" s="5">
        <v>0</v>
      </c>
      <c r="L99" s="20">
        <v>0</v>
      </c>
      <c r="M99" s="4">
        <v>0</v>
      </c>
      <c r="N99" s="5">
        <v>0</v>
      </c>
      <c r="O99" s="20">
        <v>0</v>
      </c>
      <c r="P99" s="4">
        <v>0</v>
      </c>
      <c r="Q99" s="5">
        <v>0</v>
      </c>
      <c r="R99" s="20">
        <v>0</v>
      </c>
      <c r="S99" s="4">
        <v>0</v>
      </c>
      <c r="T99" s="5">
        <v>0</v>
      </c>
      <c r="U99" s="20">
        <v>0</v>
      </c>
      <c r="V99" s="4">
        <v>0</v>
      </c>
      <c r="W99" s="5">
        <v>0</v>
      </c>
      <c r="X99" s="20">
        <v>5.81</v>
      </c>
      <c r="Y99" s="4">
        <v>18.73</v>
      </c>
      <c r="Z99" s="5">
        <f t="shared" si="114"/>
        <v>3223.7521514629952</v>
      </c>
      <c r="AA99" s="20">
        <v>0</v>
      </c>
      <c r="AB99" s="4">
        <v>0</v>
      </c>
      <c r="AC99" s="5">
        <v>0</v>
      </c>
      <c r="AD99" s="20">
        <v>0</v>
      </c>
      <c r="AE99" s="4">
        <v>0</v>
      </c>
      <c r="AF99" s="5">
        <v>0</v>
      </c>
      <c r="AG99" s="20">
        <v>0</v>
      </c>
      <c r="AH99" s="4">
        <v>0</v>
      </c>
      <c r="AI99" s="5">
        <v>0</v>
      </c>
      <c r="AJ99" s="20">
        <v>0</v>
      </c>
      <c r="AK99" s="4">
        <v>0</v>
      </c>
      <c r="AL99" s="5">
        <v>0</v>
      </c>
      <c r="AM99" s="20">
        <v>0</v>
      </c>
      <c r="AN99" s="4">
        <v>0</v>
      </c>
      <c r="AO99" s="5">
        <v>0</v>
      </c>
      <c r="AP99" s="20">
        <v>0</v>
      </c>
      <c r="AQ99" s="4">
        <v>0</v>
      </c>
      <c r="AR99" s="5">
        <v>0</v>
      </c>
      <c r="AS99" s="20">
        <v>0</v>
      </c>
      <c r="AT99" s="4">
        <v>0</v>
      </c>
      <c r="AU99" s="5">
        <v>0</v>
      </c>
      <c r="AV99" s="20"/>
      <c r="AW99" s="4"/>
      <c r="AX99" s="5"/>
      <c r="AY99" s="20">
        <v>0.36</v>
      </c>
      <c r="AZ99" s="4">
        <v>2.08</v>
      </c>
      <c r="BA99" s="5">
        <f t="shared" si="115"/>
        <v>5777.7777777777783</v>
      </c>
      <c r="BB99" s="20">
        <v>0</v>
      </c>
      <c r="BC99" s="4">
        <v>0</v>
      </c>
      <c r="BD99" s="5">
        <v>0</v>
      </c>
      <c r="BE99" s="20">
        <v>0</v>
      </c>
      <c r="BF99" s="4">
        <v>0</v>
      </c>
      <c r="BG99" s="5">
        <v>0</v>
      </c>
      <c r="BH99" s="20">
        <v>0</v>
      </c>
      <c r="BI99" s="4">
        <v>0</v>
      </c>
      <c r="BJ99" s="5">
        <v>0</v>
      </c>
      <c r="BK99" s="20">
        <v>0</v>
      </c>
      <c r="BL99" s="4">
        <v>0</v>
      </c>
      <c r="BM99" s="5">
        <v>0</v>
      </c>
      <c r="BN99" s="20">
        <v>0</v>
      </c>
      <c r="BO99" s="4">
        <v>0</v>
      </c>
      <c r="BP99" s="5">
        <v>0</v>
      </c>
      <c r="BQ99" s="20">
        <v>0</v>
      </c>
      <c r="BR99" s="4">
        <v>0</v>
      </c>
      <c r="BS99" s="5">
        <v>0</v>
      </c>
      <c r="BT99" s="20">
        <v>0</v>
      </c>
      <c r="BU99" s="4">
        <v>0</v>
      </c>
      <c r="BV99" s="5">
        <v>0</v>
      </c>
      <c r="BW99" s="20">
        <v>0</v>
      </c>
      <c r="BX99" s="4">
        <v>0</v>
      </c>
      <c r="BY99" s="5">
        <v>0</v>
      </c>
      <c r="BZ99" s="20">
        <v>0</v>
      </c>
      <c r="CA99" s="4">
        <v>0</v>
      </c>
      <c r="CB99" s="5">
        <v>0</v>
      </c>
      <c r="CC99" s="20">
        <v>5.81</v>
      </c>
      <c r="CD99" s="4">
        <v>18.73</v>
      </c>
      <c r="CE99" s="5">
        <f t="shared" si="116"/>
        <v>3223.7521514629952</v>
      </c>
      <c r="CF99" s="20">
        <v>0</v>
      </c>
      <c r="CG99" s="4">
        <v>0</v>
      </c>
      <c r="CH99" s="5">
        <v>0</v>
      </c>
      <c r="CI99" s="20">
        <v>0</v>
      </c>
      <c r="CJ99" s="4">
        <v>0</v>
      </c>
      <c r="CK99" s="5">
        <v>0</v>
      </c>
      <c r="CL99" s="20">
        <v>0</v>
      </c>
      <c r="CM99" s="4">
        <v>0</v>
      </c>
      <c r="CN99" s="5">
        <v>0</v>
      </c>
      <c r="CO99" s="20">
        <v>0</v>
      </c>
      <c r="CP99" s="4">
        <v>0</v>
      </c>
      <c r="CQ99" s="5">
        <v>0</v>
      </c>
      <c r="CR99" s="20">
        <v>0</v>
      </c>
      <c r="CS99" s="4">
        <v>0</v>
      </c>
      <c r="CT99" s="5">
        <v>0</v>
      </c>
      <c r="CU99" s="20">
        <v>0</v>
      </c>
      <c r="CV99" s="4">
        <v>0</v>
      </c>
      <c r="CW99" s="5">
        <v>0</v>
      </c>
      <c r="CX99" s="20">
        <v>0</v>
      </c>
      <c r="CY99" s="4">
        <v>0</v>
      </c>
      <c r="CZ99" s="5">
        <v>0</v>
      </c>
      <c r="DA99" s="20">
        <v>0</v>
      </c>
      <c r="DB99" s="4">
        <v>0</v>
      </c>
      <c r="DC99" s="5">
        <v>0</v>
      </c>
      <c r="DD99" s="20">
        <v>0</v>
      </c>
      <c r="DE99" s="4">
        <v>0</v>
      </c>
      <c r="DF99" s="5">
        <v>0</v>
      </c>
      <c r="DG99" s="20">
        <v>0.57999999999999996</v>
      </c>
      <c r="DH99" s="4">
        <v>3.24</v>
      </c>
      <c r="DI99" s="5">
        <f t="shared" ref="DI99:DI108" si="120">DH99/DG99*1000</f>
        <v>5586.2068965517246</v>
      </c>
      <c r="DJ99" s="20">
        <v>0</v>
      </c>
      <c r="DK99" s="4">
        <v>0</v>
      </c>
      <c r="DL99" s="5">
        <f t="shared" si="117"/>
        <v>0</v>
      </c>
      <c r="DM99" s="20">
        <v>0</v>
      </c>
      <c r="DN99" s="4">
        <v>0</v>
      </c>
      <c r="DO99" s="5">
        <v>0</v>
      </c>
      <c r="DP99" s="20">
        <v>0</v>
      </c>
      <c r="DQ99" s="4">
        <v>0</v>
      </c>
      <c r="DR99" s="5">
        <v>0</v>
      </c>
      <c r="DS99" s="22">
        <f t="shared" si="118"/>
        <v>80549.75</v>
      </c>
      <c r="DT99" s="5">
        <f t="shared" si="119"/>
        <v>200398.71</v>
      </c>
    </row>
    <row r="100" spans="1:125" x14ac:dyDescent="0.3">
      <c r="A100" s="75">
        <v>2016</v>
      </c>
      <c r="B100" s="76" t="s">
        <v>5</v>
      </c>
      <c r="C100" s="20">
        <v>50188.714999999997</v>
      </c>
      <c r="D100" s="4">
        <v>124616.23</v>
      </c>
      <c r="E100" s="5">
        <f t="shared" si="113"/>
        <v>2482.9531897758288</v>
      </c>
      <c r="F100" s="20">
        <v>0</v>
      </c>
      <c r="G100" s="4">
        <v>0</v>
      </c>
      <c r="H100" s="5">
        <v>0</v>
      </c>
      <c r="I100" s="20">
        <v>0</v>
      </c>
      <c r="J100" s="4">
        <v>0</v>
      </c>
      <c r="K100" s="5">
        <v>0</v>
      </c>
      <c r="L100" s="20">
        <v>0</v>
      </c>
      <c r="M100" s="4">
        <v>0</v>
      </c>
      <c r="N100" s="5">
        <v>0</v>
      </c>
      <c r="O100" s="20">
        <v>0</v>
      </c>
      <c r="P100" s="4">
        <v>0</v>
      </c>
      <c r="Q100" s="5">
        <v>0</v>
      </c>
      <c r="R100" s="20">
        <v>0</v>
      </c>
      <c r="S100" s="4">
        <v>0</v>
      </c>
      <c r="T100" s="5">
        <v>0</v>
      </c>
      <c r="U100" s="20">
        <v>0</v>
      </c>
      <c r="V100" s="4">
        <v>0</v>
      </c>
      <c r="W100" s="5">
        <v>0</v>
      </c>
      <c r="X100" s="20">
        <v>18.36</v>
      </c>
      <c r="Y100" s="4">
        <v>59.25</v>
      </c>
      <c r="Z100" s="5">
        <f t="shared" si="114"/>
        <v>3227.124183006536</v>
      </c>
      <c r="AA100" s="20">
        <v>0</v>
      </c>
      <c r="AB100" s="4">
        <v>0</v>
      </c>
      <c r="AC100" s="5">
        <v>0</v>
      </c>
      <c r="AD100" s="20">
        <v>0</v>
      </c>
      <c r="AE100" s="4">
        <v>0</v>
      </c>
      <c r="AF100" s="5">
        <v>0</v>
      </c>
      <c r="AG100" s="20">
        <v>0</v>
      </c>
      <c r="AH100" s="4">
        <v>0</v>
      </c>
      <c r="AI100" s="5">
        <v>0</v>
      </c>
      <c r="AJ100" s="20">
        <v>212</v>
      </c>
      <c r="AK100" s="4">
        <v>5299.76</v>
      </c>
      <c r="AL100" s="5">
        <f t="shared" ref="AL100:AL105" si="121">AK100/AJ100*1000</f>
        <v>24998.867924528302</v>
      </c>
      <c r="AM100" s="20">
        <v>0</v>
      </c>
      <c r="AN100" s="4">
        <v>0</v>
      </c>
      <c r="AO100" s="5">
        <v>0</v>
      </c>
      <c r="AP100" s="20">
        <v>0</v>
      </c>
      <c r="AQ100" s="4">
        <v>0</v>
      </c>
      <c r="AR100" s="5">
        <v>0</v>
      </c>
      <c r="AS100" s="20">
        <v>0</v>
      </c>
      <c r="AT100" s="4">
        <v>0</v>
      </c>
      <c r="AU100" s="5">
        <v>0</v>
      </c>
      <c r="AV100" s="20"/>
      <c r="AW100" s="4"/>
      <c r="AX100" s="5"/>
      <c r="AY100" s="20">
        <v>0.872</v>
      </c>
      <c r="AZ100" s="4">
        <v>13.94</v>
      </c>
      <c r="BA100" s="5">
        <f t="shared" si="115"/>
        <v>15986.238532110092</v>
      </c>
      <c r="BB100" s="20">
        <v>0</v>
      </c>
      <c r="BC100" s="4">
        <v>0</v>
      </c>
      <c r="BD100" s="5">
        <v>0</v>
      </c>
      <c r="BE100" s="20">
        <v>0</v>
      </c>
      <c r="BF100" s="4">
        <v>0</v>
      </c>
      <c r="BG100" s="5">
        <v>0</v>
      </c>
      <c r="BH100" s="20">
        <v>0</v>
      </c>
      <c r="BI100" s="4">
        <v>0</v>
      </c>
      <c r="BJ100" s="5">
        <v>0</v>
      </c>
      <c r="BK100" s="20">
        <v>0</v>
      </c>
      <c r="BL100" s="4">
        <v>0</v>
      </c>
      <c r="BM100" s="5">
        <v>0</v>
      </c>
      <c r="BN100" s="20">
        <v>0</v>
      </c>
      <c r="BO100" s="4">
        <v>0</v>
      </c>
      <c r="BP100" s="5">
        <v>0</v>
      </c>
      <c r="BQ100" s="20">
        <v>0</v>
      </c>
      <c r="BR100" s="4">
        <v>0</v>
      </c>
      <c r="BS100" s="5">
        <v>0</v>
      </c>
      <c r="BT100" s="20">
        <v>0</v>
      </c>
      <c r="BU100" s="4">
        <v>0</v>
      </c>
      <c r="BV100" s="5">
        <v>0</v>
      </c>
      <c r="BW100" s="20">
        <v>0</v>
      </c>
      <c r="BX100" s="4">
        <v>0</v>
      </c>
      <c r="BY100" s="5">
        <v>0</v>
      </c>
      <c r="BZ100" s="20">
        <v>0</v>
      </c>
      <c r="CA100" s="4">
        <v>0</v>
      </c>
      <c r="CB100" s="5">
        <v>0</v>
      </c>
      <c r="CC100" s="20">
        <v>18.36</v>
      </c>
      <c r="CD100" s="4">
        <v>59.25</v>
      </c>
      <c r="CE100" s="5">
        <f t="shared" si="116"/>
        <v>3227.124183006536</v>
      </c>
      <c r="CF100" s="20">
        <v>0</v>
      </c>
      <c r="CG100" s="4">
        <v>0</v>
      </c>
      <c r="CH100" s="5">
        <v>0</v>
      </c>
      <c r="CI100" s="20">
        <v>0</v>
      </c>
      <c r="CJ100" s="4">
        <v>0</v>
      </c>
      <c r="CK100" s="5">
        <v>0</v>
      </c>
      <c r="CL100" s="20">
        <v>0</v>
      </c>
      <c r="CM100" s="4">
        <v>0</v>
      </c>
      <c r="CN100" s="5">
        <v>0</v>
      </c>
      <c r="CO100" s="20">
        <v>0</v>
      </c>
      <c r="CP100" s="4">
        <v>0</v>
      </c>
      <c r="CQ100" s="5">
        <v>0</v>
      </c>
      <c r="CR100" s="20">
        <v>0</v>
      </c>
      <c r="CS100" s="4">
        <v>0</v>
      </c>
      <c r="CT100" s="5">
        <v>0</v>
      </c>
      <c r="CU100" s="20">
        <v>0</v>
      </c>
      <c r="CV100" s="4">
        <v>0</v>
      </c>
      <c r="CW100" s="5">
        <v>0</v>
      </c>
      <c r="CX100" s="20">
        <v>0</v>
      </c>
      <c r="CY100" s="4">
        <v>0</v>
      </c>
      <c r="CZ100" s="5">
        <v>0</v>
      </c>
      <c r="DA100" s="20">
        <v>0</v>
      </c>
      <c r="DB100" s="4">
        <v>0</v>
      </c>
      <c r="DC100" s="5">
        <v>0</v>
      </c>
      <c r="DD100" s="20">
        <v>32857.754999999997</v>
      </c>
      <c r="DE100" s="4">
        <v>111134.55</v>
      </c>
      <c r="DF100" s="5">
        <f t="shared" ref="DF100:DF108" si="122">DE100/DD100*1000</f>
        <v>3382.2928559787488</v>
      </c>
      <c r="DG100" s="20">
        <v>0</v>
      </c>
      <c r="DH100" s="4">
        <v>0</v>
      </c>
      <c r="DI100" s="5">
        <v>0</v>
      </c>
      <c r="DJ100" s="20">
        <v>0</v>
      </c>
      <c r="DK100" s="4">
        <v>0</v>
      </c>
      <c r="DL100" s="5">
        <f t="shared" si="117"/>
        <v>0</v>
      </c>
      <c r="DM100" s="20">
        <v>0</v>
      </c>
      <c r="DN100" s="4">
        <v>0</v>
      </c>
      <c r="DO100" s="5">
        <v>0</v>
      </c>
      <c r="DP100" s="20">
        <v>0</v>
      </c>
      <c r="DQ100" s="4">
        <v>0</v>
      </c>
      <c r="DR100" s="5">
        <v>0</v>
      </c>
      <c r="DS100" s="22">
        <f t="shared" si="118"/>
        <v>83277.702000000005</v>
      </c>
      <c r="DT100" s="5">
        <f t="shared" si="119"/>
        <v>241123.73</v>
      </c>
    </row>
    <row r="101" spans="1:125" x14ac:dyDescent="0.3">
      <c r="A101" s="75">
        <v>2016</v>
      </c>
      <c r="B101" s="76" t="s">
        <v>6</v>
      </c>
      <c r="C101" s="20">
        <v>0</v>
      </c>
      <c r="D101" s="4">
        <v>0</v>
      </c>
      <c r="E101" s="5">
        <v>0</v>
      </c>
      <c r="F101" s="20">
        <v>0</v>
      </c>
      <c r="G101" s="4">
        <v>0</v>
      </c>
      <c r="H101" s="5">
        <v>0</v>
      </c>
      <c r="I101" s="20">
        <v>0</v>
      </c>
      <c r="J101" s="4">
        <v>0</v>
      </c>
      <c r="K101" s="5">
        <v>0</v>
      </c>
      <c r="L101" s="20">
        <v>0</v>
      </c>
      <c r="M101" s="4">
        <v>0</v>
      </c>
      <c r="N101" s="5">
        <v>0</v>
      </c>
      <c r="O101" s="20">
        <v>0</v>
      </c>
      <c r="P101" s="4">
        <v>0</v>
      </c>
      <c r="Q101" s="5">
        <v>0</v>
      </c>
      <c r="R101" s="20">
        <v>0</v>
      </c>
      <c r="S101" s="4">
        <v>0</v>
      </c>
      <c r="T101" s="5">
        <v>0</v>
      </c>
      <c r="U101" s="20">
        <v>0</v>
      </c>
      <c r="V101" s="4">
        <v>0</v>
      </c>
      <c r="W101" s="5">
        <v>0</v>
      </c>
      <c r="X101" s="20">
        <v>52.29</v>
      </c>
      <c r="Y101" s="4">
        <v>175.35</v>
      </c>
      <c r="Z101" s="5">
        <f t="shared" si="114"/>
        <v>3353.4136546184736</v>
      </c>
      <c r="AA101" s="20">
        <v>0</v>
      </c>
      <c r="AB101" s="4">
        <v>0</v>
      </c>
      <c r="AC101" s="5">
        <v>0</v>
      </c>
      <c r="AD101" s="20">
        <v>0</v>
      </c>
      <c r="AE101" s="4">
        <v>0</v>
      </c>
      <c r="AF101" s="5">
        <v>0</v>
      </c>
      <c r="AG101" s="20">
        <v>0</v>
      </c>
      <c r="AH101" s="4">
        <v>0</v>
      </c>
      <c r="AI101" s="5">
        <v>0</v>
      </c>
      <c r="AJ101" s="20">
        <v>0</v>
      </c>
      <c r="AK101" s="4">
        <v>0</v>
      </c>
      <c r="AL101" s="5">
        <v>0</v>
      </c>
      <c r="AM101" s="20">
        <v>0.25</v>
      </c>
      <c r="AN101" s="4">
        <v>7.29</v>
      </c>
      <c r="AO101" s="5">
        <f t="shared" ref="AO101" si="123">AN101/AM101*1000</f>
        <v>29160</v>
      </c>
      <c r="AP101" s="20">
        <v>0</v>
      </c>
      <c r="AQ101" s="4">
        <v>0</v>
      </c>
      <c r="AR101" s="5">
        <v>0</v>
      </c>
      <c r="AS101" s="20">
        <v>0</v>
      </c>
      <c r="AT101" s="4">
        <v>0</v>
      </c>
      <c r="AU101" s="5">
        <v>0</v>
      </c>
      <c r="AV101" s="20"/>
      <c r="AW101" s="4"/>
      <c r="AX101" s="5"/>
      <c r="AY101" s="20">
        <v>0.39</v>
      </c>
      <c r="AZ101" s="4">
        <v>2.89</v>
      </c>
      <c r="BA101" s="5">
        <f t="shared" si="115"/>
        <v>7410.2564102564102</v>
      </c>
      <c r="BB101" s="20">
        <v>0</v>
      </c>
      <c r="BC101" s="4">
        <v>0</v>
      </c>
      <c r="BD101" s="5">
        <v>0</v>
      </c>
      <c r="BE101" s="20">
        <v>0</v>
      </c>
      <c r="BF101" s="4">
        <v>0</v>
      </c>
      <c r="BG101" s="5">
        <v>0</v>
      </c>
      <c r="BH101" s="20">
        <v>0</v>
      </c>
      <c r="BI101" s="4">
        <v>0</v>
      </c>
      <c r="BJ101" s="5">
        <v>0</v>
      </c>
      <c r="BK101" s="20">
        <v>0</v>
      </c>
      <c r="BL101" s="4">
        <v>0</v>
      </c>
      <c r="BM101" s="5">
        <v>0</v>
      </c>
      <c r="BN101" s="20">
        <v>0</v>
      </c>
      <c r="BO101" s="4">
        <v>0</v>
      </c>
      <c r="BP101" s="5">
        <v>0</v>
      </c>
      <c r="BQ101" s="20">
        <v>0</v>
      </c>
      <c r="BR101" s="4">
        <v>0</v>
      </c>
      <c r="BS101" s="5">
        <v>0</v>
      </c>
      <c r="BT101" s="20">
        <v>0</v>
      </c>
      <c r="BU101" s="4">
        <v>0</v>
      </c>
      <c r="BV101" s="5">
        <v>0</v>
      </c>
      <c r="BW101" s="20">
        <v>0</v>
      </c>
      <c r="BX101" s="4">
        <v>0</v>
      </c>
      <c r="BY101" s="5">
        <v>0</v>
      </c>
      <c r="BZ101" s="20">
        <v>0</v>
      </c>
      <c r="CA101" s="4">
        <v>0</v>
      </c>
      <c r="CB101" s="5">
        <v>0</v>
      </c>
      <c r="CC101" s="20">
        <v>52.29</v>
      </c>
      <c r="CD101" s="4">
        <v>175.35</v>
      </c>
      <c r="CE101" s="5">
        <f t="shared" si="116"/>
        <v>3353.4136546184736</v>
      </c>
      <c r="CF101" s="20">
        <v>0</v>
      </c>
      <c r="CG101" s="4">
        <v>0</v>
      </c>
      <c r="CH101" s="5">
        <v>0</v>
      </c>
      <c r="CI101" s="20">
        <v>0</v>
      </c>
      <c r="CJ101" s="4">
        <v>0</v>
      </c>
      <c r="CK101" s="5">
        <v>0</v>
      </c>
      <c r="CL101" s="20">
        <v>0</v>
      </c>
      <c r="CM101" s="4">
        <v>0</v>
      </c>
      <c r="CN101" s="5">
        <v>0</v>
      </c>
      <c r="CO101" s="20">
        <v>0</v>
      </c>
      <c r="CP101" s="4">
        <v>0</v>
      </c>
      <c r="CQ101" s="5">
        <v>0</v>
      </c>
      <c r="CR101" s="20">
        <v>0</v>
      </c>
      <c r="CS101" s="4">
        <v>0</v>
      </c>
      <c r="CT101" s="5">
        <v>0</v>
      </c>
      <c r="CU101" s="20">
        <v>0</v>
      </c>
      <c r="CV101" s="4">
        <v>0</v>
      </c>
      <c r="CW101" s="5">
        <v>0</v>
      </c>
      <c r="CX101" s="20">
        <v>0</v>
      </c>
      <c r="CY101" s="4">
        <v>0</v>
      </c>
      <c r="CZ101" s="5">
        <v>0</v>
      </c>
      <c r="DA101" s="20">
        <v>0</v>
      </c>
      <c r="DB101" s="4">
        <v>0</v>
      </c>
      <c r="DC101" s="5">
        <v>0</v>
      </c>
      <c r="DD101" s="20">
        <v>22397.034</v>
      </c>
      <c r="DE101" s="4">
        <v>80162.59</v>
      </c>
      <c r="DF101" s="5">
        <f t="shared" si="122"/>
        <v>3579.1609728323847</v>
      </c>
      <c r="DG101" s="20">
        <v>2.9</v>
      </c>
      <c r="DH101" s="4">
        <v>11.69</v>
      </c>
      <c r="DI101" s="5">
        <f t="shared" si="120"/>
        <v>4031.0344827586205</v>
      </c>
      <c r="DJ101" s="20">
        <v>0</v>
      </c>
      <c r="DK101" s="4">
        <v>0</v>
      </c>
      <c r="DL101" s="5">
        <f t="shared" si="117"/>
        <v>0</v>
      </c>
      <c r="DM101" s="20">
        <v>0</v>
      </c>
      <c r="DN101" s="4">
        <v>0</v>
      </c>
      <c r="DO101" s="5">
        <v>0</v>
      </c>
      <c r="DP101" s="20">
        <v>0</v>
      </c>
      <c r="DQ101" s="4">
        <v>0</v>
      </c>
      <c r="DR101" s="5">
        <v>0</v>
      </c>
      <c r="DS101" s="22">
        <f t="shared" si="118"/>
        <v>22452.864000000001</v>
      </c>
      <c r="DT101" s="5">
        <f t="shared" si="119"/>
        <v>80359.809999999983</v>
      </c>
    </row>
    <row r="102" spans="1:125" x14ac:dyDescent="0.3">
      <c r="A102" s="75">
        <v>2016</v>
      </c>
      <c r="B102" s="76" t="s">
        <v>7</v>
      </c>
      <c r="C102" s="20">
        <v>59129</v>
      </c>
      <c r="D102" s="4">
        <v>154541.28</v>
      </c>
      <c r="E102" s="5">
        <f t="shared" si="113"/>
        <v>2613.6291836493092</v>
      </c>
      <c r="F102" s="20">
        <v>0</v>
      </c>
      <c r="G102" s="4">
        <v>0</v>
      </c>
      <c r="H102" s="5">
        <v>0</v>
      </c>
      <c r="I102" s="20">
        <v>3.2770000000000001</v>
      </c>
      <c r="J102" s="4">
        <v>96.65</v>
      </c>
      <c r="K102" s="5">
        <f t="shared" ref="K102" si="124">J102/I102*1000</f>
        <v>29493.439121147392</v>
      </c>
      <c r="L102" s="20">
        <v>0</v>
      </c>
      <c r="M102" s="4">
        <v>0</v>
      </c>
      <c r="N102" s="5">
        <v>0</v>
      </c>
      <c r="O102" s="20">
        <v>0</v>
      </c>
      <c r="P102" s="4">
        <v>0</v>
      </c>
      <c r="Q102" s="5">
        <v>0</v>
      </c>
      <c r="R102" s="20">
        <v>0</v>
      </c>
      <c r="S102" s="4">
        <v>0</v>
      </c>
      <c r="T102" s="5">
        <v>0</v>
      </c>
      <c r="U102" s="20">
        <v>0</v>
      </c>
      <c r="V102" s="4">
        <v>0</v>
      </c>
      <c r="W102" s="5">
        <v>0</v>
      </c>
      <c r="X102" s="20">
        <v>89.533000000000001</v>
      </c>
      <c r="Y102" s="4">
        <v>315.92</v>
      </c>
      <c r="Z102" s="5">
        <f t="shared" si="114"/>
        <v>3528.5313794913604</v>
      </c>
      <c r="AA102" s="20">
        <v>0</v>
      </c>
      <c r="AB102" s="4">
        <v>0</v>
      </c>
      <c r="AC102" s="5">
        <v>0</v>
      </c>
      <c r="AD102" s="20">
        <v>0</v>
      </c>
      <c r="AE102" s="4">
        <v>0</v>
      </c>
      <c r="AF102" s="5">
        <v>0</v>
      </c>
      <c r="AG102" s="20">
        <v>0</v>
      </c>
      <c r="AH102" s="4">
        <v>0</v>
      </c>
      <c r="AI102" s="5">
        <v>0</v>
      </c>
      <c r="AJ102" s="20">
        <v>0</v>
      </c>
      <c r="AK102" s="4">
        <v>0</v>
      </c>
      <c r="AL102" s="5">
        <v>0</v>
      </c>
      <c r="AM102" s="20">
        <v>0</v>
      </c>
      <c r="AN102" s="4">
        <v>0</v>
      </c>
      <c r="AO102" s="5">
        <v>0</v>
      </c>
      <c r="AP102" s="20">
        <v>0</v>
      </c>
      <c r="AQ102" s="4">
        <v>0</v>
      </c>
      <c r="AR102" s="5">
        <v>0</v>
      </c>
      <c r="AS102" s="20">
        <v>0</v>
      </c>
      <c r="AT102" s="4">
        <v>0</v>
      </c>
      <c r="AU102" s="5">
        <v>0</v>
      </c>
      <c r="AV102" s="20"/>
      <c r="AW102" s="4"/>
      <c r="AX102" s="5"/>
      <c r="AY102" s="20">
        <v>10.08</v>
      </c>
      <c r="AZ102" s="4">
        <v>88.49</v>
      </c>
      <c r="BA102" s="5">
        <f t="shared" si="115"/>
        <v>8778.7698412698392</v>
      </c>
      <c r="BB102" s="20">
        <v>0</v>
      </c>
      <c r="BC102" s="4">
        <v>0</v>
      </c>
      <c r="BD102" s="5">
        <v>0</v>
      </c>
      <c r="BE102" s="20">
        <v>73806.78</v>
      </c>
      <c r="BF102" s="4">
        <v>284876.62</v>
      </c>
      <c r="BG102" s="5">
        <f t="shared" ref="BG102:BG108" si="125">BF102/BE102*1000</f>
        <v>3859.7622061279467</v>
      </c>
      <c r="BH102" s="20">
        <v>0</v>
      </c>
      <c r="BI102" s="4">
        <v>0</v>
      </c>
      <c r="BJ102" s="5">
        <v>0</v>
      </c>
      <c r="BK102" s="20">
        <v>0</v>
      </c>
      <c r="BL102" s="4">
        <v>0</v>
      </c>
      <c r="BM102" s="5">
        <v>0</v>
      </c>
      <c r="BN102" s="20">
        <v>0</v>
      </c>
      <c r="BO102" s="4">
        <v>0</v>
      </c>
      <c r="BP102" s="5">
        <v>0</v>
      </c>
      <c r="BQ102" s="20">
        <v>0</v>
      </c>
      <c r="BR102" s="4">
        <v>0</v>
      </c>
      <c r="BS102" s="5">
        <v>0</v>
      </c>
      <c r="BT102" s="20">
        <v>0</v>
      </c>
      <c r="BU102" s="4">
        <v>0</v>
      </c>
      <c r="BV102" s="5">
        <v>0</v>
      </c>
      <c r="BW102" s="20">
        <v>0</v>
      </c>
      <c r="BX102" s="4">
        <v>0</v>
      </c>
      <c r="BY102" s="5">
        <v>0</v>
      </c>
      <c r="BZ102" s="20">
        <v>0</v>
      </c>
      <c r="CA102" s="4">
        <v>0</v>
      </c>
      <c r="CB102" s="5">
        <v>0</v>
      </c>
      <c r="CC102" s="20">
        <v>89.533000000000001</v>
      </c>
      <c r="CD102" s="4">
        <v>315.92</v>
      </c>
      <c r="CE102" s="5">
        <f t="shared" si="116"/>
        <v>3528.5313794913604</v>
      </c>
      <c r="CF102" s="20">
        <v>0</v>
      </c>
      <c r="CG102" s="4">
        <v>0</v>
      </c>
      <c r="CH102" s="5">
        <v>0</v>
      </c>
      <c r="CI102" s="20">
        <v>0</v>
      </c>
      <c r="CJ102" s="4">
        <v>0</v>
      </c>
      <c r="CK102" s="5">
        <v>0</v>
      </c>
      <c r="CL102" s="20">
        <v>0</v>
      </c>
      <c r="CM102" s="4">
        <v>0</v>
      </c>
      <c r="CN102" s="5">
        <v>0</v>
      </c>
      <c r="CO102" s="20">
        <v>0</v>
      </c>
      <c r="CP102" s="4">
        <v>0</v>
      </c>
      <c r="CQ102" s="5">
        <v>0</v>
      </c>
      <c r="CR102" s="20">
        <v>0</v>
      </c>
      <c r="CS102" s="4">
        <v>0</v>
      </c>
      <c r="CT102" s="5">
        <v>0</v>
      </c>
      <c r="CU102" s="20">
        <v>0</v>
      </c>
      <c r="CV102" s="4">
        <v>0</v>
      </c>
      <c r="CW102" s="5">
        <v>0</v>
      </c>
      <c r="CX102" s="20">
        <v>0</v>
      </c>
      <c r="CY102" s="4">
        <v>0</v>
      </c>
      <c r="CZ102" s="5">
        <v>0</v>
      </c>
      <c r="DA102" s="20">
        <v>0</v>
      </c>
      <c r="DB102" s="4">
        <v>0</v>
      </c>
      <c r="DC102" s="5">
        <v>0</v>
      </c>
      <c r="DD102" s="20">
        <v>0</v>
      </c>
      <c r="DE102" s="4">
        <v>0</v>
      </c>
      <c r="DF102" s="5">
        <v>0</v>
      </c>
      <c r="DG102" s="20">
        <v>2.2000000000000002</v>
      </c>
      <c r="DH102" s="4">
        <v>9.6</v>
      </c>
      <c r="DI102" s="5">
        <f t="shared" si="120"/>
        <v>4363.6363636363631</v>
      </c>
      <c r="DJ102" s="20">
        <v>0</v>
      </c>
      <c r="DK102" s="4">
        <v>0</v>
      </c>
      <c r="DL102" s="5">
        <f t="shared" si="117"/>
        <v>0</v>
      </c>
      <c r="DM102" s="20">
        <v>0</v>
      </c>
      <c r="DN102" s="4">
        <v>0</v>
      </c>
      <c r="DO102" s="5">
        <v>0</v>
      </c>
      <c r="DP102" s="20">
        <v>0</v>
      </c>
      <c r="DQ102" s="4">
        <v>0</v>
      </c>
      <c r="DR102" s="5">
        <v>0</v>
      </c>
      <c r="DS102" s="22">
        <f t="shared" si="118"/>
        <v>133040.87</v>
      </c>
      <c r="DT102" s="5">
        <f t="shared" si="119"/>
        <v>439928.56</v>
      </c>
    </row>
    <row r="103" spans="1:125" x14ac:dyDescent="0.3">
      <c r="A103" s="75">
        <v>2016</v>
      </c>
      <c r="B103" s="76" t="s">
        <v>8</v>
      </c>
      <c r="C103" s="20">
        <v>0</v>
      </c>
      <c r="D103" s="4">
        <v>0</v>
      </c>
      <c r="E103" s="5">
        <v>0</v>
      </c>
      <c r="F103" s="20">
        <v>0</v>
      </c>
      <c r="G103" s="4">
        <v>0</v>
      </c>
      <c r="H103" s="5">
        <v>0</v>
      </c>
      <c r="I103" s="20">
        <v>0</v>
      </c>
      <c r="J103" s="4">
        <v>0</v>
      </c>
      <c r="K103" s="5">
        <v>0</v>
      </c>
      <c r="L103" s="20">
        <v>0</v>
      </c>
      <c r="M103" s="4">
        <v>0</v>
      </c>
      <c r="N103" s="5">
        <v>0</v>
      </c>
      <c r="O103" s="20">
        <v>0</v>
      </c>
      <c r="P103" s="4">
        <v>0</v>
      </c>
      <c r="Q103" s="5">
        <v>0</v>
      </c>
      <c r="R103" s="20">
        <v>0</v>
      </c>
      <c r="S103" s="4">
        <v>0</v>
      </c>
      <c r="T103" s="5">
        <v>0</v>
      </c>
      <c r="U103" s="20">
        <v>0</v>
      </c>
      <c r="V103" s="4">
        <v>0</v>
      </c>
      <c r="W103" s="5">
        <v>0</v>
      </c>
      <c r="X103" s="20">
        <v>82.792000000000002</v>
      </c>
      <c r="Y103" s="4">
        <v>320.87</v>
      </c>
      <c r="Z103" s="5">
        <f t="shared" si="114"/>
        <v>3875.6160015460432</v>
      </c>
      <c r="AA103" s="20">
        <v>0</v>
      </c>
      <c r="AB103" s="4">
        <v>0</v>
      </c>
      <c r="AC103" s="5">
        <v>0</v>
      </c>
      <c r="AD103" s="20">
        <v>0</v>
      </c>
      <c r="AE103" s="4">
        <v>0</v>
      </c>
      <c r="AF103" s="5">
        <v>0</v>
      </c>
      <c r="AG103" s="20">
        <v>0</v>
      </c>
      <c r="AH103" s="4">
        <v>0</v>
      </c>
      <c r="AI103" s="5">
        <v>0</v>
      </c>
      <c r="AJ103" s="20">
        <v>0</v>
      </c>
      <c r="AK103" s="4">
        <v>0</v>
      </c>
      <c r="AL103" s="5">
        <v>0</v>
      </c>
      <c r="AM103" s="20">
        <v>0</v>
      </c>
      <c r="AN103" s="4">
        <v>0</v>
      </c>
      <c r="AO103" s="5">
        <v>0</v>
      </c>
      <c r="AP103" s="20">
        <v>0</v>
      </c>
      <c r="AQ103" s="4">
        <v>0</v>
      </c>
      <c r="AR103" s="5">
        <v>0</v>
      </c>
      <c r="AS103" s="20">
        <v>0</v>
      </c>
      <c r="AT103" s="4">
        <v>0</v>
      </c>
      <c r="AU103" s="5">
        <v>0</v>
      </c>
      <c r="AV103" s="20"/>
      <c r="AW103" s="4"/>
      <c r="AX103" s="5"/>
      <c r="AY103" s="20">
        <v>11.44</v>
      </c>
      <c r="AZ103" s="4">
        <v>81.13</v>
      </c>
      <c r="BA103" s="5">
        <f t="shared" si="115"/>
        <v>7091.7832167832166</v>
      </c>
      <c r="BB103" s="20">
        <v>0</v>
      </c>
      <c r="BC103" s="4">
        <v>0</v>
      </c>
      <c r="BD103" s="5">
        <v>0</v>
      </c>
      <c r="BE103" s="20">
        <v>116915.22500000001</v>
      </c>
      <c r="BF103" s="4">
        <v>433657.13</v>
      </c>
      <c r="BG103" s="5">
        <f t="shared" si="125"/>
        <v>3709.1587515655042</v>
      </c>
      <c r="BH103" s="20">
        <v>0</v>
      </c>
      <c r="BI103" s="4">
        <v>0</v>
      </c>
      <c r="BJ103" s="5">
        <v>0</v>
      </c>
      <c r="BK103" s="20">
        <v>0</v>
      </c>
      <c r="BL103" s="4">
        <v>0</v>
      </c>
      <c r="BM103" s="5">
        <v>0</v>
      </c>
      <c r="BN103" s="20">
        <v>0</v>
      </c>
      <c r="BO103" s="4">
        <v>0</v>
      </c>
      <c r="BP103" s="5">
        <v>0</v>
      </c>
      <c r="BQ103" s="20">
        <v>0</v>
      </c>
      <c r="BR103" s="4">
        <v>0</v>
      </c>
      <c r="BS103" s="5">
        <v>0</v>
      </c>
      <c r="BT103" s="20">
        <v>0</v>
      </c>
      <c r="BU103" s="4">
        <v>0</v>
      </c>
      <c r="BV103" s="5">
        <v>0</v>
      </c>
      <c r="BW103" s="20">
        <v>0</v>
      </c>
      <c r="BX103" s="4">
        <v>0</v>
      </c>
      <c r="BY103" s="5">
        <v>0</v>
      </c>
      <c r="BZ103" s="20">
        <v>0</v>
      </c>
      <c r="CA103" s="4">
        <v>0</v>
      </c>
      <c r="CB103" s="5">
        <v>0</v>
      </c>
      <c r="CC103" s="20">
        <v>82.792000000000002</v>
      </c>
      <c r="CD103" s="4">
        <v>320.87</v>
      </c>
      <c r="CE103" s="5">
        <f t="shared" si="116"/>
        <v>3875.6160015460432</v>
      </c>
      <c r="CF103" s="20">
        <v>0</v>
      </c>
      <c r="CG103" s="4">
        <v>0</v>
      </c>
      <c r="CH103" s="5">
        <v>0</v>
      </c>
      <c r="CI103" s="20">
        <v>0</v>
      </c>
      <c r="CJ103" s="4">
        <v>0</v>
      </c>
      <c r="CK103" s="5">
        <v>0</v>
      </c>
      <c r="CL103" s="20">
        <v>0</v>
      </c>
      <c r="CM103" s="4">
        <v>0</v>
      </c>
      <c r="CN103" s="5">
        <v>0</v>
      </c>
      <c r="CO103" s="20">
        <v>0</v>
      </c>
      <c r="CP103" s="4">
        <v>0</v>
      </c>
      <c r="CQ103" s="5">
        <v>0</v>
      </c>
      <c r="CR103" s="20">
        <v>0</v>
      </c>
      <c r="CS103" s="4">
        <v>0</v>
      </c>
      <c r="CT103" s="5">
        <v>0</v>
      </c>
      <c r="CU103" s="20">
        <v>0</v>
      </c>
      <c r="CV103" s="4">
        <v>0</v>
      </c>
      <c r="CW103" s="5">
        <v>0</v>
      </c>
      <c r="CX103" s="20">
        <v>0</v>
      </c>
      <c r="CY103" s="4">
        <v>0</v>
      </c>
      <c r="CZ103" s="5">
        <v>0</v>
      </c>
      <c r="DA103" s="20">
        <v>0</v>
      </c>
      <c r="DB103" s="4">
        <v>0</v>
      </c>
      <c r="DC103" s="5">
        <v>0</v>
      </c>
      <c r="DD103" s="20">
        <v>0</v>
      </c>
      <c r="DE103" s="4">
        <v>0</v>
      </c>
      <c r="DF103" s="5">
        <v>0</v>
      </c>
      <c r="DG103" s="20">
        <v>2.15</v>
      </c>
      <c r="DH103" s="4">
        <v>10.15</v>
      </c>
      <c r="DI103" s="5">
        <f t="shared" si="120"/>
        <v>4720.9302325581402</v>
      </c>
      <c r="DJ103" s="20">
        <v>0</v>
      </c>
      <c r="DK103" s="4">
        <v>0</v>
      </c>
      <c r="DL103" s="5">
        <f t="shared" si="117"/>
        <v>0</v>
      </c>
      <c r="DM103" s="20">
        <v>0</v>
      </c>
      <c r="DN103" s="4">
        <v>0</v>
      </c>
      <c r="DO103" s="5">
        <v>0</v>
      </c>
      <c r="DP103" s="20">
        <v>0</v>
      </c>
      <c r="DQ103" s="4">
        <v>0</v>
      </c>
      <c r="DR103" s="5">
        <v>0</v>
      </c>
      <c r="DS103" s="22">
        <f t="shared" si="118"/>
        <v>117011.607</v>
      </c>
      <c r="DT103" s="5">
        <f t="shared" si="119"/>
        <v>434069.28</v>
      </c>
    </row>
    <row r="104" spans="1:125" x14ac:dyDescent="0.3">
      <c r="A104" s="75">
        <v>2016</v>
      </c>
      <c r="B104" s="76" t="s">
        <v>9</v>
      </c>
      <c r="C104" s="20">
        <v>103905.765</v>
      </c>
      <c r="D104" s="4">
        <v>227052.57</v>
      </c>
      <c r="E104" s="5">
        <f t="shared" si="113"/>
        <v>2185.1777906644547</v>
      </c>
      <c r="F104" s="20">
        <v>0</v>
      </c>
      <c r="G104" s="4">
        <v>0</v>
      </c>
      <c r="H104" s="5">
        <v>0</v>
      </c>
      <c r="I104" s="20">
        <v>0</v>
      </c>
      <c r="J104" s="4">
        <v>0</v>
      </c>
      <c r="K104" s="5">
        <v>0</v>
      </c>
      <c r="L104" s="20">
        <v>0</v>
      </c>
      <c r="M104" s="4">
        <v>0</v>
      </c>
      <c r="N104" s="5">
        <v>0</v>
      </c>
      <c r="O104" s="20">
        <v>0</v>
      </c>
      <c r="P104" s="4">
        <v>0</v>
      </c>
      <c r="Q104" s="5">
        <v>0</v>
      </c>
      <c r="R104" s="20">
        <v>4.5999999999999999E-2</v>
      </c>
      <c r="S104" s="4">
        <v>1.17</v>
      </c>
      <c r="T104" s="5">
        <f t="shared" ref="T104" si="126">S104/R104*1000</f>
        <v>25434.782608695652</v>
      </c>
      <c r="U104" s="20">
        <v>0</v>
      </c>
      <c r="V104" s="4">
        <v>0</v>
      </c>
      <c r="W104" s="5">
        <v>0</v>
      </c>
      <c r="X104" s="20">
        <v>61.82</v>
      </c>
      <c r="Y104" s="4">
        <v>268.14</v>
      </c>
      <c r="Z104" s="5">
        <f t="shared" si="114"/>
        <v>4337.4312520219992</v>
      </c>
      <c r="AA104" s="20">
        <v>0</v>
      </c>
      <c r="AB104" s="4">
        <v>0</v>
      </c>
      <c r="AC104" s="5">
        <v>0</v>
      </c>
      <c r="AD104" s="20">
        <v>0</v>
      </c>
      <c r="AE104" s="4">
        <v>0</v>
      </c>
      <c r="AF104" s="5">
        <v>0</v>
      </c>
      <c r="AG104" s="20">
        <v>0</v>
      </c>
      <c r="AH104" s="4">
        <v>0</v>
      </c>
      <c r="AI104" s="5">
        <v>0</v>
      </c>
      <c r="AJ104" s="20">
        <v>2000</v>
      </c>
      <c r="AK104" s="4">
        <v>7239.75</v>
      </c>
      <c r="AL104" s="5">
        <f t="shared" si="121"/>
        <v>3619.875</v>
      </c>
      <c r="AM104" s="20">
        <v>0</v>
      </c>
      <c r="AN104" s="4">
        <v>0</v>
      </c>
      <c r="AO104" s="5">
        <v>0</v>
      </c>
      <c r="AP104" s="20">
        <v>0</v>
      </c>
      <c r="AQ104" s="4">
        <v>0</v>
      </c>
      <c r="AR104" s="5">
        <v>0</v>
      </c>
      <c r="AS104" s="20">
        <v>0</v>
      </c>
      <c r="AT104" s="4">
        <v>0</v>
      </c>
      <c r="AU104" s="5">
        <v>0</v>
      </c>
      <c r="AV104" s="20"/>
      <c r="AW104" s="4"/>
      <c r="AX104" s="5"/>
      <c r="AY104" s="20">
        <v>0.95499999999999996</v>
      </c>
      <c r="AZ104" s="4">
        <v>8.82</v>
      </c>
      <c r="BA104" s="5">
        <f t="shared" si="115"/>
        <v>9235.6020942408395</v>
      </c>
      <c r="BB104" s="20">
        <v>0</v>
      </c>
      <c r="BC104" s="4">
        <v>0</v>
      </c>
      <c r="BD104" s="5">
        <v>0</v>
      </c>
      <c r="BE104" s="20">
        <v>216209.15</v>
      </c>
      <c r="BF104" s="4">
        <v>754053.16</v>
      </c>
      <c r="BG104" s="5">
        <f t="shared" si="125"/>
        <v>3487.6098444492291</v>
      </c>
      <c r="BH104" s="20">
        <v>0</v>
      </c>
      <c r="BI104" s="4">
        <v>0</v>
      </c>
      <c r="BJ104" s="5">
        <v>0</v>
      </c>
      <c r="BK104" s="20">
        <v>0</v>
      </c>
      <c r="BL104" s="4">
        <v>0</v>
      </c>
      <c r="BM104" s="5">
        <v>0</v>
      </c>
      <c r="BN104" s="20">
        <v>0</v>
      </c>
      <c r="BO104" s="4">
        <v>0</v>
      </c>
      <c r="BP104" s="5">
        <v>0</v>
      </c>
      <c r="BQ104" s="20">
        <v>0</v>
      </c>
      <c r="BR104" s="4">
        <v>0</v>
      </c>
      <c r="BS104" s="5">
        <v>0</v>
      </c>
      <c r="BT104" s="20">
        <v>0</v>
      </c>
      <c r="BU104" s="4">
        <v>0</v>
      </c>
      <c r="BV104" s="5">
        <v>0</v>
      </c>
      <c r="BW104" s="20">
        <v>0</v>
      </c>
      <c r="BX104" s="4">
        <v>0</v>
      </c>
      <c r="BY104" s="5">
        <v>0</v>
      </c>
      <c r="BZ104" s="20">
        <v>0</v>
      </c>
      <c r="CA104" s="4">
        <v>0</v>
      </c>
      <c r="CB104" s="5">
        <v>0</v>
      </c>
      <c r="CC104" s="20">
        <v>61.82</v>
      </c>
      <c r="CD104" s="4">
        <v>268.14</v>
      </c>
      <c r="CE104" s="5">
        <f t="shared" si="116"/>
        <v>4337.4312520219992</v>
      </c>
      <c r="CF104" s="20">
        <v>0</v>
      </c>
      <c r="CG104" s="4">
        <v>0</v>
      </c>
      <c r="CH104" s="5">
        <v>0</v>
      </c>
      <c r="CI104" s="20">
        <v>0</v>
      </c>
      <c r="CJ104" s="4">
        <v>0</v>
      </c>
      <c r="CK104" s="5">
        <v>0</v>
      </c>
      <c r="CL104" s="20">
        <v>0</v>
      </c>
      <c r="CM104" s="4">
        <v>0</v>
      </c>
      <c r="CN104" s="5">
        <v>0</v>
      </c>
      <c r="CO104" s="20">
        <v>0</v>
      </c>
      <c r="CP104" s="4">
        <v>0</v>
      </c>
      <c r="CQ104" s="5">
        <v>0</v>
      </c>
      <c r="CR104" s="20">
        <v>0</v>
      </c>
      <c r="CS104" s="4">
        <v>0</v>
      </c>
      <c r="CT104" s="5">
        <v>0</v>
      </c>
      <c r="CU104" s="20">
        <v>0</v>
      </c>
      <c r="CV104" s="4">
        <v>0</v>
      </c>
      <c r="CW104" s="5">
        <v>0</v>
      </c>
      <c r="CX104" s="20">
        <v>0</v>
      </c>
      <c r="CY104" s="4">
        <v>0</v>
      </c>
      <c r="CZ104" s="5">
        <v>0</v>
      </c>
      <c r="DA104" s="20">
        <v>0</v>
      </c>
      <c r="DB104" s="4">
        <v>0</v>
      </c>
      <c r="DC104" s="5">
        <v>0</v>
      </c>
      <c r="DD104" s="20">
        <v>0</v>
      </c>
      <c r="DE104" s="4">
        <v>0</v>
      </c>
      <c r="DF104" s="5">
        <v>0</v>
      </c>
      <c r="DG104" s="20">
        <v>2.82</v>
      </c>
      <c r="DH104" s="4">
        <v>17.54</v>
      </c>
      <c r="DI104" s="5">
        <f t="shared" si="120"/>
        <v>6219.8581560283692</v>
      </c>
      <c r="DJ104" s="20">
        <v>0</v>
      </c>
      <c r="DK104" s="4">
        <v>0</v>
      </c>
      <c r="DL104" s="5">
        <f t="shared" si="117"/>
        <v>0</v>
      </c>
      <c r="DM104" s="20">
        <v>0</v>
      </c>
      <c r="DN104" s="4">
        <v>0</v>
      </c>
      <c r="DO104" s="5">
        <v>0</v>
      </c>
      <c r="DP104" s="20">
        <v>0</v>
      </c>
      <c r="DQ104" s="4">
        <v>0</v>
      </c>
      <c r="DR104" s="5">
        <v>0</v>
      </c>
      <c r="DS104" s="22">
        <f t="shared" si="118"/>
        <v>322180.55599999998</v>
      </c>
      <c r="DT104" s="5">
        <f t="shared" si="119"/>
        <v>988641.15</v>
      </c>
    </row>
    <row r="105" spans="1:125" x14ac:dyDescent="0.3">
      <c r="A105" s="75">
        <v>2016</v>
      </c>
      <c r="B105" s="81" t="s">
        <v>10</v>
      </c>
      <c r="C105" s="20">
        <v>16372</v>
      </c>
      <c r="D105" s="4">
        <v>37326.720000000001</v>
      </c>
      <c r="E105" s="5">
        <f t="shared" si="113"/>
        <v>2279.9120449548013</v>
      </c>
      <c r="F105" s="20">
        <v>0</v>
      </c>
      <c r="G105" s="4">
        <v>0</v>
      </c>
      <c r="H105" s="5">
        <v>0</v>
      </c>
      <c r="I105" s="20">
        <v>0</v>
      </c>
      <c r="J105" s="4">
        <v>0</v>
      </c>
      <c r="K105" s="5">
        <v>0</v>
      </c>
      <c r="L105" s="20">
        <v>0</v>
      </c>
      <c r="M105" s="4">
        <v>0</v>
      </c>
      <c r="N105" s="5">
        <v>0</v>
      </c>
      <c r="O105" s="20">
        <v>0</v>
      </c>
      <c r="P105" s="4">
        <v>0</v>
      </c>
      <c r="Q105" s="5">
        <v>0</v>
      </c>
      <c r="R105" s="20">
        <v>0</v>
      </c>
      <c r="S105" s="4">
        <v>0</v>
      </c>
      <c r="T105" s="5">
        <v>0</v>
      </c>
      <c r="U105" s="20">
        <v>0</v>
      </c>
      <c r="V105" s="4">
        <v>0</v>
      </c>
      <c r="W105" s="5">
        <v>0</v>
      </c>
      <c r="X105" s="20">
        <v>17.34</v>
      </c>
      <c r="Y105" s="4">
        <v>60.09</v>
      </c>
      <c r="Z105" s="5">
        <f t="shared" si="114"/>
        <v>3465.3979238754328</v>
      </c>
      <c r="AA105" s="20">
        <v>0</v>
      </c>
      <c r="AB105" s="4">
        <v>0</v>
      </c>
      <c r="AC105" s="5">
        <v>0</v>
      </c>
      <c r="AD105" s="20">
        <v>0</v>
      </c>
      <c r="AE105" s="4">
        <v>0</v>
      </c>
      <c r="AF105" s="5">
        <v>0</v>
      </c>
      <c r="AG105" s="20">
        <v>0</v>
      </c>
      <c r="AH105" s="4">
        <v>0</v>
      </c>
      <c r="AI105" s="5">
        <v>0</v>
      </c>
      <c r="AJ105" s="20">
        <v>1500</v>
      </c>
      <c r="AK105" s="4">
        <v>10624.08</v>
      </c>
      <c r="AL105" s="5">
        <f t="shared" si="121"/>
        <v>7082.72</v>
      </c>
      <c r="AM105" s="20">
        <v>0</v>
      </c>
      <c r="AN105" s="4">
        <v>0</v>
      </c>
      <c r="AO105" s="5">
        <v>0</v>
      </c>
      <c r="AP105" s="20">
        <v>0</v>
      </c>
      <c r="AQ105" s="4">
        <v>0</v>
      </c>
      <c r="AR105" s="5">
        <v>0</v>
      </c>
      <c r="AS105" s="20">
        <v>0</v>
      </c>
      <c r="AT105" s="4">
        <v>0</v>
      </c>
      <c r="AU105" s="5">
        <v>0</v>
      </c>
      <c r="AV105" s="20"/>
      <c r="AW105" s="4"/>
      <c r="AX105" s="5"/>
      <c r="AY105" s="20">
        <v>1.7549999999999999</v>
      </c>
      <c r="AZ105" s="4">
        <v>22.14</v>
      </c>
      <c r="BA105" s="5">
        <f t="shared" si="115"/>
        <v>12615.384615384617</v>
      </c>
      <c r="BB105" s="20">
        <v>0</v>
      </c>
      <c r="BC105" s="4">
        <v>0</v>
      </c>
      <c r="BD105" s="5">
        <v>0</v>
      </c>
      <c r="BE105" s="20">
        <v>166100</v>
      </c>
      <c r="BF105" s="4">
        <v>538588.81999999995</v>
      </c>
      <c r="BG105" s="5">
        <f t="shared" si="125"/>
        <v>3242.5576158940394</v>
      </c>
      <c r="BH105" s="20">
        <v>0</v>
      </c>
      <c r="BI105" s="4">
        <v>0</v>
      </c>
      <c r="BJ105" s="5">
        <v>0</v>
      </c>
      <c r="BK105" s="20">
        <v>0</v>
      </c>
      <c r="BL105" s="4">
        <v>0</v>
      </c>
      <c r="BM105" s="5">
        <v>0</v>
      </c>
      <c r="BN105" s="20">
        <v>0</v>
      </c>
      <c r="BO105" s="4">
        <v>0</v>
      </c>
      <c r="BP105" s="5">
        <v>0</v>
      </c>
      <c r="BQ105" s="20">
        <v>0</v>
      </c>
      <c r="BR105" s="4">
        <v>0</v>
      </c>
      <c r="BS105" s="5">
        <v>0</v>
      </c>
      <c r="BT105" s="20">
        <v>0</v>
      </c>
      <c r="BU105" s="4">
        <v>0</v>
      </c>
      <c r="BV105" s="5">
        <v>0</v>
      </c>
      <c r="BW105" s="20">
        <v>0</v>
      </c>
      <c r="BX105" s="4">
        <v>0</v>
      </c>
      <c r="BY105" s="5">
        <v>0</v>
      </c>
      <c r="BZ105" s="20">
        <v>0</v>
      </c>
      <c r="CA105" s="4">
        <v>0</v>
      </c>
      <c r="CB105" s="5">
        <v>0</v>
      </c>
      <c r="CC105" s="20">
        <v>17.34</v>
      </c>
      <c r="CD105" s="4">
        <v>60.09</v>
      </c>
      <c r="CE105" s="5">
        <f t="shared" si="116"/>
        <v>3465.3979238754328</v>
      </c>
      <c r="CF105" s="20">
        <v>0</v>
      </c>
      <c r="CG105" s="4">
        <v>0</v>
      </c>
      <c r="CH105" s="5">
        <v>0</v>
      </c>
      <c r="CI105" s="20">
        <v>0</v>
      </c>
      <c r="CJ105" s="4">
        <v>0</v>
      </c>
      <c r="CK105" s="5">
        <v>0</v>
      </c>
      <c r="CL105" s="20">
        <v>0</v>
      </c>
      <c r="CM105" s="4">
        <v>0</v>
      </c>
      <c r="CN105" s="5">
        <v>0</v>
      </c>
      <c r="CO105" s="20">
        <v>0</v>
      </c>
      <c r="CP105" s="4">
        <v>0</v>
      </c>
      <c r="CQ105" s="5">
        <v>0</v>
      </c>
      <c r="CR105" s="20">
        <v>0</v>
      </c>
      <c r="CS105" s="4">
        <v>0</v>
      </c>
      <c r="CT105" s="5">
        <v>0</v>
      </c>
      <c r="CU105" s="20">
        <v>0</v>
      </c>
      <c r="CV105" s="4">
        <v>0</v>
      </c>
      <c r="CW105" s="5">
        <v>0</v>
      </c>
      <c r="CX105" s="20">
        <v>0</v>
      </c>
      <c r="CY105" s="4">
        <v>0</v>
      </c>
      <c r="CZ105" s="5">
        <v>0</v>
      </c>
      <c r="DA105" s="20">
        <v>0</v>
      </c>
      <c r="DB105" s="4">
        <v>0</v>
      </c>
      <c r="DC105" s="5">
        <v>0</v>
      </c>
      <c r="DD105" s="20">
        <v>0</v>
      </c>
      <c r="DE105" s="4">
        <v>0</v>
      </c>
      <c r="DF105" s="5">
        <v>0</v>
      </c>
      <c r="DG105" s="20">
        <v>0.42</v>
      </c>
      <c r="DH105" s="4">
        <v>1.75</v>
      </c>
      <c r="DI105" s="5">
        <f t="shared" si="120"/>
        <v>4166.666666666667</v>
      </c>
      <c r="DJ105" s="20">
        <v>0</v>
      </c>
      <c r="DK105" s="4">
        <v>0</v>
      </c>
      <c r="DL105" s="5">
        <f t="shared" si="117"/>
        <v>0</v>
      </c>
      <c r="DM105" s="20">
        <v>0</v>
      </c>
      <c r="DN105" s="4">
        <v>0</v>
      </c>
      <c r="DO105" s="5">
        <v>0</v>
      </c>
      <c r="DP105" s="20">
        <v>0</v>
      </c>
      <c r="DQ105" s="4">
        <v>0</v>
      </c>
      <c r="DR105" s="5">
        <v>0</v>
      </c>
      <c r="DS105" s="22">
        <f t="shared" si="118"/>
        <v>183991.51499999998</v>
      </c>
      <c r="DT105" s="5">
        <f t="shared" si="119"/>
        <v>586623.6</v>
      </c>
    </row>
    <row r="106" spans="1:125" x14ac:dyDescent="0.3">
      <c r="A106" s="75">
        <v>2016</v>
      </c>
      <c r="B106" s="76" t="s">
        <v>11</v>
      </c>
      <c r="C106" s="20">
        <v>58</v>
      </c>
      <c r="D106" s="4">
        <v>132.24</v>
      </c>
      <c r="E106" s="5">
        <f t="shared" si="113"/>
        <v>2280.0000000000005</v>
      </c>
      <c r="F106" s="20">
        <v>0</v>
      </c>
      <c r="G106" s="4">
        <v>0</v>
      </c>
      <c r="H106" s="5">
        <v>0</v>
      </c>
      <c r="I106" s="20">
        <v>0</v>
      </c>
      <c r="J106" s="4">
        <v>0</v>
      </c>
      <c r="K106" s="5">
        <v>0</v>
      </c>
      <c r="L106" s="20">
        <v>0</v>
      </c>
      <c r="M106" s="4">
        <v>0</v>
      </c>
      <c r="N106" s="5">
        <v>0</v>
      </c>
      <c r="O106" s="20">
        <v>0</v>
      </c>
      <c r="P106" s="4">
        <v>0</v>
      </c>
      <c r="Q106" s="5">
        <v>0</v>
      </c>
      <c r="R106" s="20">
        <v>0</v>
      </c>
      <c r="S106" s="4">
        <v>0</v>
      </c>
      <c r="T106" s="5">
        <v>0</v>
      </c>
      <c r="U106" s="20">
        <v>0</v>
      </c>
      <c r="V106" s="4">
        <v>0</v>
      </c>
      <c r="W106" s="5">
        <v>0</v>
      </c>
      <c r="X106" s="20">
        <v>9.89</v>
      </c>
      <c r="Y106" s="4">
        <v>32.24</v>
      </c>
      <c r="Z106" s="5">
        <f t="shared" si="114"/>
        <v>3259.8584428715872</v>
      </c>
      <c r="AA106" s="20">
        <v>0</v>
      </c>
      <c r="AB106" s="4">
        <v>0</v>
      </c>
      <c r="AC106" s="5">
        <v>0</v>
      </c>
      <c r="AD106" s="20">
        <v>0</v>
      </c>
      <c r="AE106" s="4">
        <v>0</v>
      </c>
      <c r="AF106" s="5">
        <v>0</v>
      </c>
      <c r="AG106" s="20">
        <v>0</v>
      </c>
      <c r="AH106" s="4">
        <v>0</v>
      </c>
      <c r="AI106" s="5">
        <v>0</v>
      </c>
      <c r="AJ106" s="20">
        <v>0</v>
      </c>
      <c r="AK106" s="4">
        <v>0</v>
      </c>
      <c r="AL106" s="5">
        <v>0</v>
      </c>
      <c r="AM106" s="20">
        <v>0</v>
      </c>
      <c r="AN106" s="4">
        <v>0</v>
      </c>
      <c r="AO106" s="5">
        <v>0</v>
      </c>
      <c r="AP106" s="20">
        <v>0</v>
      </c>
      <c r="AQ106" s="4">
        <v>0</v>
      </c>
      <c r="AR106" s="5">
        <v>0</v>
      </c>
      <c r="AS106" s="20">
        <v>0</v>
      </c>
      <c r="AT106" s="4">
        <v>0</v>
      </c>
      <c r="AU106" s="5">
        <v>0</v>
      </c>
      <c r="AV106" s="20"/>
      <c r="AW106" s="4"/>
      <c r="AX106" s="5"/>
      <c r="AY106" s="20">
        <v>11.41</v>
      </c>
      <c r="AZ106" s="4">
        <v>81.66</v>
      </c>
      <c r="BA106" s="5">
        <f t="shared" si="115"/>
        <v>7156.879929886064</v>
      </c>
      <c r="BB106" s="20">
        <v>0</v>
      </c>
      <c r="BC106" s="4">
        <v>0</v>
      </c>
      <c r="BD106" s="5">
        <v>0</v>
      </c>
      <c r="BE106" s="20">
        <v>66000</v>
      </c>
      <c r="BF106" s="4">
        <v>204294.6</v>
      </c>
      <c r="BG106" s="5">
        <f t="shared" si="125"/>
        <v>3095.3727272727274</v>
      </c>
      <c r="BH106" s="20">
        <v>0</v>
      </c>
      <c r="BI106" s="4">
        <v>0</v>
      </c>
      <c r="BJ106" s="5">
        <v>0</v>
      </c>
      <c r="BK106" s="20">
        <v>0</v>
      </c>
      <c r="BL106" s="4">
        <v>0</v>
      </c>
      <c r="BM106" s="5">
        <v>0</v>
      </c>
      <c r="BN106" s="20">
        <v>0</v>
      </c>
      <c r="BO106" s="4">
        <v>0</v>
      </c>
      <c r="BP106" s="5">
        <v>0</v>
      </c>
      <c r="BQ106" s="20">
        <v>0</v>
      </c>
      <c r="BR106" s="4">
        <v>0</v>
      </c>
      <c r="BS106" s="5">
        <v>0</v>
      </c>
      <c r="BT106" s="20">
        <v>0</v>
      </c>
      <c r="BU106" s="4">
        <v>0</v>
      </c>
      <c r="BV106" s="5">
        <v>0</v>
      </c>
      <c r="BW106" s="20">
        <v>0</v>
      </c>
      <c r="BX106" s="4">
        <v>0</v>
      </c>
      <c r="BY106" s="5">
        <v>0</v>
      </c>
      <c r="BZ106" s="20">
        <v>0</v>
      </c>
      <c r="CA106" s="4">
        <v>0</v>
      </c>
      <c r="CB106" s="5">
        <v>0</v>
      </c>
      <c r="CC106" s="20">
        <v>9.89</v>
      </c>
      <c r="CD106" s="4">
        <v>32.24</v>
      </c>
      <c r="CE106" s="5">
        <f t="shared" si="116"/>
        <v>3259.8584428715872</v>
      </c>
      <c r="CF106" s="20">
        <v>0</v>
      </c>
      <c r="CG106" s="4">
        <v>0</v>
      </c>
      <c r="CH106" s="5">
        <v>0</v>
      </c>
      <c r="CI106" s="20">
        <v>0</v>
      </c>
      <c r="CJ106" s="4">
        <v>0</v>
      </c>
      <c r="CK106" s="5">
        <v>0</v>
      </c>
      <c r="CL106" s="20">
        <v>0</v>
      </c>
      <c r="CM106" s="4">
        <v>0</v>
      </c>
      <c r="CN106" s="5">
        <v>0</v>
      </c>
      <c r="CO106" s="20">
        <v>0</v>
      </c>
      <c r="CP106" s="4">
        <v>0</v>
      </c>
      <c r="CQ106" s="5">
        <v>0</v>
      </c>
      <c r="CR106" s="20">
        <v>0</v>
      </c>
      <c r="CS106" s="4">
        <v>0</v>
      </c>
      <c r="CT106" s="5">
        <v>0</v>
      </c>
      <c r="CU106" s="20">
        <v>0</v>
      </c>
      <c r="CV106" s="4">
        <v>0</v>
      </c>
      <c r="CW106" s="5">
        <v>0</v>
      </c>
      <c r="CX106" s="20">
        <v>0</v>
      </c>
      <c r="CY106" s="4">
        <v>0</v>
      </c>
      <c r="CZ106" s="5">
        <v>0</v>
      </c>
      <c r="DA106" s="20">
        <v>0</v>
      </c>
      <c r="DB106" s="4">
        <v>0</v>
      </c>
      <c r="DC106" s="5">
        <v>0</v>
      </c>
      <c r="DD106" s="20">
        <v>0</v>
      </c>
      <c r="DE106" s="4">
        <v>0</v>
      </c>
      <c r="DF106" s="5">
        <v>0</v>
      </c>
      <c r="DG106" s="20">
        <v>0</v>
      </c>
      <c r="DH106" s="4">
        <v>0</v>
      </c>
      <c r="DI106" s="5">
        <v>0</v>
      </c>
      <c r="DJ106" s="20">
        <v>0</v>
      </c>
      <c r="DK106" s="4">
        <v>0</v>
      </c>
      <c r="DL106" s="5">
        <f t="shared" si="117"/>
        <v>0</v>
      </c>
      <c r="DM106" s="20">
        <v>0</v>
      </c>
      <c r="DN106" s="4">
        <v>0</v>
      </c>
      <c r="DO106" s="5">
        <v>0</v>
      </c>
      <c r="DP106" s="20">
        <v>0</v>
      </c>
      <c r="DQ106" s="4">
        <v>0</v>
      </c>
      <c r="DR106" s="5">
        <v>0</v>
      </c>
      <c r="DS106" s="22">
        <f t="shared" si="118"/>
        <v>66079.3</v>
      </c>
      <c r="DT106" s="5">
        <f t="shared" si="119"/>
        <v>204540.74000000002</v>
      </c>
    </row>
    <row r="107" spans="1:125" x14ac:dyDescent="0.3">
      <c r="A107" s="75">
        <v>2016</v>
      </c>
      <c r="B107" s="76" t="s">
        <v>12</v>
      </c>
      <c r="C107" s="20">
        <v>0</v>
      </c>
      <c r="D107" s="4">
        <v>0</v>
      </c>
      <c r="E107" s="5">
        <v>0</v>
      </c>
      <c r="F107" s="20">
        <v>0</v>
      </c>
      <c r="G107" s="4">
        <v>0</v>
      </c>
      <c r="H107" s="5">
        <v>0</v>
      </c>
      <c r="I107" s="20">
        <v>0</v>
      </c>
      <c r="J107" s="4">
        <v>0</v>
      </c>
      <c r="K107" s="5">
        <v>0</v>
      </c>
      <c r="L107" s="20">
        <v>0</v>
      </c>
      <c r="M107" s="4">
        <v>0</v>
      </c>
      <c r="N107" s="5">
        <v>0</v>
      </c>
      <c r="O107" s="20">
        <v>0</v>
      </c>
      <c r="P107" s="4">
        <v>0</v>
      </c>
      <c r="Q107" s="5">
        <v>0</v>
      </c>
      <c r="R107" s="20">
        <v>0</v>
      </c>
      <c r="S107" s="4">
        <v>0</v>
      </c>
      <c r="T107" s="5">
        <v>0</v>
      </c>
      <c r="U107" s="20">
        <v>0</v>
      </c>
      <c r="V107" s="4">
        <v>0</v>
      </c>
      <c r="W107" s="5">
        <v>0</v>
      </c>
      <c r="X107" s="20">
        <v>31.21</v>
      </c>
      <c r="Y107" s="4">
        <v>100.27</v>
      </c>
      <c r="Z107" s="5">
        <f t="shared" si="114"/>
        <v>3212.7523229734056</v>
      </c>
      <c r="AA107" s="20">
        <v>0</v>
      </c>
      <c r="AB107" s="4">
        <v>0</v>
      </c>
      <c r="AC107" s="5">
        <v>0</v>
      </c>
      <c r="AD107" s="20">
        <v>0</v>
      </c>
      <c r="AE107" s="4">
        <v>0</v>
      </c>
      <c r="AF107" s="5">
        <v>0</v>
      </c>
      <c r="AG107" s="20">
        <v>0</v>
      </c>
      <c r="AH107" s="4">
        <v>0</v>
      </c>
      <c r="AI107" s="5">
        <v>0</v>
      </c>
      <c r="AJ107" s="20">
        <v>0</v>
      </c>
      <c r="AK107" s="4">
        <v>0</v>
      </c>
      <c r="AL107" s="5">
        <v>0</v>
      </c>
      <c r="AM107" s="20">
        <v>0</v>
      </c>
      <c r="AN107" s="4">
        <v>0</v>
      </c>
      <c r="AO107" s="5">
        <v>0</v>
      </c>
      <c r="AP107" s="20">
        <v>23</v>
      </c>
      <c r="AQ107" s="4">
        <v>6339.46</v>
      </c>
      <c r="AR107" s="5">
        <f t="shared" ref="AR107" si="127">AQ107/AP107*1000</f>
        <v>275628.69565217389</v>
      </c>
      <c r="AS107" s="20">
        <v>0</v>
      </c>
      <c r="AT107" s="4">
        <v>0</v>
      </c>
      <c r="AU107" s="5">
        <v>0</v>
      </c>
      <c r="AV107" s="20"/>
      <c r="AW107" s="4"/>
      <c r="AX107" s="5"/>
      <c r="AY107" s="20">
        <v>5.32</v>
      </c>
      <c r="AZ107" s="4">
        <v>37.28</v>
      </c>
      <c r="BA107" s="5">
        <f t="shared" si="115"/>
        <v>7007.5187969924809</v>
      </c>
      <c r="BB107" s="20">
        <v>0</v>
      </c>
      <c r="BC107" s="4">
        <v>0</v>
      </c>
      <c r="BD107" s="5">
        <v>0</v>
      </c>
      <c r="BE107" s="20">
        <v>58000</v>
      </c>
      <c r="BF107" s="4">
        <v>198592.72</v>
      </c>
      <c r="BG107" s="5">
        <f t="shared" si="125"/>
        <v>3424.0124137931034</v>
      </c>
      <c r="BH107" s="20">
        <v>0</v>
      </c>
      <c r="BI107" s="4">
        <v>0</v>
      </c>
      <c r="BJ107" s="5">
        <v>0</v>
      </c>
      <c r="BK107" s="20">
        <v>0</v>
      </c>
      <c r="BL107" s="4">
        <v>0</v>
      </c>
      <c r="BM107" s="5">
        <v>0</v>
      </c>
      <c r="BN107" s="20">
        <v>0</v>
      </c>
      <c r="BO107" s="4">
        <v>0</v>
      </c>
      <c r="BP107" s="5">
        <v>0</v>
      </c>
      <c r="BQ107" s="20">
        <v>0</v>
      </c>
      <c r="BR107" s="4">
        <v>0</v>
      </c>
      <c r="BS107" s="5">
        <v>0</v>
      </c>
      <c r="BT107" s="20">
        <v>0</v>
      </c>
      <c r="BU107" s="4">
        <v>0</v>
      </c>
      <c r="BV107" s="5">
        <v>0</v>
      </c>
      <c r="BW107" s="20">
        <v>0</v>
      </c>
      <c r="BX107" s="4">
        <v>0</v>
      </c>
      <c r="BY107" s="5">
        <v>0</v>
      </c>
      <c r="BZ107" s="20">
        <v>0</v>
      </c>
      <c r="CA107" s="4">
        <v>0</v>
      </c>
      <c r="CB107" s="5">
        <v>0</v>
      </c>
      <c r="CC107" s="20">
        <v>31.21</v>
      </c>
      <c r="CD107" s="4">
        <v>100.27</v>
      </c>
      <c r="CE107" s="5">
        <f t="shared" si="116"/>
        <v>3212.7523229734056</v>
      </c>
      <c r="CF107" s="20">
        <v>0</v>
      </c>
      <c r="CG107" s="4">
        <v>0</v>
      </c>
      <c r="CH107" s="5">
        <v>0</v>
      </c>
      <c r="CI107" s="20">
        <v>0</v>
      </c>
      <c r="CJ107" s="4">
        <v>0</v>
      </c>
      <c r="CK107" s="5">
        <v>0</v>
      </c>
      <c r="CL107" s="20">
        <v>0</v>
      </c>
      <c r="CM107" s="4">
        <v>0</v>
      </c>
      <c r="CN107" s="5">
        <v>0</v>
      </c>
      <c r="CO107" s="20">
        <v>0</v>
      </c>
      <c r="CP107" s="4">
        <v>0</v>
      </c>
      <c r="CQ107" s="5">
        <v>0</v>
      </c>
      <c r="CR107" s="20">
        <v>0</v>
      </c>
      <c r="CS107" s="4">
        <v>0</v>
      </c>
      <c r="CT107" s="5">
        <v>0</v>
      </c>
      <c r="CU107" s="20">
        <v>0</v>
      </c>
      <c r="CV107" s="4">
        <v>0</v>
      </c>
      <c r="CW107" s="5">
        <v>0</v>
      </c>
      <c r="CX107" s="20">
        <v>5300</v>
      </c>
      <c r="CY107" s="4">
        <v>31042.77</v>
      </c>
      <c r="CZ107" s="5">
        <f t="shared" ref="CZ107:CZ108" si="128">CY107/CX107*1000</f>
        <v>5857.1264150943398</v>
      </c>
      <c r="DA107" s="20">
        <v>0</v>
      </c>
      <c r="DB107" s="4">
        <v>0</v>
      </c>
      <c r="DC107" s="5">
        <v>0</v>
      </c>
      <c r="DD107" s="20">
        <v>0</v>
      </c>
      <c r="DE107" s="4">
        <v>0</v>
      </c>
      <c r="DF107" s="5">
        <v>0</v>
      </c>
      <c r="DG107" s="20">
        <v>3.33</v>
      </c>
      <c r="DH107" s="4">
        <v>11.5</v>
      </c>
      <c r="DI107" s="5">
        <f t="shared" si="120"/>
        <v>3453.4534534534537</v>
      </c>
      <c r="DJ107" s="20">
        <v>0</v>
      </c>
      <c r="DK107" s="4">
        <v>0</v>
      </c>
      <c r="DL107" s="5">
        <f t="shared" si="117"/>
        <v>0</v>
      </c>
      <c r="DM107" s="20">
        <v>0</v>
      </c>
      <c r="DN107" s="4">
        <v>0</v>
      </c>
      <c r="DO107" s="5">
        <v>0</v>
      </c>
      <c r="DP107" s="20">
        <v>0</v>
      </c>
      <c r="DQ107" s="4">
        <v>0</v>
      </c>
      <c r="DR107" s="5">
        <v>0</v>
      </c>
      <c r="DS107" s="22">
        <f t="shared" si="118"/>
        <v>63362.86</v>
      </c>
      <c r="DT107" s="5">
        <f t="shared" si="119"/>
        <v>236124</v>
      </c>
    </row>
    <row r="108" spans="1:125" x14ac:dyDescent="0.3">
      <c r="A108" s="75">
        <v>2016</v>
      </c>
      <c r="B108" s="76" t="s">
        <v>13</v>
      </c>
      <c r="C108" s="20">
        <v>22625</v>
      </c>
      <c r="D108" s="4">
        <v>55378.94</v>
      </c>
      <c r="E108" s="5">
        <f t="shared" si="113"/>
        <v>2447.6879558011051</v>
      </c>
      <c r="F108" s="20">
        <v>0</v>
      </c>
      <c r="G108" s="4">
        <v>0</v>
      </c>
      <c r="H108" s="5">
        <v>0</v>
      </c>
      <c r="I108" s="20">
        <v>0</v>
      </c>
      <c r="J108" s="4">
        <v>0</v>
      </c>
      <c r="K108" s="5">
        <v>0</v>
      </c>
      <c r="L108" s="20">
        <v>0</v>
      </c>
      <c r="M108" s="4">
        <v>0</v>
      </c>
      <c r="N108" s="5">
        <v>0</v>
      </c>
      <c r="O108" s="20">
        <v>0.1</v>
      </c>
      <c r="P108" s="4">
        <v>0.22</v>
      </c>
      <c r="Q108" s="5">
        <f t="shared" ref="Q108" si="129">P108/O108*1000</f>
        <v>2199.9999999999995</v>
      </c>
      <c r="R108" s="20">
        <v>0</v>
      </c>
      <c r="S108" s="4">
        <v>0</v>
      </c>
      <c r="T108" s="5">
        <v>0</v>
      </c>
      <c r="U108" s="20">
        <v>0</v>
      </c>
      <c r="V108" s="4">
        <v>0</v>
      </c>
      <c r="W108" s="5">
        <v>0</v>
      </c>
      <c r="X108" s="20">
        <v>27.79</v>
      </c>
      <c r="Y108" s="4">
        <v>84.35</v>
      </c>
      <c r="Z108" s="5">
        <f t="shared" si="114"/>
        <v>3035.2644836272038</v>
      </c>
      <c r="AA108" s="20">
        <v>0</v>
      </c>
      <c r="AB108" s="4">
        <v>0</v>
      </c>
      <c r="AC108" s="5">
        <v>0</v>
      </c>
      <c r="AD108" s="20">
        <v>0</v>
      </c>
      <c r="AE108" s="4">
        <v>0</v>
      </c>
      <c r="AF108" s="5">
        <v>0</v>
      </c>
      <c r="AG108" s="20">
        <v>0</v>
      </c>
      <c r="AH108" s="4">
        <v>0</v>
      </c>
      <c r="AI108" s="5">
        <v>0</v>
      </c>
      <c r="AJ108" s="20">
        <v>0</v>
      </c>
      <c r="AK108" s="4">
        <v>0</v>
      </c>
      <c r="AL108" s="5">
        <v>0</v>
      </c>
      <c r="AM108" s="20">
        <v>0</v>
      </c>
      <c r="AN108" s="4">
        <v>0</v>
      </c>
      <c r="AO108" s="5">
        <v>0</v>
      </c>
      <c r="AP108" s="20">
        <v>0</v>
      </c>
      <c r="AQ108" s="4">
        <v>0</v>
      </c>
      <c r="AR108" s="5">
        <v>0</v>
      </c>
      <c r="AS108" s="20">
        <v>0</v>
      </c>
      <c r="AT108" s="4">
        <v>0</v>
      </c>
      <c r="AU108" s="5">
        <v>0</v>
      </c>
      <c r="AV108" s="20"/>
      <c r="AW108" s="4"/>
      <c r="AX108" s="5"/>
      <c r="AY108" s="20">
        <v>18.975000000000001</v>
      </c>
      <c r="AZ108" s="4">
        <v>132.04</v>
      </c>
      <c r="BA108" s="5">
        <f t="shared" si="115"/>
        <v>6958.6297760210791</v>
      </c>
      <c r="BB108" s="20">
        <v>0</v>
      </c>
      <c r="BC108" s="4">
        <v>0</v>
      </c>
      <c r="BD108" s="5">
        <v>0</v>
      </c>
      <c r="BE108" s="20">
        <v>10410.98</v>
      </c>
      <c r="BF108" s="4">
        <v>37500.879999999997</v>
      </c>
      <c r="BG108" s="5">
        <f t="shared" si="125"/>
        <v>3602.0509116336789</v>
      </c>
      <c r="BH108" s="20">
        <v>0</v>
      </c>
      <c r="BI108" s="4">
        <v>0</v>
      </c>
      <c r="BJ108" s="5">
        <v>0</v>
      </c>
      <c r="BK108" s="20">
        <v>0</v>
      </c>
      <c r="BL108" s="4">
        <v>0</v>
      </c>
      <c r="BM108" s="5">
        <v>0</v>
      </c>
      <c r="BN108" s="20">
        <v>0</v>
      </c>
      <c r="BO108" s="4">
        <v>0</v>
      </c>
      <c r="BP108" s="5">
        <v>0</v>
      </c>
      <c r="BQ108" s="20">
        <v>0</v>
      </c>
      <c r="BR108" s="4">
        <v>0</v>
      </c>
      <c r="BS108" s="5">
        <v>0</v>
      </c>
      <c r="BT108" s="20">
        <v>0</v>
      </c>
      <c r="BU108" s="4">
        <v>0</v>
      </c>
      <c r="BV108" s="5">
        <v>0</v>
      </c>
      <c r="BW108" s="20">
        <v>0</v>
      </c>
      <c r="BX108" s="4">
        <v>0</v>
      </c>
      <c r="BY108" s="5">
        <v>0</v>
      </c>
      <c r="BZ108" s="20">
        <v>0</v>
      </c>
      <c r="CA108" s="4">
        <v>0</v>
      </c>
      <c r="CB108" s="5">
        <v>0</v>
      </c>
      <c r="CC108" s="20">
        <v>27.79</v>
      </c>
      <c r="CD108" s="4">
        <v>84.35</v>
      </c>
      <c r="CE108" s="5">
        <f t="shared" si="116"/>
        <v>3035.2644836272038</v>
      </c>
      <c r="CF108" s="20">
        <v>2.1999999999999999E-2</v>
      </c>
      <c r="CG108" s="4">
        <v>2.8</v>
      </c>
      <c r="CH108" s="5">
        <f t="shared" ref="CH108" si="130">CG108/CF108*1000</f>
        <v>127272.72727272726</v>
      </c>
      <c r="CI108" s="20">
        <v>0</v>
      </c>
      <c r="CJ108" s="4">
        <v>0</v>
      </c>
      <c r="CK108" s="5">
        <v>0</v>
      </c>
      <c r="CL108" s="20">
        <v>0</v>
      </c>
      <c r="CM108" s="4">
        <v>0</v>
      </c>
      <c r="CN108" s="5">
        <v>0</v>
      </c>
      <c r="CO108" s="20">
        <v>0</v>
      </c>
      <c r="CP108" s="4">
        <v>0</v>
      </c>
      <c r="CQ108" s="5">
        <v>0</v>
      </c>
      <c r="CR108" s="20">
        <v>0</v>
      </c>
      <c r="CS108" s="4">
        <v>0</v>
      </c>
      <c r="CT108" s="5">
        <v>0</v>
      </c>
      <c r="CU108" s="20">
        <v>0</v>
      </c>
      <c r="CV108" s="4">
        <v>0</v>
      </c>
      <c r="CW108" s="5">
        <v>0</v>
      </c>
      <c r="CX108" s="20">
        <v>3000</v>
      </c>
      <c r="CY108" s="4">
        <v>21669.71</v>
      </c>
      <c r="CZ108" s="5">
        <f t="shared" si="128"/>
        <v>7223.2366666666667</v>
      </c>
      <c r="DA108" s="20">
        <v>0</v>
      </c>
      <c r="DB108" s="4">
        <v>0</v>
      </c>
      <c r="DC108" s="5">
        <v>0</v>
      </c>
      <c r="DD108" s="20">
        <v>46061.538999999997</v>
      </c>
      <c r="DE108" s="4">
        <v>139008.37</v>
      </c>
      <c r="DF108" s="5">
        <f t="shared" si="122"/>
        <v>3017.8837489559351</v>
      </c>
      <c r="DG108" s="20">
        <v>3.67</v>
      </c>
      <c r="DH108" s="4">
        <v>13.3</v>
      </c>
      <c r="DI108" s="5">
        <f t="shared" si="120"/>
        <v>3623.9782016348777</v>
      </c>
      <c r="DJ108" s="20">
        <v>0</v>
      </c>
      <c r="DK108" s="4">
        <v>0</v>
      </c>
      <c r="DL108" s="5">
        <f t="shared" si="117"/>
        <v>0</v>
      </c>
      <c r="DM108" s="20">
        <v>0</v>
      </c>
      <c r="DN108" s="4">
        <v>0</v>
      </c>
      <c r="DO108" s="5">
        <v>0</v>
      </c>
      <c r="DP108" s="20">
        <v>0</v>
      </c>
      <c r="DQ108" s="4">
        <v>0</v>
      </c>
      <c r="DR108" s="5">
        <v>0</v>
      </c>
      <c r="DS108" s="22">
        <f t="shared" si="118"/>
        <v>82148.075999999986</v>
      </c>
      <c r="DT108" s="5">
        <f t="shared" si="119"/>
        <v>253790.61</v>
      </c>
    </row>
    <row r="109" spans="1:125" ht="15" thickBot="1" x14ac:dyDescent="0.35">
      <c r="A109" s="77"/>
      <c r="B109" s="78" t="s">
        <v>14</v>
      </c>
      <c r="C109" s="91">
        <f>SUM(C97:C108)</f>
        <v>376363.48</v>
      </c>
      <c r="D109" s="59">
        <f>SUM(D97:D108)</f>
        <v>911017.09999999986</v>
      </c>
      <c r="E109" s="87"/>
      <c r="F109" s="86">
        <f>SUM(F97:F108)</f>
        <v>0</v>
      </c>
      <c r="G109" s="59">
        <f>SUM(G97:G108)</f>
        <v>0</v>
      </c>
      <c r="H109" s="93"/>
      <c r="I109" s="86">
        <f>SUM(I97:I108)</f>
        <v>3.2770000000000001</v>
      </c>
      <c r="J109" s="59">
        <f>SUM(J97:J108)</f>
        <v>96.65</v>
      </c>
      <c r="K109" s="63"/>
      <c r="L109" s="86">
        <f>SUM(L97:L108)</f>
        <v>0</v>
      </c>
      <c r="M109" s="59">
        <f>SUM(M97:M108)</f>
        <v>0</v>
      </c>
      <c r="N109" s="63"/>
      <c r="O109" s="86">
        <f>SUM(O97:O108)</f>
        <v>0.1</v>
      </c>
      <c r="P109" s="59">
        <f>SUM(P97:P108)</f>
        <v>0.22</v>
      </c>
      <c r="Q109" s="93"/>
      <c r="R109" s="86">
        <f>SUM(R97:R108)</f>
        <v>4.5999999999999999E-2</v>
      </c>
      <c r="S109" s="59">
        <f>SUM(S97:S108)</f>
        <v>1.17</v>
      </c>
      <c r="T109" s="93"/>
      <c r="U109" s="86">
        <f>SUM(U97:U108)</f>
        <v>0</v>
      </c>
      <c r="V109" s="59">
        <f>SUM(V97:V108)</f>
        <v>0</v>
      </c>
      <c r="W109" s="93"/>
      <c r="X109" s="86">
        <f>SUM(X97:X108)</f>
        <v>417.77499999999998</v>
      </c>
      <c r="Y109" s="59">
        <f>SUM(Y97:Y108)</f>
        <v>1504.5199999999998</v>
      </c>
      <c r="Z109" s="95"/>
      <c r="AA109" s="86">
        <f>SUM(AA97:AA108)</f>
        <v>0</v>
      </c>
      <c r="AB109" s="59">
        <f>SUM(AB97:AB108)</f>
        <v>0</v>
      </c>
      <c r="AC109" s="93"/>
      <c r="AD109" s="86">
        <f>SUM(AD97:AD108)</f>
        <v>0</v>
      </c>
      <c r="AE109" s="59">
        <f>SUM(AE97:AE108)</f>
        <v>0</v>
      </c>
      <c r="AF109" s="93"/>
      <c r="AG109" s="86">
        <f>SUM(AG97:AG108)</f>
        <v>0</v>
      </c>
      <c r="AH109" s="59">
        <f>SUM(AH97:AH108)</f>
        <v>0</v>
      </c>
      <c r="AI109" s="87"/>
      <c r="AJ109" s="86">
        <f>SUM(AJ97:AJ108)</f>
        <v>3712</v>
      </c>
      <c r="AK109" s="59">
        <f>SUM(AK97:AK108)</f>
        <v>23163.59</v>
      </c>
      <c r="AL109" s="87"/>
      <c r="AM109" s="86">
        <f>SUM(AM97:AM108)</f>
        <v>0.25</v>
      </c>
      <c r="AN109" s="59">
        <f>SUM(AN97:AN108)</f>
        <v>7.29</v>
      </c>
      <c r="AO109" s="87"/>
      <c r="AP109" s="86">
        <f>SUM(AP97:AP108)</f>
        <v>23</v>
      </c>
      <c r="AQ109" s="59">
        <f>SUM(AQ97:AQ108)</f>
        <v>6339.46</v>
      </c>
      <c r="AR109" s="63"/>
      <c r="AS109" s="86">
        <f>SUM(AS97:AS108)</f>
        <v>0</v>
      </c>
      <c r="AT109" s="59">
        <f>SUM(AT97:AT108)</f>
        <v>0</v>
      </c>
      <c r="AU109" s="95"/>
      <c r="AV109" s="86"/>
      <c r="AW109" s="59"/>
      <c r="AX109" s="95"/>
      <c r="AY109" s="86">
        <f>SUM(AY97:AY108)</f>
        <v>75.637</v>
      </c>
      <c r="AZ109" s="59">
        <f>SUM(AZ97:AZ108)</f>
        <v>536.09999999999991</v>
      </c>
      <c r="BA109" s="87"/>
      <c r="BB109" s="86">
        <f>SUM(BB97:BB108)</f>
        <v>0</v>
      </c>
      <c r="BC109" s="59">
        <f>SUM(BC97:BC108)</f>
        <v>0</v>
      </c>
      <c r="BD109" s="63"/>
      <c r="BE109" s="86">
        <f>SUM(BE97:BE108)</f>
        <v>707442.13500000001</v>
      </c>
      <c r="BF109" s="59">
        <f>SUM(BF97:BF108)</f>
        <v>2451563.9300000002</v>
      </c>
      <c r="BG109" s="95"/>
      <c r="BH109" s="86">
        <f>SUM(BH97:BH108)</f>
        <v>0</v>
      </c>
      <c r="BI109" s="59">
        <f>SUM(BI97:BI108)</f>
        <v>0</v>
      </c>
      <c r="BJ109" s="95"/>
      <c r="BK109" s="86">
        <f>SUM(BK97:BK108)</f>
        <v>0</v>
      </c>
      <c r="BL109" s="59">
        <f>SUM(BL97:BL108)</f>
        <v>0</v>
      </c>
      <c r="BM109" s="63"/>
      <c r="BN109" s="86">
        <f>SUM(BN97:BN108)</f>
        <v>0</v>
      </c>
      <c r="BO109" s="59">
        <f>SUM(BO97:BO108)</f>
        <v>0</v>
      </c>
      <c r="BP109" s="63"/>
      <c r="BQ109" s="86">
        <f>SUM(BQ97:BQ108)</f>
        <v>0</v>
      </c>
      <c r="BR109" s="59">
        <f>SUM(BR97:BR108)</f>
        <v>0</v>
      </c>
      <c r="BS109" s="95"/>
      <c r="BT109" s="86">
        <f>SUM(BT97:BT108)</f>
        <v>0</v>
      </c>
      <c r="BU109" s="59">
        <f>SUM(BU97:BU108)</f>
        <v>0</v>
      </c>
      <c r="BV109" s="95"/>
      <c r="BW109" s="86">
        <f>SUM(BW97:BW108)</f>
        <v>0</v>
      </c>
      <c r="BX109" s="59">
        <f>SUM(BX97:BX108)</f>
        <v>0</v>
      </c>
      <c r="BY109" s="63"/>
      <c r="BZ109" s="86">
        <f>SUM(BZ97:BZ108)</f>
        <v>0</v>
      </c>
      <c r="CA109" s="59">
        <f>SUM(CA97:CA108)</f>
        <v>0</v>
      </c>
      <c r="CB109" s="63"/>
      <c r="CC109" s="86">
        <f>SUM(CC97:CC108)</f>
        <v>417.77499999999998</v>
      </c>
      <c r="CD109" s="59">
        <f>SUM(CD97:CD108)</f>
        <v>1504.5199999999998</v>
      </c>
      <c r="CE109" s="95"/>
      <c r="CF109" s="86">
        <f>SUM(CF97:CF108)</f>
        <v>2.1999999999999999E-2</v>
      </c>
      <c r="CG109" s="59">
        <f>SUM(CG97:CG108)</f>
        <v>2.8</v>
      </c>
      <c r="CH109" s="95"/>
      <c r="CI109" s="86">
        <f>SUM(CI97:CI108)</f>
        <v>0</v>
      </c>
      <c r="CJ109" s="59">
        <f>SUM(CJ97:CJ108)</f>
        <v>0</v>
      </c>
      <c r="CK109" s="95"/>
      <c r="CL109" s="86">
        <f>SUM(CL97:CL108)</f>
        <v>0</v>
      </c>
      <c r="CM109" s="59">
        <f>SUM(CM97:CM108)</f>
        <v>0</v>
      </c>
      <c r="CN109" s="95"/>
      <c r="CO109" s="86">
        <f>SUM(CO97:CO108)</f>
        <v>0</v>
      </c>
      <c r="CP109" s="59">
        <f>SUM(CP97:CP108)</f>
        <v>0</v>
      </c>
      <c r="CQ109" s="95"/>
      <c r="CR109" s="86">
        <f>SUM(CR97:CR108)</f>
        <v>0</v>
      </c>
      <c r="CS109" s="59">
        <f>SUM(CS97:CS108)</f>
        <v>0</v>
      </c>
      <c r="CT109" s="63"/>
      <c r="CU109" s="86">
        <f>SUM(CU97:CU108)</f>
        <v>0</v>
      </c>
      <c r="CV109" s="59">
        <f>SUM(CV97:CV108)</f>
        <v>0</v>
      </c>
      <c r="CW109" s="63"/>
      <c r="CX109" s="86">
        <f>SUM(CX97:CX108)</f>
        <v>8300</v>
      </c>
      <c r="CY109" s="59">
        <f>SUM(CY97:CY108)</f>
        <v>52712.479999999996</v>
      </c>
      <c r="CZ109" s="95"/>
      <c r="DA109" s="86">
        <f>SUM(DA97:DA108)</f>
        <v>0</v>
      </c>
      <c r="DB109" s="59">
        <f>SUM(DB97:DB108)</f>
        <v>0</v>
      </c>
      <c r="DC109" s="95"/>
      <c r="DD109" s="86">
        <f>SUM(DD97:DD108)</f>
        <v>101316.32799999999</v>
      </c>
      <c r="DE109" s="59">
        <f>SUM(DE97:DE108)</f>
        <v>330305.51</v>
      </c>
      <c r="DF109" s="95"/>
      <c r="DG109" s="91">
        <f>SUM(DG97:DG108)</f>
        <v>18.07</v>
      </c>
      <c r="DH109" s="59">
        <f>SUM(DH97:DH108)</f>
        <v>78.77</v>
      </c>
      <c r="DI109" s="95"/>
      <c r="DJ109" s="91">
        <f t="shared" ref="DJ109:DK109" si="131">SUM(DJ97:DJ108)</f>
        <v>0</v>
      </c>
      <c r="DK109" s="59">
        <f t="shared" si="131"/>
        <v>0</v>
      </c>
      <c r="DL109" s="63"/>
      <c r="DM109" s="91">
        <f>SUM(DM97:DM108)</f>
        <v>0</v>
      </c>
      <c r="DN109" s="59">
        <f>SUM(DN97:DN108)</f>
        <v>0</v>
      </c>
      <c r="DO109" s="63"/>
      <c r="DP109" s="86">
        <f>SUM(DP97:DP108)</f>
        <v>0</v>
      </c>
      <c r="DQ109" s="59">
        <f>SUM(DQ97:DQ108)</f>
        <v>0</v>
      </c>
      <c r="DR109" s="63"/>
      <c r="DS109" s="65">
        <f t="shared" si="118"/>
        <v>1197672.1200000003</v>
      </c>
      <c r="DT109" s="63">
        <f t="shared" si="119"/>
        <v>3777329.59</v>
      </c>
    </row>
    <row r="110" spans="1:125" x14ac:dyDescent="0.3">
      <c r="A110" s="79">
        <v>2017</v>
      </c>
      <c r="B110" s="80" t="s">
        <v>2</v>
      </c>
      <c r="C110" s="21">
        <v>0.8</v>
      </c>
      <c r="D110" s="53">
        <v>17.649999999999999</v>
      </c>
      <c r="E110" s="18">
        <f t="shared" ref="E110" si="132">D110/C110*1000</f>
        <v>22062.499999999996</v>
      </c>
      <c r="F110" s="21">
        <v>0</v>
      </c>
      <c r="G110" s="53">
        <v>0</v>
      </c>
      <c r="H110" s="18">
        <v>0</v>
      </c>
      <c r="I110" s="21">
        <v>0</v>
      </c>
      <c r="J110" s="53">
        <v>0</v>
      </c>
      <c r="K110" s="18">
        <v>0</v>
      </c>
      <c r="L110" s="21">
        <v>0</v>
      </c>
      <c r="M110" s="53">
        <v>0</v>
      </c>
      <c r="N110" s="18">
        <v>0</v>
      </c>
      <c r="O110" s="21">
        <v>0</v>
      </c>
      <c r="P110" s="53">
        <v>0</v>
      </c>
      <c r="Q110" s="18">
        <v>0</v>
      </c>
      <c r="R110" s="21">
        <v>0</v>
      </c>
      <c r="S110" s="53">
        <v>0</v>
      </c>
      <c r="T110" s="18">
        <v>0</v>
      </c>
      <c r="U110" s="21">
        <v>0</v>
      </c>
      <c r="V110" s="53">
        <v>0</v>
      </c>
      <c r="W110" s="18">
        <v>0</v>
      </c>
      <c r="X110" s="21">
        <v>51.36</v>
      </c>
      <c r="Y110" s="53">
        <v>122.5</v>
      </c>
      <c r="Z110" s="18">
        <f t="shared" ref="Z110:Z114" si="133">Y110/X110*1000</f>
        <v>2385.1246105919004</v>
      </c>
      <c r="AA110" s="21">
        <v>0</v>
      </c>
      <c r="AB110" s="53">
        <v>0</v>
      </c>
      <c r="AC110" s="18">
        <v>0</v>
      </c>
      <c r="AD110" s="21">
        <v>0</v>
      </c>
      <c r="AE110" s="53">
        <v>0</v>
      </c>
      <c r="AF110" s="18">
        <v>0</v>
      </c>
      <c r="AG110" s="21">
        <v>0</v>
      </c>
      <c r="AH110" s="53">
        <v>0</v>
      </c>
      <c r="AI110" s="18">
        <v>0</v>
      </c>
      <c r="AJ110" s="21">
        <v>0</v>
      </c>
      <c r="AK110" s="53">
        <v>0</v>
      </c>
      <c r="AL110" s="18">
        <v>0</v>
      </c>
      <c r="AM110" s="21">
        <v>0</v>
      </c>
      <c r="AN110" s="53">
        <v>0</v>
      </c>
      <c r="AO110" s="18">
        <v>0</v>
      </c>
      <c r="AP110" s="21">
        <v>0</v>
      </c>
      <c r="AQ110" s="53">
        <v>0</v>
      </c>
      <c r="AR110" s="18">
        <v>0</v>
      </c>
      <c r="AS110" s="21">
        <v>0</v>
      </c>
      <c r="AT110" s="53">
        <v>0</v>
      </c>
      <c r="AU110" s="18">
        <v>0</v>
      </c>
      <c r="AV110" s="21"/>
      <c r="AW110" s="53"/>
      <c r="AX110" s="18"/>
      <c r="AY110" s="21">
        <v>22.12</v>
      </c>
      <c r="AZ110" s="53">
        <v>89.92</v>
      </c>
      <c r="BA110" s="18">
        <f t="shared" ref="BA110:BA121" si="134">AZ110/AY110*1000</f>
        <v>4065.0994575045206</v>
      </c>
      <c r="BB110" s="21">
        <v>0</v>
      </c>
      <c r="BC110" s="53">
        <v>0</v>
      </c>
      <c r="BD110" s="18">
        <v>0</v>
      </c>
      <c r="BE110" s="21">
        <v>0</v>
      </c>
      <c r="BF110" s="53">
        <v>0</v>
      </c>
      <c r="BG110" s="18">
        <v>0</v>
      </c>
      <c r="BH110" s="21">
        <v>0</v>
      </c>
      <c r="BI110" s="53">
        <v>0</v>
      </c>
      <c r="BJ110" s="18">
        <v>0</v>
      </c>
      <c r="BK110" s="21">
        <v>0</v>
      </c>
      <c r="BL110" s="53">
        <v>0</v>
      </c>
      <c r="BM110" s="18">
        <v>0</v>
      </c>
      <c r="BN110" s="21">
        <v>0</v>
      </c>
      <c r="BO110" s="53">
        <v>0</v>
      </c>
      <c r="BP110" s="18">
        <v>0</v>
      </c>
      <c r="BQ110" s="21">
        <v>0</v>
      </c>
      <c r="BR110" s="53">
        <v>0</v>
      </c>
      <c r="BS110" s="18">
        <v>0</v>
      </c>
      <c r="BT110" s="21">
        <v>0</v>
      </c>
      <c r="BU110" s="53">
        <v>0</v>
      </c>
      <c r="BV110" s="18">
        <v>0</v>
      </c>
      <c r="BW110" s="21">
        <v>0</v>
      </c>
      <c r="BX110" s="53">
        <v>0</v>
      </c>
      <c r="BY110" s="18">
        <v>0</v>
      </c>
      <c r="BZ110" s="21">
        <v>0</v>
      </c>
      <c r="CA110" s="53">
        <v>0</v>
      </c>
      <c r="CB110" s="18">
        <v>0</v>
      </c>
      <c r="CC110" s="21">
        <v>51.36</v>
      </c>
      <c r="CD110" s="53">
        <v>122.5</v>
      </c>
      <c r="CE110" s="18">
        <f t="shared" ref="CE110:CE121" si="135">CD110/CC110*1000</f>
        <v>2385.1246105919004</v>
      </c>
      <c r="CF110" s="21">
        <v>0</v>
      </c>
      <c r="CG110" s="53">
        <v>0</v>
      </c>
      <c r="CH110" s="18">
        <v>0</v>
      </c>
      <c r="CI110" s="21">
        <v>0</v>
      </c>
      <c r="CJ110" s="53">
        <v>0</v>
      </c>
      <c r="CK110" s="18">
        <v>0</v>
      </c>
      <c r="CL110" s="21">
        <v>0</v>
      </c>
      <c r="CM110" s="53">
        <v>0</v>
      </c>
      <c r="CN110" s="18">
        <v>0</v>
      </c>
      <c r="CO110" s="21">
        <v>0</v>
      </c>
      <c r="CP110" s="53">
        <v>0</v>
      </c>
      <c r="CQ110" s="18">
        <v>0</v>
      </c>
      <c r="CR110" s="21">
        <v>0</v>
      </c>
      <c r="CS110" s="53">
        <v>0</v>
      </c>
      <c r="CT110" s="18">
        <v>0</v>
      </c>
      <c r="CU110" s="21">
        <v>0</v>
      </c>
      <c r="CV110" s="53">
        <v>0</v>
      </c>
      <c r="CW110" s="18">
        <v>0</v>
      </c>
      <c r="CX110" s="21">
        <v>5000</v>
      </c>
      <c r="CY110" s="53">
        <v>31672.84</v>
      </c>
      <c r="CZ110" s="18">
        <f t="shared" ref="CZ110" si="136">CY110/CX110*1000</f>
        <v>6334.5680000000002</v>
      </c>
      <c r="DA110" s="21">
        <v>0</v>
      </c>
      <c r="DB110" s="53">
        <v>0</v>
      </c>
      <c r="DC110" s="18">
        <v>0</v>
      </c>
      <c r="DD110" s="21">
        <v>41727.144999999997</v>
      </c>
      <c r="DE110" s="53">
        <v>128413.65</v>
      </c>
      <c r="DF110" s="18">
        <f t="shared" ref="DF110:DF119" si="137">DE110/DD110*1000</f>
        <v>3077.4607273035335</v>
      </c>
      <c r="DG110" s="21">
        <v>11.438000000000001</v>
      </c>
      <c r="DH110" s="53">
        <v>92.45</v>
      </c>
      <c r="DI110" s="18">
        <f t="shared" ref="DI110:DI121" si="138">DH110/DG110*1000</f>
        <v>8082.706766917292</v>
      </c>
      <c r="DJ110" s="21">
        <v>0</v>
      </c>
      <c r="DK110" s="53">
        <v>0</v>
      </c>
      <c r="DL110" s="18">
        <f t="shared" ref="DL110:DL121" si="139">IF(DJ110=0,0,DK110/DJ110*1000)</f>
        <v>0</v>
      </c>
      <c r="DM110" s="21">
        <v>0</v>
      </c>
      <c r="DN110" s="53">
        <v>0</v>
      </c>
      <c r="DO110" s="18">
        <v>0</v>
      </c>
      <c r="DP110" s="21">
        <v>0</v>
      </c>
      <c r="DQ110" s="53">
        <v>0</v>
      </c>
      <c r="DR110" s="18">
        <v>0</v>
      </c>
      <c r="DS110" s="64">
        <f t="shared" ref="DS110:DS122" si="140">SUM(C110,F110,L110,U110,AA110,AD110,AM110,AP110,AV110,BB110,BH110,BN110,BQ110,BT110,BW110,BZ110,CI110,CO110,CU110,DD110,DM110,DP110)+AY110+CC110+DG110+CR110+I110+AJ110+BE110+R110+CL110+CX110+O110+CF110+BK110+DA110</f>
        <v>46812.863000000005</v>
      </c>
      <c r="DT110" s="18">
        <f t="shared" ref="DT110:DT122" si="141">SUM(D110,G110,M110,V110,AB110,AE110,AN110,AQ110,AW110,BC110,BI110,BO110,BR110,BU110,BX110,CA110,CJ110,CP110,CV110,DE110,DN110,DQ110+AZ110+CD110+DH110)+CS110+J110+AK110+BF110+S110+CM110+CY110+P110+CG110+BL110+DB110</f>
        <v>160409.00999999998</v>
      </c>
      <c r="DU110" s="19"/>
    </row>
    <row r="111" spans="1:125" x14ac:dyDescent="0.3">
      <c r="A111" s="75">
        <v>2017</v>
      </c>
      <c r="B111" s="76" t="s">
        <v>3</v>
      </c>
      <c r="C111" s="20">
        <v>0</v>
      </c>
      <c r="D111" s="4">
        <v>0</v>
      </c>
      <c r="E111" s="5">
        <v>0</v>
      </c>
      <c r="F111" s="20">
        <v>0</v>
      </c>
      <c r="G111" s="4">
        <v>0</v>
      </c>
      <c r="H111" s="5">
        <v>0</v>
      </c>
      <c r="I111" s="20">
        <v>34</v>
      </c>
      <c r="J111" s="4">
        <v>12.05</v>
      </c>
      <c r="K111" s="5">
        <f t="shared" ref="K111:K121" si="142">J111/I111*1000</f>
        <v>354.41176470588238</v>
      </c>
      <c r="L111" s="20">
        <v>0</v>
      </c>
      <c r="M111" s="4">
        <v>0</v>
      </c>
      <c r="N111" s="5">
        <v>0</v>
      </c>
      <c r="O111" s="20">
        <v>0</v>
      </c>
      <c r="P111" s="4">
        <v>0</v>
      </c>
      <c r="Q111" s="5">
        <v>0</v>
      </c>
      <c r="R111" s="20">
        <v>0</v>
      </c>
      <c r="S111" s="4">
        <v>0</v>
      </c>
      <c r="T111" s="5">
        <v>0</v>
      </c>
      <c r="U111" s="20">
        <v>0</v>
      </c>
      <c r="V111" s="4">
        <v>0</v>
      </c>
      <c r="W111" s="5">
        <v>0</v>
      </c>
      <c r="X111" s="20">
        <v>11.1</v>
      </c>
      <c r="Y111" s="4">
        <v>33.299999999999997</v>
      </c>
      <c r="Z111" s="5">
        <f t="shared" si="133"/>
        <v>3000</v>
      </c>
      <c r="AA111" s="20">
        <v>0</v>
      </c>
      <c r="AB111" s="4">
        <v>0</v>
      </c>
      <c r="AC111" s="5">
        <v>0</v>
      </c>
      <c r="AD111" s="20">
        <v>0</v>
      </c>
      <c r="AE111" s="4">
        <v>0</v>
      </c>
      <c r="AF111" s="5">
        <v>0</v>
      </c>
      <c r="AG111" s="20">
        <v>0</v>
      </c>
      <c r="AH111" s="4">
        <v>0</v>
      </c>
      <c r="AI111" s="5">
        <v>0</v>
      </c>
      <c r="AJ111" s="20">
        <v>0</v>
      </c>
      <c r="AK111" s="4">
        <v>0</v>
      </c>
      <c r="AL111" s="5">
        <v>0</v>
      </c>
      <c r="AM111" s="20">
        <v>0</v>
      </c>
      <c r="AN111" s="4">
        <v>0</v>
      </c>
      <c r="AO111" s="5">
        <v>0</v>
      </c>
      <c r="AP111" s="20">
        <v>0</v>
      </c>
      <c r="AQ111" s="4">
        <v>0</v>
      </c>
      <c r="AR111" s="5">
        <v>0</v>
      </c>
      <c r="AS111" s="20">
        <v>0</v>
      </c>
      <c r="AT111" s="4">
        <v>0</v>
      </c>
      <c r="AU111" s="5">
        <v>0</v>
      </c>
      <c r="AV111" s="20"/>
      <c r="AW111" s="4"/>
      <c r="AX111" s="5"/>
      <c r="AY111" s="20">
        <v>11.18</v>
      </c>
      <c r="AZ111" s="4">
        <v>45.05</v>
      </c>
      <c r="BA111" s="5">
        <f t="shared" si="134"/>
        <v>4029.5169946332735</v>
      </c>
      <c r="BB111" s="20">
        <v>0</v>
      </c>
      <c r="BC111" s="4">
        <v>0</v>
      </c>
      <c r="BD111" s="5">
        <v>0</v>
      </c>
      <c r="BE111" s="20">
        <v>0</v>
      </c>
      <c r="BF111" s="4">
        <v>0</v>
      </c>
      <c r="BG111" s="5">
        <v>0</v>
      </c>
      <c r="BH111" s="20">
        <v>0</v>
      </c>
      <c r="BI111" s="4">
        <v>0</v>
      </c>
      <c r="BJ111" s="5">
        <v>0</v>
      </c>
      <c r="BK111" s="20">
        <v>0</v>
      </c>
      <c r="BL111" s="4">
        <v>0</v>
      </c>
      <c r="BM111" s="5">
        <v>0</v>
      </c>
      <c r="BN111" s="20">
        <v>0</v>
      </c>
      <c r="BO111" s="4">
        <v>0</v>
      </c>
      <c r="BP111" s="5">
        <v>0</v>
      </c>
      <c r="BQ111" s="20">
        <v>0</v>
      </c>
      <c r="BR111" s="4">
        <v>0</v>
      </c>
      <c r="BS111" s="5">
        <v>0</v>
      </c>
      <c r="BT111" s="20">
        <v>0</v>
      </c>
      <c r="BU111" s="4">
        <v>0</v>
      </c>
      <c r="BV111" s="5">
        <v>0</v>
      </c>
      <c r="BW111" s="20">
        <v>0</v>
      </c>
      <c r="BX111" s="4">
        <v>0</v>
      </c>
      <c r="BY111" s="5">
        <v>0</v>
      </c>
      <c r="BZ111" s="20">
        <v>0</v>
      </c>
      <c r="CA111" s="4">
        <v>0</v>
      </c>
      <c r="CB111" s="5">
        <v>0</v>
      </c>
      <c r="CC111" s="20">
        <v>11.1</v>
      </c>
      <c r="CD111" s="4">
        <v>33.299999999999997</v>
      </c>
      <c r="CE111" s="5">
        <f t="shared" si="135"/>
        <v>3000</v>
      </c>
      <c r="CF111" s="20">
        <v>0</v>
      </c>
      <c r="CG111" s="4">
        <v>0</v>
      </c>
      <c r="CH111" s="5">
        <v>0</v>
      </c>
      <c r="CI111" s="20">
        <v>0</v>
      </c>
      <c r="CJ111" s="4">
        <v>0</v>
      </c>
      <c r="CK111" s="5">
        <v>0</v>
      </c>
      <c r="CL111" s="20">
        <v>0</v>
      </c>
      <c r="CM111" s="4">
        <v>0</v>
      </c>
      <c r="CN111" s="5">
        <v>0</v>
      </c>
      <c r="CO111" s="20">
        <v>0</v>
      </c>
      <c r="CP111" s="4">
        <v>0</v>
      </c>
      <c r="CQ111" s="5">
        <v>0</v>
      </c>
      <c r="CR111" s="20">
        <v>0</v>
      </c>
      <c r="CS111" s="4">
        <v>0</v>
      </c>
      <c r="CT111" s="5">
        <v>0</v>
      </c>
      <c r="CU111" s="20">
        <v>0</v>
      </c>
      <c r="CV111" s="4">
        <v>0</v>
      </c>
      <c r="CW111" s="5">
        <v>0</v>
      </c>
      <c r="CX111" s="20">
        <v>0</v>
      </c>
      <c r="CY111" s="4">
        <v>0</v>
      </c>
      <c r="CZ111" s="5">
        <v>0</v>
      </c>
      <c r="DA111" s="20">
        <v>0</v>
      </c>
      <c r="DB111" s="4">
        <v>0</v>
      </c>
      <c r="DC111" s="5">
        <v>0</v>
      </c>
      <c r="DD111" s="20">
        <v>0</v>
      </c>
      <c r="DE111" s="4">
        <v>0</v>
      </c>
      <c r="DF111" s="5">
        <v>0</v>
      </c>
      <c r="DG111" s="20">
        <v>2.8000000000000001E-2</v>
      </c>
      <c r="DH111" s="4">
        <v>2.1</v>
      </c>
      <c r="DI111" s="5">
        <f t="shared" si="138"/>
        <v>75000</v>
      </c>
      <c r="DJ111" s="20">
        <v>0</v>
      </c>
      <c r="DK111" s="4">
        <v>0</v>
      </c>
      <c r="DL111" s="5">
        <f t="shared" si="139"/>
        <v>0</v>
      </c>
      <c r="DM111" s="20">
        <v>0</v>
      </c>
      <c r="DN111" s="4">
        <v>0</v>
      </c>
      <c r="DO111" s="5">
        <v>0</v>
      </c>
      <c r="DP111" s="20">
        <v>0</v>
      </c>
      <c r="DQ111" s="4">
        <v>0</v>
      </c>
      <c r="DR111" s="5">
        <v>0</v>
      </c>
      <c r="DS111" s="22">
        <f t="shared" si="140"/>
        <v>56.308</v>
      </c>
      <c r="DT111" s="5">
        <f t="shared" si="141"/>
        <v>92.499999999999986</v>
      </c>
      <c r="DU111" s="19"/>
    </row>
    <row r="112" spans="1:125" x14ac:dyDescent="0.3">
      <c r="A112" s="75">
        <v>2017</v>
      </c>
      <c r="B112" s="76" t="s">
        <v>4</v>
      </c>
      <c r="C112" s="20">
        <v>0</v>
      </c>
      <c r="D112" s="4">
        <v>0</v>
      </c>
      <c r="E112" s="5">
        <v>0</v>
      </c>
      <c r="F112" s="20">
        <v>0</v>
      </c>
      <c r="G112" s="4">
        <v>0</v>
      </c>
      <c r="H112" s="5">
        <v>0</v>
      </c>
      <c r="I112" s="20">
        <v>0</v>
      </c>
      <c r="J112" s="4">
        <v>0</v>
      </c>
      <c r="K112" s="5">
        <v>0</v>
      </c>
      <c r="L112" s="20">
        <v>0</v>
      </c>
      <c r="M112" s="4">
        <v>0</v>
      </c>
      <c r="N112" s="5">
        <v>0</v>
      </c>
      <c r="O112" s="20">
        <v>0</v>
      </c>
      <c r="P112" s="4">
        <v>0</v>
      </c>
      <c r="Q112" s="5">
        <v>0</v>
      </c>
      <c r="R112" s="20">
        <v>0</v>
      </c>
      <c r="S112" s="4">
        <v>0</v>
      </c>
      <c r="T112" s="5">
        <v>0</v>
      </c>
      <c r="U112" s="20">
        <v>0</v>
      </c>
      <c r="V112" s="4">
        <v>0</v>
      </c>
      <c r="W112" s="5">
        <v>0</v>
      </c>
      <c r="X112" s="20">
        <v>4</v>
      </c>
      <c r="Y112" s="4">
        <v>4</v>
      </c>
      <c r="Z112" s="5">
        <f t="shared" si="133"/>
        <v>1000</v>
      </c>
      <c r="AA112" s="20">
        <v>0</v>
      </c>
      <c r="AB112" s="4">
        <v>0</v>
      </c>
      <c r="AC112" s="5">
        <v>0</v>
      </c>
      <c r="AD112" s="20">
        <v>0</v>
      </c>
      <c r="AE112" s="4">
        <v>0</v>
      </c>
      <c r="AF112" s="5">
        <v>0</v>
      </c>
      <c r="AG112" s="20">
        <v>0</v>
      </c>
      <c r="AH112" s="4">
        <v>0</v>
      </c>
      <c r="AI112" s="5">
        <v>0</v>
      </c>
      <c r="AJ112" s="20">
        <v>0</v>
      </c>
      <c r="AK112" s="4">
        <v>0</v>
      </c>
      <c r="AL112" s="5">
        <v>0</v>
      </c>
      <c r="AM112" s="20">
        <v>0</v>
      </c>
      <c r="AN112" s="4">
        <v>0</v>
      </c>
      <c r="AO112" s="5">
        <v>0</v>
      </c>
      <c r="AP112" s="20">
        <v>3050</v>
      </c>
      <c r="AQ112" s="4">
        <v>41410.800000000003</v>
      </c>
      <c r="AR112" s="5">
        <f t="shared" ref="AR112" si="143">AQ112/AP112*1000</f>
        <v>13577.311475409837</v>
      </c>
      <c r="AS112" s="20">
        <v>0</v>
      </c>
      <c r="AT112" s="4">
        <v>0</v>
      </c>
      <c r="AU112" s="5">
        <v>0</v>
      </c>
      <c r="AV112" s="20"/>
      <c r="AW112" s="4"/>
      <c r="AX112" s="5"/>
      <c r="AY112" s="20">
        <v>10.36</v>
      </c>
      <c r="AZ112" s="4">
        <v>59.37</v>
      </c>
      <c r="BA112" s="5">
        <f t="shared" si="134"/>
        <v>5730.6949806949806</v>
      </c>
      <c r="BB112" s="20">
        <v>0</v>
      </c>
      <c r="BC112" s="4">
        <v>0</v>
      </c>
      <c r="BD112" s="5">
        <v>0</v>
      </c>
      <c r="BE112" s="20">
        <v>0</v>
      </c>
      <c r="BF112" s="4">
        <v>0</v>
      </c>
      <c r="BG112" s="5">
        <v>0</v>
      </c>
      <c r="BH112" s="20">
        <v>0</v>
      </c>
      <c r="BI112" s="4">
        <v>0</v>
      </c>
      <c r="BJ112" s="5">
        <v>0</v>
      </c>
      <c r="BK112" s="20">
        <v>1.0999999999999999E-2</v>
      </c>
      <c r="BL112" s="4">
        <v>7.0000000000000007E-2</v>
      </c>
      <c r="BM112" s="5">
        <f t="shared" ref="BM112" si="144">BL112/BK112*1000</f>
        <v>6363.636363636364</v>
      </c>
      <c r="BN112" s="20">
        <v>0</v>
      </c>
      <c r="BO112" s="4">
        <v>0</v>
      </c>
      <c r="BP112" s="5">
        <v>0</v>
      </c>
      <c r="BQ112" s="20">
        <v>0</v>
      </c>
      <c r="BR112" s="4">
        <v>0</v>
      </c>
      <c r="BS112" s="5">
        <v>0</v>
      </c>
      <c r="BT112" s="20">
        <v>0</v>
      </c>
      <c r="BU112" s="4">
        <v>0</v>
      </c>
      <c r="BV112" s="5">
        <v>0</v>
      </c>
      <c r="BW112" s="20">
        <v>0</v>
      </c>
      <c r="BX112" s="4">
        <v>0</v>
      </c>
      <c r="BY112" s="5">
        <v>0</v>
      </c>
      <c r="BZ112" s="20">
        <v>0</v>
      </c>
      <c r="CA112" s="4">
        <v>0</v>
      </c>
      <c r="CB112" s="5">
        <v>0</v>
      </c>
      <c r="CC112" s="20">
        <v>4</v>
      </c>
      <c r="CD112" s="4">
        <v>4</v>
      </c>
      <c r="CE112" s="5">
        <f t="shared" si="135"/>
        <v>1000</v>
      </c>
      <c r="CF112" s="20">
        <v>0</v>
      </c>
      <c r="CG112" s="4">
        <v>0</v>
      </c>
      <c r="CH112" s="5">
        <v>0</v>
      </c>
      <c r="CI112" s="20">
        <v>0</v>
      </c>
      <c r="CJ112" s="4">
        <v>0</v>
      </c>
      <c r="CK112" s="5">
        <v>0</v>
      </c>
      <c r="CL112" s="20">
        <v>0</v>
      </c>
      <c r="CM112" s="4">
        <v>0</v>
      </c>
      <c r="CN112" s="5">
        <v>0</v>
      </c>
      <c r="CO112" s="20">
        <v>0</v>
      </c>
      <c r="CP112" s="4">
        <v>0</v>
      </c>
      <c r="CQ112" s="5">
        <v>0</v>
      </c>
      <c r="CR112" s="20">
        <v>0</v>
      </c>
      <c r="CS112" s="4">
        <v>0</v>
      </c>
      <c r="CT112" s="5">
        <v>0</v>
      </c>
      <c r="CU112" s="20">
        <v>0</v>
      </c>
      <c r="CV112" s="4">
        <v>0</v>
      </c>
      <c r="CW112" s="5">
        <v>0</v>
      </c>
      <c r="CX112" s="20">
        <v>0</v>
      </c>
      <c r="CY112" s="4">
        <v>0</v>
      </c>
      <c r="CZ112" s="5">
        <v>0</v>
      </c>
      <c r="DA112" s="20">
        <v>0</v>
      </c>
      <c r="DB112" s="4">
        <v>0</v>
      </c>
      <c r="DC112" s="5">
        <v>0</v>
      </c>
      <c r="DD112" s="20">
        <v>41796.959999999999</v>
      </c>
      <c r="DE112" s="4">
        <v>115745.89</v>
      </c>
      <c r="DF112" s="5">
        <f t="shared" si="137"/>
        <v>2769.2418300278296</v>
      </c>
      <c r="DG112" s="20">
        <v>0</v>
      </c>
      <c r="DH112" s="4">
        <v>0</v>
      </c>
      <c r="DI112" s="5">
        <v>0</v>
      </c>
      <c r="DJ112" s="20">
        <v>0</v>
      </c>
      <c r="DK112" s="4">
        <v>0</v>
      </c>
      <c r="DL112" s="5">
        <f t="shared" si="139"/>
        <v>0</v>
      </c>
      <c r="DM112" s="20">
        <v>0</v>
      </c>
      <c r="DN112" s="4">
        <v>0</v>
      </c>
      <c r="DO112" s="5">
        <v>0</v>
      </c>
      <c r="DP112" s="20">
        <v>0</v>
      </c>
      <c r="DQ112" s="4">
        <v>0</v>
      </c>
      <c r="DR112" s="5">
        <v>0</v>
      </c>
      <c r="DS112" s="22">
        <f t="shared" si="140"/>
        <v>44861.330999999998</v>
      </c>
      <c r="DT112" s="5">
        <f t="shared" si="141"/>
        <v>157220.13</v>
      </c>
      <c r="DU112" s="19"/>
    </row>
    <row r="113" spans="1:125" x14ac:dyDescent="0.3">
      <c r="A113" s="75">
        <v>2017</v>
      </c>
      <c r="B113" s="76" t="s">
        <v>5</v>
      </c>
      <c r="C113" s="20">
        <v>0</v>
      </c>
      <c r="D113" s="4">
        <v>0</v>
      </c>
      <c r="E113" s="5">
        <v>0</v>
      </c>
      <c r="F113" s="20">
        <v>0</v>
      </c>
      <c r="G113" s="4">
        <v>0</v>
      </c>
      <c r="H113" s="5">
        <v>0</v>
      </c>
      <c r="I113" s="20">
        <v>0</v>
      </c>
      <c r="J113" s="4">
        <v>0</v>
      </c>
      <c r="K113" s="5">
        <v>0</v>
      </c>
      <c r="L113" s="20">
        <v>0</v>
      </c>
      <c r="M113" s="4">
        <v>0</v>
      </c>
      <c r="N113" s="5">
        <v>0</v>
      </c>
      <c r="O113" s="20">
        <v>0</v>
      </c>
      <c r="P113" s="4">
        <v>0</v>
      </c>
      <c r="Q113" s="5">
        <v>0</v>
      </c>
      <c r="R113" s="20">
        <v>0</v>
      </c>
      <c r="S113" s="4">
        <v>0</v>
      </c>
      <c r="T113" s="5">
        <v>0</v>
      </c>
      <c r="U113" s="20">
        <v>0.16</v>
      </c>
      <c r="V113" s="4">
        <v>9.65</v>
      </c>
      <c r="W113" s="5">
        <f t="shared" ref="W113" si="145">V113/U113*1000</f>
        <v>60312.5</v>
      </c>
      <c r="X113" s="20">
        <v>1.3</v>
      </c>
      <c r="Y113" s="4">
        <v>7.5</v>
      </c>
      <c r="Z113" s="5">
        <f t="shared" si="133"/>
        <v>5769.2307692307695</v>
      </c>
      <c r="AA113" s="20">
        <v>0</v>
      </c>
      <c r="AB113" s="4">
        <v>0</v>
      </c>
      <c r="AC113" s="5">
        <v>0</v>
      </c>
      <c r="AD113" s="20">
        <v>0</v>
      </c>
      <c r="AE113" s="4">
        <v>0</v>
      </c>
      <c r="AF113" s="5">
        <v>0</v>
      </c>
      <c r="AG113" s="20">
        <v>0</v>
      </c>
      <c r="AH113" s="4">
        <v>0</v>
      </c>
      <c r="AI113" s="5">
        <v>0</v>
      </c>
      <c r="AJ113" s="20">
        <v>0</v>
      </c>
      <c r="AK113" s="4">
        <v>0</v>
      </c>
      <c r="AL113" s="5">
        <v>0</v>
      </c>
      <c r="AM113" s="20">
        <v>0</v>
      </c>
      <c r="AN113" s="4">
        <v>0</v>
      </c>
      <c r="AO113" s="5">
        <v>0</v>
      </c>
      <c r="AP113" s="20">
        <v>0</v>
      </c>
      <c r="AQ113" s="4">
        <v>0</v>
      </c>
      <c r="AR113" s="5">
        <v>0</v>
      </c>
      <c r="AS113" s="20">
        <v>0</v>
      </c>
      <c r="AT113" s="4">
        <v>0</v>
      </c>
      <c r="AU113" s="5">
        <v>0</v>
      </c>
      <c r="AV113" s="20"/>
      <c r="AW113" s="4"/>
      <c r="AX113" s="5"/>
      <c r="AY113" s="20">
        <v>3.8</v>
      </c>
      <c r="AZ113" s="4">
        <v>20.38</v>
      </c>
      <c r="BA113" s="5">
        <f t="shared" si="134"/>
        <v>5363.1578947368425</v>
      </c>
      <c r="BB113" s="20">
        <v>0</v>
      </c>
      <c r="BC113" s="4">
        <v>0</v>
      </c>
      <c r="BD113" s="5">
        <v>0</v>
      </c>
      <c r="BE113" s="20">
        <v>0</v>
      </c>
      <c r="BF113" s="4">
        <v>0</v>
      </c>
      <c r="BG113" s="5">
        <v>0</v>
      </c>
      <c r="BH113" s="20">
        <v>0</v>
      </c>
      <c r="BI113" s="4">
        <v>0</v>
      </c>
      <c r="BJ113" s="5">
        <v>0</v>
      </c>
      <c r="BK113" s="20">
        <v>0</v>
      </c>
      <c r="BL113" s="4">
        <v>0</v>
      </c>
      <c r="BM113" s="5">
        <v>0</v>
      </c>
      <c r="BN113" s="20">
        <v>0</v>
      </c>
      <c r="BO113" s="4">
        <v>0</v>
      </c>
      <c r="BP113" s="5">
        <v>0</v>
      </c>
      <c r="BQ113" s="20">
        <v>0</v>
      </c>
      <c r="BR113" s="4">
        <v>0</v>
      </c>
      <c r="BS113" s="5">
        <v>0</v>
      </c>
      <c r="BT113" s="20">
        <v>0</v>
      </c>
      <c r="BU113" s="4">
        <v>0</v>
      </c>
      <c r="BV113" s="5">
        <v>0</v>
      </c>
      <c r="BW113" s="20">
        <v>0</v>
      </c>
      <c r="BX113" s="4">
        <v>0</v>
      </c>
      <c r="BY113" s="5">
        <v>0</v>
      </c>
      <c r="BZ113" s="20">
        <v>0</v>
      </c>
      <c r="CA113" s="4">
        <v>0</v>
      </c>
      <c r="CB113" s="5">
        <v>0</v>
      </c>
      <c r="CC113" s="20">
        <v>1.3</v>
      </c>
      <c r="CD113" s="4">
        <v>7.5</v>
      </c>
      <c r="CE113" s="5">
        <f t="shared" si="135"/>
        <v>5769.2307692307695</v>
      </c>
      <c r="CF113" s="20">
        <v>0</v>
      </c>
      <c r="CG113" s="4">
        <v>0</v>
      </c>
      <c r="CH113" s="5">
        <v>0</v>
      </c>
      <c r="CI113" s="20">
        <v>0</v>
      </c>
      <c r="CJ113" s="4">
        <v>0</v>
      </c>
      <c r="CK113" s="5">
        <v>0</v>
      </c>
      <c r="CL113" s="20">
        <v>0</v>
      </c>
      <c r="CM113" s="4">
        <v>0</v>
      </c>
      <c r="CN113" s="5">
        <v>0</v>
      </c>
      <c r="CO113" s="20">
        <v>0</v>
      </c>
      <c r="CP113" s="4">
        <v>0</v>
      </c>
      <c r="CQ113" s="5">
        <v>0</v>
      </c>
      <c r="CR113" s="20">
        <v>0</v>
      </c>
      <c r="CS113" s="4">
        <v>0</v>
      </c>
      <c r="CT113" s="5">
        <v>0</v>
      </c>
      <c r="CU113" s="20">
        <v>0</v>
      </c>
      <c r="CV113" s="4">
        <v>0</v>
      </c>
      <c r="CW113" s="5">
        <v>0</v>
      </c>
      <c r="CX113" s="20">
        <v>0</v>
      </c>
      <c r="CY113" s="4">
        <v>0</v>
      </c>
      <c r="CZ113" s="5">
        <v>0</v>
      </c>
      <c r="DA113" s="20">
        <v>0</v>
      </c>
      <c r="DB113" s="4">
        <v>0</v>
      </c>
      <c r="DC113" s="5">
        <v>0</v>
      </c>
      <c r="DD113" s="20">
        <v>0</v>
      </c>
      <c r="DE113" s="4">
        <v>0</v>
      </c>
      <c r="DF113" s="5">
        <v>0</v>
      </c>
      <c r="DG113" s="20">
        <v>8.6999999999999994E-2</v>
      </c>
      <c r="DH113" s="4">
        <v>0.92</v>
      </c>
      <c r="DI113" s="5">
        <f t="shared" si="138"/>
        <v>10574.712643678162</v>
      </c>
      <c r="DJ113" s="20">
        <v>0</v>
      </c>
      <c r="DK113" s="4">
        <v>0</v>
      </c>
      <c r="DL113" s="5">
        <f t="shared" si="139"/>
        <v>0</v>
      </c>
      <c r="DM113" s="20">
        <v>0</v>
      </c>
      <c r="DN113" s="4">
        <v>0</v>
      </c>
      <c r="DO113" s="5">
        <v>0</v>
      </c>
      <c r="DP113" s="20">
        <v>0</v>
      </c>
      <c r="DQ113" s="4">
        <v>0</v>
      </c>
      <c r="DR113" s="5">
        <v>0</v>
      </c>
      <c r="DS113" s="22">
        <f t="shared" si="140"/>
        <v>5.3469999999999995</v>
      </c>
      <c r="DT113" s="5">
        <f t="shared" si="141"/>
        <v>38.450000000000003</v>
      </c>
      <c r="DU113" s="19"/>
    </row>
    <row r="114" spans="1:125" x14ac:dyDescent="0.3">
      <c r="A114" s="75">
        <v>2017</v>
      </c>
      <c r="B114" s="76" t="s">
        <v>6</v>
      </c>
      <c r="C114" s="20">
        <v>0</v>
      </c>
      <c r="D114" s="4">
        <v>0</v>
      </c>
      <c r="E114" s="5">
        <v>0</v>
      </c>
      <c r="F114" s="20">
        <v>0</v>
      </c>
      <c r="G114" s="4">
        <v>0</v>
      </c>
      <c r="H114" s="5">
        <v>0</v>
      </c>
      <c r="I114" s="20">
        <v>5</v>
      </c>
      <c r="J114" s="4">
        <v>22.43</v>
      </c>
      <c r="K114" s="5">
        <f t="shared" si="142"/>
        <v>4486</v>
      </c>
      <c r="L114" s="20">
        <v>0</v>
      </c>
      <c r="M114" s="4">
        <v>0</v>
      </c>
      <c r="N114" s="5">
        <v>0</v>
      </c>
      <c r="O114" s="20">
        <v>0</v>
      </c>
      <c r="P114" s="4">
        <v>0</v>
      </c>
      <c r="Q114" s="5">
        <v>0</v>
      </c>
      <c r="R114" s="20">
        <v>0</v>
      </c>
      <c r="S114" s="4">
        <v>0</v>
      </c>
      <c r="T114" s="5">
        <v>0</v>
      </c>
      <c r="U114" s="20">
        <v>0</v>
      </c>
      <c r="V114" s="4">
        <v>0</v>
      </c>
      <c r="W114" s="5">
        <v>0</v>
      </c>
      <c r="X114" s="20">
        <v>2.25</v>
      </c>
      <c r="Y114" s="4">
        <v>8.65</v>
      </c>
      <c r="Z114" s="5">
        <f t="shared" si="133"/>
        <v>3844.4444444444443</v>
      </c>
      <c r="AA114" s="20">
        <v>0</v>
      </c>
      <c r="AB114" s="4">
        <v>0</v>
      </c>
      <c r="AC114" s="5">
        <v>0</v>
      </c>
      <c r="AD114" s="20">
        <v>0</v>
      </c>
      <c r="AE114" s="4">
        <v>0</v>
      </c>
      <c r="AF114" s="5">
        <v>0</v>
      </c>
      <c r="AG114" s="20">
        <v>0</v>
      </c>
      <c r="AH114" s="4">
        <v>0</v>
      </c>
      <c r="AI114" s="5">
        <v>0</v>
      </c>
      <c r="AJ114" s="20">
        <v>0</v>
      </c>
      <c r="AK114" s="4">
        <v>0</v>
      </c>
      <c r="AL114" s="5">
        <v>0</v>
      </c>
      <c r="AM114" s="20">
        <v>0</v>
      </c>
      <c r="AN114" s="4">
        <v>0</v>
      </c>
      <c r="AO114" s="5">
        <v>0</v>
      </c>
      <c r="AP114" s="20">
        <v>0</v>
      </c>
      <c r="AQ114" s="4">
        <v>0</v>
      </c>
      <c r="AR114" s="5">
        <v>0</v>
      </c>
      <c r="AS114" s="20">
        <v>0</v>
      </c>
      <c r="AT114" s="4">
        <v>0</v>
      </c>
      <c r="AU114" s="5">
        <v>0</v>
      </c>
      <c r="AV114" s="20"/>
      <c r="AW114" s="4"/>
      <c r="AX114" s="5"/>
      <c r="AY114" s="20">
        <v>13.9</v>
      </c>
      <c r="AZ114" s="4">
        <v>76.52</v>
      </c>
      <c r="BA114" s="5">
        <f t="shared" si="134"/>
        <v>5505.0359712230211</v>
      </c>
      <c r="BB114" s="20">
        <v>0</v>
      </c>
      <c r="BC114" s="4">
        <v>0</v>
      </c>
      <c r="BD114" s="5">
        <v>0</v>
      </c>
      <c r="BE114" s="20">
        <v>0</v>
      </c>
      <c r="BF114" s="4">
        <v>0</v>
      </c>
      <c r="BG114" s="5">
        <v>0</v>
      </c>
      <c r="BH114" s="20">
        <v>0</v>
      </c>
      <c r="BI114" s="4">
        <v>0</v>
      </c>
      <c r="BJ114" s="5">
        <v>0</v>
      </c>
      <c r="BK114" s="20">
        <v>0</v>
      </c>
      <c r="BL114" s="4">
        <v>0</v>
      </c>
      <c r="BM114" s="5">
        <v>0</v>
      </c>
      <c r="BN114" s="20">
        <v>0</v>
      </c>
      <c r="BO114" s="4">
        <v>0</v>
      </c>
      <c r="BP114" s="5">
        <v>0</v>
      </c>
      <c r="BQ114" s="20">
        <v>0</v>
      </c>
      <c r="BR114" s="4">
        <v>0</v>
      </c>
      <c r="BS114" s="5">
        <v>0</v>
      </c>
      <c r="BT114" s="20">
        <v>0</v>
      </c>
      <c r="BU114" s="4">
        <v>0</v>
      </c>
      <c r="BV114" s="5">
        <v>0</v>
      </c>
      <c r="BW114" s="20">
        <v>0</v>
      </c>
      <c r="BX114" s="4">
        <v>0</v>
      </c>
      <c r="BY114" s="5">
        <v>0</v>
      </c>
      <c r="BZ114" s="20">
        <v>0</v>
      </c>
      <c r="CA114" s="4">
        <v>0</v>
      </c>
      <c r="CB114" s="5">
        <v>0</v>
      </c>
      <c r="CC114" s="20">
        <v>2.25</v>
      </c>
      <c r="CD114" s="4">
        <v>8.65</v>
      </c>
      <c r="CE114" s="5">
        <f t="shared" si="135"/>
        <v>3844.4444444444443</v>
      </c>
      <c r="CF114" s="20">
        <v>0</v>
      </c>
      <c r="CG114" s="4">
        <v>0</v>
      </c>
      <c r="CH114" s="5">
        <v>0</v>
      </c>
      <c r="CI114" s="20">
        <v>0</v>
      </c>
      <c r="CJ114" s="4">
        <v>0</v>
      </c>
      <c r="CK114" s="5">
        <v>0</v>
      </c>
      <c r="CL114" s="20">
        <v>0</v>
      </c>
      <c r="CM114" s="4">
        <v>0</v>
      </c>
      <c r="CN114" s="5">
        <v>0</v>
      </c>
      <c r="CO114" s="20">
        <v>0</v>
      </c>
      <c r="CP114" s="4">
        <v>0</v>
      </c>
      <c r="CQ114" s="5">
        <v>0</v>
      </c>
      <c r="CR114" s="20">
        <v>0</v>
      </c>
      <c r="CS114" s="4">
        <v>0</v>
      </c>
      <c r="CT114" s="5">
        <v>0</v>
      </c>
      <c r="CU114" s="20">
        <v>0</v>
      </c>
      <c r="CV114" s="4">
        <v>0</v>
      </c>
      <c r="CW114" s="5">
        <v>0</v>
      </c>
      <c r="CX114" s="20">
        <v>0</v>
      </c>
      <c r="CY114" s="4">
        <v>0</v>
      </c>
      <c r="CZ114" s="5">
        <v>0</v>
      </c>
      <c r="DA114" s="20">
        <v>0</v>
      </c>
      <c r="DB114" s="4">
        <v>0</v>
      </c>
      <c r="DC114" s="5">
        <v>0</v>
      </c>
      <c r="DD114" s="20">
        <v>0</v>
      </c>
      <c r="DE114" s="4">
        <v>0</v>
      </c>
      <c r="DF114" s="5">
        <v>0</v>
      </c>
      <c r="DG114" s="20">
        <v>2.0720000000000001</v>
      </c>
      <c r="DH114" s="4">
        <v>14.5</v>
      </c>
      <c r="DI114" s="5">
        <f t="shared" si="138"/>
        <v>6998.069498069498</v>
      </c>
      <c r="DJ114" s="20">
        <v>0</v>
      </c>
      <c r="DK114" s="4">
        <v>0</v>
      </c>
      <c r="DL114" s="5">
        <f t="shared" si="139"/>
        <v>0</v>
      </c>
      <c r="DM114" s="20">
        <v>0</v>
      </c>
      <c r="DN114" s="4">
        <v>0</v>
      </c>
      <c r="DO114" s="5">
        <v>0</v>
      </c>
      <c r="DP114" s="20">
        <v>0</v>
      </c>
      <c r="DQ114" s="4">
        <v>0</v>
      </c>
      <c r="DR114" s="5">
        <v>0</v>
      </c>
      <c r="DS114" s="22">
        <f t="shared" si="140"/>
        <v>23.221999999999998</v>
      </c>
      <c r="DT114" s="5">
        <f t="shared" si="141"/>
        <v>122.1</v>
      </c>
      <c r="DU114" s="19"/>
    </row>
    <row r="115" spans="1:125" x14ac:dyDescent="0.3">
      <c r="A115" s="75">
        <v>2017</v>
      </c>
      <c r="B115" s="76" t="s">
        <v>7</v>
      </c>
      <c r="C115" s="20">
        <v>0</v>
      </c>
      <c r="D115" s="4">
        <v>0</v>
      </c>
      <c r="E115" s="5">
        <v>0</v>
      </c>
      <c r="F115" s="20">
        <v>0</v>
      </c>
      <c r="G115" s="4">
        <v>0</v>
      </c>
      <c r="H115" s="5">
        <v>0</v>
      </c>
      <c r="I115" s="20">
        <v>0</v>
      </c>
      <c r="J115" s="4">
        <v>0</v>
      </c>
      <c r="K115" s="5">
        <v>0</v>
      </c>
      <c r="L115" s="20">
        <v>0</v>
      </c>
      <c r="M115" s="4">
        <v>0</v>
      </c>
      <c r="N115" s="5">
        <v>0</v>
      </c>
      <c r="O115" s="20">
        <v>0</v>
      </c>
      <c r="P115" s="4">
        <v>0</v>
      </c>
      <c r="Q115" s="5">
        <v>0</v>
      </c>
      <c r="R115" s="20">
        <v>0</v>
      </c>
      <c r="S115" s="4">
        <v>0</v>
      </c>
      <c r="T115" s="5">
        <v>0</v>
      </c>
      <c r="U115" s="20">
        <v>0</v>
      </c>
      <c r="V115" s="4">
        <v>0</v>
      </c>
      <c r="W115" s="5">
        <v>0</v>
      </c>
      <c r="X115" s="20">
        <v>0</v>
      </c>
      <c r="Y115" s="4">
        <v>0</v>
      </c>
      <c r="Z115" s="5">
        <v>0</v>
      </c>
      <c r="AA115" s="20">
        <v>0</v>
      </c>
      <c r="AB115" s="4">
        <v>0</v>
      </c>
      <c r="AC115" s="5">
        <v>0</v>
      </c>
      <c r="AD115" s="20">
        <v>0</v>
      </c>
      <c r="AE115" s="4">
        <v>0</v>
      </c>
      <c r="AF115" s="5">
        <v>0</v>
      </c>
      <c r="AG115" s="20">
        <v>0</v>
      </c>
      <c r="AH115" s="4">
        <v>0</v>
      </c>
      <c r="AI115" s="5">
        <v>0</v>
      </c>
      <c r="AJ115" s="20">
        <v>0</v>
      </c>
      <c r="AK115" s="4">
        <v>0</v>
      </c>
      <c r="AL115" s="5">
        <v>0</v>
      </c>
      <c r="AM115" s="20">
        <v>0</v>
      </c>
      <c r="AN115" s="4">
        <v>0</v>
      </c>
      <c r="AO115" s="5">
        <v>0</v>
      </c>
      <c r="AP115" s="20">
        <v>0</v>
      </c>
      <c r="AQ115" s="4">
        <v>0</v>
      </c>
      <c r="AR115" s="5">
        <v>0</v>
      </c>
      <c r="AS115" s="20">
        <v>0</v>
      </c>
      <c r="AT115" s="4">
        <v>0</v>
      </c>
      <c r="AU115" s="5">
        <v>0</v>
      </c>
      <c r="AV115" s="20"/>
      <c r="AW115" s="4"/>
      <c r="AX115" s="5"/>
      <c r="AY115" s="20">
        <v>12.16</v>
      </c>
      <c r="AZ115" s="4">
        <v>57.21</v>
      </c>
      <c r="BA115" s="5">
        <f t="shared" si="134"/>
        <v>4704.769736842105</v>
      </c>
      <c r="BB115" s="20">
        <v>0</v>
      </c>
      <c r="BC115" s="4">
        <v>0</v>
      </c>
      <c r="BD115" s="5">
        <v>0</v>
      </c>
      <c r="BE115" s="20">
        <v>0</v>
      </c>
      <c r="BF115" s="4">
        <v>0</v>
      </c>
      <c r="BG115" s="5">
        <v>0</v>
      </c>
      <c r="BH115" s="20">
        <v>0</v>
      </c>
      <c r="BI115" s="4">
        <v>0</v>
      </c>
      <c r="BJ115" s="5">
        <v>0</v>
      </c>
      <c r="BK115" s="20">
        <v>0</v>
      </c>
      <c r="BL115" s="4">
        <v>0</v>
      </c>
      <c r="BM115" s="5">
        <v>0</v>
      </c>
      <c r="BN115" s="20">
        <v>0</v>
      </c>
      <c r="BO115" s="4">
        <v>0</v>
      </c>
      <c r="BP115" s="5">
        <v>0</v>
      </c>
      <c r="BQ115" s="20">
        <v>0</v>
      </c>
      <c r="BR115" s="4">
        <v>0</v>
      </c>
      <c r="BS115" s="5">
        <v>0</v>
      </c>
      <c r="BT115" s="20">
        <v>0</v>
      </c>
      <c r="BU115" s="4">
        <v>0</v>
      </c>
      <c r="BV115" s="5">
        <v>0</v>
      </c>
      <c r="BW115" s="20">
        <v>0</v>
      </c>
      <c r="BX115" s="4">
        <v>0</v>
      </c>
      <c r="BY115" s="5">
        <v>0</v>
      </c>
      <c r="BZ115" s="20">
        <v>0</v>
      </c>
      <c r="CA115" s="4">
        <v>0</v>
      </c>
      <c r="CB115" s="5">
        <v>0</v>
      </c>
      <c r="CC115" s="20">
        <v>0</v>
      </c>
      <c r="CD115" s="4">
        <v>0</v>
      </c>
      <c r="CE115" s="5">
        <v>0</v>
      </c>
      <c r="CF115" s="20">
        <v>0</v>
      </c>
      <c r="CG115" s="4">
        <v>0</v>
      </c>
      <c r="CH115" s="5">
        <v>0</v>
      </c>
      <c r="CI115" s="20">
        <v>0</v>
      </c>
      <c r="CJ115" s="4">
        <v>0</v>
      </c>
      <c r="CK115" s="5">
        <v>0</v>
      </c>
      <c r="CL115" s="20">
        <v>0</v>
      </c>
      <c r="CM115" s="4">
        <v>0</v>
      </c>
      <c r="CN115" s="5">
        <v>0</v>
      </c>
      <c r="CO115" s="20">
        <v>0</v>
      </c>
      <c r="CP115" s="4">
        <v>0</v>
      </c>
      <c r="CQ115" s="5">
        <v>0</v>
      </c>
      <c r="CR115" s="20">
        <v>0</v>
      </c>
      <c r="CS115" s="4">
        <v>0</v>
      </c>
      <c r="CT115" s="5">
        <v>0</v>
      </c>
      <c r="CU115" s="20">
        <v>0</v>
      </c>
      <c r="CV115" s="4">
        <v>0</v>
      </c>
      <c r="CW115" s="5">
        <v>0</v>
      </c>
      <c r="CX115" s="20">
        <v>0</v>
      </c>
      <c r="CY115" s="4">
        <v>0</v>
      </c>
      <c r="CZ115" s="5">
        <v>0</v>
      </c>
      <c r="DA115" s="20">
        <v>0</v>
      </c>
      <c r="DB115" s="4">
        <v>0</v>
      </c>
      <c r="DC115" s="5">
        <v>0</v>
      </c>
      <c r="DD115" s="20">
        <v>0</v>
      </c>
      <c r="DE115" s="4">
        <v>0</v>
      </c>
      <c r="DF115" s="5">
        <v>0</v>
      </c>
      <c r="DG115" s="20">
        <v>0.14399999999999999</v>
      </c>
      <c r="DH115" s="4">
        <v>2.2599999999999998</v>
      </c>
      <c r="DI115" s="5">
        <f t="shared" si="138"/>
        <v>15694.444444444445</v>
      </c>
      <c r="DJ115" s="20">
        <v>0</v>
      </c>
      <c r="DK115" s="4">
        <v>0</v>
      </c>
      <c r="DL115" s="5">
        <f t="shared" si="139"/>
        <v>0</v>
      </c>
      <c r="DM115" s="20">
        <v>0</v>
      </c>
      <c r="DN115" s="4">
        <v>0</v>
      </c>
      <c r="DO115" s="5">
        <v>0</v>
      </c>
      <c r="DP115" s="20">
        <v>0</v>
      </c>
      <c r="DQ115" s="4">
        <v>0</v>
      </c>
      <c r="DR115" s="5">
        <v>0</v>
      </c>
      <c r="DS115" s="22">
        <f t="shared" si="140"/>
        <v>12.304</v>
      </c>
      <c r="DT115" s="5">
        <f t="shared" si="141"/>
        <v>59.47</v>
      </c>
      <c r="DU115" s="19"/>
    </row>
    <row r="116" spans="1:125" x14ac:dyDescent="0.3">
      <c r="A116" s="75">
        <v>2017</v>
      </c>
      <c r="B116" s="76" t="s">
        <v>8</v>
      </c>
      <c r="C116" s="20">
        <v>0</v>
      </c>
      <c r="D116" s="4">
        <v>0</v>
      </c>
      <c r="E116" s="5">
        <v>0</v>
      </c>
      <c r="F116" s="20">
        <v>0</v>
      </c>
      <c r="G116" s="4">
        <v>0</v>
      </c>
      <c r="H116" s="5">
        <v>0</v>
      </c>
      <c r="I116" s="20">
        <v>0</v>
      </c>
      <c r="J116" s="4">
        <v>0</v>
      </c>
      <c r="K116" s="5">
        <v>0</v>
      </c>
      <c r="L116" s="20">
        <v>0</v>
      </c>
      <c r="M116" s="4">
        <v>0</v>
      </c>
      <c r="N116" s="5">
        <v>0</v>
      </c>
      <c r="O116" s="20">
        <v>0</v>
      </c>
      <c r="P116" s="4">
        <v>0</v>
      </c>
      <c r="Q116" s="5">
        <v>0</v>
      </c>
      <c r="R116" s="20">
        <v>0</v>
      </c>
      <c r="S116" s="4">
        <v>0</v>
      </c>
      <c r="T116" s="5">
        <v>0</v>
      </c>
      <c r="U116" s="20">
        <v>0</v>
      </c>
      <c r="V116" s="4">
        <v>0</v>
      </c>
      <c r="W116" s="5">
        <v>0</v>
      </c>
      <c r="X116" s="20">
        <v>0</v>
      </c>
      <c r="Y116" s="4">
        <v>0</v>
      </c>
      <c r="Z116" s="5">
        <v>0</v>
      </c>
      <c r="AA116" s="20">
        <v>0</v>
      </c>
      <c r="AB116" s="4">
        <v>0</v>
      </c>
      <c r="AC116" s="5">
        <v>0</v>
      </c>
      <c r="AD116" s="20">
        <v>0</v>
      </c>
      <c r="AE116" s="4">
        <v>0</v>
      </c>
      <c r="AF116" s="5">
        <v>0</v>
      </c>
      <c r="AG116" s="20">
        <v>0</v>
      </c>
      <c r="AH116" s="4">
        <v>0</v>
      </c>
      <c r="AI116" s="5">
        <v>0</v>
      </c>
      <c r="AJ116" s="20">
        <v>0</v>
      </c>
      <c r="AK116" s="4">
        <v>0</v>
      </c>
      <c r="AL116" s="5">
        <v>0</v>
      </c>
      <c r="AM116" s="20">
        <v>0</v>
      </c>
      <c r="AN116" s="4">
        <v>0</v>
      </c>
      <c r="AO116" s="5">
        <v>0</v>
      </c>
      <c r="AP116" s="20">
        <v>0</v>
      </c>
      <c r="AQ116" s="4">
        <v>0</v>
      </c>
      <c r="AR116" s="5">
        <v>0</v>
      </c>
      <c r="AS116" s="20">
        <v>0</v>
      </c>
      <c r="AT116" s="4">
        <v>0</v>
      </c>
      <c r="AU116" s="5">
        <v>0</v>
      </c>
      <c r="AV116" s="20"/>
      <c r="AW116" s="4"/>
      <c r="AX116" s="5"/>
      <c r="AY116" s="20">
        <v>30.475000000000001</v>
      </c>
      <c r="AZ116" s="4">
        <v>137.05000000000001</v>
      </c>
      <c r="BA116" s="5">
        <f t="shared" si="134"/>
        <v>4497.1287940935199</v>
      </c>
      <c r="BB116" s="20">
        <v>0</v>
      </c>
      <c r="BC116" s="4">
        <v>0</v>
      </c>
      <c r="BD116" s="5">
        <v>0</v>
      </c>
      <c r="BE116" s="20">
        <v>0</v>
      </c>
      <c r="BF116" s="4">
        <v>0</v>
      </c>
      <c r="BG116" s="5">
        <v>0</v>
      </c>
      <c r="BH116" s="20">
        <v>0</v>
      </c>
      <c r="BI116" s="4">
        <v>0</v>
      </c>
      <c r="BJ116" s="5">
        <v>0</v>
      </c>
      <c r="BK116" s="20">
        <v>0</v>
      </c>
      <c r="BL116" s="4">
        <v>0</v>
      </c>
      <c r="BM116" s="5">
        <v>0</v>
      </c>
      <c r="BN116" s="20">
        <v>0</v>
      </c>
      <c r="BO116" s="4">
        <v>0</v>
      </c>
      <c r="BP116" s="5">
        <v>0</v>
      </c>
      <c r="BQ116" s="20">
        <v>0</v>
      </c>
      <c r="BR116" s="4">
        <v>0</v>
      </c>
      <c r="BS116" s="5">
        <v>0</v>
      </c>
      <c r="BT116" s="20">
        <v>0</v>
      </c>
      <c r="BU116" s="4">
        <v>0</v>
      </c>
      <c r="BV116" s="5">
        <v>0</v>
      </c>
      <c r="BW116" s="20">
        <v>0</v>
      </c>
      <c r="BX116" s="4">
        <v>0</v>
      </c>
      <c r="BY116" s="5">
        <v>0</v>
      </c>
      <c r="BZ116" s="20">
        <v>0</v>
      </c>
      <c r="CA116" s="4">
        <v>0</v>
      </c>
      <c r="CB116" s="5">
        <v>0</v>
      </c>
      <c r="CC116" s="20">
        <v>0</v>
      </c>
      <c r="CD116" s="4">
        <v>0</v>
      </c>
      <c r="CE116" s="5">
        <v>0</v>
      </c>
      <c r="CF116" s="20">
        <v>0</v>
      </c>
      <c r="CG116" s="4">
        <v>0</v>
      </c>
      <c r="CH116" s="5">
        <v>0</v>
      </c>
      <c r="CI116" s="20">
        <v>0</v>
      </c>
      <c r="CJ116" s="4">
        <v>0</v>
      </c>
      <c r="CK116" s="5">
        <v>0</v>
      </c>
      <c r="CL116" s="20">
        <v>0</v>
      </c>
      <c r="CM116" s="4">
        <v>0</v>
      </c>
      <c r="CN116" s="5">
        <v>0</v>
      </c>
      <c r="CO116" s="20">
        <v>0</v>
      </c>
      <c r="CP116" s="4">
        <v>0</v>
      </c>
      <c r="CQ116" s="5">
        <v>0</v>
      </c>
      <c r="CR116" s="20">
        <v>0</v>
      </c>
      <c r="CS116" s="4">
        <v>0</v>
      </c>
      <c r="CT116" s="5">
        <v>0</v>
      </c>
      <c r="CU116" s="20">
        <v>0</v>
      </c>
      <c r="CV116" s="4">
        <v>0</v>
      </c>
      <c r="CW116" s="5">
        <v>0</v>
      </c>
      <c r="CX116" s="20">
        <v>0</v>
      </c>
      <c r="CY116" s="4">
        <v>0</v>
      </c>
      <c r="CZ116" s="5">
        <v>0</v>
      </c>
      <c r="DA116" s="20">
        <v>0</v>
      </c>
      <c r="DB116" s="4">
        <v>0</v>
      </c>
      <c r="DC116" s="5">
        <v>0</v>
      </c>
      <c r="DD116" s="20">
        <v>0</v>
      </c>
      <c r="DE116" s="4">
        <v>0</v>
      </c>
      <c r="DF116" s="5">
        <v>0</v>
      </c>
      <c r="DG116" s="20">
        <v>0.377</v>
      </c>
      <c r="DH116" s="4">
        <v>2.8</v>
      </c>
      <c r="DI116" s="5">
        <f t="shared" si="138"/>
        <v>7427.0557029177717</v>
      </c>
      <c r="DJ116" s="20">
        <v>0</v>
      </c>
      <c r="DK116" s="4">
        <v>0</v>
      </c>
      <c r="DL116" s="5">
        <f t="shared" si="139"/>
        <v>0</v>
      </c>
      <c r="DM116" s="20">
        <v>0</v>
      </c>
      <c r="DN116" s="4">
        <v>0</v>
      </c>
      <c r="DO116" s="5">
        <v>0</v>
      </c>
      <c r="DP116" s="20">
        <v>0</v>
      </c>
      <c r="DQ116" s="4">
        <v>0</v>
      </c>
      <c r="DR116" s="5">
        <v>0</v>
      </c>
      <c r="DS116" s="22">
        <f t="shared" si="140"/>
        <v>30.852</v>
      </c>
      <c r="DT116" s="5">
        <f t="shared" si="141"/>
        <v>139.85000000000002</v>
      </c>
      <c r="DU116" s="19"/>
    </row>
    <row r="117" spans="1:125" x14ac:dyDescent="0.3">
      <c r="A117" s="75">
        <v>2017</v>
      </c>
      <c r="B117" s="76" t="s">
        <v>9</v>
      </c>
      <c r="C117" s="20">
        <v>0</v>
      </c>
      <c r="D117" s="4">
        <v>0</v>
      </c>
      <c r="E117" s="5">
        <v>0</v>
      </c>
      <c r="F117" s="20">
        <v>0</v>
      </c>
      <c r="G117" s="4">
        <v>0</v>
      </c>
      <c r="H117" s="5">
        <v>0</v>
      </c>
      <c r="I117" s="20">
        <v>14.5</v>
      </c>
      <c r="J117" s="4">
        <v>89.9</v>
      </c>
      <c r="K117" s="5">
        <f t="shared" si="142"/>
        <v>6200</v>
      </c>
      <c r="L117" s="20">
        <v>0</v>
      </c>
      <c r="M117" s="4">
        <v>0</v>
      </c>
      <c r="N117" s="5">
        <v>0</v>
      </c>
      <c r="O117" s="20">
        <v>0</v>
      </c>
      <c r="P117" s="4">
        <v>0</v>
      </c>
      <c r="Q117" s="5">
        <v>0</v>
      </c>
      <c r="R117" s="20">
        <v>0</v>
      </c>
      <c r="S117" s="4">
        <v>0</v>
      </c>
      <c r="T117" s="5">
        <v>0</v>
      </c>
      <c r="U117" s="20">
        <v>0</v>
      </c>
      <c r="V117" s="4">
        <v>0</v>
      </c>
      <c r="W117" s="5">
        <v>0</v>
      </c>
      <c r="X117" s="20">
        <v>3.92</v>
      </c>
      <c r="Y117" s="4">
        <v>22.5</v>
      </c>
      <c r="Z117" s="5">
        <f t="shared" ref="Z117" si="146">Y117/X117*1000</f>
        <v>5739.7959183673474</v>
      </c>
      <c r="AA117" s="20">
        <v>0</v>
      </c>
      <c r="AB117" s="4">
        <v>0</v>
      </c>
      <c r="AC117" s="5">
        <v>0</v>
      </c>
      <c r="AD117" s="20">
        <v>0</v>
      </c>
      <c r="AE117" s="4">
        <v>0</v>
      </c>
      <c r="AF117" s="5">
        <v>0</v>
      </c>
      <c r="AG117" s="20">
        <v>0</v>
      </c>
      <c r="AH117" s="4">
        <v>0</v>
      </c>
      <c r="AI117" s="5">
        <v>0</v>
      </c>
      <c r="AJ117" s="20">
        <v>0</v>
      </c>
      <c r="AK117" s="4">
        <v>0</v>
      </c>
      <c r="AL117" s="5">
        <v>0</v>
      </c>
      <c r="AM117" s="20">
        <v>0</v>
      </c>
      <c r="AN117" s="4">
        <v>0</v>
      </c>
      <c r="AO117" s="5">
        <v>0</v>
      </c>
      <c r="AP117" s="20">
        <v>0</v>
      </c>
      <c r="AQ117" s="4">
        <v>0</v>
      </c>
      <c r="AR117" s="5">
        <v>0</v>
      </c>
      <c r="AS117" s="20">
        <v>0</v>
      </c>
      <c r="AT117" s="4">
        <v>0</v>
      </c>
      <c r="AU117" s="5">
        <v>0</v>
      </c>
      <c r="AV117" s="20"/>
      <c r="AW117" s="4"/>
      <c r="AX117" s="5"/>
      <c r="AY117" s="20">
        <v>14.807</v>
      </c>
      <c r="AZ117" s="4">
        <v>72</v>
      </c>
      <c r="BA117" s="5">
        <f t="shared" si="134"/>
        <v>4862.5650030391034</v>
      </c>
      <c r="BB117" s="20">
        <v>0</v>
      </c>
      <c r="BC117" s="4">
        <v>0</v>
      </c>
      <c r="BD117" s="5">
        <v>0</v>
      </c>
      <c r="BE117" s="20">
        <v>0</v>
      </c>
      <c r="BF117" s="4">
        <v>0</v>
      </c>
      <c r="BG117" s="5">
        <v>0</v>
      </c>
      <c r="BH117" s="20">
        <v>0</v>
      </c>
      <c r="BI117" s="4">
        <v>0</v>
      </c>
      <c r="BJ117" s="5">
        <v>0</v>
      </c>
      <c r="BK117" s="20">
        <v>0</v>
      </c>
      <c r="BL117" s="4">
        <v>0</v>
      </c>
      <c r="BM117" s="5">
        <v>0</v>
      </c>
      <c r="BN117" s="20">
        <v>0</v>
      </c>
      <c r="BO117" s="4">
        <v>0</v>
      </c>
      <c r="BP117" s="5">
        <v>0</v>
      </c>
      <c r="BQ117" s="20">
        <v>0</v>
      </c>
      <c r="BR117" s="4">
        <v>0</v>
      </c>
      <c r="BS117" s="5">
        <v>0</v>
      </c>
      <c r="BT117" s="20">
        <v>0</v>
      </c>
      <c r="BU117" s="4">
        <v>0</v>
      </c>
      <c r="BV117" s="5">
        <v>0</v>
      </c>
      <c r="BW117" s="20">
        <v>0</v>
      </c>
      <c r="BX117" s="4">
        <v>0</v>
      </c>
      <c r="BY117" s="5">
        <v>0</v>
      </c>
      <c r="BZ117" s="20">
        <v>0</v>
      </c>
      <c r="CA117" s="4">
        <v>0</v>
      </c>
      <c r="CB117" s="5">
        <v>0</v>
      </c>
      <c r="CC117" s="20">
        <v>3.92</v>
      </c>
      <c r="CD117" s="4">
        <v>22.5</v>
      </c>
      <c r="CE117" s="5">
        <f t="shared" si="135"/>
        <v>5739.7959183673474</v>
      </c>
      <c r="CF117" s="20">
        <v>0</v>
      </c>
      <c r="CG117" s="4">
        <v>0</v>
      </c>
      <c r="CH117" s="5">
        <v>0</v>
      </c>
      <c r="CI117" s="20">
        <v>0</v>
      </c>
      <c r="CJ117" s="4">
        <v>0</v>
      </c>
      <c r="CK117" s="5">
        <v>0</v>
      </c>
      <c r="CL117" s="20">
        <v>0</v>
      </c>
      <c r="CM117" s="4">
        <v>0</v>
      </c>
      <c r="CN117" s="5">
        <v>0</v>
      </c>
      <c r="CO117" s="20">
        <v>0</v>
      </c>
      <c r="CP117" s="4">
        <v>0</v>
      </c>
      <c r="CQ117" s="5">
        <v>0</v>
      </c>
      <c r="CR117" s="20">
        <v>0</v>
      </c>
      <c r="CS117" s="4">
        <v>0</v>
      </c>
      <c r="CT117" s="5">
        <v>0</v>
      </c>
      <c r="CU117" s="20">
        <v>0</v>
      </c>
      <c r="CV117" s="4">
        <v>0</v>
      </c>
      <c r="CW117" s="5">
        <v>0</v>
      </c>
      <c r="CX117" s="20">
        <v>0</v>
      </c>
      <c r="CY117" s="4">
        <v>0</v>
      </c>
      <c r="CZ117" s="5">
        <v>0</v>
      </c>
      <c r="DA117" s="20">
        <v>0</v>
      </c>
      <c r="DB117" s="4">
        <v>0</v>
      </c>
      <c r="DC117" s="5">
        <v>0</v>
      </c>
      <c r="DD117" s="20">
        <v>0</v>
      </c>
      <c r="DE117" s="4">
        <v>0</v>
      </c>
      <c r="DF117" s="5">
        <v>0</v>
      </c>
      <c r="DG117" s="20">
        <v>4.5970000000000004</v>
      </c>
      <c r="DH117" s="4">
        <v>40.14</v>
      </c>
      <c r="DI117" s="5">
        <f t="shared" si="138"/>
        <v>8731.7815966934941</v>
      </c>
      <c r="DJ117" s="20">
        <v>0</v>
      </c>
      <c r="DK117" s="4">
        <v>0</v>
      </c>
      <c r="DL117" s="5">
        <f t="shared" si="139"/>
        <v>0</v>
      </c>
      <c r="DM117" s="20">
        <v>0</v>
      </c>
      <c r="DN117" s="4">
        <v>0</v>
      </c>
      <c r="DO117" s="5">
        <v>0</v>
      </c>
      <c r="DP117" s="20">
        <v>0</v>
      </c>
      <c r="DQ117" s="4">
        <v>0</v>
      </c>
      <c r="DR117" s="5">
        <v>0</v>
      </c>
      <c r="DS117" s="22">
        <f t="shared" si="140"/>
        <v>37.823999999999998</v>
      </c>
      <c r="DT117" s="5">
        <f t="shared" si="141"/>
        <v>224.54</v>
      </c>
      <c r="DU117" s="19"/>
    </row>
    <row r="118" spans="1:125" x14ac:dyDescent="0.3">
      <c r="A118" s="75">
        <v>2017</v>
      </c>
      <c r="B118" s="81" t="s">
        <v>10</v>
      </c>
      <c r="C118" s="20">
        <v>0</v>
      </c>
      <c r="D118" s="4">
        <v>0</v>
      </c>
      <c r="E118" s="5">
        <v>0</v>
      </c>
      <c r="F118" s="20">
        <v>0</v>
      </c>
      <c r="G118" s="4">
        <v>0</v>
      </c>
      <c r="H118" s="5">
        <v>0</v>
      </c>
      <c r="I118" s="20">
        <v>4.3499999999999996</v>
      </c>
      <c r="J118" s="4">
        <v>76.38</v>
      </c>
      <c r="K118" s="5">
        <f t="shared" si="142"/>
        <v>17558.62068965517</v>
      </c>
      <c r="L118" s="20">
        <v>0</v>
      </c>
      <c r="M118" s="4">
        <v>0</v>
      </c>
      <c r="N118" s="5">
        <v>0</v>
      </c>
      <c r="O118" s="20">
        <v>0</v>
      </c>
      <c r="P118" s="4">
        <v>0</v>
      </c>
      <c r="Q118" s="5">
        <v>0</v>
      </c>
      <c r="R118" s="20">
        <v>0</v>
      </c>
      <c r="S118" s="4">
        <v>0</v>
      </c>
      <c r="T118" s="5">
        <v>0</v>
      </c>
      <c r="U118" s="20">
        <v>0</v>
      </c>
      <c r="V118" s="4">
        <v>0</v>
      </c>
      <c r="W118" s="5">
        <v>0</v>
      </c>
      <c r="X118" s="20">
        <v>0</v>
      </c>
      <c r="Y118" s="4">
        <v>0</v>
      </c>
      <c r="Z118" s="5">
        <v>0</v>
      </c>
      <c r="AA118" s="20">
        <v>0</v>
      </c>
      <c r="AB118" s="4">
        <v>0</v>
      </c>
      <c r="AC118" s="5">
        <v>0</v>
      </c>
      <c r="AD118" s="20">
        <v>0</v>
      </c>
      <c r="AE118" s="4">
        <v>0</v>
      </c>
      <c r="AF118" s="5">
        <v>0</v>
      </c>
      <c r="AG118" s="20">
        <v>0</v>
      </c>
      <c r="AH118" s="4">
        <v>0</v>
      </c>
      <c r="AI118" s="5">
        <v>0</v>
      </c>
      <c r="AJ118" s="20">
        <v>0</v>
      </c>
      <c r="AK118" s="4">
        <v>0</v>
      </c>
      <c r="AL118" s="5">
        <v>0</v>
      </c>
      <c r="AM118" s="20">
        <v>0</v>
      </c>
      <c r="AN118" s="4">
        <v>0</v>
      </c>
      <c r="AO118" s="5">
        <v>0</v>
      </c>
      <c r="AP118" s="20">
        <v>0</v>
      </c>
      <c r="AQ118" s="4">
        <v>0</v>
      </c>
      <c r="AR118" s="5">
        <v>0</v>
      </c>
      <c r="AS118" s="20">
        <v>0</v>
      </c>
      <c r="AT118" s="4">
        <v>0</v>
      </c>
      <c r="AU118" s="5">
        <v>0</v>
      </c>
      <c r="AV118" s="20"/>
      <c r="AW118" s="4"/>
      <c r="AX118" s="5"/>
      <c r="AY118" s="20">
        <v>4.0199999999999996</v>
      </c>
      <c r="AZ118" s="4">
        <v>21.7</v>
      </c>
      <c r="BA118" s="5">
        <f t="shared" si="134"/>
        <v>5398.0099502487565</v>
      </c>
      <c r="BB118" s="20">
        <v>0</v>
      </c>
      <c r="BC118" s="4">
        <v>0</v>
      </c>
      <c r="BD118" s="5">
        <v>0</v>
      </c>
      <c r="BE118" s="20">
        <v>0.01</v>
      </c>
      <c r="BF118" s="4">
        <v>0.14000000000000001</v>
      </c>
      <c r="BG118" s="5">
        <f t="shared" ref="BG118" si="147">BF118/BE118*1000</f>
        <v>14000.000000000002</v>
      </c>
      <c r="BH118" s="20">
        <v>0</v>
      </c>
      <c r="BI118" s="4">
        <v>0</v>
      </c>
      <c r="BJ118" s="5">
        <v>0</v>
      </c>
      <c r="BK118" s="20">
        <v>0</v>
      </c>
      <c r="BL118" s="4">
        <v>0</v>
      </c>
      <c r="BM118" s="5">
        <v>0</v>
      </c>
      <c r="BN118" s="20">
        <v>0</v>
      </c>
      <c r="BO118" s="4">
        <v>0</v>
      </c>
      <c r="BP118" s="5">
        <v>0</v>
      </c>
      <c r="BQ118" s="20">
        <v>0</v>
      </c>
      <c r="BR118" s="4">
        <v>0</v>
      </c>
      <c r="BS118" s="5">
        <v>0</v>
      </c>
      <c r="BT118" s="20">
        <v>0</v>
      </c>
      <c r="BU118" s="4">
        <v>0</v>
      </c>
      <c r="BV118" s="5">
        <v>0</v>
      </c>
      <c r="BW118" s="20">
        <v>0</v>
      </c>
      <c r="BX118" s="4">
        <v>0</v>
      </c>
      <c r="BY118" s="5">
        <v>0</v>
      </c>
      <c r="BZ118" s="20">
        <v>0</v>
      </c>
      <c r="CA118" s="4">
        <v>0</v>
      </c>
      <c r="CB118" s="5">
        <v>0</v>
      </c>
      <c r="CC118" s="20">
        <v>0</v>
      </c>
      <c r="CD118" s="4">
        <v>0</v>
      </c>
      <c r="CE118" s="5">
        <v>0</v>
      </c>
      <c r="CF118" s="20">
        <v>0</v>
      </c>
      <c r="CG118" s="4">
        <v>0</v>
      </c>
      <c r="CH118" s="5">
        <v>0</v>
      </c>
      <c r="CI118" s="20">
        <v>0</v>
      </c>
      <c r="CJ118" s="4">
        <v>0</v>
      </c>
      <c r="CK118" s="5">
        <v>0</v>
      </c>
      <c r="CL118" s="20">
        <v>0</v>
      </c>
      <c r="CM118" s="4">
        <v>0</v>
      </c>
      <c r="CN118" s="5">
        <v>0</v>
      </c>
      <c r="CO118" s="20">
        <v>0</v>
      </c>
      <c r="CP118" s="4">
        <v>0</v>
      </c>
      <c r="CQ118" s="5">
        <v>0</v>
      </c>
      <c r="CR118" s="20">
        <v>0</v>
      </c>
      <c r="CS118" s="4">
        <v>0</v>
      </c>
      <c r="CT118" s="5">
        <v>0</v>
      </c>
      <c r="CU118" s="20">
        <v>0</v>
      </c>
      <c r="CV118" s="4">
        <v>0</v>
      </c>
      <c r="CW118" s="5">
        <v>0</v>
      </c>
      <c r="CX118" s="20">
        <v>0</v>
      </c>
      <c r="CY118" s="4">
        <v>0</v>
      </c>
      <c r="CZ118" s="5">
        <v>0</v>
      </c>
      <c r="DA118" s="20">
        <v>0</v>
      </c>
      <c r="DB118" s="4">
        <v>0</v>
      </c>
      <c r="DC118" s="5">
        <v>0</v>
      </c>
      <c r="DD118" s="20">
        <v>0</v>
      </c>
      <c r="DE118" s="4">
        <v>0</v>
      </c>
      <c r="DF118" s="5">
        <v>0</v>
      </c>
      <c r="DG118" s="20">
        <v>2.6150000000000002</v>
      </c>
      <c r="DH118" s="4">
        <v>18.84</v>
      </c>
      <c r="DI118" s="5">
        <f t="shared" si="138"/>
        <v>7204.5889101338425</v>
      </c>
      <c r="DJ118" s="20">
        <v>0</v>
      </c>
      <c r="DK118" s="4">
        <v>0</v>
      </c>
      <c r="DL118" s="5">
        <f t="shared" si="139"/>
        <v>0</v>
      </c>
      <c r="DM118" s="20">
        <v>0</v>
      </c>
      <c r="DN118" s="4">
        <v>0</v>
      </c>
      <c r="DO118" s="5">
        <v>0</v>
      </c>
      <c r="DP118" s="20">
        <v>0</v>
      </c>
      <c r="DQ118" s="4">
        <v>0</v>
      </c>
      <c r="DR118" s="5">
        <v>0</v>
      </c>
      <c r="DS118" s="22">
        <f t="shared" si="140"/>
        <v>10.994999999999999</v>
      </c>
      <c r="DT118" s="5">
        <f t="shared" si="141"/>
        <v>117.05999999999999</v>
      </c>
      <c r="DU118" s="19"/>
    </row>
    <row r="119" spans="1:125" x14ac:dyDescent="0.3">
      <c r="A119" s="75">
        <v>2017</v>
      </c>
      <c r="B119" s="76" t="s">
        <v>11</v>
      </c>
      <c r="C119" s="20">
        <v>0</v>
      </c>
      <c r="D119" s="4">
        <v>0</v>
      </c>
      <c r="E119" s="5">
        <v>0</v>
      </c>
      <c r="F119" s="20">
        <v>0</v>
      </c>
      <c r="G119" s="4">
        <v>0</v>
      </c>
      <c r="H119" s="5">
        <v>0</v>
      </c>
      <c r="I119" s="20">
        <v>13</v>
      </c>
      <c r="J119" s="4">
        <v>63.17</v>
      </c>
      <c r="K119" s="5">
        <f t="shared" si="142"/>
        <v>4859.2307692307686</v>
      </c>
      <c r="L119" s="20">
        <v>0</v>
      </c>
      <c r="M119" s="4">
        <v>0</v>
      </c>
      <c r="N119" s="5">
        <v>0</v>
      </c>
      <c r="O119" s="20">
        <v>0</v>
      </c>
      <c r="P119" s="4">
        <v>0</v>
      </c>
      <c r="Q119" s="5">
        <v>0</v>
      </c>
      <c r="R119" s="20">
        <v>0</v>
      </c>
      <c r="S119" s="4">
        <v>0</v>
      </c>
      <c r="T119" s="5">
        <v>0</v>
      </c>
      <c r="U119" s="20">
        <v>0</v>
      </c>
      <c r="V119" s="4">
        <v>0</v>
      </c>
      <c r="W119" s="5">
        <v>0</v>
      </c>
      <c r="X119" s="20">
        <v>0</v>
      </c>
      <c r="Y119" s="4">
        <v>0</v>
      </c>
      <c r="Z119" s="5">
        <v>0</v>
      </c>
      <c r="AA119" s="20">
        <v>0</v>
      </c>
      <c r="AB119" s="4">
        <v>0</v>
      </c>
      <c r="AC119" s="5">
        <v>0</v>
      </c>
      <c r="AD119" s="20">
        <v>0</v>
      </c>
      <c r="AE119" s="4">
        <v>0</v>
      </c>
      <c r="AF119" s="5">
        <v>0</v>
      </c>
      <c r="AG119" s="20">
        <v>0</v>
      </c>
      <c r="AH119" s="4">
        <v>0</v>
      </c>
      <c r="AI119" s="5">
        <v>0</v>
      </c>
      <c r="AJ119" s="20">
        <v>0</v>
      </c>
      <c r="AK119" s="4">
        <v>0</v>
      </c>
      <c r="AL119" s="5">
        <v>0</v>
      </c>
      <c r="AM119" s="20">
        <v>0</v>
      </c>
      <c r="AN119" s="4">
        <v>0</v>
      </c>
      <c r="AO119" s="5">
        <v>0</v>
      </c>
      <c r="AP119" s="20">
        <v>0</v>
      </c>
      <c r="AQ119" s="4">
        <v>0</v>
      </c>
      <c r="AR119" s="5">
        <v>0</v>
      </c>
      <c r="AS119" s="20">
        <v>0</v>
      </c>
      <c r="AT119" s="4">
        <v>0</v>
      </c>
      <c r="AU119" s="5">
        <v>0</v>
      </c>
      <c r="AV119" s="20"/>
      <c r="AW119" s="4"/>
      <c r="AX119" s="5"/>
      <c r="AY119" s="20">
        <v>7.36</v>
      </c>
      <c r="AZ119" s="4">
        <v>38.54</v>
      </c>
      <c r="BA119" s="5">
        <f t="shared" si="134"/>
        <v>5236.413043478261</v>
      </c>
      <c r="BB119" s="20">
        <v>0</v>
      </c>
      <c r="BC119" s="4">
        <v>0</v>
      </c>
      <c r="BD119" s="5">
        <v>0</v>
      </c>
      <c r="BE119" s="20">
        <v>0</v>
      </c>
      <c r="BF119" s="4">
        <v>0</v>
      </c>
      <c r="BG119" s="5">
        <v>0</v>
      </c>
      <c r="BH119" s="20">
        <v>0</v>
      </c>
      <c r="BI119" s="4">
        <v>0</v>
      </c>
      <c r="BJ119" s="5">
        <v>0</v>
      </c>
      <c r="BK119" s="20">
        <v>0</v>
      </c>
      <c r="BL119" s="4">
        <v>0</v>
      </c>
      <c r="BM119" s="5">
        <v>0</v>
      </c>
      <c r="BN119" s="20">
        <v>0</v>
      </c>
      <c r="BO119" s="4">
        <v>0</v>
      </c>
      <c r="BP119" s="5">
        <v>0</v>
      </c>
      <c r="BQ119" s="20">
        <v>0</v>
      </c>
      <c r="BR119" s="4">
        <v>0</v>
      </c>
      <c r="BS119" s="5">
        <v>0</v>
      </c>
      <c r="BT119" s="20">
        <v>0</v>
      </c>
      <c r="BU119" s="4">
        <v>0</v>
      </c>
      <c r="BV119" s="5">
        <v>0</v>
      </c>
      <c r="BW119" s="20">
        <v>0</v>
      </c>
      <c r="BX119" s="4">
        <v>0</v>
      </c>
      <c r="BY119" s="5">
        <v>0</v>
      </c>
      <c r="BZ119" s="20">
        <v>0</v>
      </c>
      <c r="CA119" s="4">
        <v>0</v>
      </c>
      <c r="CB119" s="5">
        <v>0</v>
      </c>
      <c r="CC119" s="20">
        <v>0</v>
      </c>
      <c r="CD119" s="4">
        <v>0</v>
      </c>
      <c r="CE119" s="5">
        <v>0</v>
      </c>
      <c r="CF119" s="20">
        <v>0</v>
      </c>
      <c r="CG119" s="4">
        <v>0</v>
      </c>
      <c r="CH119" s="5">
        <v>0</v>
      </c>
      <c r="CI119" s="20">
        <v>0</v>
      </c>
      <c r="CJ119" s="4">
        <v>0</v>
      </c>
      <c r="CK119" s="5">
        <v>0</v>
      </c>
      <c r="CL119" s="20">
        <v>0</v>
      </c>
      <c r="CM119" s="4">
        <v>0</v>
      </c>
      <c r="CN119" s="5">
        <v>0</v>
      </c>
      <c r="CO119" s="20">
        <v>0</v>
      </c>
      <c r="CP119" s="4">
        <v>0</v>
      </c>
      <c r="CQ119" s="5">
        <v>0</v>
      </c>
      <c r="CR119" s="20">
        <v>0</v>
      </c>
      <c r="CS119" s="4">
        <v>0</v>
      </c>
      <c r="CT119" s="5">
        <v>0</v>
      </c>
      <c r="CU119" s="20">
        <v>0</v>
      </c>
      <c r="CV119" s="4">
        <v>0</v>
      </c>
      <c r="CW119" s="5">
        <v>0</v>
      </c>
      <c r="CX119" s="20">
        <v>0</v>
      </c>
      <c r="CY119" s="4">
        <v>0</v>
      </c>
      <c r="CZ119" s="5">
        <v>0</v>
      </c>
      <c r="DA119" s="20">
        <v>0.01</v>
      </c>
      <c r="DB119" s="4">
        <v>0.9</v>
      </c>
      <c r="DC119" s="5">
        <f t="shared" ref="DC119" si="148">DB119/DA119*1000</f>
        <v>90000</v>
      </c>
      <c r="DD119" s="20">
        <v>1.2470000000000001</v>
      </c>
      <c r="DE119" s="4">
        <v>24.41</v>
      </c>
      <c r="DF119" s="5">
        <f t="shared" si="137"/>
        <v>19574.979951884521</v>
      </c>
      <c r="DG119" s="20">
        <v>8.3559999999999999</v>
      </c>
      <c r="DH119" s="4">
        <v>69.040000000000006</v>
      </c>
      <c r="DI119" s="5">
        <f t="shared" si="138"/>
        <v>8262.3264719961717</v>
      </c>
      <c r="DJ119" s="20">
        <v>0</v>
      </c>
      <c r="DK119" s="4">
        <v>0</v>
      </c>
      <c r="DL119" s="5">
        <f t="shared" si="139"/>
        <v>0</v>
      </c>
      <c r="DM119" s="20">
        <v>0</v>
      </c>
      <c r="DN119" s="4">
        <v>0</v>
      </c>
      <c r="DO119" s="5">
        <v>0</v>
      </c>
      <c r="DP119" s="20">
        <v>0</v>
      </c>
      <c r="DQ119" s="4">
        <v>0</v>
      </c>
      <c r="DR119" s="5">
        <v>0</v>
      </c>
      <c r="DS119" s="22">
        <f t="shared" si="140"/>
        <v>29.973000000000003</v>
      </c>
      <c r="DT119" s="5">
        <f t="shared" si="141"/>
        <v>196.06000000000003</v>
      </c>
    </row>
    <row r="120" spans="1:125" x14ac:dyDescent="0.3">
      <c r="A120" s="75">
        <v>2017</v>
      </c>
      <c r="B120" s="76" t="s">
        <v>12</v>
      </c>
      <c r="C120" s="20">
        <v>0</v>
      </c>
      <c r="D120" s="4">
        <v>0</v>
      </c>
      <c r="E120" s="5">
        <v>0</v>
      </c>
      <c r="F120" s="20">
        <v>0</v>
      </c>
      <c r="G120" s="4">
        <v>0</v>
      </c>
      <c r="H120" s="5">
        <v>0</v>
      </c>
      <c r="I120" s="20">
        <v>15.35</v>
      </c>
      <c r="J120" s="4">
        <v>73.03</v>
      </c>
      <c r="K120" s="5">
        <f t="shared" si="142"/>
        <v>4757.654723127036</v>
      </c>
      <c r="L120" s="20">
        <v>0</v>
      </c>
      <c r="M120" s="4">
        <v>0</v>
      </c>
      <c r="N120" s="5">
        <v>0</v>
      </c>
      <c r="O120" s="20">
        <v>0</v>
      </c>
      <c r="P120" s="4">
        <v>0</v>
      </c>
      <c r="Q120" s="5">
        <v>0</v>
      </c>
      <c r="R120" s="20">
        <v>0</v>
      </c>
      <c r="S120" s="4">
        <v>0</v>
      </c>
      <c r="T120" s="5">
        <v>0</v>
      </c>
      <c r="U120" s="20">
        <v>0</v>
      </c>
      <c r="V120" s="4">
        <v>0</v>
      </c>
      <c r="W120" s="5">
        <v>0</v>
      </c>
      <c r="X120" s="20">
        <v>0</v>
      </c>
      <c r="Y120" s="4">
        <v>0</v>
      </c>
      <c r="Z120" s="5">
        <v>0</v>
      </c>
      <c r="AA120" s="20">
        <v>0</v>
      </c>
      <c r="AB120" s="4">
        <v>0</v>
      </c>
      <c r="AC120" s="5">
        <v>0</v>
      </c>
      <c r="AD120" s="20">
        <v>0</v>
      </c>
      <c r="AE120" s="4">
        <v>0</v>
      </c>
      <c r="AF120" s="5">
        <v>0</v>
      </c>
      <c r="AG120" s="20">
        <v>0</v>
      </c>
      <c r="AH120" s="4">
        <v>0</v>
      </c>
      <c r="AI120" s="5">
        <v>0</v>
      </c>
      <c r="AJ120" s="20">
        <v>0</v>
      </c>
      <c r="AK120" s="4">
        <v>0</v>
      </c>
      <c r="AL120" s="5">
        <v>0</v>
      </c>
      <c r="AM120" s="20">
        <v>0</v>
      </c>
      <c r="AN120" s="4">
        <v>0</v>
      </c>
      <c r="AO120" s="5">
        <v>0</v>
      </c>
      <c r="AP120" s="20">
        <v>0</v>
      </c>
      <c r="AQ120" s="4">
        <v>0</v>
      </c>
      <c r="AR120" s="5">
        <v>0</v>
      </c>
      <c r="AS120" s="20">
        <v>0</v>
      </c>
      <c r="AT120" s="4">
        <v>0</v>
      </c>
      <c r="AU120" s="5">
        <v>0</v>
      </c>
      <c r="AV120" s="20"/>
      <c r="AW120" s="4"/>
      <c r="AX120" s="5"/>
      <c r="AY120" s="20">
        <v>10.372999999999999</v>
      </c>
      <c r="AZ120" s="4">
        <v>46.83</v>
      </c>
      <c r="BA120" s="5">
        <f t="shared" si="134"/>
        <v>4514.6052251036344</v>
      </c>
      <c r="BB120" s="20">
        <v>0</v>
      </c>
      <c r="BC120" s="4">
        <v>0</v>
      </c>
      <c r="BD120" s="5">
        <v>0</v>
      </c>
      <c r="BE120" s="20">
        <v>0</v>
      </c>
      <c r="BF120" s="4">
        <v>0</v>
      </c>
      <c r="BG120" s="5">
        <v>0</v>
      </c>
      <c r="BH120" s="20">
        <v>0</v>
      </c>
      <c r="BI120" s="4">
        <v>0</v>
      </c>
      <c r="BJ120" s="5">
        <v>0</v>
      </c>
      <c r="BK120" s="20">
        <v>0</v>
      </c>
      <c r="BL120" s="4">
        <v>0</v>
      </c>
      <c r="BM120" s="5">
        <v>0</v>
      </c>
      <c r="BN120" s="20">
        <v>0</v>
      </c>
      <c r="BO120" s="4">
        <v>0</v>
      </c>
      <c r="BP120" s="5">
        <v>0</v>
      </c>
      <c r="BQ120" s="20">
        <v>0</v>
      </c>
      <c r="BR120" s="4">
        <v>0</v>
      </c>
      <c r="BS120" s="5">
        <v>0</v>
      </c>
      <c r="BT120" s="20">
        <v>0</v>
      </c>
      <c r="BU120" s="4">
        <v>0</v>
      </c>
      <c r="BV120" s="5">
        <v>0</v>
      </c>
      <c r="BW120" s="20">
        <v>0</v>
      </c>
      <c r="BX120" s="4">
        <v>0</v>
      </c>
      <c r="BY120" s="5">
        <v>0</v>
      </c>
      <c r="BZ120" s="20">
        <v>0</v>
      </c>
      <c r="CA120" s="4">
        <v>0</v>
      </c>
      <c r="CB120" s="5">
        <v>0</v>
      </c>
      <c r="CC120" s="20">
        <v>0</v>
      </c>
      <c r="CD120" s="4">
        <v>0</v>
      </c>
      <c r="CE120" s="5">
        <v>0</v>
      </c>
      <c r="CF120" s="20">
        <v>0</v>
      </c>
      <c r="CG120" s="4">
        <v>0</v>
      </c>
      <c r="CH120" s="5">
        <v>0</v>
      </c>
      <c r="CI120" s="20">
        <v>0</v>
      </c>
      <c r="CJ120" s="4">
        <v>0</v>
      </c>
      <c r="CK120" s="5">
        <v>0</v>
      </c>
      <c r="CL120" s="20">
        <v>0</v>
      </c>
      <c r="CM120" s="4">
        <v>0</v>
      </c>
      <c r="CN120" s="5">
        <v>0</v>
      </c>
      <c r="CO120" s="20">
        <v>0</v>
      </c>
      <c r="CP120" s="4">
        <v>0</v>
      </c>
      <c r="CQ120" s="5">
        <v>0</v>
      </c>
      <c r="CR120" s="20">
        <v>0</v>
      </c>
      <c r="CS120" s="4">
        <v>0</v>
      </c>
      <c r="CT120" s="5">
        <v>0</v>
      </c>
      <c r="CU120" s="20">
        <v>0</v>
      </c>
      <c r="CV120" s="4">
        <v>0</v>
      </c>
      <c r="CW120" s="5">
        <v>0</v>
      </c>
      <c r="CX120" s="20">
        <v>0</v>
      </c>
      <c r="CY120" s="4">
        <v>0</v>
      </c>
      <c r="CZ120" s="5">
        <v>0</v>
      </c>
      <c r="DA120" s="20">
        <v>0</v>
      </c>
      <c r="DB120" s="4">
        <v>0</v>
      </c>
      <c r="DC120" s="5">
        <v>0</v>
      </c>
      <c r="DD120" s="20">
        <v>0</v>
      </c>
      <c r="DE120" s="4">
        <v>0</v>
      </c>
      <c r="DF120" s="5">
        <v>0</v>
      </c>
      <c r="DG120" s="20">
        <v>2.4249999999999998</v>
      </c>
      <c r="DH120" s="4">
        <v>28.03</v>
      </c>
      <c r="DI120" s="5">
        <f t="shared" si="138"/>
        <v>11558.76288659794</v>
      </c>
      <c r="DJ120" s="20">
        <v>0</v>
      </c>
      <c r="DK120" s="4">
        <v>0</v>
      </c>
      <c r="DL120" s="5">
        <f t="shared" si="139"/>
        <v>0</v>
      </c>
      <c r="DM120" s="20">
        <v>1E-3</v>
      </c>
      <c r="DN120" s="4">
        <v>5.71</v>
      </c>
      <c r="DO120" s="5">
        <f t="shared" ref="DO120" si="149">DN120/DM120*1000</f>
        <v>5710000</v>
      </c>
      <c r="DP120" s="20">
        <v>1E-3</v>
      </c>
      <c r="DQ120" s="4">
        <v>5.71</v>
      </c>
      <c r="DR120" s="5">
        <f t="shared" ref="DR120" si="150">DQ120/DP120*1000</f>
        <v>5710000</v>
      </c>
      <c r="DS120" s="22">
        <f t="shared" si="140"/>
        <v>28.15</v>
      </c>
      <c r="DT120" s="5">
        <f t="shared" si="141"/>
        <v>159.31</v>
      </c>
    </row>
    <row r="121" spans="1:125" x14ac:dyDescent="0.3">
      <c r="A121" s="75">
        <v>2017</v>
      </c>
      <c r="B121" s="76" t="s">
        <v>13</v>
      </c>
      <c r="C121" s="20">
        <v>0</v>
      </c>
      <c r="D121" s="4">
        <v>0</v>
      </c>
      <c r="E121" s="5">
        <v>0</v>
      </c>
      <c r="F121" s="20">
        <v>0</v>
      </c>
      <c r="G121" s="4">
        <v>0</v>
      </c>
      <c r="H121" s="5">
        <v>0</v>
      </c>
      <c r="I121" s="20">
        <v>9.75</v>
      </c>
      <c r="J121" s="4">
        <v>60.05</v>
      </c>
      <c r="K121" s="5">
        <f t="shared" si="142"/>
        <v>6158.9743589743584</v>
      </c>
      <c r="L121" s="20">
        <v>0</v>
      </c>
      <c r="M121" s="4">
        <v>0</v>
      </c>
      <c r="N121" s="5">
        <v>0</v>
      </c>
      <c r="O121" s="20">
        <v>0</v>
      </c>
      <c r="P121" s="4">
        <v>0</v>
      </c>
      <c r="Q121" s="5">
        <v>0</v>
      </c>
      <c r="R121" s="20">
        <v>0</v>
      </c>
      <c r="S121" s="4">
        <v>0</v>
      </c>
      <c r="T121" s="5">
        <v>0</v>
      </c>
      <c r="U121" s="20">
        <v>0</v>
      </c>
      <c r="V121" s="4">
        <v>0</v>
      </c>
      <c r="W121" s="5">
        <v>0</v>
      </c>
      <c r="X121" s="20">
        <v>2.7</v>
      </c>
      <c r="Y121" s="4">
        <v>21.91</v>
      </c>
      <c r="Z121" s="5">
        <f t="shared" ref="Z121" si="151">Y121/X121*1000</f>
        <v>8114.8148148148139</v>
      </c>
      <c r="AA121" s="20">
        <v>0</v>
      </c>
      <c r="AB121" s="4">
        <v>0</v>
      </c>
      <c r="AC121" s="5">
        <v>0</v>
      </c>
      <c r="AD121" s="20">
        <v>0</v>
      </c>
      <c r="AE121" s="4">
        <v>0</v>
      </c>
      <c r="AF121" s="5">
        <v>0</v>
      </c>
      <c r="AG121" s="20">
        <v>0</v>
      </c>
      <c r="AH121" s="4">
        <v>0</v>
      </c>
      <c r="AI121" s="5">
        <v>0</v>
      </c>
      <c r="AJ121" s="20">
        <v>0</v>
      </c>
      <c r="AK121" s="4">
        <v>0</v>
      </c>
      <c r="AL121" s="5">
        <v>0</v>
      </c>
      <c r="AM121" s="20">
        <v>0</v>
      </c>
      <c r="AN121" s="4">
        <v>0</v>
      </c>
      <c r="AO121" s="5">
        <v>0</v>
      </c>
      <c r="AP121" s="20">
        <v>0</v>
      </c>
      <c r="AQ121" s="4">
        <v>0</v>
      </c>
      <c r="AR121" s="5">
        <v>0</v>
      </c>
      <c r="AS121" s="20">
        <v>0</v>
      </c>
      <c r="AT121" s="4">
        <v>0</v>
      </c>
      <c r="AU121" s="5">
        <v>0</v>
      </c>
      <c r="AV121" s="20"/>
      <c r="AW121" s="4"/>
      <c r="AX121" s="5"/>
      <c r="AY121" s="20">
        <v>12.75</v>
      </c>
      <c r="AZ121" s="4">
        <v>51.75</v>
      </c>
      <c r="BA121" s="5">
        <f t="shared" si="134"/>
        <v>4058.8235294117644</v>
      </c>
      <c r="BB121" s="20">
        <v>0</v>
      </c>
      <c r="BC121" s="4">
        <v>0</v>
      </c>
      <c r="BD121" s="5">
        <v>0</v>
      </c>
      <c r="BE121" s="20">
        <v>0</v>
      </c>
      <c r="BF121" s="4">
        <v>0</v>
      </c>
      <c r="BG121" s="5">
        <v>0</v>
      </c>
      <c r="BH121" s="20">
        <v>0</v>
      </c>
      <c r="BI121" s="4">
        <v>0</v>
      </c>
      <c r="BJ121" s="5">
        <v>0</v>
      </c>
      <c r="BK121" s="20">
        <v>0</v>
      </c>
      <c r="BL121" s="4">
        <v>0</v>
      </c>
      <c r="BM121" s="5">
        <v>0</v>
      </c>
      <c r="BN121" s="20">
        <v>0</v>
      </c>
      <c r="BO121" s="4">
        <v>0</v>
      </c>
      <c r="BP121" s="5">
        <v>0</v>
      </c>
      <c r="BQ121" s="20">
        <v>0</v>
      </c>
      <c r="BR121" s="4">
        <v>0</v>
      </c>
      <c r="BS121" s="5">
        <v>0</v>
      </c>
      <c r="BT121" s="20">
        <v>0</v>
      </c>
      <c r="BU121" s="4">
        <v>0</v>
      </c>
      <c r="BV121" s="5">
        <v>0</v>
      </c>
      <c r="BW121" s="20">
        <v>0</v>
      </c>
      <c r="BX121" s="4">
        <v>0</v>
      </c>
      <c r="BY121" s="5">
        <v>0</v>
      </c>
      <c r="BZ121" s="20">
        <v>0</v>
      </c>
      <c r="CA121" s="4">
        <v>0</v>
      </c>
      <c r="CB121" s="5">
        <v>0</v>
      </c>
      <c r="CC121" s="20">
        <v>2.7</v>
      </c>
      <c r="CD121" s="4">
        <v>21.91</v>
      </c>
      <c r="CE121" s="5">
        <f t="shared" si="135"/>
        <v>8114.8148148148139</v>
      </c>
      <c r="CF121" s="20">
        <v>0</v>
      </c>
      <c r="CG121" s="4">
        <v>0</v>
      </c>
      <c r="CH121" s="5">
        <v>0</v>
      </c>
      <c r="CI121" s="20">
        <v>0</v>
      </c>
      <c r="CJ121" s="4">
        <v>0</v>
      </c>
      <c r="CK121" s="5">
        <v>0</v>
      </c>
      <c r="CL121" s="20">
        <v>0</v>
      </c>
      <c r="CM121" s="4">
        <v>0</v>
      </c>
      <c r="CN121" s="5">
        <v>0</v>
      </c>
      <c r="CO121" s="20">
        <v>0</v>
      </c>
      <c r="CP121" s="4">
        <v>0</v>
      </c>
      <c r="CQ121" s="5">
        <v>0</v>
      </c>
      <c r="CR121" s="20">
        <v>0</v>
      </c>
      <c r="CS121" s="4">
        <v>0</v>
      </c>
      <c r="CT121" s="5">
        <v>0</v>
      </c>
      <c r="CU121" s="20">
        <v>0</v>
      </c>
      <c r="CV121" s="4">
        <v>0</v>
      </c>
      <c r="CW121" s="5">
        <v>0</v>
      </c>
      <c r="CX121" s="20">
        <v>0</v>
      </c>
      <c r="CY121" s="4">
        <v>0</v>
      </c>
      <c r="CZ121" s="5">
        <v>0</v>
      </c>
      <c r="DA121" s="20">
        <v>0</v>
      </c>
      <c r="DB121" s="4">
        <v>0</v>
      </c>
      <c r="DC121" s="5">
        <v>0</v>
      </c>
      <c r="DD121" s="20">
        <v>0</v>
      </c>
      <c r="DE121" s="4">
        <v>0</v>
      </c>
      <c r="DF121" s="5">
        <v>0</v>
      </c>
      <c r="DG121" s="20">
        <v>4.101</v>
      </c>
      <c r="DH121" s="4">
        <v>35.03</v>
      </c>
      <c r="DI121" s="5">
        <f t="shared" si="138"/>
        <v>8541.8190685198733</v>
      </c>
      <c r="DJ121" s="20">
        <v>0</v>
      </c>
      <c r="DK121" s="4">
        <v>0</v>
      </c>
      <c r="DL121" s="5">
        <f t="shared" si="139"/>
        <v>0</v>
      </c>
      <c r="DM121" s="20">
        <v>0</v>
      </c>
      <c r="DN121" s="4">
        <v>0</v>
      </c>
      <c r="DO121" s="5">
        <v>0</v>
      </c>
      <c r="DP121" s="20">
        <v>0</v>
      </c>
      <c r="DQ121" s="4">
        <v>0</v>
      </c>
      <c r="DR121" s="5">
        <v>0</v>
      </c>
      <c r="DS121" s="22">
        <f t="shared" si="140"/>
        <v>29.300999999999998</v>
      </c>
      <c r="DT121" s="5">
        <f t="shared" si="141"/>
        <v>168.74</v>
      </c>
    </row>
    <row r="122" spans="1:125" ht="15" thickBot="1" x14ac:dyDescent="0.35">
      <c r="A122" s="77"/>
      <c r="B122" s="78" t="s">
        <v>14</v>
      </c>
      <c r="C122" s="91">
        <f>SUM(C110:C121)</f>
        <v>0.8</v>
      </c>
      <c r="D122" s="59">
        <f>SUM(D110:D121)</f>
        <v>17.649999999999999</v>
      </c>
      <c r="E122" s="87"/>
      <c r="F122" s="86">
        <f>SUM(F110:F121)</f>
        <v>0</v>
      </c>
      <c r="G122" s="59">
        <f>SUM(G110:G121)</f>
        <v>0</v>
      </c>
      <c r="H122" s="93"/>
      <c r="I122" s="86">
        <f>SUM(I110:I121)</f>
        <v>95.949999999999989</v>
      </c>
      <c r="J122" s="59">
        <f>SUM(J110:J121)</f>
        <v>397.01000000000005</v>
      </c>
      <c r="K122" s="63"/>
      <c r="L122" s="86">
        <f>SUM(L110:L121)</f>
        <v>0</v>
      </c>
      <c r="M122" s="59">
        <f>SUM(M110:M121)</f>
        <v>0</v>
      </c>
      <c r="N122" s="63"/>
      <c r="O122" s="86">
        <f>SUM(O110:O121)</f>
        <v>0</v>
      </c>
      <c r="P122" s="59">
        <f>SUM(P110:P121)</f>
        <v>0</v>
      </c>
      <c r="Q122" s="93"/>
      <c r="R122" s="86">
        <f>SUM(R110:R121)</f>
        <v>0</v>
      </c>
      <c r="S122" s="59">
        <f>SUM(S110:S121)</f>
        <v>0</v>
      </c>
      <c r="T122" s="93"/>
      <c r="U122" s="86">
        <f>SUM(U110:U121)</f>
        <v>0.16</v>
      </c>
      <c r="V122" s="59">
        <f>SUM(V110:V121)</f>
        <v>9.65</v>
      </c>
      <c r="W122" s="93"/>
      <c r="X122" s="86">
        <f>SUM(X110:X121)</f>
        <v>76.63000000000001</v>
      </c>
      <c r="Y122" s="59">
        <f>SUM(Y110:Y121)</f>
        <v>220.36</v>
      </c>
      <c r="Z122" s="95"/>
      <c r="AA122" s="86">
        <f>SUM(AA110:AA121)</f>
        <v>0</v>
      </c>
      <c r="AB122" s="59">
        <f>SUM(AB110:AB121)</f>
        <v>0</v>
      </c>
      <c r="AC122" s="93"/>
      <c r="AD122" s="86">
        <f>SUM(AD110:AD121)</f>
        <v>0</v>
      </c>
      <c r="AE122" s="59">
        <f>SUM(AE110:AE121)</f>
        <v>0</v>
      </c>
      <c r="AF122" s="93"/>
      <c r="AG122" s="86">
        <f>SUM(AG110:AG121)</f>
        <v>0</v>
      </c>
      <c r="AH122" s="59">
        <f>SUM(AH110:AH121)</f>
        <v>0</v>
      </c>
      <c r="AI122" s="87"/>
      <c r="AJ122" s="86">
        <f>SUM(AJ110:AJ121)</f>
        <v>0</v>
      </c>
      <c r="AK122" s="59">
        <f>SUM(AK110:AK121)</f>
        <v>0</v>
      </c>
      <c r="AL122" s="87"/>
      <c r="AM122" s="86">
        <f>SUM(AM110:AM121)</f>
        <v>0</v>
      </c>
      <c r="AN122" s="59">
        <f>SUM(AN110:AN121)</f>
        <v>0</v>
      </c>
      <c r="AO122" s="87"/>
      <c r="AP122" s="86">
        <f>SUM(AP110:AP121)</f>
        <v>3050</v>
      </c>
      <c r="AQ122" s="59">
        <f>SUM(AQ110:AQ121)</f>
        <v>41410.800000000003</v>
      </c>
      <c r="AR122" s="63"/>
      <c r="AS122" s="86">
        <f>SUM(AS110:AS121)</f>
        <v>0</v>
      </c>
      <c r="AT122" s="59">
        <f>SUM(AT110:AT121)</f>
        <v>0</v>
      </c>
      <c r="AU122" s="95"/>
      <c r="AV122" s="86"/>
      <c r="AW122" s="59"/>
      <c r="AX122" s="95"/>
      <c r="AY122" s="86">
        <f>SUM(AY110:AY121)</f>
        <v>153.30500000000001</v>
      </c>
      <c r="AZ122" s="59">
        <f>SUM(AZ110:AZ121)</f>
        <v>716.32</v>
      </c>
      <c r="BA122" s="87"/>
      <c r="BB122" s="86">
        <f>SUM(BB110:BB121)</f>
        <v>0</v>
      </c>
      <c r="BC122" s="59">
        <f>SUM(BC110:BC121)</f>
        <v>0</v>
      </c>
      <c r="BD122" s="63"/>
      <c r="BE122" s="86">
        <f>SUM(BE110:BE121)</f>
        <v>0.01</v>
      </c>
      <c r="BF122" s="59">
        <f>SUM(BF110:BF121)</f>
        <v>0.14000000000000001</v>
      </c>
      <c r="BG122" s="95"/>
      <c r="BH122" s="86">
        <f>SUM(BH110:BH121)</f>
        <v>0</v>
      </c>
      <c r="BI122" s="59">
        <f>SUM(BI110:BI121)</f>
        <v>0</v>
      </c>
      <c r="BJ122" s="95"/>
      <c r="BK122" s="86">
        <f>SUM(BK110:BK121)</f>
        <v>1.0999999999999999E-2</v>
      </c>
      <c r="BL122" s="59">
        <f>SUM(BL110:BL121)</f>
        <v>7.0000000000000007E-2</v>
      </c>
      <c r="BM122" s="63"/>
      <c r="BN122" s="86">
        <f>SUM(BN110:BN121)</f>
        <v>0</v>
      </c>
      <c r="BO122" s="59">
        <f>SUM(BO110:BO121)</f>
        <v>0</v>
      </c>
      <c r="BP122" s="63"/>
      <c r="BQ122" s="86">
        <f>SUM(BQ110:BQ121)</f>
        <v>0</v>
      </c>
      <c r="BR122" s="59">
        <f>SUM(BR110:BR121)</f>
        <v>0</v>
      </c>
      <c r="BS122" s="95"/>
      <c r="BT122" s="86">
        <f>SUM(BT110:BT121)</f>
        <v>0</v>
      </c>
      <c r="BU122" s="59">
        <f>SUM(BU110:BU121)</f>
        <v>0</v>
      </c>
      <c r="BV122" s="95"/>
      <c r="BW122" s="86">
        <f>SUM(BW110:BW121)</f>
        <v>0</v>
      </c>
      <c r="BX122" s="59">
        <f>SUM(BX110:BX121)</f>
        <v>0</v>
      </c>
      <c r="BY122" s="63"/>
      <c r="BZ122" s="86">
        <f>SUM(BZ110:BZ121)</f>
        <v>0</v>
      </c>
      <c r="CA122" s="59">
        <f>SUM(CA110:CA121)</f>
        <v>0</v>
      </c>
      <c r="CB122" s="63"/>
      <c r="CC122" s="86">
        <f>SUM(CC110:CC121)</f>
        <v>76.63000000000001</v>
      </c>
      <c r="CD122" s="59">
        <f>SUM(CD110:CD121)</f>
        <v>220.36</v>
      </c>
      <c r="CE122" s="95"/>
      <c r="CF122" s="86">
        <f>SUM(CF110:CF121)</f>
        <v>0</v>
      </c>
      <c r="CG122" s="59">
        <f>SUM(CG110:CG121)</f>
        <v>0</v>
      </c>
      <c r="CH122" s="95"/>
      <c r="CI122" s="86">
        <f>SUM(CI110:CI121)</f>
        <v>0</v>
      </c>
      <c r="CJ122" s="59">
        <f>SUM(CJ110:CJ121)</f>
        <v>0</v>
      </c>
      <c r="CK122" s="95"/>
      <c r="CL122" s="86">
        <f>SUM(CL110:CL121)</f>
        <v>0</v>
      </c>
      <c r="CM122" s="59">
        <f>SUM(CM110:CM121)</f>
        <v>0</v>
      </c>
      <c r="CN122" s="95"/>
      <c r="CO122" s="86">
        <f>SUM(CO110:CO121)</f>
        <v>0</v>
      </c>
      <c r="CP122" s="59">
        <f>SUM(CP110:CP121)</f>
        <v>0</v>
      </c>
      <c r="CQ122" s="95"/>
      <c r="CR122" s="86">
        <f>SUM(CR110:CR121)</f>
        <v>0</v>
      </c>
      <c r="CS122" s="59">
        <f>SUM(CS110:CS121)</f>
        <v>0</v>
      </c>
      <c r="CT122" s="63"/>
      <c r="CU122" s="86">
        <f>SUM(CU110:CU121)</f>
        <v>0</v>
      </c>
      <c r="CV122" s="59">
        <f>SUM(CV110:CV121)</f>
        <v>0</v>
      </c>
      <c r="CW122" s="63"/>
      <c r="CX122" s="86">
        <f>SUM(CX110:CX121)</f>
        <v>5000</v>
      </c>
      <c r="CY122" s="59">
        <f>SUM(CY110:CY121)</f>
        <v>31672.84</v>
      </c>
      <c r="CZ122" s="95"/>
      <c r="DA122" s="86">
        <f>SUM(DA110:DA121)</f>
        <v>0.01</v>
      </c>
      <c r="DB122" s="59">
        <f>SUM(DB110:DB121)</f>
        <v>0.9</v>
      </c>
      <c r="DC122" s="95"/>
      <c r="DD122" s="86">
        <f>SUM(DD110:DD121)</f>
        <v>83525.351999999999</v>
      </c>
      <c r="DE122" s="59">
        <f>SUM(DE110:DE121)</f>
        <v>244183.94999999998</v>
      </c>
      <c r="DF122" s="95"/>
      <c r="DG122" s="91">
        <f>SUM(DG110:DG121)</f>
        <v>36.24</v>
      </c>
      <c r="DH122" s="59">
        <f>SUM(DH110:DH121)</f>
        <v>306.11</v>
      </c>
      <c r="DI122" s="95"/>
      <c r="DJ122" s="91">
        <f t="shared" ref="DJ122:DK122" si="152">SUM(DJ110:DJ121)</f>
        <v>0</v>
      </c>
      <c r="DK122" s="59">
        <f t="shared" si="152"/>
        <v>0</v>
      </c>
      <c r="DL122" s="63"/>
      <c r="DM122" s="91">
        <f>SUM(DM110:DM121)</f>
        <v>1E-3</v>
      </c>
      <c r="DN122" s="59">
        <f>SUM(DN110:DN121)</f>
        <v>5.71</v>
      </c>
      <c r="DO122" s="63"/>
      <c r="DP122" s="86">
        <f>SUM(DP110:DP121)</f>
        <v>1E-3</v>
      </c>
      <c r="DQ122" s="59">
        <f>SUM(DQ110:DQ121)</f>
        <v>5.71</v>
      </c>
      <c r="DR122" s="63"/>
      <c r="DS122" s="65">
        <f t="shared" si="140"/>
        <v>91938.47</v>
      </c>
      <c r="DT122" s="63">
        <f t="shared" si="141"/>
        <v>318947.22000000009</v>
      </c>
    </row>
    <row r="123" spans="1:125" x14ac:dyDescent="0.3">
      <c r="A123" s="79">
        <v>2018</v>
      </c>
      <c r="B123" s="80" t="s">
        <v>2</v>
      </c>
      <c r="C123" s="21">
        <v>0</v>
      </c>
      <c r="D123" s="53">
        <v>0</v>
      </c>
      <c r="E123" s="18">
        <v>0</v>
      </c>
      <c r="F123" s="21">
        <v>0</v>
      </c>
      <c r="G123" s="53">
        <v>0</v>
      </c>
      <c r="H123" s="18">
        <v>0</v>
      </c>
      <c r="I123" s="21">
        <v>4.8869999999999996</v>
      </c>
      <c r="J123" s="53">
        <v>86.31</v>
      </c>
      <c r="K123" s="18">
        <f t="shared" ref="K123:K134" si="153">J123/I123*1000</f>
        <v>17661.141804788214</v>
      </c>
      <c r="L123" s="21">
        <v>0</v>
      </c>
      <c r="M123" s="53">
        <v>0</v>
      </c>
      <c r="N123" s="18">
        <v>0</v>
      </c>
      <c r="O123" s="21">
        <v>0</v>
      </c>
      <c r="P123" s="53">
        <v>0</v>
      </c>
      <c r="Q123" s="18">
        <v>0</v>
      </c>
      <c r="R123" s="21">
        <v>0</v>
      </c>
      <c r="S123" s="53">
        <v>0</v>
      </c>
      <c r="T123" s="18">
        <v>0</v>
      </c>
      <c r="U123" s="21">
        <v>0</v>
      </c>
      <c r="V123" s="53">
        <v>0</v>
      </c>
      <c r="W123" s="18">
        <v>0</v>
      </c>
      <c r="X123" s="21">
        <v>1.55</v>
      </c>
      <c r="Y123" s="53">
        <v>9.8800000000000008</v>
      </c>
      <c r="Z123" s="18">
        <f t="shared" ref="Z123:Z124" si="154">Y123/X123*1000</f>
        <v>6374.1935483870975</v>
      </c>
      <c r="AA123" s="21">
        <v>0</v>
      </c>
      <c r="AB123" s="53">
        <v>0</v>
      </c>
      <c r="AC123" s="18">
        <v>0</v>
      </c>
      <c r="AD123" s="21">
        <v>0</v>
      </c>
      <c r="AE123" s="53">
        <v>0</v>
      </c>
      <c r="AF123" s="18">
        <v>0</v>
      </c>
      <c r="AG123" s="21">
        <v>0</v>
      </c>
      <c r="AH123" s="53">
        <v>0</v>
      </c>
      <c r="AI123" s="18">
        <v>0</v>
      </c>
      <c r="AJ123" s="21">
        <v>0</v>
      </c>
      <c r="AK123" s="53">
        <v>0</v>
      </c>
      <c r="AL123" s="18">
        <v>0</v>
      </c>
      <c r="AM123" s="21">
        <v>0</v>
      </c>
      <c r="AN123" s="53">
        <v>0</v>
      </c>
      <c r="AO123" s="18">
        <v>0</v>
      </c>
      <c r="AP123" s="21">
        <v>0</v>
      </c>
      <c r="AQ123" s="53">
        <v>0</v>
      </c>
      <c r="AR123" s="18">
        <v>0</v>
      </c>
      <c r="AS123" s="21">
        <v>0</v>
      </c>
      <c r="AT123" s="53">
        <v>0</v>
      </c>
      <c r="AU123" s="18">
        <v>0</v>
      </c>
      <c r="AV123" s="21"/>
      <c r="AW123" s="53"/>
      <c r="AX123" s="18"/>
      <c r="AY123" s="21">
        <v>41.8</v>
      </c>
      <c r="AZ123" s="53">
        <v>199.11</v>
      </c>
      <c r="BA123" s="18">
        <f t="shared" ref="BA123:BA133" si="155">AZ123/AY123*1000</f>
        <v>4763.3971291866037</v>
      </c>
      <c r="BB123" s="21">
        <v>0</v>
      </c>
      <c r="BC123" s="53">
        <v>0</v>
      </c>
      <c r="BD123" s="18">
        <v>0</v>
      </c>
      <c r="BE123" s="21">
        <v>0</v>
      </c>
      <c r="BF123" s="53">
        <v>0</v>
      </c>
      <c r="BG123" s="18">
        <v>0</v>
      </c>
      <c r="BH123" s="21">
        <v>0</v>
      </c>
      <c r="BI123" s="53">
        <v>0</v>
      </c>
      <c r="BJ123" s="18">
        <v>0</v>
      </c>
      <c r="BK123" s="21">
        <v>0</v>
      </c>
      <c r="BL123" s="53">
        <v>0</v>
      </c>
      <c r="BM123" s="18">
        <v>0</v>
      </c>
      <c r="BN123" s="21">
        <v>0</v>
      </c>
      <c r="BO123" s="53">
        <v>0</v>
      </c>
      <c r="BP123" s="18">
        <v>0</v>
      </c>
      <c r="BQ123" s="21">
        <v>0</v>
      </c>
      <c r="BR123" s="53">
        <v>0</v>
      </c>
      <c r="BS123" s="18">
        <v>0</v>
      </c>
      <c r="BT123" s="21">
        <v>0</v>
      </c>
      <c r="BU123" s="53">
        <v>0</v>
      </c>
      <c r="BV123" s="18">
        <v>0</v>
      </c>
      <c r="BW123" s="21">
        <v>0</v>
      </c>
      <c r="BX123" s="53">
        <v>0</v>
      </c>
      <c r="BY123" s="18">
        <v>0</v>
      </c>
      <c r="BZ123" s="21">
        <v>0</v>
      </c>
      <c r="CA123" s="53">
        <v>0</v>
      </c>
      <c r="CB123" s="18">
        <v>0</v>
      </c>
      <c r="CC123" s="21">
        <v>1.55</v>
      </c>
      <c r="CD123" s="53">
        <v>9.8800000000000008</v>
      </c>
      <c r="CE123" s="18">
        <f t="shared" ref="CE123:CE134" si="156">CD123/CC123*1000</f>
        <v>6374.1935483870975</v>
      </c>
      <c r="CF123" s="21">
        <v>0</v>
      </c>
      <c r="CG123" s="53">
        <v>0</v>
      </c>
      <c r="CH123" s="18">
        <v>0</v>
      </c>
      <c r="CI123" s="21">
        <v>0</v>
      </c>
      <c r="CJ123" s="53">
        <v>0</v>
      </c>
      <c r="CK123" s="18">
        <v>0</v>
      </c>
      <c r="CL123" s="21">
        <v>0</v>
      </c>
      <c r="CM123" s="53">
        <v>0</v>
      </c>
      <c r="CN123" s="18">
        <v>0</v>
      </c>
      <c r="CO123" s="21">
        <v>0</v>
      </c>
      <c r="CP123" s="53">
        <v>0</v>
      </c>
      <c r="CQ123" s="18">
        <v>0</v>
      </c>
      <c r="CR123" s="21">
        <v>0</v>
      </c>
      <c r="CS123" s="53">
        <v>0</v>
      </c>
      <c r="CT123" s="18">
        <v>0</v>
      </c>
      <c r="CU123" s="21">
        <v>0</v>
      </c>
      <c r="CV123" s="53">
        <v>0</v>
      </c>
      <c r="CW123" s="18">
        <v>0</v>
      </c>
      <c r="CX123" s="21">
        <v>0</v>
      </c>
      <c r="CY123" s="53">
        <v>0</v>
      </c>
      <c r="CZ123" s="18">
        <v>0</v>
      </c>
      <c r="DA123" s="21">
        <v>0</v>
      </c>
      <c r="DB123" s="53">
        <v>0</v>
      </c>
      <c r="DC123" s="18">
        <v>0</v>
      </c>
      <c r="DD123" s="21">
        <v>0</v>
      </c>
      <c r="DE123" s="53">
        <v>0</v>
      </c>
      <c r="DF123" s="18">
        <v>0</v>
      </c>
      <c r="DG123" s="21">
        <v>1.0680000000000001</v>
      </c>
      <c r="DH123" s="53">
        <v>16.21</v>
      </c>
      <c r="DI123" s="18">
        <f t="shared" ref="DI123:DI134" si="157">DH123/DG123*1000</f>
        <v>15177.902621722847</v>
      </c>
      <c r="DJ123" s="21">
        <v>0</v>
      </c>
      <c r="DK123" s="53">
        <v>0</v>
      </c>
      <c r="DL123" s="18">
        <f t="shared" ref="DL123:DL134" si="158">IF(DJ123=0,0,DK123/DJ123*1000)</f>
        <v>0</v>
      </c>
      <c r="DM123" s="21">
        <v>0</v>
      </c>
      <c r="DN123" s="53">
        <v>0</v>
      </c>
      <c r="DO123" s="18">
        <v>0</v>
      </c>
      <c r="DP123" s="21">
        <v>0</v>
      </c>
      <c r="DQ123" s="53">
        <v>0</v>
      </c>
      <c r="DR123" s="18">
        <v>0</v>
      </c>
      <c r="DS123" s="64">
        <f t="shared" ref="DS123:DS135" si="159">SUM(C123,F123,L123,U123,AA123,AD123,AM123,AP123,AV123,BB123,BH123,BN123,BQ123,BT123,BW123,BZ123,CI123,CO123,CU123,DD123,DM123,DP123)+AY123+CC123+DG123+CR123+I123+AJ123+BE123+R123+CL123+CX123+O123+CF123+BK123+DA123+AG123</f>
        <v>49.304999999999993</v>
      </c>
      <c r="DT123" s="18">
        <f t="shared" ref="DT123:DT135" si="160">SUM(D123,G123,M123,V123,AB123,AE123,AN123,AQ123,AW123,BC123,BI123,BO123,BR123,BU123,BX123,CA123,CJ123,CP123,CV123,DE123,DN123,DQ123+AZ123+CD123+DH123)+CS123+J123+AK123+BF123+S123+CM123+CY123+P123+CG123+BL123+DB123+AH123</f>
        <v>311.51</v>
      </c>
      <c r="DU123" s="19"/>
    </row>
    <row r="124" spans="1:125" x14ac:dyDescent="0.3">
      <c r="A124" s="75">
        <v>2018</v>
      </c>
      <c r="B124" s="76" t="s">
        <v>3</v>
      </c>
      <c r="C124" s="20">
        <v>0</v>
      </c>
      <c r="D124" s="4">
        <v>0</v>
      </c>
      <c r="E124" s="5">
        <v>0</v>
      </c>
      <c r="F124" s="20">
        <v>0</v>
      </c>
      <c r="G124" s="4">
        <v>0</v>
      </c>
      <c r="H124" s="5">
        <v>0</v>
      </c>
      <c r="I124" s="20">
        <v>12.55</v>
      </c>
      <c r="J124" s="4">
        <v>57.6</v>
      </c>
      <c r="K124" s="5">
        <f t="shared" si="153"/>
        <v>4589.6414342629478</v>
      </c>
      <c r="L124" s="20">
        <v>0</v>
      </c>
      <c r="M124" s="4">
        <v>0</v>
      </c>
      <c r="N124" s="5">
        <v>0</v>
      </c>
      <c r="O124" s="20">
        <v>0</v>
      </c>
      <c r="P124" s="4">
        <v>0</v>
      </c>
      <c r="Q124" s="5">
        <v>0</v>
      </c>
      <c r="R124" s="20">
        <v>0</v>
      </c>
      <c r="S124" s="4">
        <v>0</v>
      </c>
      <c r="T124" s="5">
        <v>0</v>
      </c>
      <c r="U124" s="20">
        <v>0</v>
      </c>
      <c r="V124" s="4">
        <v>0</v>
      </c>
      <c r="W124" s="5">
        <v>0</v>
      </c>
      <c r="X124" s="20">
        <v>0.2</v>
      </c>
      <c r="Y124" s="4">
        <v>0.3</v>
      </c>
      <c r="Z124" s="5">
        <f t="shared" si="154"/>
        <v>1499.9999999999998</v>
      </c>
      <c r="AA124" s="20">
        <v>0</v>
      </c>
      <c r="AB124" s="4">
        <v>0</v>
      </c>
      <c r="AC124" s="5">
        <v>0</v>
      </c>
      <c r="AD124" s="20">
        <v>0</v>
      </c>
      <c r="AE124" s="4">
        <v>0</v>
      </c>
      <c r="AF124" s="5">
        <v>0</v>
      </c>
      <c r="AG124" s="20">
        <v>0</v>
      </c>
      <c r="AH124" s="4">
        <v>0</v>
      </c>
      <c r="AI124" s="5">
        <v>0</v>
      </c>
      <c r="AJ124" s="20">
        <v>0</v>
      </c>
      <c r="AK124" s="4">
        <v>0</v>
      </c>
      <c r="AL124" s="5">
        <v>0</v>
      </c>
      <c r="AM124" s="20">
        <v>0</v>
      </c>
      <c r="AN124" s="4">
        <v>0</v>
      </c>
      <c r="AO124" s="5">
        <v>0</v>
      </c>
      <c r="AP124" s="20">
        <v>0</v>
      </c>
      <c r="AQ124" s="4">
        <v>0</v>
      </c>
      <c r="AR124" s="5">
        <v>0</v>
      </c>
      <c r="AS124" s="20">
        <v>0</v>
      </c>
      <c r="AT124" s="4">
        <v>0</v>
      </c>
      <c r="AU124" s="5">
        <v>0</v>
      </c>
      <c r="AV124" s="20"/>
      <c r="AW124" s="4"/>
      <c r="AX124" s="5"/>
      <c r="AY124" s="20">
        <v>1.883</v>
      </c>
      <c r="AZ124" s="4">
        <v>7.32</v>
      </c>
      <c r="BA124" s="5">
        <f t="shared" si="155"/>
        <v>3887.4137015400956</v>
      </c>
      <c r="BB124" s="20">
        <v>0</v>
      </c>
      <c r="BC124" s="4">
        <v>0</v>
      </c>
      <c r="BD124" s="5">
        <v>0</v>
      </c>
      <c r="BE124" s="20">
        <v>0</v>
      </c>
      <c r="BF124" s="4">
        <v>0</v>
      </c>
      <c r="BG124" s="5">
        <v>0</v>
      </c>
      <c r="BH124" s="20">
        <v>0</v>
      </c>
      <c r="BI124" s="4">
        <v>0</v>
      </c>
      <c r="BJ124" s="5">
        <v>0</v>
      </c>
      <c r="BK124" s="20">
        <v>0</v>
      </c>
      <c r="BL124" s="4">
        <v>0</v>
      </c>
      <c r="BM124" s="5">
        <v>0</v>
      </c>
      <c r="BN124" s="20">
        <v>0</v>
      </c>
      <c r="BO124" s="4">
        <v>0</v>
      </c>
      <c r="BP124" s="5">
        <v>0</v>
      </c>
      <c r="BQ124" s="20">
        <v>0</v>
      </c>
      <c r="BR124" s="4">
        <v>0</v>
      </c>
      <c r="BS124" s="5">
        <v>0</v>
      </c>
      <c r="BT124" s="20">
        <v>0</v>
      </c>
      <c r="BU124" s="4">
        <v>0</v>
      </c>
      <c r="BV124" s="5">
        <v>0</v>
      </c>
      <c r="BW124" s="20">
        <v>0</v>
      </c>
      <c r="BX124" s="4">
        <v>0</v>
      </c>
      <c r="BY124" s="5">
        <v>0</v>
      </c>
      <c r="BZ124" s="20">
        <v>0</v>
      </c>
      <c r="CA124" s="4">
        <v>0</v>
      </c>
      <c r="CB124" s="5">
        <v>0</v>
      </c>
      <c r="CC124" s="20">
        <v>0.2</v>
      </c>
      <c r="CD124" s="4">
        <v>0.3</v>
      </c>
      <c r="CE124" s="5">
        <f t="shared" si="156"/>
        <v>1499.9999999999998</v>
      </c>
      <c r="CF124" s="20">
        <v>0</v>
      </c>
      <c r="CG124" s="4">
        <v>0</v>
      </c>
      <c r="CH124" s="5">
        <v>0</v>
      </c>
      <c r="CI124" s="20">
        <v>0</v>
      </c>
      <c r="CJ124" s="4">
        <v>0</v>
      </c>
      <c r="CK124" s="5">
        <v>0</v>
      </c>
      <c r="CL124" s="20">
        <v>0</v>
      </c>
      <c r="CM124" s="4">
        <v>0</v>
      </c>
      <c r="CN124" s="5">
        <v>0</v>
      </c>
      <c r="CO124" s="20">
        <v>0</v>
      </c>
      <c r="CP124" s="4">
        <v>0</v>
      </c>
      <c r="CQ124" s="5">
        <v>0</v>
      </c>
      <c r="CR124" s="20">
        <v>0</v>
      </c>
      <c r="CS124" s="4">
        <v>0</v>
      </c>
      <c r="CT124" s="5">
        <v>0</v>
      </c>
      <c r="CU124" s="20">
        <v>0</v>
      </c>
      <c r="CV124" s="4">
        <v>0</v>
      </c>
      <c r="CW124" s="5">
        <v>0</v>
      </c>
      <c r="CX124" s="20">
        <v>0</v>
      </c>
      <c r="CY124" s="4">
        <v>0</v>
      </c>
      <c r="CZ124" s="5">
        <v>0</v>
      </c>
      <c r="DA124" s="20">
        <v>0</v>
      </c>
      <c r="DB124" s="4">
        <v>0</v>
      </c>
      <c r="DC124" s="5">
        <v>0</v>
      </c>
      <c r="DD124" s="20">
        <v>2.7E-2</v>
      </c>
      <c r="DE124" s="4">
        <v>1.94</v>
      </c>
      <c r="DF124" s="5">
        <f t="shared" ref="DF124:DF134" si="161">DE124/DD124*1000</f>
        <v>71851.851851851854</v>
      </c>
      <c r="DG124" s="20">
        <v>1.306</v>
      </c>
      <c r="DH124" s="4">
        <v>13.4</v>
      </c>
      <c r="DI124" s="5">
        <f t="shared" si="157"/>
        <v>10260.336906584993</v>
      </c>
      <c r="DJ124" s="20">
        <v>0</v>
      </c>
      <c r="DK124" s="4">
        <v>0</v>
      </c>
      <c r="DL124" s="5">
        <f t="shared" si="158"/>
        <v>0</v>
      </c>
      <c r="DM124" s="20">
        <v>0</v>
      </c>
      <c r="DN124" s="4">
        <v>0</v>
      </c>
      <c r="DO124" s="5">
        <v>0</v>
      </c>
      <c r="DP124" s="20">
        <v>0</v>
      </c>
      <c r="DQ124" s="4">
        <v>0</v>
      </c>
      <c r="DR124" s="5">
        <v>0</v>
      </c>
      <c r="DS124" s="22">
        <f t="shared" si="159"/>
        <v>15.966000000000001</v>
      </c>
      <c r="DT124" s="5">
        <f t="shared" si="160"/>
        <v>80.56</v>
      </c>
      <c r="DU124" s="19"/>
    </row>
    <row r="125" spans="1:125" x14ac:dyDescent="0.3">
      <c r="A125" s="75">
        <v>2018</v>
      </c>
      <c r="B125" s="76" t="s">
        <v>4</v>
      </c>
      <c r="C125" s="20">
        <v>0</v>
      </c>
      <c r="D125" s="4">
        <v>0</v>
      </c>
      <c r="E125" s="5">
        <v>0</v>
      </c>
      <c r="F125" s="20">
        <v>0</v>
      </c>
      <c r="G125" s="4">
        <v>0</v>
      </c>
      <c r="H125" s="5">
        <v>0</v>
      </c>
      <c r="I125" s="20">
        <v>0</v>
      </c>
      <c r="J125" s="4">
        <v>0</v>
      </c>
      <c r="K125" s="5">
        <v>0</v>
      </c>
      <c r="L125" s="20">
        <v>0</v>
      </c>
      <c r="M125" s="4">
        <v>0</v>
      </c>
      <c r="N125" s="5">
        <v>0</v>
      </c>
      <c r="O125" s="20">
        <v>0</v>
      </c>
      <c r="P125" s="4">
        <v>0</v>
      </c>
      <c r="Q125" s="5">
        <v>0</v>
      </c>
      <c r="R125" s="20">
        <v>0</v>
      </c>
      <c r="S125" s="4">
        <v>0</v>
      </c>
      <c r="T125" s="5">
        <v>0</v>
      </c>
      <c r="U125" s="20">
        <v>0</v>
      </c>
      <c r="V125" s="4">
        <v>0</v>
      </c>
      <c r="W125" s="5">
        <v>0</v>
      </c>
      <c r="X125" s="20">
        <v>0</v>
      </c>
      <c r="Y125" s="4">
        <v>0</v>
      </c>
      <c r="Z125" s="5">
        <v>0</v>
      </c>
      <c r="AA125" s="20">
        <v>0</v>
      </c>
      <c r="AB125" s="4">
        <v>0</v>
      </c>
      <c r="AC125" s="5">
        <v>0</v>
      </c>
      <c r="AD125" s="20">
        <v>0</v>
      </c>
      <c r="AE125" s="4">
        <v>0</v>
      </c>
      <c r="AF125" s="5">
        <v>0</v>
      </c>
      <c r="AG125" s="20">
        <v>0.4</v>
      </c>
      <c r="AH125" s="4">
        <v>10.35</v>
      </c>
      <c r="AI125" s="5">
        <f t="shared" ref="AI125" si="162">AH125/AG125*1000</f>
        <v>25874.999999999996</v>
      </c>
      <c r="AJ125" s="20">
        <v>0</v>
      </c>
      <c r="AK125" s="4">
        <v>0</v>
      </c>
      <c r="AL125" s="5">
        <v>0</v>
      </c>
      <c r="AM125" s="20">
        <v>0</v>
      </c>
      <c r="AN125" s="4">
        <v>0</v>
      </c>
      <c r="AO125" s="5">
        <v>0</v>
      </c>
      <c r="AP125" s="20">
        <v>0</v>
      </c>
      <c r="AQ125" s="4">
        <v>0</v>
      </c>
      <c r="AR125" s="5">
        <v>0</v>
      </c>
      <c r="AS125" s="20">
        <v>0</v>
      </c>
      <c r="AT125" s="4">
        <v>0</v>
      </c>
      <c r="AU125" s="5">
        <v>0</v>
      </c>
      <c r="AV125" s="20"/>
      <c r="AW125" s="4"/>
      <c r="AX125" s="5"/>
      <c r="AY125" s="20">
        <v>4</v>
      </c>
      <c r="AZ125" s="4">
        <v>15.71</v>
      </c>
      <c r="BA125" s="5">
        <f t="shared" si="155"/>
        <v>3927.5</v>
      </c>
      <c r="BB125" s="20">
        <v>0</v>
      </c>
      <c r="BC125" s="4">
        <v>0</v>
      </c>
      <c r="BD125" s="5">
        <v>0</v>
      </c>
      <c r="BE125" s="20">
        <v>0</v>
      </c>
      <c r="BF125" s="4">
        <v>0</v>
      </c>
      <c r="BG125" s="5">
        <v>0</v>
      </c>
      <c r="BH125" s="20">
        <v>0</v>
      </c>
      <c r="BI125" s="4">
        <v>0</v>
      </c>
      <c r="BJ125" s="5">
        <v>0</v>
      </c>
      <c r="BK125" s="20">
        <v>0</v>
      </c>
      <c r="BL125" s="4">
        <v>0</v>
      </c>
      <c r="BM125" s="5">
        <v>0</v>
      </c>
      <c r="BN125" s="20">
        <v>0</v>
      </c>
      <c r="BO125" s="4">
        <v>0</v>
      </c>
      <c r="BP125" s="5">
        <v>0</v>
      </c>
      <c r="BQ125" s="20">
        <v>0</v>
      </c>
      <c r="BR125" s="4">
        <v>0</v>
      </c>
      <c r="BS125" s="5">
        <v>0</v>
      </c>
      <c r="BT125" s="20">
        <v>0</v>
      </c>
      <c r="BU125" s="4">
        <v>0</v>
      </c>
      <c r="BV125" s="5">
        <v>0</v>
      </c>
      <c r="BW125" s="20">
        <v>0</v>
      </c>
      <c r="BX125" s="4">
        <v>0</v>
      </c>
      <c r="BY125" s="5">
        <v>0</v>
      </c>
      <c r="BZ125" s="20">
        <v>0</v>
      </c>
      <c r="CA125" s="4">
        <v>0</v>
      </c>
      <c r="CB125" s="5">
        <v>0</v>
      </c>
      <c r="CC125" s="20">
        <v>0</v>
      </c>
      <c r="CD125" s="4">
        <v>0</v>
      </c>
      <c r="CE125" s="5">
        <v>0</v>
      </c>
      <c r="CF125" s="20">
        <v>0</v>
      </c>
      <c r="CG125" s="4">
        <v>0</v>
      </c>
      <c r="CH125" s="5">
        <v>0</v>
      </c>
      <c r="CI125" s="20">
        <v>0</v>
      </c>
      <c r="CJ125" s="4">
        <v>0</v>
      </c>
      <c r="CK125" s="5">
        <v>0</v>
      </c>
      <c r="CL125" s="20">
        <v>0</v>
      </c>
      <c r="CM125" s="4">
        <v>0</v>
      </c>
      <c r="CN125" s="5">
        <v>0</v>
      </c>
      <c r="CO125" s="20">
        <v>0</v>
      </c>
      <c r="CP125" s="4">
        <v>0</v>
      </c>
      <c r="CQ125" s="5">
        <v>0</v>
      </c>
      <c r="CR125" s="20">
        <v>0</v>
      </c>
      <c r="CS125" s="4">
        <v>0</v>
      </c>
      <c r="CT125" s="5">
        <v>0</v>
      </c>
      <c r="CU125" s="20">
        <v>0</v>
      </c>
      <c r="CV125" s="4">
        <v>0</v>
      </c>
      <c r="CW125" s="5">
        <v>0</v>
      </c>
      <c r="CX125" s="20">
        <v>0</v>
      </c>
      <c r="CY125" s="4">
        <v>0</v>
      </c>
      <c r="CZ125" s="5">
        <v>0</v>
      </c>
      <c r="DA125" s="20">
        <v>0</v>
      </c>
      <c r="DB125" s="4">
        <v>0</v>
      </c>
      <c r="DC125" s="5">
        <v>0</v>
      </c>
      <c r="DD125" s="20">
        <v>0</v>
      </c>
      <c r="DE125" s="4">
        <v>0</v>
      </c>
      <c r="DF125" s="5">
        <v>0</v>
      </c>
      <c r="DG125" s="20">
        <v>2.202</v>
      </c>
      <c r="DH125" s="4">
        <v>10.29</v>
      </c>
      <c r="DI125" s="5">
        <f t="shared" si="157"/>
        <v>4673.0245231607623</v>
      </c>
      <c r="DJ125" s="20">
        <v>0</v>
      </c>
      <c r="DK125" s="4">
        <v>0</v>
      </c>
      <c r="DL125" s="5">
        <f t="shared" si="158"/>
        <v>0</v>
      </c>
      <c r="DM125" s="20">
        <v>0</v>
      </c>
      <c r="DN125" s="4">
        <v>0</v>
      </c>
      <c r="DO125" s="5">
        <v>0</v>
      </c>
      <c r="DP125" s="20">
        <v>0</v>
      </c>
      <c r="DQ125" s="4">
        <v>0</v>
      </c>
      <c r="DR125" s="5">
        <v>0</v>
      </c>
      <c r="DS125" s="22">
        <f t="shared" si="159"/>
        <v>6.6020000000000003</v>
      </c>
      <c r="DT125" s="5">
        <f t="shared" si="160"/>
        <v>36.35</v>
      </c>
      <c r="DU125" s="19"/>
    </row>
    <row r="126" spans="1:125" x14ac:dyDescent="0.3">
      <c r="A126" s="75">
        <v>2018</v>
      </c>
      <c r="B126" s="76" t="s">
        <v>5</v>
      </c>
      <c r="C126" s="20">
        <v>0</v>
      </c>
      <c r="D126" s="4">
        <v>0</v>
      </c>
      <c r="E126" s="5">
        <v>0</v>
      </c>
      <c r="F126" s="20">
        <v>0</v>
      </c>
      <c r="G126" s="4">
        <v>0</v>
      </c>
      <c r="H126" s="5">
        <v>0</v>
      </c>
      <c r="I126" s="20">
        <v>14.8</v>
      </c>
      <c r="J126" s="4">
        <v>67.91</v>
      </c>
      <c r="K126" s="5">
        <f t="shared" si="153"/>
        <v>4588.5135135135133</v>
      </c>
      <c r="L126" s="20">
        <v>0</v>
      </c>
      <c r="M126" s="4">
        <v>0</v>
      </c>
      <c r="N126" s="5">
        <v>0</v>
      </c>
      <c r="O126" s="20">
        <v>0</v>
      </c>
      <c r="P126" s="4">
        <v>0</v>
      </c>
      <c r="Q126" s="5">
        <v>0</v>
      </c>
      <c r="R126" s="20">
        <v>0</v>
      </c>
      <c r="S126" s="4">
        <v>0</v>
      </c>
      <c r="T126" s="5">
        <v>0</v>
      </c>
      <c r="U126" s="20">
        <v>0</v>
      </c>
      <c r="V126" s="4">
        <v>0</v>
      </c>
      <c r="W126" s="5">
        <v>0</v>
      </c>
      <c r="X126" s="20">
        <v>68</v>
      </c>
      <c r="Y126" s="4">
        <v>98.6</v>
      </c>
      <c r="Z126" s="5">
        <f t="shared" ref="Z126" si="163">Y126/X126*1000</f>
        <v>1450</v>
      </c>
      <c r="AA126" s="20">
        <v>0</v>
      </c>
      <c r="AB126" s="4">
        <v>0</v>
      </c>
      <c r="AC126" s="5">
        <v>0</v>
      </c>
      <c r="AD126" s="20">
        <v>0</v>
      </c>
      <c r="AE126" s="4">
        <v>0</v>
      </c>
      <c r="AF126" s="5">
        <v>0</v>
      </c>
      <c r="AG126" s="20">
        <v>0</v>
      </c>
      <c r="AH126" s="4">
        <v>0</v>
      </c>
      <c r="AI126" s="5">
        <v>0</v>
      </c>
      <c r="AJ126" s="20">
        <v>0</v>
      </c>
      <c r="AK126" s="4">
        <v>0</v>
      </c>
      <c r="AL126" s="5">
        <v>0</v>
      </c>
      <c r="AM126" s="20">
        <v>0</v>
      </c>
      <c r="AN126" s="4">
        <v>0</v>
      </c>
      <c r="AO126" s="5">
        <v>0</v>
      </c>
      <c r="AP126" s="20">
        <v>0</v>
      </c>
      <c r="AQ126" s="4">
        <v>0</v>
      </c>
      <c r="AR126" s="5">
        <v>0</v>
      </c>
      <c r="AS126" s="20">
        <v>0</v>
      </c>
      <c r="AT126" s="4">
        <v>0</v>
      </c>
      <c r="AU126" s="5">
        <v>0</v>
      </c>
      <c r="AV126" s="20"/>
      <c r="AW126" s="4"/>
      <c r="AX126" s="5"/>
      <c r="AY126" s="20">
        <v>11.7</v>
      </c>
      <c r="AZ126" s="4">
        <v>25.8</v>
      </c>
      <c r="BA126" s="5">
        <f t="shared" si="155"/>
        <v>2205.1282051282051</v>
      </c>
      <c r="BB126" s="20">
        <v>0</v>
      </c>
      <c r="BC126" s="4">
        <v>0</v>
      </c>
      <c r="BD126" s="5">
        <v>0</v>
      </c>
      <c r="BE126" s="20">
        <v>0</v>
      </c>
      <c r="BF126" s="4">
        <v>0</v>
      </c>
      <c r="BG126" s="5">
        <v>0</v>
      </c>
      <c r="BH126" s="20">
        <v>0</v>
      </c>
      <c r="BI126" s="4">
        <v>0</v>
      </c>
      <c r="BJ126" s="5">
        <v>0</v>
      </c>
      <c r="BK126" s="20">
        <v>0</v>
      </c>
      <c r="BL126" s="4">
        <v>0</v>
      </c>
      <c r="BM126" s="5">
        <v>0</v>
      </c>
      <c r="BN126" s="20">
        <v>0</v>
      </c>
      <c r="BO126" s="4">
        <v>0</v>
      </c>
      <c r="BP126" s="5">
        <v>0</v>
      </c>
      <c r="BQ126" s="20">
        <v>0</v>
      </c>
      <c r="BR126" s="4">
        <v>0</v>
      </c>
      <c r="BS126" s="5">
        <v>0</v>
      </c>
      <c r="BT126" s="20">
        <v>0</v>
      </c>
      <c r="BU126" s="4">
        <v>0</v>
      </c>
      <c r="BV126" s="5">
        <v>0</v>
      </c>
      <c r="BW126" s="20">
        <v>0</v>
      </c>
      <c r="BX126" s="4">
        <v>0</v>
      </c>
      <c r="BY126" s="5">
        <v>0</v>
      </c>
      <c r="BZ126" s="20">
        <v>0</v>
      </c>
      <c r="CA126" s="4">
        <v>0</v>
      </c>
      <c r="CB126" s="5">
        <v>0</v>
      </c>
      <c r="CC126" s="20">
        <v>68</v>
      </c>
      <c r="CD126" s="4">
        <v>98.6</v>
      </c>
      <c r="CE126" s="5">
        <f t="shared" si="156"/>
        <v>1450</v>
      </c>
      <c r="CF126" s="20">
        <v>0</v>
      </c>
      <c r="CG126" s="4">
        <v>0</v>
      </c>
      <c r="CH126" s="5">
        <v>0</v>
      </c>
      <c r="CI126" s="20">
        <v>0</v>
      </c>
      <c r="CJ126" s="4">
        <v>0</v>
      </c>
      <c r="CK126" s="5">
        <v>0</v>
      </c>
      <c r="CL126" s="20">
        <v>0</v>
      </c>
      <c r="CM126" s="4">
        <v>0</v>
      </c>
      <c r="CN126" s="5">
        <v>0</v>
      </c>
      <c r="CO126" s="20">
        <v>0</v>
      </c>
      <c r="CP126" s="4">
        <v>0</v>
      </c>
      <c r="CQ126" s="5">
        <v>0</v>
      </c>
      <c r="CR126" s="20">
        <v>0</v>
      </c>
      <c r="CS126" s="4">
        <v>0</v>
      </c>
      <c r="CT126" s="5">
        <v>0</v>
      </c>
      <c r="CU126" s="20">
        <v>0</v>
      </c>
      <c r="CV126" s="4">
        <v>0</v>
      </c>
      <c r="CW126" s="5">
        <v>0</v>
      </c>
      <c r="CX126" s="20">
        <v>0</v>
      </c>
      <c r="CY126" s="4">
        <v>0</v>
      </c>
      <c r="CZ126" s="5">
        <v>0</v>
      </c>
      <c r="DA126" s="20">
        <v>0</v>
      </c>
      <c r="DB126" s="4">
        <v>0</v>
      </c>
      <c r="DC126" s="5">
        <v>0</v>
      </c>
      <c r="DD126" s="20">
        <v>0</v>
      </c>
      <c r="DE126" s="4">
        <v>0</v>
      </c>
      <c r="DF126" s="5">
        <v>0</v>
      </c>
      <c r="DG126" s="20">
        <v>6.8970000000000002</v>
      </c>
      <c r="DH126" s="4">
        <v>47.69</v>
      </c>
      <c r="DI126" s="5">
        <f t="shared" si="157"/>
        <v>6914.6005509641864</v>
      </c>
      <c r="DJ126" s="20">
        <v>0</v>
      </c>
      <c r="DK126" s="4">
        <v>0</v>
      </c>
      <c r="DL126" s="5">
        <f t="shared" si="158"/>
        <v>0</v>
      </c>
      <c r="DM126" s="20">
        <v>0</v>
      </c>
      <c r="DN126" s="4">
        <v>0</v>
      </c>
      <c r="DO126" s="5">
        <v>0</v>
      </c>
      <c r="DP126" s="20">
        <v>0</v>
      </c>
      <c r="DQ126" s="4">
        <v>0</v>
      </c>
      <c r="DR126" s="5">
        <v>0</v>
      </c>
      <c r="DS126" s="22">
        <f t="shared" si="159"/>
        <v>101.39700000000001</v>
      </c>
      <c r="DT126" s="5">
        <f t="shared" si="160"/>
        <v>239.99999999999997</v>
      </c>
      <c r="DU126" s="19"/>
    </row>
    <row r="127" spans="1:125" x14ac:dyDescent="0.3">
      <c r="A127" s="75">
        <v>2018</v>
      </c>
      <c r="B127" s="76" t="s">
        <v>6</v>
      </c>
      <c r="C127" s="20">
        <v>0</v>
      </c>
      <c r="D127" s="4">
        <v>0</v>
      </c>
      <c r="E127" s="5">
        <v>0</v>
      </c>
      <c r="F127" s="20">
        <v>0</v>
      </c>
      <c r="G127" s="4">
        <v>0</v>
      </c>
      <c r="H127" s="5">
        <v>0</v>
      </c>
      <c r="I127" s="20">
        <v>0</v>
      </c>
      <c r="J127" s="4">
        <v>0</v>
      </c>
      <c r="K127" s="5">
        <v>0</v>
      </c>
      <c r="L127" s="20">
        <v>0</v>
      </c>
      <c r="M127" s="4">
        <v>0</v>
      </c>
      <c r="N127" s="5">
        <v>0</v>
      </c>
      <c r="O127" s="20">
        <v>0</v>
      </c>
      <c r="P127" s="4">
        <v>0</v>
      </c>
      <c r="Q127" s="5">
        <v>0</v>
      </c>
      <c r="R127" s="20">
        <v>0</v>
      </c>
      <c r="S127" s="4">
        <v>0</v>
      </c>
      <c r="T127" s="5">
        <v>0</v>
      </c>
      <c r="U127" s="20">
        <v>0</v>
      </c>
      <c r="V127" s="4">
        <v>0</v>
      </c>
      <c r="W127" s="5">
        <v>0</v>
      </c>
      <c r="X127" s="20">
        <v>0</v>
      </c>
      <c r="Y127" s="4">
        <v>0</v>
      </c>
      <c r="Z127" s="5">
        <v>0</v>
      </c>
      <c r="AA127" s="20">
        <v>0</v>
      </c>
      <c r="AB127" s="4">
        <v>0</v>
      </c>
      <c r="AC127" s="5">
        <v>0</v>
      </c>
      <c r="AD127" s="20">
        <v>0</v>
      </c>
      <c r="AE127" s="4">
        <v>0</v>
      </c>
      <c r="AF127" s="5">
        <v>0</v>
      </c>
      <c r="AG127" s="20">
        <v>0</v>
      </c>
      <c r="AH127" s="4">
        <v>0</v>
      </c>
      <c r="AI127" s="5">
        <v>0</v>
      </c>
      <c r="AJ127" s="20">
        <v>0</v>
      </c>
      <c r="AK127" s="4">
        <v>0</v>
      </c>
      <c r="AL127" s="5">
        <v>0</v>
      </c>
      <c r="AM127" s="20">
        <v>0</v>
      </c>
      <c r="AN127" s="4">
        <v>0</v>
      </c>
      <c r="AO127" s="5">
        <v>0</v>
      </c>
      <c r="AP127" s="20">
        <v>0</v>
      </c>
      <c r="AQ127" s="4">
        <v>0</v>
      </c>
      <c r="AR127" s="5">
        <v>0</v>
      </c>
      <c r="AS127" s="20">
        <v>0</v>
      </c>
      <c r="AT127" s="4">
        <v>0</v>
      </c>
      <c r="AU127" s="5">
        <v>0</v>
      </c>
      <c r="AV127" s="20"/>
      <c r="AW127" s="4"/>
      <c r="AX127" s="5"/>
      <c r="AY127" s="20">
        <v>4.5999999999999996</v>
      </c>
      <c r="AZ127" s="4">
        <v>13.86</v>
      </c>
      <c r="BA127" s="5">
        <f t="shared" si="155"/>
        <v>3013.0434782608695</v>
      </c>
      <c r="BB127" s="20">
        <v>0</v>
      </c>
      <c r="BC127" s="4">
        <v>0</v>
      </c>
      <c r="BD127" s="5">
        <v>0</v>
      </c>
      <c r="BE127" s="20">
        <v>0</v>
      </c>
      <c r="BF127" s="4">
        <v>0</v>
      </c>
      <c r="BG127" s="5">
        <v>0</v>
      </c>
      <c r="BH127" s="20">
        <v>0</v>
      </c>
      <c r="BI127" s="4">
        <v>0</v>
      </c>
      <c r="BJ127" s="5">
        <v>0</v>
      </c>
      <c r="BK127" s="20">
        <v>0</v>
      </c>
      <c r="BL127" s="4">
        <v>0</v>
      </c>
      <c r="BM127" s="5">
        <v>0</v>
      </c>
      <c r="BN127" s="20">
        <v>0</v>
      </c>
      <c r="BO127" s="4">
        <v>0</v>
      </c>
      <c r="BP127" s="5">
        <v>0</v>
      </c>
      <c r="BQ127" s="20">
        <v>0</v>
      </c>
      <c r="BR127" s="4">
        <v>0</v>
      </c>
      <c r="BS127" s="5">
        <v>0</v>
      </c>
      <c r="BT127" s="20">
        <v>0</v>
      </c>
      <c r="BU127" s="4">
        <v>0</v>
      </c>
      <c r="BV127" s="5">
        <v>0</v>
      </c>
      <c r="BW127" s="20">
        <v>0</v>
      </c>
      <c r="BX127" s="4">
        <v>0</v>
      </c>
      <c r="BY127" s="5">
        <v>0</v>
      </c>
      <c r="BZ127" s="20">
        <v>0</v>
      </c>
      <c r="CA127" s="4">
        <v>0</v>
      </c>
      <c r="CB127" s="5">
        <v>0</v>
      </c>
      <c r="CC127" s="20">
        <v>0</v>
      </c>
      <c r="CD127" s="4">
        <v>0</v>
      </c>
      <c r="CE127" s="5">
        <v>0</v>
      </c>
      <c r="CF127" s="20">
        <v>0</v>
      </c>
      <c r="CG127" s="4">
        <v>0</v>
      </c>
      <c r="CH127" s="5">
        <v>0</v>
      </c>
      <c r="CI127" s="20">
        <v>0</v>
      </c>
      <c r="CJ127" s="4">
        <v>0</v>
      </c>
      <c r="CK127" s="5">
        <v>0</v>
      </c>
      <c r="CL127" s="20">
        <v>0</v>
      </c>
      <c r="CM127" s="4">
        <v>0</v>
      </c>
      <c r="CN127" s="5">
        <v>0</v>
      </c>
      <c r="CO127" s="20">
        <v>0</v>
      </c>
      <c r="CP127" s="4">
        <v>0</v>
      </c>
      <c r="CQ127" s="5">
        <v>0</v>
      </c>
      <c r="CR127" s="20">
        <v>0</v>
      </c>
      <c r="CS127" s="4">
        <v>0</v>
      </c>
      <c r="CT127" s="5">
        <v>0</v>
      </c>
      <c r="CU127" s="20">
        <v>0</v>
      </c>
      <c r="CV127" s="4">
        <v>0</v>
      </c>
      <c r="CW127" s="5">
        <v>0</v>
      </c>
      <c r="CX127" s="20">
        <v>0</v>
      </c>
      <c r="CY127" s="4">
        <v>0</v>
      </c>
      <c r="CZ127" s="5">
        <v>0</v>
      </c>
      <c r="DA127" s="20">
        <v>0</v>
      </c>
      <c r="DB127" s="4">
        <v>0</v>
      </c>
      <c r="DC127" s="5">
        <v>0</v>
      </c>
      <c r="DD127" s="20">
        <v>0</v>
      </c>
      <c r="DE127" s="4">
        <v>0</v>
      </c>
      <c r="DF127" s="5">
        <v>0</v>
      </c>
      <c r="DG127" s="20">
        <v>0.441</v>
      </c>
      <c r="DH127" s="4">
        <v>2.81</v>
      </c>
      <c r="DI127" s="5">
        <f t="shared" si="157"/>
        <v>6371.8820861678005</v>
      </c>
      <c r="DJ127" s="20">
        <v>0</v>
      </c>
      <c r="DK127" s="4">
        <v>0</v>
      </c>
      <c r="DL127" s="5">
        <f t="shared" si="158"/>
        <v>0</v>
      </c>
      <c r="DM127" s="20">
        <v>0</v>
      </c>
      <c r="DN127" s="4">
        <v>0</v>
      </c>
      <c r="DO127" s="5">
        <v>0</v>
      </c>
      <c r="DP127" s="20">
        <v>0</v>
      </c>
      <c r="DQ127" s="4">
        <v>0</v>
      </c>
      <c r="DR127" s="5">
        <v>0</v>
      </c>
      <c r="DS127" s="22">
        <f t="shared" si="159"/>
        <v>5.0409999999999995</v>
      </c>
      <c r="DT127" s="5">
        <f t="shared" si="160"/>
        <v>16.669999999999998</v>
      </c>
      <c r="DU127" s="19"/>
    </row>
    <row r="128" spans="1:125" x14ac:dyDescent="0.3">
      <c r="A128" s="75">
        <v>2018</v>
      </c>
      <c r="B128" s="76" t="s">
        <v>7</v>
      </c>
      <c r="C128" s="20">
        <v>0</v>
      </c>
      <c r="D128" s="4">
        <v>0</v>
      </c>
      <c r="E128" s="5">
        <v>0</v>
      </c>
      <c r="F128" s="20">
        <v>0</v>
      </c>
      <c r="G128" s="4">
        <v>0</v>
      </c>
      <c r="H128" s="5">
        <v>0</v>
      </c>
      <c r="I128" s="20">
        <v>5</v>
      </c>
      <c r="J128" s="4">
        <v>24.562000000000001</v>
      </c>
      <c r="K128" s="5">
        <f t="shared" si="153"/>
        <v>4912.3999999999996</v>
      </c>
      <c r="L128" s="20">
        <v>0</v>
      </c>
      <c r="M128" s="4">
        <v>0</v>
      </c>
      <c r="N128" s="5">
        <v>0</v>
      </c>
      <c r="O128" s="20">
        <v>0</v>
      </c>
      <c r="P128" s="4">
        <v>0</v>
      </c>
      <c r="Q128" s="5">
        <v>0</v>
      </c>
      <c r="R128" s="20">
        <v>0</v>
      </c>
      <c r="S128" s="4">
        <v>0</v>
      </c>
      <c r="T128" s="5">
        <v>0</v>
      </c>
      <c r="U128" s="20">
        <v>0</v>
      </c>
      <c r="V128" s="4">
        <v>0</v>
      </c>
      <c r="W128" s="5">
        <v>0</v>
      </c>
      <c r="X128" s="20">
        <v>0</v>
      </c>
      <c r="Y128" s="4">
        <v>0</v>
      </c>
      <c r="Z128" s="5">
        <v>0</v>
      </c>
      <c r="AA128" s="20">
        <v>0</v>
      </c>
      <c r="AB128" s="4">
        <v>0</v>
      </c>
      <c r="AC128" s="5">
        <v>0</v>
      </c>
      <c r="AD128" s="20">
        <v>0</v>
      </c>
      <c r="AE128" s="4">
        <v>0</v>
      </c>
      <c r="AF128" s="5">
        <v>0</v>
      </c>
      <c r="AG128" s="20">
        <v>0</v>
      </c>
      <c r="AH128" s="4">
        <v>0</v>
      </c>
      <c r="AI128" s="5">
        <v>0</v>
      </c>
      <c r="AJ128" s="20">
        <v>0</v>
      </c>
      <c r="AK128" s="4">
        <v>0</v>
      </c>
      <c r="AL128" s="5">
        <v>0</v>
      </c>
      <c r="AM128" s="20">
        <v>0</v>
      </c>
      <c r="AN128" s="4">
        <v>0</v>
      </c>
      <c r="AO128" s="5">
        <v>0</v>
      </c>
      <c r="AP128" s="20">
        <v>0</v>
      </c>
      <c r="AQ128" s="4">
        <v>0</v>
      </c>
      <c r="AR128" s="5">
        <v>0</v>
      </c>
      <c r="AS128" s="20">
        <v>0</v>
      </c>
      <c r="AT128" s="4">
        <v>0</v>
      </c>
      <c r="AU128" s="5">
        <v>0</v>
      </c>
      <c r="AV128" s="20"/>
      <c r="AW128" s="4"/>
      <c r="AX128" s="5"/>
      <c r="AY128" s="20">
        <v>16.45</v>
      </c>
      <c r="AZ128" s="4">
        <v>63.164000000000001</v>
      </c>
      <c r="BA128" s="5">
        <f t="shared" si="155"/>
        <v>3839.7568389057756</v>
      </c>
      <c r="BB128" s="20">
        <v>0</v>
      </c>
      <c r="BC128" s="4">
        <v>0</v>
      </c>
      <c r="BD128" s="5">
        <v>0</v>
      </c>
      <c r="BE128" s="20">
        <v>0</v>
      </c>
      <c r="BF128" s="4">
        <v>0</v>
      </c>
      <c r="BG128" s="5">
        <v>0</v>
      </c>
      <c r="BH128" s="20">
        <v>0</v>
      </c>
      <c r="BI128" s="4">
        <v>0</v>
      </c>
      <c r="BJ128" s="5">
        <v>0</v>
      </c>
      <c r="BK128" s="20">
        <v>0</v>
      </c>
      <c r="BL128" s="4">
        <v>0</v>
      </c>
      <c r="BM128" s="5">
        <v>0</v>
      </c>
      <c r="BN128" s="20">
        <v>0</v>
      </c>
      <c r="BO128" s="4">
        <v>0</v>
      </c>
      <c r="BP128" s="5">
        <v>0</v>
      </c>
      <c r="BQ128" s="20">
        <v>0</v>
      </c>
      <c r="BR128" s="4">
        <v>0</v>
      </c>
      <c r="BS128" s="5">
        <v>0</v>
      </c>
      <c r="BT128" s="20">
        <v>0</v>
      </c>
      <c r="BU128" s="4">
        <v>0</v>
      </c>
      <c r="BV128" s="5">
        <v>0</v>
      </c>
      <c r="BW128" s="20">
        <v>0</v>
      </c>
      <c r="BX128" s="4">
        <v>0</v>
      </c>
      <c r="BY128" s="5">
        <v>0</v>
      </c>
      <c r="BZ128" s="20">
        <v>0</v>
      </c>
      <c r="CA128" s="4">
        <v>0</v>
      </c>
      <c r="CB128" s="5">
        <v>0</v>
      </c>
      <c r="CC128" s="20">
        <v>0</v>
      </c>
      <c r="CD128" s="4">
        <v>0</v>
      </c>
      <c r="CE128" s="5">
        <v>0</v>
      </c>
      <c r="CF128" s="20">
        <v>0</v>
      </c>
      <c r="CG128" s="4">
        <v>0</v>
      </c>
      <c r="CH128" s="5">
        <v>0</v>
      </c>
      <c r="CI128" s="20">
        <v>0</v>
      </c>
      <c r="CJ128" s="4">
        <v>0</v>
      </c>
      <c r="CK128" s="5">
        <v>0</v>
      </c>
      <c r="CL128" s="20">
        <v>0</v>
      </c>
      <c r="CM128" s="4">
        <v>0</v>
      </c>
      <c r="CN128" s="5">
        <v>0</v>
      </c>
      <c r="CO128" s="20">
        <v>0</v>
      </c>
      <c r="CP128" s="4">
        <v>0</v>
      </c>
      <c r="CQ128" s="5">
        <v>0</v>
      </c>
      <c r="CR128" s="20">
        <v>0</v>
      </c>
      <c r="CS128" s="4">
        <v>0</v>
      </c>
      <c r="CT128" s="5">
        <v>0</v>
      </c>
      <c r="CU128" s="20">
        <v>0</v>
      </c>
      <c r="CV128" s="4">
        <v>0</v>
      </c>
      <c r="CW128" s="5">
        <v>0</v>
      </c>
      <c r="CX128" s="20">
        <v>0</v>
      </c>
      <c r="CY128" s="4">
        <v>0</v>
      </c>
      <c r="CZ128" s="5">
        <v>0</v>
      </c>
      <c r="DA128" s="20">
        <v>0</v>
      </c>
      <c r="DB128" s="4">
        <v>0</v>
      </c>
      <c r="DC128" s="5">
        <v>0</v>
      </c>
      <c r="DD128" s="20">
        <v>7.640000000000001E-2</v>
      </c>
      <c r="DE128" s="4">
        <v>5.3559999999999999</v>
      </c>
      <c r="DF128" s="5">
        <f t="shared" si="161"/>
        <v>70104.712041884806</v>
      </c>
      <c r="DG128" s="20">
        <v>69.573499999999996</v>
      </c>
      <c r="DH128" s="4">
        <v>200.43600000000001</v>
      </c>
      <c r="DI128" s="5">
        <f t="shared" si="157"/>
        <v>2880.9244899279179</v>
      </c>
      <c r="DJ128" s="20">
        <v>0</v>
      </c>
      <c r="DK128" s="4">
        <v>0</v>
      </c>
      <c r="DL128" s="5">
        <f t="shared" si="158"/>
        <v>0</v>
      </c>
      <c r="DM128" s="20">
        <v>0</v>
      </c>
      <c r="DN128" s="4">
        <v>0</v>
      </c>
      <c r="DO128" s="5">
        <v>0</v>
      </c>
      <c r="DP128" s="20">
        <v>0</v>
      </c>
      <c r="DQ128" s="4">
        <v>0</v>
      </c>
      <c r="DR128" s="5">
        <v>0</v>
      </c>
      <c r="DS128" s="22">
        <f t="shared" si="159"/>
        <v>91.099899999999991</v>
      </c>
      <c r="DT128" s="5">
        <f t="shared" si="160"/>
        <v>293.51800000000003</v>
      </c>
      <c r="DU128" s="19"/>
    </row>
    <row r="129" spans="1:125" x14ac:dyDescent="0.3">
      <c r="A129" s="75">
        <v>2018</v>
      </c>
      <c r="B129" s="76" t="s">
        <v>8</v>
      </c>
      <c r="C129" s="20">
        <v>0</v>
      </c>
      <c r="D129" s="4">
        <v>0</v>
      </c>
      <c r="E129" s="5">
        <v>0</v>
      </c>
      <c r="F129" s="20">
        <v>0</v>
      </c>
      <c r="G129" s="4">
        <v>0</v>
      </c>
      <c r="H129" s="5">
        <v>0</v>
      </c>
      <c r="I129" s="20">
        <v>16</v>
      </c>
      <c r="J129" s="4">
        <v>75.757000000000005</v>
      </c>
      <c r="K129" s="5">
        <f t="shared" si="153"/>
        <v>4734.8125</v>
      </c>
      <c r="L129" s="20">
        <v>0</v>
      </c>
      <c r="M129" s="4">
        <v>0</v>
      </c>
      <c r="N129" s="5">
        <v>0</v>
      </c>
      <c r="O129" s="20">
        <v>0</v>
      </c>
      <c r="P129" s="4">
        <v>0</v>
      </c>
      <c r="Q129" s="5">
        <v>0</v>
      </c>
      <c r="R129" s="20">
        <v>0</v>
      </c>
      <c r="S129" s="4">
        <v>0</v>
      </c>
      <c r="T129" s="5">
        <v>0</v>
      </c>
      <c r="U129" s="20">
        <v>0</v>
      </c>
      <c r="V129" s="4">
        <v>0</v>
      </c>
      <c r="W129" s="5">
        <v>0</v>
      </c>
      <c r="X129" s="20">
        <v>13</v>
      </c>
      <c r="Y129" s="4">
        <v>78.84</v>
      </c>
      <c r="Z129" s="5">
        <f t="shared" ref="Z129:Z130" si="164">Y129/X129*1000</f>
        <v>6064.6153846153848</v>
      </c>
      <c r="AA129" s="20">
        <v>0</v>
      </c>
      <c r="AB129" s="4">
        <v>0</v>
      </c>
      <c r="AC129" s="5">
        <v>0</v>
      </c>
      <c r="AD129" s="20">
        <v>0</v>
      </c>
      <c r="AE129" s="4">
        <v>0</v>
      </c>
      <c r="AF129" s="5">
        <v>0</v>
      </c>
      <c r="AG129" s="20">
        <v>0</v>
      </c>
      <c r="AH129" s="4">
        <v>0</v>
      </c>
      <c r="AI129" s="5">
        <v>0</v>
      </c>
      <c r="AJ129" s="20">
        <v>0</v>
      </c>
      <c r="AK129" s="4">
        <v>0</v>
      </c>
      <c r="AL129" s="5">
        <v>0</v>
      </c>
      <c r="AM129" s="20">
        <v>0</v>
      </c>
      <c r="AN129" s="4">
        <v>0</v>
      </c>
      <c r="AO129" s="5">
        <v>0</v>
      </c>
      <c r="AP129" s="20">
        <v>0</v>
      </c>
      <c r="AQ129" s="4">
        <v>0</v>
      </c>
      <c r="AR129" s="5">
        <v>0</v>
      </c>
      <c r="AS129" s="20">
        <v>0</v>
      </c>
      <c r="AT129" s="4">
        <v>0</v>
      </c>
      <c r="AU129" s="5">
        <v>0</v>
      </c>
      <c r="AV129" s="20"/>
      <c r="AW129" s="4"/>
      <c r="AX129" s="5"/>
      <c r="AY129" s="20">
        <v>1.27</v>
      </c>
      <c r="AZ129" s="4">
        <v>6.8090000000000002</v>
      </c>
      <c r="BA129" s="5">
        <f t="shared" si="155"/>
        <v>5361.4173228346453</v>
      </c>
      <c r="BB129" s="20">
        <v>0</v>
      </c>
      <c r="BC129" s="4">
        <v>0</v>
      </c>
      <c r="BD129" s="5">
        <v>0</v>
      </c>
      <c r="BE129" s="20">
        <v>0</v>
      </c>
      <c r="BF129" s="4">
        <v>0</v>
      </c>
      <c r="BG129" s="5">
        <v>0</v>
      </c>
      <c r="BH129" s="20">
        <v>0</v>
      </c>
      <c r="BI129" s="4">
        <v>0</v>
      </c>
      <c r="BJ129" s="5">
        <v>0</v>
      </c>
      <c r="BK129" s="20">
        <v>0</v>
      </c>
      <c r="BL129" s="4">
        <v>0</v>
      </c>
      <c r="BM129" s="5">
        <v>0</v>
      </c>
      <c r="BN129" s="20">
        <v>0</v>
      </c>
      <c r="BO129" s="4">
        <v>0</v>
      </c>
      <c r="BP129" s="5">
        <v>0</v>
      </c>
      <c r="BQ129" s="20">
        <v>0</v>
      </c>
      <c r="BR129" s="4">
        <v>0</v>
      </c>
      <c r="BS129" s="5">
        <v>0</v>
      </c>
      <c r="BT129" s="20">
        <v>0</v>
      </c>
      <c r="BU129" s="4">
        <v>0</v>
      </c>
      <c r="BV129" s="5">
        <v>0</v>
      </c>
      <c r="BW129" s="20">
        <v>0</v>
      </c>
      <c r="BX129" s="4">
        <v>0</v>
      </c>
      <c r="BY129" s="5">
        <v>0</v>
      </c>
      <c r="BZ129" s="20">
        <v>0</v>
      </c>
      <c r="CA129" s="4">
        <v>0</v>
      </c>
      <c r="CB129" s="5">
        <v>0</v>
      </c>
      <c r="CC129" s="20">
        <v>13</v>
      </c>
      <c r="CD129" s="4">
        <v>78.84</v>
      </c>
      <c r="CE129" s="5">
        <f t="shared" si="156"/>
        <v>6064.6153846153848</v>
      </c>
      <c r="CF129" s="20">
        <v>0</v>
      </c>
      <c r="CG129" s="4">
        <v>0</v>
      </c>
      <c r="CH129" s="5">
        <v>0</v>
      </c>
      <c r="CI129" s="20">
        <v>0</v>
      </c>
      <c r="CJ129" s="4">
        <v>0</v>
      </c>
      <c r="CK129" s="5">
        <v>0</v>
      </c>
      <c r="CL129" s="20">
        <v>0</v>
      </c>
      <c r="CM129" s="4">
        <v>0</v>
      </c>
      <c r="CN129" s="5">
        <v>0</v>
      </c>
      <c r="CO129" s="20">
        <v>0</v>
      </c>
      <c r="CP129" s="4">
        <v>0</v>
      </c>
      <c r="CQ129" s="5">
        <v>0</v>
      </c>
      <c r="CR129" s="20">
        <v>0</v>
      </c>
      <c r="CS129" s="4">
        <v>0</v>
      </c>
      <c r="CT129" s="5">
        <v>0</v>
      </c>
      <c r="CU129" s="20">
        <v>0</v>
      </c>
      <c r="CV129" s="4">
        <v>0</v>
      </c>
      <c r="CW129" s="5">
        <v>0</v>
      </c>
      <c r="CX129" s="20">
        <v>0</v>
      </c>
      <c r="CY129" s="4">
        <v>0</v>
      </c>
      <c r="CZ129" s="5">
        <v>0</v>
      </c>
      <c r="DA129" s="20">
        <v>0</v>
      </c>
      <c r="DB129" s="4">
        <v>0</v>
      </c>
      <c r="DC129" s="5">
        <v>0</v>
      </c>
      <c r="DD129" s="20">
        <v>0.46101999999999999</v>
      </c>
      <c r="DE129" s="4">
        <v>27.225000000000001</v>
      </c>
      <c r="DF129" s="5">
        <f t="shared" si="161"/>
        <v>59053.837143724792</v>
      </c>
      <c r="DG129" s="20">
        <v>8.1105</v>
      </c>
      <c r="DH129" s="4">
        <v>58.540999999999997</v>
      </c>
      <c r="DI129" s="5">
        <f t="shared" si="157"/>
        <v>7217.9273780901294</v>
      </c>
      <c r="DJ129" s="20">
        <v>0</v>
      </c>
      <c r="DK129" s="4">
        <v>0</v>
      </c>
      <c r="DL129" s="5">
        <f t="shared" si="158"/>
        <v>0</v>
      </c>
      <c r="DM129" s="20">
        <v>0</v>
      </c>
      <c r="DN129" s="4">
        <v>0</v>
      </c>
      <c r="DO129" s="5">
        <v>0</v>
      </c>
      <c r="DP129" s="20">
        <v>0</v>
      </c>
      <c r="DQ129" s="4">
        <v>0</v>
      </c>
      <c r="DR129" s="5">
        <v>0</v>
      </c>
      <c r="DS129" s="22">
        <f t="shared" si="159"/>
        <v>38.841520000000003</v>
      </c>
      <c r="DT129" s="5">
        <f t="shared" si="160"/>
        <v>247.172</v>
      </c>
      <c r="DU129" s="19"/>
    </row>
    <row r="130" spans="1:125" x14ac:dyDescent="0.3">
      <c r="A130" s="75">
        <v>2018</v>
      </c>
      <c r="B130" s="76" t="s">
        <v>9</v>
      </c>
      <c r="C130" s="20">
        <v>0</v>
      </c>
      <c r="D130" s="4">
        <v>0</v>
      </c>
      <c r="E130" s="5">
        <v>0</v>
      </c>
      <c r="F130" s="20">
        <v>0</v>
      </c>
      <c r="G130" s="4">
        <v>0</v>
      </c>
      <c r="H130" s="5">
        <v>0</v>
      </c>
      <c r="I130" s="20">
        <v>5</v>
      </c>
      <c r="J130" s="4">
        <v>20.189</v>
      </c>
      <c r="K130" s="5">
        <f t="shared" si="153"/>
        <v>4037.7999999999997</v>
      </c>
      <c r="L130" s="20">
        <v>0</v>
      </c>
      <c r="M130" s="4">
        <v>0</v>
      </c>
      <c r="N130" s="5">
        <v>0</v>
      </c>
      <c r="O130" s="20">
        <v>0</v>
      </c>
      <c r="P130" s="4">
        <v>0</v>
      </c>
      <c r="Q130" s="5">
        <v>0</v>
      </c>
      <c r="R130" s="20">
        <v>0</v>
      </c>
      <c r="S130" s="4">
        <v>0</v>
      </c>
      <c r="T130" s="5">
        <v>0</v>
      </c>
      <c r="U130" s="20">
        <v>0</v>
      </c>
      <c r="V130" s="4">
        <v>0</v>
      </c>
      <c r="W130" s="5">
        <v>0</v>
      </c>
      <c r="X130" s="20">
        <v>24.15</v>
      </c>
      <c r="Y130" s="4">
        <v>125</v>
      </c>
      <c r="Z130" s="5">
        <f t="shared" si="164"/>
        <v>5175.9834368530019</v>
      </c>
      <c r="AA130" s="20">
        <v>0</v>
      </c>
      <c r="AB130" s="4">
        <v>0</v>
      </c>
      <c r="AC130" s="5">
        <v>0</v>
      </c>
      <c r="AD130" s="20">
        <v>0</v>
      </c>
      <c r="AE130" s="4">
        <v>0</v>
      </c>
      <c r="AF130" s="5">
        <v>0</v>
      </c>
      <c r="AG130" s="20">
        <v>0</v>
      </c>
      <c r="AH130" s="4">
        <v>0</v>
      </c>
      <c r="AI130" s="5">
        <v>0</v>
      </c>
      <c r="AJ130" s="20">
        <v>0</v>
      </c>
      <c r="AK130" s="4">
        <v>0</v>
      </c>
      <c r="AL130" s="5">
        <v>0</v>
      </c>
      <c r="AM130" s="20">
        <v>0</v>
      </c>
      <c r="AN130" s="4">
        <v>0</v>
      </c>
      <c r="AO130" s="5">
        <v>0</v>
      </c>
      <c r="AP130" s="20">
        <v>0</v>
      </c>
      <c r="AQ130" s="4">
        <v>0</v>
      </c>
      <c r="AR130" s="5">
        <v>0</v>
      </c>
      <c r="AS130" s="20">
        <v>0</v>
      </c>
      <c r="AT130" s="4">
        <v>0</v>
      </c>
      <c r="AU130" s="5">
        <v>0</v>
      </c>
      <c r="AV130" s="20"/>
      <c r="AW130" s="4"/>
      <c r="AX130" s="5"/>
      <c r="AY130" s="20">
        <v>6.85</v>
      </c>
      <c r="AZ130" s="4">
        <v>22.954000000000001</v>
      </c>
      <c r="BA130" s="5">
        <f t="shared" si="155"/>
        <v>3350.9489051094893</v>
      </c>
      <c r="BB130" s="20">
        <v>0</v>
      </c>
      <c r="BC130" s="4">
        <v>0</v>
      </c>
      <c r="BD130" s="5">
        <v>0</v>
      </c>
      <c r="BE130" s="20">
        <v>0</v>
      </c>
      <c r="BF130" s="4">
        <v>0</v>
      </c>
      <c r="BG130" s="5">
        <v>0</v>
      </c>
      <c r="BH130" s="20">
        <v>0</v>
      </c>
      <c r="BI130" s="4">
        <v>0</v>
      </c>
      <c r="BJ130" s="5">
        <v>0</v>
      </c>
      <c r="BK130" s="20">
        <v>0</v>
      </c>
      <c r="BL130" s="4">
        <v>0</v>
      </c>
      <c r="BM130" s="5">
        <v>0</v>
      </c>
      <c r="BN130" s="20">
        <v>0</v>
      </c>
      <c r="BO130" s="4">
        <v>0</v>
      </c>
      <c r="BP130" s="5">
        <v>0</v>
      </c>
      <c r="BQ130" s="20">
        <v>0</v>
      </c>
      <c r="BR130" s="4">
        <v>0</v>
      </c>
      <c r="BS130" s="5">
        <v>0</v>
      </c>
      <c r="BT130" s="20">
        <v>0</v>
      </c>
      <c r="BU130" s="4">
        <v>0</v>
      </c>
      <c r="BV130" s="5">
        <v>0</v>
      </c>
      <c r="BW130" s="20">
        <v>0</v>
      </c>
      <c r="BX130" s="4">
        <v>0</v>
      </c>
      <c r="BY130" s="5">
        <v>0</v>
      </c>
      <c r="BZ130" s="20">
        <v>0</v>
      </c>
      <c r="CA130" s="4">
        <v>0</v>
      </c>
      <c r="CB130" s="5">
        <v>0</v>
      </c>
      <c r="CC130" s="20">
        <v>24.15</v>
      </c>
      <c r="CD130" s="4">
        <v>125</v>
      </c>
      <c r="CE130" s="5">
        <f t="shared" si="156"/>
        <v>5175.9834368530019</v>
      </c>
      <c r="CF130" s="20">
        <v>0</v>
      </c>
      <c r="CG130" s="4">
        <v>0</v>
      </c>
      <c r="CH130" s="5">
        <v>0</v>
      </c>
      <c r="CI130" s="20">
        <v>0</v>
      </c>
      <c r="CJ130" s="4">
        <v>0</v>
      </c>
      <c r="CK130" s="5">
        <v>0</v>
      </c>
      <c r="CL130" s="20">
        <v>0</v>
      </c>
      <c r="CM130" s="4">
        <v>0</v>
      </c>
      <c r="CN130" s="5">
        <v>0</v>
      </c>
      <c r="CO130" s="20">
        <v>0</v>
      </c>
      <c r="CP130" s="4">
        <v>0</v>
      </c>
      <c r="CQ130" s="5">
        <v>0</v>
      </c>
      <c r="CR130" s="20">
        <v>0</v>
      </c>
      <c r="CS130" s="4">
        <v>0</v>
      </c>
      <c r="CT130" s="5">
        <v>0</v>
      </c>
      <c r="CU130" s="20">
        <v>0</v>
      </c>
      <c r="CV130" s="4">
        <v>0</v>
      </c>
      <c r="CW130" s="5">
        <v>0</v>
      </c>
      <c r="CX130" s="20">
        <v>0</v>
      </c>
      <c r="CY130" s="4">
        <v>0</v>
      </c>
      <c r="CZ130" s="5">
        <v>0</v>
      </c>
      <c r="DA130" s="20">
        <v>0</v>
      </c>
      <c r="DB130" s="4">
        <v>0</v>
      </c>
      <c r="DC130" s="5">
        <v>0</v>
      </c>
      <c r="DD130" s="20">
        <v>0</v>
      </c>
      <c r="DE130" s="4">
        <v>0</v>
      </c>
      <c r="DF130" s="5">
        <v>0</v>
      </c>
      <c r="DG130" s="20">
        <v>34.814999999999998</v>
      </c>
      <c r="DH130" s="4">
        <v>79.37</v>
      </c>
      <c r="DI130" s="5">
        <f t="shared" si="157"/>
        <v>2279.7644693379293</v>
      </c>
      <c r="DJ130" s="20">
        <v>0</v>
      </c>
      <c r="DK130" s="4">
        <v>0</v>
      </c>
      <c r="DL130" s="5">
        <f t="shared" si="158"/>
        <v>0</v>
      </c>
      <c r="DM130" s="20">
        <v>0</v>
      </c>
      <c r="DN130" s="4">
        <v>0</v>
      </c>
      <c r="DO130" s="5">
        <v>0</v>
      </c>
      <c r="DP130" s="20">
        <v>0</v>
      </c>
      <c r="DQ130" s="4">
        <v>0</v>
      </c>
      <c r="DR130" s="5">
        <v>0</v>
      </c>
      <c r="DS130" s="22">
        <f t="shared" si="159"/>
        <v>70.814999999999998</v>
      </c>
      <c r="DT130" s="5">
        <f t="shared" si="160"/>
        <v>247.51300000000001</v>
      </c>
      <c r="DU130" s="19"/>
    </row>
    <row r="131" spans="1:125" x14ac:dyDescent="0.3">
      <c r="A131" s="75">
        <v>2018</v>
      </c>
      <c r="B131" s="81" t="s">
        <v>10</v>
      </c>
      <c r="C131" s="20">
        <v>0</v>
      </c>
      <c r="D131" s="4">
        <v>0</v>
      </c>
      <c r="E131" s="5">
        <v>0</v>
      </c>
      <c r="F131" s="20">
        <v>0</v>
      </c>
      <c r="G131" s="4">
        <v>0</v>
      </c>
      <c r="H131" s="5">
        <v>0</v>
      </c>
      <c r="I131" s="20">
        <v>7</v>
      </c>
      <c r="J131" s="4">
        <v>30.503</v>
      </c>
      <c r="K131" s="5">
        <f t="shared" si="153"/>
        <v>4357.5714285714284</v>
      </c>
      <c r="L131" s="20">
        <v>0</v>
      </c>
      <c r="M131" s="4">
        <v>0</v>
      </c>
      <c r="N131" s="5">
        <v>0</v>
      </c>
      <c r="O131" s="20">
        <v>0</v>
      </c>
      <c r="P131" s="4">
        <v>0</v>
      </c>
      <c r="Q131" s="5">
        <v>0</v>
      </c>
      <c r="R131" s="20">
        <v>0</v>
      </c>
      <c r="S131" s="4">
        <v>0</v>
      </c>
      <c r="T131" s="5">
        <v>0</v>
      </c>
      <c r="U131" s="20">
        <v>0</v>
      </c>
      <c r="V131" s="4">
        <v>0</v>
      </c>
      <c r="W131" s="5">
        <v>0</v>
      </c>
      <c r="X131" s="20">
        <v>0</v>
      </c>
      <c r="Y131" s="4">
        <v>0</v>
      </c>
      <c r="Z131" s="5">
        <v>0</v>
      </c>
      <c r="AA131" s="20">
        <v>0</v>
      </c>
      <c r="AB131" s="4">
        <v>0</v>
      </c>
      <c r="AC131" s="5">
        <v>0</v>
      </c>
      <c r="AD131" s="20">
        <v>0</v>
      </c>
      <c r="AE131" s="4">
        <v>0</v>
      </c>
      <c r="AF131" s="5">
        <v>0</v>
      </c>
      <c r="AG131" s="20">
        <v>0</v>
      </c>
      <c r="AH131" s="4">
        <v>0</v>
      </c>
      <c r="AI131" s="5">
        <v>0</v>
      </c>
      <c r="AJ131" s="20">
        <v>0</v>
      </c>
      <c r="AK131" s="4">
        <v>0</v>
      </c>
      <c r="AL131" s="5">
        <v>0</v>
      </c>
      <c r="AM131" s="20">
        <v>0</v>
      </c>
      <c r="AN131" s="4">
        <v>0</v>
      </c>
      <c r="AO131" s="5">
        <v>0</v>
      </c>
      <c r="AP131" s="20">
        <v>0</v>
      </c>
      <c r="AQ131" s="4">
        <v>0</v>
      </c>
      <c r="AR131" s="5">
        <v>0</v>
      </c>
      <c r="AS131" s="20">
        <v>0</v>
      </c>
      <c r="AT131" s="4">
        <v>0</v>
      </c>
      <c r="AU131" s="5">
        <v>0</v>
      </c>
      <c r="AV131" s="20"/>
      <c r="AW131" s="4"/>
      <c r="AX131" s="5"/>
      <c r="AY131" s="20">
        <v>2.21</v>
      </c>
      <c r="AZ131" s="4">
        <v>21.021999999999998</v>
      </c>
      <c r="BA131" s="5">
        <f t="shared" si="155"/>
        <v>9512.2171945701357</v>
      </c>
      <c r="BB131" s="20">
        <v>0</v>
      </c>
      <c r="BC131" s="4">
        <v>0</v>
      </c>
      <c r="BD131" s="5">
        <v>0</v>
      </c>
      <c r="BE131" s="20">
        <v>0</v>
      </c>
      <c r="BF131" s="4">
        <v>0</v>
      </c>
      <c r="BG131" s="5">
        <v>0</v>
      </c>
      <c r="BH131" s="20">
        <v>0</v>
      </c>
      <c r="BI131" s="4">
        <v>0</v>
      </c>
      <c r="BJ131" s="5">
        <v>0</v>
      </c>
      <c r="BK131" s="20">
        <v>0</v>
      </c>
      <c r="BL131" s="4">
        <v>0</v>
      </c>
      <c r="BM131" s="5">
        <v>0</v>
      </c>
      <c r="BN131" s="20">
        <v>0</v>
      </c>
      <c r="BO131" s="4">
        <v>0</v>
      </c>
      <c r="BP131" s="5">
        <v>0</v>
      </c>
      <c r="BQ131" s="20">
        <v>0</v>
      </c>
      <c r="BR131" s="4">
        <v>0</v>
      </c>
      <c r="BS131" s="5">
        <v>0</v>
      </c>
      <c r="BT131" s="20">
        <v>0</v>
      </c>
      <c r="BU131" s="4">
        <v>0</v>
      </c>
      <c r="BV131" s="5">
        <v>0</v>
      </c>
      <c r="BW131" s="20">
        <v>0</v>
      </c>
      <c r="BX131" s="4">
        <v>0</v>
      </c>
      <c r="BY131" s="5">
        <v>0</v>
      </c>
      <c r="BZ131" s="20">
        <v>0</v>
      </c>
      <c r="CA131" s="4">
        <v>0</v>
      </c>
      <c r="CB131" s="5">
        <v>0</v>
      </c>
      <c r="CC131" s="20">
        <v>0</v>
      </c>
      <c r="CD131" s="4">
        <v>0</v>
      </c>
      <c r="CE131" s="5">
        <v>0</v>
      </c>
      <c r="CF131" s="20">
        <v>0</v>
      </c>
      <c r="CG131" s="4">
        <v>0</v>
      </c>
      <c r="CH131" s="5">
        <v>0</v>
      </c>
      <c r="CI131" s="20">
        <v>0</v>
      </c>
      <c r="CJ131" s="4">
        <v>0</v>
      </c>
      <c r="CK131" s="5">
        <v>0</v>
      </c>
      <c r="CL131" s="20">
        <v>0</v>
      </c>
      <c r="CM131" s="4">
        <v>0</v>
      </c>
      <c r="CN131" s="5">
        <v>0</v>
      </c>
      <c r="CO131" s="20">
        <v>0</v>
      </c>
      <c r="CP131" s="4">
        <v>0</v>
      </c>
      <c r="CQ131" s="5">
        <v>0</v>
      </c>
      <c r="CR131" s="20">
        <v>0</v>
      </c>
      <c r="CS131" s="4">
        <v>0</v>
      </c>
      <c r="CT131" s="5">
        <v>0</v>
      </c>
      <c r="CU131" s="20">
        <v>0</v>
      </c>
      <c r="CV131" s="4">
        <v>0</v>
      </c>
      <c r="CW131" s="5">
        <v>0</v>
      </c>
      <c r="CX131" s="20">
        <v>0</v>
      </c>
      <c r="CY131" s="4">
        <v>0</v>
      </c>
      <c r="CZ131" s="5">
        <v>0</v>
      </c>
      <c r="DA131" s="20">
        <v>0</v>
      </c>
      <c r="DB131" s="4">
        <v>0</v>
      </c>
      <c r="DC131" s="5">
        <v>0</v>
      </c>
      <c r="DD131" s="20">
        <v>0</v>
      </c>
      <c r="DE131" s="4">
        <v>0</v>
      </c>
      <c r="DF131" s="5">
        <v>0</v>
      </c>
      <c r="DG131" s="20">
        <v>6.2E-2</v>
      </c>
      <c r="DH131" s="4">
        <v>0.30299999999999999</v>
      </c>
      <c r="DI131" s="5">
        <f t="shared" si="157"/>
        <v>4887.0967741935483</v>
      </c>
      <c r="DJ131" s="20">
        <v>0</v>
      </c>
      <c r="DK131" s="4">
        <v>0</v>
      </c>
      <c r="DL131" s="5">
        <f t="shared" si="158"/>
        <v>0</v>
      </c>
      <c r="DM131" s="20">
        <v>0</v>
      </c>
      <c r="DN131" s="4">
        <v>0</v>
      </c>
      <c r="DO131" s="5">
        <v>0</v>
      </c>
      <c r="DP131" s="20">
        <v>0</v>
      </c>
      <c r="DQ131" s="4">
        <v>0</v>
      </c>
      <c r="DR131" s="5">
        <v>0</v>
      </c>
      <c r="DS131" s="22">
        <f t="shared" si="159"/>
        <v>9.2720000000000002</v>
      </c>
      <c r="DT131" s="5">
        <f t="shared" si="160"/>
        <v>51.828000000000003</v>
      </c>
      <c r="DU131" s="19"/>
    </row>
    <row r="132" spans="1:125" x14ac:dyDescent="0.3">
      <c r="A132" s="75">
        <v>2018</v>
      </c>
      <c r="B132" s="76" t="s">
        <v>11</v>
      </c>
      <c r="C132" s="20">
        <v>0</v>
      </c>
      <c r="D132" s="4">
        <v>0</v>
      </c>
      <c r="E132" s="5">
        <v>0</v>
      </c>
      <c r="F132" s="20">
        <v>0</v>
      </c>
      <c r="G132" s="4">
        <v>0</v>
      </c>
      <c r="H132" s="5">
        <v>0</v>
      </c>
      <c r="I132" s="20">
        <v>1</v>
      </c>
      <c r="J132" s="4">
        <v>8.5679999999999996</v>
      </c>
      <c r="K132" s="5">
        <f t="shared" si="153"/>
        <v>8568</v>
      </c>
      <c r="L132" s="20">
        <v>0</v>
      </c>
      <c r="M132" s="4">
        <v>0</v>
      </c>
      <c r="N132" s="5">
        <v>0</v>
      </c>
      <c r="O132" s="20">
        <v>0</v>
      </c>
      <c r="P132" s="4">
        <v>0</v>
      </c>
      <c r="Q132" s="5">
        <v>0</v>
      </c>
      <c r="R132" s="20">
        <v>0</v>
      </c>
      <c r="S132" s="4">
        <v>0</v>
      </c>
      <c r="T132" s="5">
        <v>0</v>
      </c>
      <c r="U132" s="20">
        <v>0</v>
      </c>
      <c r="V132" s="4">
        <v>0</v>
      </c>
      <c r="W132" s="5">
        <v>0</v>
      </c>
      <c r="X132" s="20">
        <v>1.1200000000000001</v>
      </c>
      <c r="Y132" s="4">
        <v>4.8</v>
      </c>
      <c r="Z132" s="5">
        <f t="shared" ref="Z132:Z134" si="165">Y132/X132*1000</f>
        <v>4285.7142857142853</v>
      </c>
      <c r="AA132" s="20">
        <v>0</v>
      </c>
      <c r="AB132" s="4">
        <v>0</v>
      </c>
      <c r="AC132" s="5">
        <v>0</v>
      </c>
      <c r="AD132" s="20">
        <v>0</v>
      </c>
      <c r="AE132" s="4">
        <v>0</v>
      </c>
      <c r="AF132" s="5">
        <v>0</v>
      </c>
      <c r="AG132" s="20">
        <v>0</v>
      </c>
      <c r="AH132" s="4">
        <v>0</v>
      </c>
      <c r="AI132" s="5">
        <v>0</v>
      </c>
      <c r="AJ132" s="20">
        <v>0</v>
      </c>
      <c r="AK132" s="4">
        <v>0</v>
      </c>
      <c r="AL132" s="5">
        <v>0</v>
      </c>
      <c r="AM132" s="20">
        <v>0</v>
      </c>
      <c r="AN132" s="4">
        <v>0</v>
      </c>
      <c r="AO132" s="5">
        <v>0</v>
      </c>
      <c r="AP132" s="20">
        <v>0</v>
      </c>
      <c r="AQ132" s="4">
        <v>0</v>
      </c>
      <c r="AR132" s="5">
        <v>0</v>
      </c>
      <c r="AS132" s="20">
        <v>0</v>
      </c>
      <c r="AT132" s="4">
        <v>0</v>
      </c>
      <c r="AU132" s="5">
        <v>0</v>
      </c>
      <c r="AV132" s="20"/>
      <c r="AW132" s="4"/>
      <c r="AX132" s="5"/>
      <c r="AY132" s="20">
        <v>3.8</v>
      </c>
      <c r="AZ132" s="4">
        <v>5.0999999999999996</v>
      </c>
      <c r="BA132" s="5">
        <f t="shared" si="155"/>
        <v>1342.1052631578948</v>
      </c>
      <c r="BB132" s="20">
        <v>0</v>
      </c>
      <c r="BC132" s="4">
        <v>0</v>
      </c>
      <c r="BD132" s="5">
        <v>0</v>
      </c>
      <c r="BE132" s="20">
        <v>0</v>
      </c>
      <c r="BF132" s="4">
        <v>0</v>
      </c>
      <c r="BG132" s="5">
        <v>0</v>
      </c>
      <c r="BH132" s="20">
        <v>0</v>
      </c>
      <c r="BI132" s="4">
        <v>0</v>
      </c>
      <c r="BJ132" s="5">
        <v>0</v>
      </c>
      <c r="BK132" s="20">
        <v>0</v>
      </c>
      <c r="BL132" s="4">
        <v>0</v>
      </c>
      <c r="BM132" s="5">
        <v>0</v>
      </c>
      <c r="BN132" s="20">
        <v>0</v>
      </c>
      <c r="BO132" s="4">
        <v>0</v>
      </c>
      <c r="BP132" s="5">
        <v>0</v>
      </c>
      <c r="BQ132" s="20">
        <v>0</v>
      </c>
      <c r="BR132" s="4">
        <v>0</v>
      </c>
      <c r="BS132" s="5">
        <v>0</v>
      </c>
      <c r="BT132" s="20">
        <v>0</v>
      </c>
      <c r="BU132" s="4">
        <v>0</v>
      </c>
      <c r="BV132" s="5">
        <v>0</v>
      </c>
      <c r="BW132" s="20">
        <v>0</v>
      </c>
      <c r="BX132" s="4">
        <v>0</v>
      </c>
      <c r="BY132" s="5">
        <v>0</v>
      </c>
      <c r="BZ132" s="20">
        <v>0</v>
      </c>
      <c r="CA132" s="4">
        <v>0</v>
      </c>
      <c r="CB132" s="5">
        <v>0</v>
      </c>
      <c r="CC132" s="20">
        <v>1.1200000000000001</v>
      </c>
      <c r="CD132" s="4">
        <v>4.8</v>
      </c>
      <c r="CE132" s="5">
        <f t="shared" si="156"/>
        <v>4285.7142857142853</v>
      </c>
      <c r="CF132" s="20">
        <v>0</v>
      </c>
      <c r="CG132" s="4">
        <v>0</v>
      </c>
      <c r="CH132" s="5">
        <v>0</v>
      </c>
      <c r="CI132" s="20">
        <v>0</v>
      </c>
      <c r="CJ132" s="4">
        <v>0</v>
      </c>
      <c r="CK132" s="5">
        <v>0</v>
      </c>
      <c r="CL132" s="20">
        <v>0</v>
      </c>
      <c r="CM132" s="4">
        <v>0</v>
      </c>
      <c r="CN132" s="5">
        <v>0</v>
      </c>
      <c r="CO132" s="20">
        <v>0</v>
      </c>
      <c r="CP132" s="4">
        <v>0</v>
      </c>
      <c r="CQ132" s="5">
        <v>0</v>
      </c>
      <c r="CR132" s="20">
        <v>0</v>
      </c>
      <c r="CS132" s="4">
        <v>0</v>
      </c>
      <c r="CT132" s="5">
        <v>0</v>
      </c>
      <c r="CU132" s="20">
        <v>0</v>
      </c>
      <c r="CV132" s="4">
        <v>0</v>
      </c>
      <c r="CW132" s="5">
        <v>0</v>
      </c>
      <c r="CX132" s="20">
        <v>0</v>
      </c>
      <c r="CY132" s="4">
        <v>0</v>
      </c>
      <c r="CZ132" s="5">
        <v>0</v>
      </c>
      <c r="DA132" s="20">
        <v>0</v>
      </c>
      <c r="DB132" s="4">
        <v>0</v>
      </c>
      <c r="DC132" s="5">
        <v>0</v>
      </c>
      <c r="DD132" s="20">
        <v>0.90720000000000001</v>
      </c>
      <c r="DE132" s="4">
        <v>14.44</v>
      </c>
      <c r="DF132" s="5">
        <f t="shared" si="161"/>
        <v>15917.10758377425</v>
      </c>
      <c r="DG132" s="20">
        <v>3.0499999999999999E-2</v>
      </c>
      <c r="DH132" s="4">
        <v>0.23599999999999999</v>
      </c>
      <c r="DI132" s="5">
        <f t="shared" si="157"/>
        <v>7737.7049180327867</v>
      </c>
      <c r="DJ132" s="20">
        <v>0</v>
      </c>
      <c r="DK132" s="4">
        <v>0</v>
      </c>
      <c r="DL132" s="5">
        <f t="shared" si="158"/>
        <v>0</v>
      </c>
      <c r="DM132" s="20">
        <v>0</v>
      </c>
      <c r="DN132" s="4">
        <v>0</v>
      </c>
      <c r="DO132" s="5">
        <v>0</v>
      </c>
      <c r="DP132" s="20">
        <v>0</v>
      </c>
      <c r="DQ132" s="4">
        <v>0</v>
      </c>
      <c r="DR132" s="5">
        <v>0</v>
      </c>
      <c r="DS132" s="22">
        <f t="shared" si="159"/>
        <v>6.8577000000000004</v>
      </c>
      <c r="DT132" s="5">
        <f t="shared" si="160"/>
        <v>33.143999999999998</v>
      </c>
    </row>
    <row r="133" spans="1:125" x14ac:dyDescent="0.3">
      <c r="A133" s="75">
        <v>2018</v>
      </c>
      <c r="B133" s="76" t="s">
        <v>12</v>
      </c>
      <c r="C133" s="20">
        <v>0</v>
      </c>
      <c r="D133" s="4">
        <v>0</v>
      </c>
      <c r="E133" s="5">
        <v>0</v>
      </c>
      <c r="F133" s="20">
        <v>0</v>
      </c>
      <c r="G133" s="4">
        <v>0</v>
      </c>
      <c r="H133" s="5">
        <v>0</v>
      </c>
      <c r="I133" s="20">
        <v>17</v>
      </c>
      <c r="J133" s="4">
        <v>72.594999999999999</v>
      </c>
      <c r="K133" s="5">
        <f t="shared" si="153"/>
        <v>4270.2941176470595</v>
      </c>
      <c r="L133" s="20">
        <v>0</v>
      </c>
      <c r="M133" s="4">
        <v>0</v>
      </c>
      <c r="N133" s="5">
        <v>0</v>
      </c>
      <c r="O133" s="20">
        <v>0</v>
      </c>
      <c r="P133" s="4">
        <v>0</v>
      </c>
      <c r="Q133" s="5">
        <v>0</v>
      </c>
      <c r="R133" s="20">
        <v>0</v>
      </c>
      <c r="S133" s="4">
        <v>0</v>
      </c>
      <c r="T133" s="5">
        <v>0</v>
      </c>
      <c r="U133" s="20">
        <v>0</v>
      </c>
      <c r="V133" s="4">
        <v>0</v>
      </c>
      <c r="W133" s="5">
        <v>0</v>
      </c>
      <c r="X133" s="20">
        <v>4.0199999999999996</v>
      </c>
      <c r="Y133" s="4">
        <v>9.08</v>
      </c>
      <c r="Z133" s="5">
        <f t="shared" si="165"/>
        <v>2258.7064676616915</v>
      </c>
      <c r="AA133" s="20">
        <v>0</v>
      </c>
      <c r="AB133" s="4">
        <v>0</v>
      </c>
      <c r="AC133" s="5">
        <v>0</v>
      </c>
      <c r="AD133" s="20">
        <v>0</v>
      </c>
      <c r="AE133" s="4">
        <v>0</v>
      </c>
      <c r="AF133" s="5">
        <v>0</v>
      </c>
      <c r="AG133" s="20">
        <v>0</v>
      </c>
      <c r="AH133" s="4">
        <v>0</v>
      </c>
      <c r="AI133" s="5">
        <v>0</v>
      </c>
      <c r="AJ133" s="20">
        <v>0</v>
      </c>
      <c r="AK133" s="4">
        <v>0</v>
      </c>
      <c r="AL133" s="5">
        <v>0</v>
      </c>
      <c r="AM133" s="20">
        <v>0</v>
      </c>
      <c r="AN133" s="4">
        <v>0</v>
      </c>
      <c r="AO133" s="5">
        <v>0</v>
      </c>
      <c r="AP133" s="20">
        <v>0</v>
      </c>
      <c r="AQ133" s="4">
        <v>0</v>
      </c>
      <c r="AR133" s="5">
        <v>0</v>
      </c>
      <c r="AS133" s="20">
        <v>0</v>
      </c>
      <c r="AT133" s="4">
        <v>0</v>
      </c>
      <c r="AU133" s="5">
        <v>0</v>
      </c>
      <c r="AV133" s="20"/>
      <c r="AW133" s="4"/>
      <c r="AX133" s="5"/>
      <c r="AY133" s="20">
        <v>400.05</v>
      </c>
      <c r="AZ133" s="4">
        <v>982.16600000000005</v>
      </c>
      <c r="BA133" s="5">
        <f t="shared" si="155"/>
        <v>2455.1081114860644</v>
      </c>
      <c r="BB133" s="20">
        <v>0</v>
      </c>
      <c r="BC133" s="4">
        <v>0</v>
      </c>
      <c r="BD133" s="5">
        <v>0</v>
      </c>
      <c r="BE133" s="20">
        <v>0</v>
      </c>
      <c r="BF133" s="4">
        <v>0</v>
      </c>
      <c r="BG133" s="5">
        <v>0</v>
      </c>
      <c r="BH133" s="20">
        <v>0</v>
      </c>
      <c r="BI133" s="4">
        <v>0</v>
      </c>
      <c r="BJ133" s="5">
        <v>0</v>
      </c>
      <c r="BK133" s="20">
        <v>0</v>
      </c>
      <c r="BL133" s="4">
        <v>0</v>
      </c>
      <c r="BM133" s="5">
        <v>0</v>
      </c>
      <c r="BN133" s="20">
        <v>0</v>
      </c>
      <c r="BO133" s="4">
        <v>0</v>
      </c>
      <c r="BP133" s="5">
        <v>0</v>
      </c>
      <c r="BQ133" s="20">
        <v>0</v>
      </c>
      <c r="BR133" s="4">
        <v>0</v>
      </c>
      <c r="BS133" s="5">
        <v>0</v>
      </c>
      <c r="BT133" s="20">
        <v>0</v>
      </c>
      <c r="BU133" s="4">
        <v>0</v>
      </c>
      <c r="BV133" s="5">
        <v>0</v>
      </c>
      <c r="BW133" s="20">
        <v>0</v>
      </c>
      <c r="BX133" s="4">
        <v>0</v>
      </c>
      <c r="BY133" s="5">
        <v>0</v>
      </c>
      <c r="BZ133" s="20">
        <v>0</v>
      </c>
      <c r="CA133" s="4">
        <v>0</v>
      </c>
      <c r="CB133" s="5">
        <v>0</v>
      </c>
      <c r="CC133" s="20">
        <v>4.0199999999999996</v>
      </c>
      <c r="CD133" s="4">
        <v>9.08</v>
      </c>
      <c r="CE133" s="5">
        <f t="shared" si="156"/>
        <v>2258.7064676616915</v>
      </c>
      <c r="CF133" s="20">
        <v>0</v>
      </c>
      <c r="CG133" s="4">
        <v>0</v>
      </c>
      <c r="CH133" s="5">
        <v>0</v>
      </c>
      <c r="CI133" s="20">
        <v>0</v>
      </c>
      <c r="CJ133" s="4">
        <v>0</v>
      </c>
      <c r="CK133" s="5">
        <v>0</v>
      </c>
      <c r="CL133" s="20">
        <v>0</v>
      </c>
      <c r="CM133" s="4">
        <v>0</v>
      </c>
      <c r="CN133" s="5">
        <v>0</v>
      </c>
      <c r="CO133" s="20">
        <v>0</v>
      </c>
      <c r="CP133" s="4">
        <v>0</v>
      </c>
      <c r="CQ133" s="5">
        <v>0</v>
      </c>
      <c r="CR133" s="20">
        <v>0</v>
      </c>
      <c r="CS133" s="4">
        <v>0</v>
      </c>
      <c r="CT133" s="5">
        <v>0</v>
      </c>
      <c r="CU133" s="20">
        <v>0</v>
      </c>
      <c r="CV133" s="4">
        <v>0</v>
      </c>
      <c r="CW133" s="5">
        <v>0</v>
      </c>
      <c r="CX133" s="20">
        <v>0</v>
      </c>
      <c r="CY133" s="4">
        <v>0</v>
      </c>
      <c r="CZ133" s="5">
        <v>0</v>
      </c>
      <c r="DA133" s="20">
        <v>0</v>
      </c>
      <c r="DB133" s="4">
        <v>0</v>
      </c>
      <c r="DC133" s="5">
        <v>0</v>
      </c>
      <c r="DD133" s="20">
        <v>0</v>
      </c>
      <c r="DE133" s="4">
        <v>0</v>
      </c>
      <c r="DF133" s="5">
        <v>0</v>
      </c>
      <c r="DG133" s="20">
        <v>396.29399999999998</v>
      </c>
      <c r="DH133" s="4">
        <v>1021.821</v>
      </c>
      <c r="DI133" s="5">
        <f t="shared" si="157"/>
        <v>2578.4417629335794</v>
      </c>
      <c r="DJ133" s="20">
        <v>0</v>
      </c>
      <c r="DK133" s="4">
        <v>0</v>
      </c>
      <c r="DL133" s="5">
        <f t="shared" si="158"/>
        <v>0</v>
      </c>
      <c r="DM133" s="20">
        <v>0</v>
      </c>
      <c r="DN133" s="4">
        <v>0</v>
      </c>
      <c r="DO133" s="5">
        <v>0</v>
      </c>
      <c r="DP133" s="20">
        <v>0</v>
      </c>
      <c r="DQ133" s="4">
        <v>0</v>
      </c>
      <c r="DR133" s="5">
        <v>0</v>
      </c>
      <c r="DS133" s="22">
        <f t="shared" si="159"/>
        <v>817.36400000000003</v>
      </c>
      <c r="DT133" s="5">
        <f t="shared" si="160"/>
        <v>2085.6619999999998</v>
      </c>
    </row>
    <row r="134" spans="1:125" x14ac:dyDescent="0.3">
      <c r="A134" s="75">
        <v>2018</v>
      </c>
      <c r="B134" s="76" t="s">
        <v>13</v>
      </c>
      <c r="C134" s="20">
        <v>0</v>
      </c>
      <c r="D134" s="4">
        <v>0</v>
      </c>
      <c r="E134" s="5">
        <v>0</v>
      </c>
      <c r="F134" s="20">
        <v>0</v>
      </c>
      <c r="G134" s="4">
        <v>0</v>
      </c>
      <c r="H134" s="5">
        <v>0</v>
      </c>
      <c r="I134" s="20">
        <v>12</v>
      </c>
      <c r="J134" s="4">
        <v>51.826000000000001</v>
      </c>
      <c r="K134" s="5">
        <f t="shared" si="153"/>
        <v>4318.833333333333</v>
      </c>
      <c r="L134" s="20">
        <v>0</v>
      </c>
      <c r="M134" s="4">
        <v>0</v>
      </c>
      <c r="N134" s="5">
        <v>0</v>
      </c>
      <c r="O134" s="20">
        <v>0</v>
      </c>
      <c r="P134" s="4">
        <v>0</v>
      </c>
      <c r="Q134" s="5">
        <v>0</v>
      </c>
      <c r="R134" s="20">
        <v>0</v>
      </c>
      <c r="S134" s="4">
        <v>0</v>
      </c>
      <c r="T134" s="5">
        <v>0</v>
      </c>
      <c r="U134" s="20">
        <v>0</v>
      </c>
      <c r="V134" s="4">
        <v>0</v>
      </c>
      <c r="W134" s="5">
        <v>0</v>
      </c>
      <c r="X134" s="20">
        <v>0.36</v>
      </c>
      <c r="Y134" s="4">
        <v>1.2</v>
      </c>
      <c r="Z134" s="5">
        <f t="shared" si="165"/>
        <v>3333.3333333333335</v>
      </c>
      <c r="AA134" s="20">
        <v>0</v>
      </c>
      <c r="AB134" s="4">
        <v>0</v>
      </c>
      <c r="AC134" s="5">
        <v>0</v>
      </c>
      <c r="AD134" s="20">
        <v>0</v>
      </c>
      <c r="AE134" s="4">
        <v>0</v>
      </c>
      <c r="AF134" s="5">
        <v>0</v>
      </c>
      <c r="AG134" s="20">
        <v>0</v>
      </c>
      <c r="AH134" s="4">
        <v>0</v>
      </c>
      <c r="AI134" s="5">
        <v>0</v>
      </c>
      <c r="AJ134" s="20">
        <v>0</v>
      </c>
      <c r="AK134" s="4">
        <v>0</v>
      </c>
      <c r="AL134" s="5">
        <v>0</v>
      </c>
      <c r="AM134" s="20">
        <v>0</v>
      </c>
      <c r="AN134" s="4">
        <v>0</v>
      </c>
      <c r="AO134" s="5">
        <v>0</v>
      </c>
      <c r="AP134" s="20">
        <v>0</v>
      </c>
      <c r="AQ134" s="4">
        <v>0</v>
      </c>
      <c r="AR134" s="5">
        <v>0</v>
      </c>
      <c r="AS134" s="20">
        <v>0</v>
      </c>
      <c r="AT134" s="4">
        <v>0</v>
      </c>
      <c r="AU134" s="5">
        <v>0</v>
      </c>
      <c r="AV134" s="20"/>
      <c r="AW134" s="4"/>
      <c r="AX134" s="5"/>
      <c r="AY134" s="20">
        <v>0</v>
      </c>
      <c r="AZ134" s="4">
        <v>0</v>
      </c>
      <c r="BA134" s="5">
        <v>0</v>
      </c>
      <c r="BB134" s="20">
        <v>0</v>
      </c>
      <c r="BC134" s="4">
        <v>0</v>
      </c>
      <c r="BD134" s="5">
        <v>0</v>
      </c>
      <c r="BE134" s="20">
        <v>0</v>
      </c>
      <c r="BF134" s="4">
        <v>0</v>
      </c>
      <c r="BG134" s="5">
        <v>0</v>
      </c>
      <c r="BH134" s="20">
        <v>0</v>
      </c>
      <c r="BI134" s="4">
        <v>0</v>
      </c>
      <c r="BJ134" s="5">
        <v>0</v>
      </c>
      <c r="BK134" s="20">
        <v>0</v>
      </c>
      <c r="BL134" s="4">
        <v>0</v>
      </c>
      <c r="BM134" s="5">
        <v>0</v>
      </c>
      <c r="BN134" s="20">
        <v>0</v>
      </c>
      <c r="BO134" s="4">
        <v>0</v>
      </c>
      <c r="BP134" s="5">
        <v>0</v>
      </c>
      <c r="BQ134" s="20">
        <v>0</v>
      </c>
      <c r="BR134" s="4">
        <v>0</v>
      </c>
      <c r="BS134" s="5">
        <v>0</v>
      </c>
      <c r="BT134" s="20">
        <v>0</v>
      </c>
      <c r="BU134" s="4">
        <v>0</v>
      </c>
      <c r="BV134" s="5">
        <v>0</v>
      </c>
      <c r="BW134" s="20">
        <v>0</v>
      </c>
      <c r="BX134" s="4">
        <v>0</v>
      </c>
      <c r="BY134" s="5">
        <v>0</v>
      </c>
      <c r="BZ134" s="20">
        <v>0</v>
      </c>
      <c r="CA134" s="4">
        <v>0</v>
      </c>
      <c r="CB134" s="5">
        <v>0</v>
      </c>
      <c r="CC134" s="20">
        <v>0.36</v>
      </c>
      <c r="CD134" s="4">
        <v>1.2</v>
      </c>
      <c r="CE134" s="5">
        <f t="shared" si="156"/>
        <v>3333.3333333333335</v>
      </c>
      <c r="CF134" s="20">
        <v>0</v>
      </c>
      <c r="CG134" s="4">
        <v>0</v>
      </c>
      <c r="CH134" s="5">
        <v>0</v>
      </c>
      <c r="CI134" s="20">
        <v>0</v>
      </c>
      <c r="CJ134" s="4">
        <v>0</v>
      </c>
      <c r="CK134" s="5">
        <v>0</v>
      </c>
      <c r="CL134" s="20">
        <v>0</v>
      </c>
      <c r="CM134" s="4">
        <v>0</v>
      </c>
      <c r="CN134" s="5">
        <v>0</v>
      </c>
      <c r="CO134" s="20">
        <v>0</v>
      </c>
      <c r="CP134" s="4">
        <v>0</v>
      </c>
      <c r="CQ134" s="5">
        <v>0</v>
      </c>
      <c r="CR134" s="20">
        <v>0</v>
      </c>
      <c r="CS134" s="4">
        <v>0</v>
      </c>
      <c r="CT134" s="5">
        <v>0</v>
      </c>
      <c r="CU134" s="20">
        <v>0</v>
      </c>
      <c r="CV134" s="4">
        <v>0</v>
      </c>
      <c r="CW134" s="5">
        <v>0</v>
      </c>
      <c r="CX134" s="20">
        <v>0</v>
      </c>
      <c r="CY134" s="4">
        <v>0</v>
      </c>
      <c r="CZ134" s="5">
        <v>0</v>
      </c>
      <c r="DA134" s="20">
        <v>0</v>
      </c>
      <c r="DB134" s="4">
        <v>0</v>
      </c>
      <c r="DC134" s="5">
        <v>0</v>
      </c>
      <c r="DD134" s="20">
        <v>3.3599999999999997E-3</v>
      </c>
      <c r="DE134" s="4">
        <v>0.55000000000000004</v>
      </c>
      <c r="DF134" s="5">
        <f t="shared" si="161"/>
        <v>163690.47619047621</v>
      </c>
      <c r="DG134" s="20">
        <v>4.5999999999999999E-2</v>
      </c>
      <c r="DH134" s="4">
        <v>0.36599999999999999</v>
      </c>
      <c r="DI134" s="5">
        <f t="shared" si="157"/>
        <v>7956.521739130435</v>
      </c>
      <c r="DJ134" s="20">
        <v>0</v>
      </c>
      <c r="DK134" s="4">
        <v>0</v>
      </c>
      <c r="DL134" s="5">
        <f t="shared" si="158"/>
        <v>0</v>
      </c>
      <c r="DM134" s="20">
        <v>0</v>
      </c>
      <c r="DN134" s="4">
        <v>0</v>
      </c>
      <c r="DO134" s="5">
        <v>0</v>
      </c>
      <c r="DP134" s="20">
        <v>0</v>
      </c>
      <c r="DQ134" s="4">
        <v>0</v>
      </c>
      <c r="DR134" s="5">
        <v>0</v>
      </c>
      <c r="DS134" s="22">
        <f t="shared" si="159"/>
        <v>12.40936</v>
      </c>
      <c r="DT134" s="5">
        <f t="shared" si="160"/>
        <v>53.942</v>
      </c>
    </row>
    <row r="135" spans="1:125" ht="15" thickBot="1" x14ac:dyDescent="0.35">
      <c r="A135" s="77"/>
      <c r="B135" s="78" t="s">
        <v>14</v>
      </c>
      <c r="C135" s="91">
        <f>SUM(C123:C134)</f>
        <v>0</v>
      </c>
      <c r="D135" s="59">
        <f>SUM(D123:D134)</f>
        <v>0</v>
      </c>
      <c r="E135" s="87"/>
      <c r="F135" s="86">
        <f>SUM(F123:F134)</f>
        <v>0</v>
      </c>
      <c r="G135" s="59">
        <f>SUM(G123:G134)</f>
        <v>0</v>
      </c>
      <c r="H135" s="93"/>
      <c r="I135" s="86">
        <f>SUM(I123:I134)</f>
        <v>95.236999999999995</v>
      </c>
      <c r="J135" s="59">
        <f>SUM(J123:J134)</f>
        <v>495.82000000000005</v>
      </c>
      <c r="K135" s="63"/>
      <c r="L135" s="86">
        <f>SUM(L123:L134)</f>
        <v>0</v>
      </c>
      <c r="M135" s="59">
        <f>SUM(M123:M134)</f>
        <v>0</v>
      </c>
      <c r="N135" s="63"/>
      <c r="O135" s="86">
        <f>SUM(O123:O134)</f>
        <v>0</v>
      </c>
      <c r="P135" s="59">
        <f>SUM(P123:P134)</f>
        <v>0</v>
      </c>
      <c r="Q135" s="93"/>
      <c r="R135" s="86">
        <f>SUM(R123:R134)</f>
        <v>0</v>
      </c>
      <c r="S135" s="59">
        <f>SUM(S123:S134)</f>
        <v>0</v>
      </c>
      <c r="T135" s="93"/>
      <c r="U135" s="86">
        <f>SUM(U123:U134)</f>
        <v>0</v>
      </c>
      <c r="V135" s="59">
        <f>SUM(V123:V134)</f>
        <v>0</v>
      </c>
      <c r="W135" s="93"/>
      <c r="X135" s="86">
        <f>SUM(X123:X134)</f>
        <v>112.4</v>
      </c>
      <c r="Y135" s="59">
        <f>SUM(Y123:Y134)</f>
        <v>327.7</v>
      </c>
      <c r="Z135" s="95"/>
      <c r="AA135" s="86">
        <f>SUM(AA123:AA134)</f>
        <v>0</v>
      </c>
      <c r="AB135" s="59">
        <f>SUM(AB123:AB134)</f>
        <v>0</v>
      </c>
      <c r="AC135" s="93"/>
      <c r="AD135" s="86">
        <f>SUM(AD123:AD134)</f>
        <v>0</v>
      </c>
      <c r="AE135" s="59">
        <f>SUM(AE123:AE134)</f>
        <v>0</v>
      </c>
      <c r="AF135" s="93"/>
      <c r="AG135" s="86">
        <f>SUM(AG123:AG134)</f>
        <v>0.4</v>
      </c>
      <c r="AH135" s="59">
        <f>SUM(AH123:AH134)</f>
        <v>10.35</v>
      </c>
      <c r="AI135" s="87"/>
      <c r="AJ135" s="86">
        <f>SUM(AJ123:AJ134)</f>
        <v>0</v>
      </c>
      <c r="AK135" s="59">
        <f>SUM(AK123:AK134)</f>
        <v>0</v>
      </c>
      <c r="AL135" s="87"/>
      <c r="AM135" s="86">
        <f>SUM(AM123:AM134)</f>
        <v>0</v>
      </c>
      <c r="AN135" s="59">
        <f>SUM(AN123:AN134)</f>
        <v>0</v>
      </c>
      <c r="AO135" s="87"/>
      <c r="AP135" s="86">
        <f>SUM(AP123:AP134)</f>
        <v>0</v>
      </c>
      <c r="AQ135" s="59">
        <f>SUM(AQ123:AQ134)</f>
        <v>0</v>
      </c>
      <c r="AR135" s="63"/>
      <c r="AS135" s="86">
        <f>SUM(AS123:AS134)</f>
        <v>0</v>
      </c>
      <c r="AT135" s="59">
        <f>SUM(AT123:AT134)</f>
        <v>0</v>
      </c>
      <c r="AU135" s="95"/>
      <c r="AV135" s="86"/>
      <c r="AW135" s="59"/>
      <c r="AX135" s="95"/>
      <c r="AY135" s="86">
        <f>SUM(AY123:AY134)</f>
        <v>494.613</v>
      </c>
      <c r="AZ135" s="59">
        <f>SUM(AZ123:AZ134)</f>
        <v>1363.0150000000001</v>
      </c>
      <c r="BA135" s="87"/>
      <c r="BB135" s="86">
        <f>SUM(BB123:BB134)</f>
        <v>0</v>
      </c>
      <c r="BC135" s="59">
        <f>SUM(BC123:BC134)</f>
        <v>0</v>
      </c>
      <c r="BD135" s="63"/>
      <c r="BE135" s="86">
        <f>SUM(BE123:BE134)</f>
        <v>0</v>
      </c>
      <c r="BF135" s="59">
        <f>SUM(BF123:BF134)</f>
        <v>0</v>
      </c>
      <c r="BG135" s="95"/>
      <c r="BH135" s="86">
        <f>SUM(BH123:BH134)</f>
        <v>0</v>
      </c>
      <c r="BI135" s="59">
        <f>SUM(BI123:BI134)</f>
        <v>0</v>
      </c>
      <c r="BJ135" s="95"/>
      <c r="BK135" s="86">
        <f>SUM(BK123:BK134)</f>
        <v>0</v>
      </c>
      <c r="BL135" s="59">
        <f>SUM(BL123:BL134)</f>
        <v>0</v>
      </c>
      <c r="BM135" s="63"/>
      <c r="BN135" s="86">
        <f>SUM(BN123:BN134)</f>
        <v>0</v>
      </c>
      <c r="BO135" s="59">
        <f>SUM(BO123:BO134)</f>
        <v>0</v>
      </c>
      <c r="BP135" s="63"/>
      <c r="BQ135" s="86">
        <f>SUM(BQ123:BQ134)</f>
        <v>0</v>
      </c>
      <c r="BR135" s="59">
        <f>SUM(BR123:BR134)</f>
        <v>0</v>
      </c>
      <c r="BS135" s="95"/>
      <c r="BT135" s="86">
        <f>SUM(BT123:BT134)</f>
        <v>0</v>
      </c>
      <c r="BU135" s="59">
        <f>SUM(BU123:BU134)</f>
        <v>0</v>
      </c>
      <c r="BV135" s="95"/>
      <c r="BW135" s="86">
        <f>SUM(BW123:BW134)</f>
        <v>0</v>
      </c>
      <c r="BX135" s="59">
        <f>SUM(BX123:BX134)</f>
        <v>0</v>
      </c>
      <c r="BY135" s="63"/>
      <c r="BZ135" s="86">
        <f>SUM(BZ123:BZ134)</f>
        <v>0</v>
      </c>
      <c r="CA135" s="59">
        <f>SUM(CA123:CA134)</f>
        <v>0</v>
      </c>
      <c r="CB135" s="63"/>
      <c r="CC135" s="86">
        <f>SUM(CC123:CC134)</f>
        <v>112.4</v>
      </c>
      <c r="CD135" s="59">
        <f>SUM(CD123:CD134)</f>
        <v>327.7</v>
      </c>
      <c r="CE135" s="95"/>
      <c r="CF135" s="86">
        <f>SUM(CF123:CF134)</f>
        <v>0</v>
      </c>
      <c r="CG135" s="59">
        <f>SUM(CG123:CG134)</f>
        <v>0</v>
      </c>
      <c r="CH135" s="95"/>
      <c r="CI135" s="86">
        <f>SUM(CI123:CI134)</f>
        <v>0</v>
      </c>
      <c r="CJ135" s="59">
        <f>SUM(CJ123:CJ134)</f>
        <v>0</v>
      </c>
      <c r="CK135" s="95"/>
      <c r="CL135" s="86">
        <f>SUM(CL123:CL134)</f>
        <v>0</v>
      </c>
      <c r="CM135" s="59">
        <f>SUM(CM123:CM134)</f>
        <v>0</v>
      </c>
      <c r="CN135" s="95"/>
      <c r="CO135" s="86">
        <f>SUM(CO123:CO134)</f>
        <v>0</v>
      </c>
      <c r="CP135" s="59">
        <f>SUM(CP123:CP134)</f>
        <v>0</v>
      </c>
      <c r="CQ135" s="95"/>
      <c r="CR135" s="86">
        <f>SUM(CR123:CR134)</f>
        <v>0</v>
      </c>
      <c r="CS135" s="59">
        <f>SUM(CS123:CS134)</f>
        <v>0</v>
      </c>
      <c r="CT135" s="63"/>
      <c r="CU135" s="86">
        <f>SUM(CU123:CU134)</f>
        <v>0</v>
      </c>
      <c r="CV135" s="59">
        <f>SUM(CV123:CV134)</f>
        <v>0</v>
      </c>
      <c r="CW135" s="63"/>
      <c r="CX135" s="86">
        <f>SUM(CX123:CX134)</f>
        <v>0</v>
      </c>
      <c r="CY135" s="59">
        <f>SUM(CY123:CY134)</f>
        <v>0</v>
      </c>
      <c r="CZ135" s="95"/>
      <c r="DA135" s="86">
        <f>SUM(DA123:DA134)</f>
        <v>0</v>
      </c>
      <c r="DB135" s="59">
        <f>SUM(DB123:DB134)</f>
        <v>0</v>
      </c>
      <c r="DC135" s="95"/>
      <c r="DD135" s="86">
        <f>SUM(DD123:DD134)</f>
        <v>1.4749800000000002</v>
      </c>
      <c r="DE135" s="59">
        <f>SUM(DE123:DE134)</f>
        <v>49.510999999999996</v>
      </c>
      <c r="DF135" s="95"/>
      <c r="DG135" s="91">
        <f>SUM(DG123:DG134)</f>
        <v>520.84550000000002</v>
      </c>
      <c r="DH135" s="59">
        <f>SUM(DH123:DH134)</f>
        <v>1451.473</v>
      </c>
      <c r="DI135" s="95"/>
      <c r="DJ135" s="91">
        <f t="shared" ref="DJ135:DK135" si="166">SUM(DJ123:DJ134)</f>
        <v>0</v>
      </c>
      <c r="DK135" s="59">
        <f t="shared" si="166"/>
        <v>0</v>
      </c>
      <c r="DL135" s="63"/>
      <c r="DM135" s="91">
        <f>SUM(DM123:DM134)</f>
        <v>0</v>
      </c>
      <c r="DN135" s="59">
        <f>SUM(DN123:DN134)</f>
        <v>0</v>
      </c>
      <c r="DO135" s="63"/>
      <c r="DP135" s="86">
        <f>SUM(DP123:DP134)</f>
        <v>0</v>
      </c>
      <c r="DQ135" s="59">
        <f>SUM(DQ123:DQ134)</f>
        <v>0</v>
      </c>
      <c r="DR135" s="63"/>
      <c r="DS135" s="65">
        <f t="shared" si="159"/>
        <v>1224.9704800000002</v>
      </c>
      <c r="DT135" s="63">
        <f t="shared" si="160"/>
        <v>3697.8690000000001</v>
      </c>
    </row>
    <row r="136" spans="1:125" x14ac:dyDescent="0.3">
      <c r="A136" s="75">
        <v>2019</v>
      </c>
      <c r="B136" s="80" t="s">
        <v>2</v>
      </c>
      <c r="C136" s="20">
        <v>0</v>
      </c>
      <c r="D136" s="4">
        <v>0</v>
      </c>
      <c r="E136" s="5">
        <v>0</v>
      </c>
      <c r="F136" s="20">
        <v>0</v>
      </c>
      <c r="G136" s="4">
        <v>0</v>
      </c>
      <c r="H136" s="5">
        <v>0</v>
      </c>
      <c r="I136" s="20">
        <v>0</v>
      </c>
      <c r="J136" s="4">
        <v>0</v>
      </c>
      <c r="K136" s="5">
        <v>0</v>
      </c>
      <c r="L136" s="20">
        <v>0</v>
      </c>
      <c r="M136" s="4">
        <v>0</v>
      </c>
      <c r="N136" s="5">
        <v>0</v>
      </c>
      <c r="O136" s="20">
        <v>0</v>
      </c>
      <c r="P136" s="4">
        <v>0</v>
      </c>
      <c r="Q136" s="5">
        <v>0</v>
      </c>
      <c r="R136" s="20">
        <v>0</v>
      </c>
      <c r="S136" s="4">
        <v>0</v>
      </c>
      <c r="T136" s="5">
        <v>0</v>
      </c>
      <c r="U136" s="20">
        <v>0</v>
      </c>
      <c r="V136" s="4">
        <v>0</v>
      </c>
      <c r="W136" s="5">
        <v>0</v>
      </c>
      <c r="X136" s="20">
        <v>0</v>
      </c>
      <c r="Y136" s="4">
        <v>0</v>
      </c>
      <c r="Z136" s="5">
        <v>0</v>
      </c>
      <c r="AA136" s="20">
        <v>0</v>
      </c>
      <c r="AB136" s="4">
        <v>0</v>
      </c>
      <c r="AC136" s="5">
        <v>0</v>
      </c>
      <c r="AD136" s="20">
        <v>0</v>
      </c>
      <c r="AE136" s="4">
        <v>0</v>
      </c>
      <c r="AF136" s="5">
        <v>0</v>
      </c>
      <c r="AG136" s="20">
        <v>0</v>
      </c>
      <c r="AH136" s="4">
        <v>0</v>
      </c>
      <c r="AI136" s="5">
        <v>0</v>
      </c>
      <c r="AJ136" s="20">
        <v>0</v>
      </c>
      <c r="AK136" s="4">
        <v>0</v>
      </c>
      <c r="AL136" s="5">
        <v>0</v>
      </c>
      <c r="AM136" s="20">
        <v>0</v>
      </c>
      <c r="AN136" s="4">
        <v>0</v>
      </c>
      <c r="AO136" s="5">
        <v>0</v>
      </c>
      <c r="AP136" s="20">
        <v>0</v>
      </c>
      <c r="AQ136" s="4">
        <v>0</v>
      </c>
      <c r="AR136" s="5">
        <v>0</v>
      </c>
      <c r="AS136" s="20">
        <v>0</v>
      </c>
      <c r="AT136" s="4">
        <v>0</v>
      </c>
      <c r="AU136" s="5">
        <v>0</v>
      </c>
      <c r="AV136" s="20"/>
      <c r="AW136" s="4"/>
      <c r="AX136" s="5"/>
      <c r="AY136" s="20">
        <v>16</v>
      </c>
      <c r="AZ136" s="4">
        <v>90.3</v>
      </c>
      <c r="BA136" s="5">
        <f t="shared" ref="BA136:BA147" si="167">AZ136/AY136*1000</f>
        <v>5643.75</v>
      </c>
      <c r="BB136" s="20">
        <v>0</v>
      </c>
      <c r="BC136" s="4">
        <v>0</v>
      </c>
      <c r="BD136" s="5">
        <v>0</v>
      </c>
      <c r="BE136" s="20">
        <v>0</v>
      </c>
      <c r="BF136" s="4">
        <v>0</v>
      </c>
      <c r="BG136" s="5">
        <v>0</v>
      </c>
      <c r="BH136" s="20">
        <v>0</v>
      </c>
      <c r="BI136" s="4">
        <v>0</v>
      </c>
      <c r="BJ136" s="5">
        <v>0</v>
      </c>
      <c r="BK136" s="20">
        <v>0</v>
      </c>
      <c r="BL136" s="4">
        <v>0</v>
      </c>
      <c r="BM136" s="5">
        <v>0</v>
      </c>
      <c r="BN136" s="20">
        <v>0</v>
      </c>
      <c r="BO136" s="4">
        <v>0</v>
      </c>
      <c r="BP136" s="5">
        <v>0</v>
      </c>
      <c r="BQ136" s="20">
        <v>0</v>
      </c>
      <c r="BR136" s="4">
        <v>0</v>
      </c>
      <c r="BS136" s="5">
        <v>0</v>
      </c>
      <c r="BT136" s="20">
        <v>0</v>
      </c>
      <c r="BU136" s="4">
        <v>0</v>
      </c>
      <c r="BV136" s="5">
        <v>0</v>
      </c>
      <c r="BW136" s="20">
        <v>0</v>
      </c>
      <c r="BX136" s="4">
        <v>0</v>
      </c>
      <c r="BY136" s="5">
        <v>0</v>
      </c>
      <c r="BZ136" s="20">
        <v>0</v>
      </c>
      <c r="CA136" s="4">
        <v>0</v>
      </c>
      <c r="CB136" s="5">
        <v>0</v>
      </c>
      <c r="CC136" s="20">
        <v>0</v>
      </c>
      <c r="CD136" s="4">
        <v>0</v>
      </c>
      <c r="CE136" s="5">
        <v>0</v>
      </c>
      <c r="CF136" s="20">
        <v>0</v>
      </c>
      <c r="CG136" s="4">
        <v>0</v>
      </c>
      <c r="CH136" s="5">
        <v>0</v>
      </c>
      <c r="CI136" s="20">
        <v>0</v>
      </c>
      <c r="CJ136" s="4">
        <v>0</v>
      </c>
      <c r="CK136" s="5">
        <v>0</v>
      </c>
      <c r="CL136" s="20">
        <v>0</v>
      </c>
      <c r="CM136" s="4">
        <v>0</v>
      </c>
      <c r="CN136" s="5">
        <v>0</v>
      </c>
      <c r="CO136" s="20">
        <v>0</v>
      </c>
      <c r="CP136" s="4">
        <v>0</v>
      </c>
      <c r="CQ136" s="5">
        <v>0</v>
      </c>
      <c r="CR136" s="20">
        <v>0</v>
      </c>
      <c r="CS136" s="4">
        <v>0</v>
      </c>
      <c r="CT136" s="5">
        <v>0</v>
      </c>
      <c r="CU136" s="20">
        <v>0</v>
      </c>
      <c r="CV136" s="4">
        <v>0</v>
      </c>
      <c r="CW136" s="5">
        <v>0</v>
      </c>
      <c r="CX136" s="20">
        <v>0</v>
      </c>
      <c r="CY136" s="4">
        <v>0</v>
      </c>
      <c r="CZ136" s="5">
        <v>0</v>
      </c>
      <c r="DA136" s="20">
        <v>0</v>
      </c>
      <c r="DB136" s="4">
        <v>0</v>
      </c>
      <c r="DC136" s="5">
        <v>0</v>
      </c>
      <c r="DD136" s="20">
        <v>0</v>
      </c>
      <c r="DE136" s="4">
        <v>0</v>
      </c>
      <c r="DF136" s="5">
        <v>0</v>
      </c>
      <c r="DG136" s="20">
        <v>0.52400000000000002</v>
      </c>
      <c r="DH136" s="4">
        <v>3.524</v>
      </c>
      <c r="DI136" s="5">
        <f t="shared" ref="DI136:DI147" si="168">DH136/DG136*1000</f>
        <v>6725.1908396946565</v>
      </c>
      <c r="DJ136" s="20">
        <v>0</v>
      </c>
      <c r="DK136" s="4">
        <v>0</v>
      </c>
      <c r="DL136" s="5">
        <f t="shared" ref="DL136:DL147" si="169">IF(DJ136=0,0,DK136/DJ136*1000)</f>
        <v>0</v>
      </c>
      <c r="DM136" s="20">
        <v>0</v>
      </c>
      <c r="DN136" s="4">
        <v>0</v>
      </c>
      <c r="DO136" s="5">
        <v>0</v>
      </c>
      <c r="DP136" s="20">
        <v>0</v>
      </c>
      <c r="DQ136" s="4">
        <v>0</v>
      </c>
      <c r="DR136" s="5">
        <v>0</v>
      </c>
      <c r="DS136" s="22">
        <f t="shared" ref="DS136:DS140" si="170">SUM(C136,F136,L136,U136,AA136,AD136,AM136,AP136,AV136,BB136,BH136,BN136,BQ136,BT136,BW136,BZ136,CI136,CO136,CU136,DD136,DM136,DP136)+AY136+CC136+DG136+CR136+I136+AJ136+BE136+R136+CL136+CX136+O136+CF136+BK136+DA136+AG136+X136</f>
        <v>16.524000000000001</v>
      </c>
      <c r="DT136" s="5">
        <f t="shared" ref="DT136:DT140" si="171">SUM(D136,G136,M136,V136,AB136,AE136,AN136,AQ136,AW136,BC136,BI136,BO136,BR136,BU136,BX136,CA136,CJ136,CP136,CV136,DE136,DN136,DQ136)+AZ136+CD136+DH136+CS136+J136+AK136+BF136+S136+CM136+CY136+P136+CG136+BL136+DB136+AH136+Y136</f>
        <v>93.823999999999998</v>
      </c>
    </row>
    <row r="137" spans="1:125" x14ac:dyDescent="0.3">
      <c r="A137" s="75">
        <v>2019</v>
      </c>
      <c r="B137" s="76" t="s">
        <v>3</v>
      </c>
      <c r="C137" s="20">
        <v>0</v>
      </c>
      <c r="D137" s="4">
        <v>0</v>
      </c>
      <c r="E137" s="5">
        <v>0</v>
      </c>
      <c r="F137" s="20">
        <v>0</v>
      </c>
      <c r="G137" s="4">
        <v>0</v>
      </c>
      <c r="H137" s="5">
        <v>0</v>
      </c>
      <c r="I137" s="20">
        <v>0</v>
      </c>
      <c r="J137" s="4">
        <v>0</v>
      </c>
      <c r="K137" s="5">
        <v>0</v>
      </c>
      <c r="L137" s="20">
        <v>0</v>
      </c>
      <c r="M137" s="4">
        <v>0</v>
      </c>
      <c r="N137" s="5">
        <v>0</v>
      </c>
      <c r="O137" s="20">
        <v>0</v>
      </c>
      <c r="P137" s="4">
        <v>0</v>
      </c>
      <c r="Q137" s="5">
        <v>0</v>
      </c>
      <c r="R137" s="20">
        <v>0</v>
      </c>
      <c r="S137" s="4">
        <v>0</v>
      </c>
      <c r="T137" s="5">
        <v>0</v>
      </c>
      <c r="U137" s="20">
        <v>0</v>
      </c>
      <c r="V137" s="4">
        <v>0</v>
      </c>
      <c r="W137" s="5">
        <v>0</v>
      </c>
      <c r="X137" s="20">
        <v>0</v>
      </c>
      <c r="Y137" s="4">
        <v>0</v>
      </c>
      <c r="Z137" s="5">
        <v>0</v>
      </c>
      <c r="AA137" s="20">
        <v>0</v>
      </c>
      <c r="AB137" s="4">
        <v>0</v>
      </c>
      <c r="AC137" s="5">
        <v>0</v>
      </c>
      <c r="AD137" s="20">
        <v>0</v>
      </c>
      <c r="AE137" s="4">
        <v>0</v>
      </c>
      <c r="AF137" s="5">
        <v>0</v>
      </c>
      <c r="AG137" s="20">
        <v>0</v>
      </c>
      <c r="AH137" s="4">
        <v>0</v>
      </c>
      <c r="AI137" s="5">
        <v>0</v>
      </c>
      <c r="AJ137" s="20">
        <v>0</v>
      </c>
      <c r="AK137" s="4">
        <v>0</v>
      </c>
      <c r="AL137" s="5">
        <v>0</v>
      </c>
      <c r="AM137" s="20">
        <v>0</v>
      </c>
      <c r="AN137" s="4">
        <v>0</v>
      </c>
      <c r="AO137" s="5">
        <v>0</v>
      </c>
      <c r="AP137" s="20">
        <v>0</v>
      </c>
      <c r="AQ137" s="4">
        <v>0</v>
      </c>
      <c r="AR137" s="5">
        <v>0</v>
      </c>
      <c r="AS137" s="20">
        <v>0</v>
      </c>
      <c r="AT137" s="4">
        <v>0</v>
      </c>
      <c r="AU137" s="5">
        <v>0</v>
      </c>
      <c r="AV137" s="20"/>
      <c r="AW137" s="4"/>
      <c r="AX137" s="5"/>
      <c r="AY137" s="20">
        <v>0</v>
      </c>
      <c r="AZ137" s="4">
        <v>0</v>
      </c>
      <c r="BA137" s="5">
        <v>0</v>
      </c>
      <c r="BB137" s="20">
        <v>0</v>
      </c>
      <c r="BC137" s="4">
        <v>0</v>
      </c>
      <c r="BD137" s="5">
        <v>0</v>
      </c>
      <c r="BE137" s="20">
        <v>0</v>
      </c>
      <c r="BF137" s="4">
        <v>0</v>
      </c>
      <c r="BG137" s="5">
        <v>0</v>
      </c>
      <c r="BH137" s="20">
        <v>0</v>
      </c>
      <c r="BI137" s="4">
        <v>0</v>
      </c>
      <c r="BJ137" s="5">
        <v>0</v>
      </c>
      <c r="BK137" s="20">
        <v>0</v>
      </c>
      <c r="BL137" s="4">
        <v>0</v>
      </c>
      <c r="BM137" s="5">
        <v>0</v>
      </c>
      <c r="BN137" s="20">
        <v>0</v>
      </c>
      <c r="BO137" s="4">
        <v>0</v>
      </c>
      <c r="BP137" s="5">
        <v>0</v>
      </c>
      <c r="BQ137" s="20">
        <v>0</v>
      </c>
      <c r="BR137" s="4">
        <v>0</v>
      </c>
      <c r="BS137" s="5">
        <v>0</v>
      </c>
      <c r="BT137" s="20">
        <v>0</v>
      </c>
      <c r="BU137" s="4">
        <v>0</v>
      </c>
      <c r="BV137" s="5">
        <v>0</v>
      </c>
      <c r="BW137" s="20">
        <v>0</v>
      </c>
      <c r="BX137" s="4">
        <v>0</v>
      </c>
      <c r="BY137" s="5">
        <v>0</v>
      </c>
      <c r="BZ137" s="20">
        <v>0</v>
      </c>
      <c r="CA137" s="4">
        <v>0</v>
      </c>
      <c r="CB137" s="5">
        <v>0</v>
      </c>
      <c r="CC137" s="20">
        <v>0</v>
      </c>
      <c r="CD137" s="4">
        <v>0</v>
      </c>
      <c r="CE137" s="5">
        <v>0</v>
      </c>
      <c r="CF137" s="20">
        <v>0</v>
      </c>
      <c r="CG137" s="4">
        <v>0</v>
      </c>
      <c r="CH137" s="5">
        <v>0</v>
      </c>
      <c r="CI137" s="20">
        <v>0</v>
      </c>
      <c r="CJ137" s="4">
        <v>0</v>
      </c>
      <c r="CK137" s="5">
        <v>0</v>
      </c>
      <c r="CL137" s="20">
        <v>0</v>
      </c>
      <c r="CM137" s="4">
        <v>0</v>
      </c>
      <c r="CN137" s="5">
        <v>0</v>
      </c>
      <c r="CO137" s="20">
        <v>0</v>
      </c>
      <c r="CP137" s="4">
        <v>0</v>
      </c>
      <c r="CQ137" s="5">
        <v>0</v>
      </c>
      <c r="CR137" s="20">
        <v>0</v>
      </c>
      <c r="CS137" s="4">
        <v>0</v>
      </c>
      <c r="CT137" s="5">
        <v>0</v>
      </c>
      <c r="CU137" s="20">
        <v>0</v>
      </c>
      <c r="CV137" s="4">
        <v>0</v>
      </c>
      <c r="CW137" s="5">
        <v>0</v>
      </c>
      <c r="CX137" s="20">
        <v>0</v>
      </c>
      <c r="CY137" s="4">
        <v>0</v>
      </c>
      <c r="CZ137" s="5">
        <v>0</v>
      </c>
      <c r="DA137" s="20">
        <v>0</v>
      </c>
      <c r="DB137" s="4">
        <v>0</v>
      </c>
      <c r="DC137" s="5">
        <v>0</v>
      </c>
      <c r="DD137" s="20">
        <v>0</v>
      </c>
      <c r="DE137" s="4">
        <v>0</v>
      </c>
      <c r="DF137" s="5">
        <v>0</v>
      </c>
      <c r="DG137" s="20">
        <v>396.24950000000001</v>
      </c>
      <c r="DH137" s="4">
        <v>993.06100000000004</v>
      </c>
      <c r="DI137" s="5">
        <f t="shared" si="168"/>
        <v>2506.1507964047905</v>
      </c>
      <c r="DJ137" s="20">
        <v>0</v>
      </c>
      <c r="DK137" s="4">
        <v>0</v>
      </c>
      <c r="DL137" s="5">
        <f t="shared" si="169"/>
        <v>0</v>
      </c>
      <c r="DM137" s="20">
        <v>0</v>
      </c>
      <c r="DN137" s="4">
        <v>0</v>
      </c>
      <c r="DO137" s="5">
        <v>0</v>
      </c>
      <c r="DP137" s="20">
        <v>0</v>
      </c>
      <c r="DQ137" s="4">
        <v>0</v>
      </c>
      <c r="DR137" s="5">
        <v>0</v>
      </c>
      <c r="DS137" s="22">
        <f t="shared" si="170"/>
        <v>396.24950000000001</v>
      </c>
      <c r="DT137" s="5">
        <f t="shared" si="171"/>
        <v>993.06100000000004</v>
      </c>
    </row>
    <row r="138" spans="1:125" x14ac:dyDescent="0.3">
      <c r="A138" s="75">
        <v>2019</v>
      </c>
      <c r="B138" s="76" t="s">
        <v>4</v>
      </c>
      <c r="C138" s="20">
        <v>0</v>
      </c>
      <c r="D138" s="4">
        <v>0</v>
      </c>
      <c r="E138" s="5">
        <v>0</v>
      </c>
      <c r="F138" s="20">
        <v>0</v>
      </c>
      <c r="G138" s="4">
        <v>0</v>
      </c>
      <c r="H138" s="5">
        <v>0</v>
      </c>
      <c r="I138" s="20">
        <v>0</v>
      </c>
      <c r="J138" s="4">
        <v>0</v>
      </c>
      <c r="K138" s="5">
        <v>0</v>
      </c>
      <c r="L138" s="20">
        <v>0</v>
      </c>
      <c r="M138" s="4">
        <v>0</v>
      </c>
      <c r="N138" s="5">
        <v>0</v>
      </c>
      <c r="O138" s="20">
        <v>0</v>
      </c>
      <c r="P138" s="4">
        <v>0</v>
      </c>
      <c r="Q138" s="5">
        <v>0</v>
      </c>
      <c r="R138" s="20">
        <v>0</v>
      </c>
      <c r="S138" s="4">
        <v>0</v>
      </c>
      <c r="T138" s="5">
        <v>0</v>
      </c>
      <c r="U138" s="20">
        <v>0</v>
      </c>
      <c r="V138" s="4">
        <v>0</v>
      </c>
      <c r="W138" s="5">
        <v>0</v>
      </c>
      <c r="X138" s="20">
        <v>0</v>
      </c>
      <c r="Y138" s="4">
        <v>0</v>
      </c>
      <c r="Z138" s="5">
        <v>0</v>
      </c>
      <c r="AA138" s="20">
        <v>0</v>
      </c>
      <c r="AB138" s="4">
        <v>0</v>
      </c>
      <c r="AC138" s="5">
        <v>0</v>
      </c>
      <c r="AD138" s="20">
        <v>0</v>
      </c>
      <c r="AE138" s="4">
        <v>0</v>
      </c>
      <c r="AF138" s="5">
        <v>0</v>
      </c>
      <c r="AG138" s="20">
        <v>0</v>
      </c>
      <c r="AH138" s="4">
        <v>0</v>
      </c>
      <c r="AI138" s="5">
        <v>0</v>
      </c>
      <c r="AJ138" s="20">
        <v>0</v>
      </c>
      <c r="AK138" s="4">
        <v>0</v>
      </c>
      <c r="AL138" s="5">
        <v>0</v>
      </c>
      <c r="AM138" s="20">
        <v>0</v>
      </c>
      <c r="AN138" s="4">
        <v>0</v>
      </c>
      <c r="AO138" s="5">
        <v>0</v>
      </c>
      <c r="AP138" s="20">
        <v>0</v>
      </c>
      <c r="AQ138" s="4">
        <v>0</v>
      </c>
      <c r="AR138" s="5">
        <v>0</v>
      </c>
      <c r="AS138" s="20">
        <v>0</v>
      </c>
      <c r="AT138" s="4">
        <v>0</v>
      </c>
      <c r="AU138" s="5">
        <v>0</v>
      </c>
      <c r="AV138" s="20"/>
      <c r="AW138" s="4"/>
      <c r="AX138" s="5"/>
      <c r="AY138" s="20">
        <v>65.2</v>
      </c>
      <c r="AZ138" s="4">
        <v>234.98</v>
      </c>
      <c r="BA138" s="5">
        <f t="shared" si="167"/>
        <v>3603.9877300613493</v>
      </c>
      <c r="BB138" s="20">
        <v>0</v>
      </c>
      <c r="BC138" s="4">
        <v>0</v>
      </c>
      <c r="BD138" s="5">
        <v>0</v>
      </c>
      <c r="BE138" s="20">
        <v>0</v>
      </c>
      <c r="BF138" s="4">
        <v>0</v>
      </c>
      <c r="BG138" s="5">
        <v>0</v>
      </c>
      <c r="BH138" s="20">
        <v>0</v>
      </c>
      <c r="BI138" s="4">
        <v>0</v>
      </c>
      <c r="BJ138" s="5">
        <v>0</v>
      </c>
      <c r="BK138" s="20">
        <v>0</v>
      </c>
      <c r="BL138" s="4">
        <v>0</v>
      </c>
      <c r="BM138" s="5">
        <v>0</v>
      </c>
      <c r="BN138" s="20">
        <v>0</v>
      </c>
      <c r="BO138" s="4">
        <v>0</v>
      </c>
      <c r="BP138" s="5">
        <v>0</v>
      </c>
      <c r="BQ138" s="20">
        <v>0</v>
      </c>
      <c r="BR138" s="4">
        <v>0</v>
      </c>
      <c r="BS138" s="5">
        <v>0</v>
      </c>
      <c r="BT138" s="20">
        <v>0</v>
      </c>
      <c r="BU138" s="4">
        <v>0</v>
      </c>
      <c r="BV138" s="5">
        <v>0</v>
      </c>
      <c r="BW138" s="20">
        <v>34</v>
      </c>
      <c r="BX138" s="4">
        <v>101.49</v>
      </c>
      <c r="BY138" s="5">
        <f t="shared" ref="BY138" si="172">BX138/BW138*1000</f>
        <v>2985</v>
      </c>
      <c r="BZ138" s="20">
        <v>0</v>
      </c>
      <c r="CA138" s="4">
        <v>0</v>
      </c>
      <c r="CB138" s="5">
        <v>0</v>
      </c>
      <c r="CC138" s="20">
        <v>0</v>
      </c>
      <c r="CD138" s="4">
        <v>0</v>
      </c>
      <c r="CE138" s="5">
        <v>0</v>
      </c>
      <c r="CF138" s="20">
        <v>0</v>
      </c>
      <c r="CG138" s="4">
        <v>0</v>
      </c>
      <c r="CH138" s="5">
        <v>0</v>
      </c>
      <c r="CI138" s="20">
        <v>0</v>
      </c>
      <c r="CJ138" s="4">
        <v>0</v>
      </c>
      <c r="CK138" s="5">
        <v>0</v>
      </c>
      <c r="CL138" s="20">
        <v>0</v>
      </c>
      <c r="CM138" s="4">
        <v>0</v>
      </c>
      <c r="CN138" s="5">
        <v>0</v>
      </c>
      <c r="CO138" s="20">
        <v>0</v>
      </c>
      <c r="CP138" s="4">
        <v>0</v>
      </c>
      <c r="CQ138" s="5">
        <v>0</v>
      </c>
      <c r="CR138" s="20">
        <v>0</v>
      </c>
      <c r="CS138" s="4">
        <v>0</v>
      </c>
      <c r="CT138" s="5">
        <v>0</v>
      </c>
      <c r="CU138" s="20">
        <v>0</v>
      </c>
      <c r="CV138" s="4">
        <v>0</v>
      </c>
      <c r="CW138" s="5">
        <v>0</v>
      </c>
      <c r="CX138" s="20">
        <v>0</v>
      </c>
      <c r="CY138" s="4">
        <v>0</v>
      </c>
      <c r="CZ138" s="5">
        <v>0</v>
      </c>
      <c r="DA138" s="20">
        <v>0</v>
      </c>
      <c r="DB138" s="4">
        <v>0</v>
      </c>
      <c r="DC138" s="5">
        <v>0</v>
      </c>
      <c r="DD138" s="20">
        <v>0</v>
      </c>
      <c r="DE138" s="4">
        <v>0</v>
      </c>
      <c r="DF138" s="5">
        <v>0</v>
      </c>
      <c r="DG138" s="20">
        <v>0.224</v>
      </c>
      <c r="DH138" s="4">
        <v>2.0190000000000001</v>
      </c>
      <c r="DI138" s="5">
        <f t="shared" si="168"/>
        <v>9013.3928571428569</v>
      </c>
      <c r="DJ138" s="20">
        <v>0</v>
      </c>
      <c r="DK138" s="4">
        <v>0</v>
      </c>
      <c r="DL138" s="5">
        <f t="shared" si="169"/>
        <v>0</v>
      </c>
      <c r="DM138" s="20">
        <v>0</v>
      </c>
      <c r="DN138" s="4">
        <v>0</v>
      </c>
      <c r="DO138" s="5">
        <v>0</v>
      </c>
      <c r="DP138" s="20">
        <v>0</v>
      </c>
      <c r="DQ138" s="4">
        <v>0</v>
      </c>
      <c r="DR138" s="5">
        <v>0</v>
      </c>
      <c r="DS138" s="22">
        <f t="shared" si="170"/>
        <v>99.424000000000007</v>
      </c>
      <c r="DT138" s="5">
        <f t="shared" si="171"/>
        <v>338.48899999999998</v>
      </c>
    </row>
    <row r="139" spans="1:125" x14ac:dyDescent="0.3">
      <c r="A139" s="75">
        <v>2019</v>
      </c>
      <c r="B139" s="76" t="s">
        <v>5</v>
      </c>
      <c r="C139" s="20">
        <v>0</v>
      </c>
      <c r="D139" s="4">
        <v>0</v>
      </c>
      <c r="E139" s="5">
        <v>0</v>
      </c>
      <c r="F139" s="20">
        <v>0</v>
      </c>
      <c r="G139" s="4">
        <v>0</v>
      </c>
      <c r="H139" s="5">
        <v>0</v>
      </c>
      <c r="I139" s="20">
        <v>0</v>
      </c>
      <c r="J139" s="4">
        <v>0</v>
      </c>
      <c r="K139" s="5">
        <v>0</v>
      </c>
      <c r="L139" s="20">
        <v>0</v>
      </c>
      <c r="M139" s="4">
        <v>0</v>
      </c>
      <c r="N139" s="5">
        <v>0</v>
      </c>
      <c r="O139" s="20">
        <v>0</v>
      </c>
      <c r="P139" s="4">
        <v>0</v>
      </c>
      <c r="Q139" s="5">
        <v>0</v>
      </c>
      <c r="R139" s="20">
        <v>0</v>
      </c>
      <c r="S139" s="4">
        <v>0</v>
      </c>
      <c r="T139" s="5">
        <v>0</v>
      </c>
      <c r="U139" s="20">
        <v>0</v>
      </c>
      <c r="V139" s="4">
        <v>0</v>
      </c>
      <c r="W139" s="5">
        <v>0</v>
      </c>
      <c r="X139" s="20">
        <v>0</v>
      </c>
      <c r="Y139" s="4">
        <v>0</v>
      </c>
      <c r="Z139" s="5">
        <v>0</v>
      </c>
      <c r="AA139" s="20">
        <v>0</v>
      </c>
      <c r="AB139" s="4">
        <v>0</v>
      </c>
      <c r="AC139" s="5">
        <v>0</v>
      </c>
      <c r="AD139" s="20">
        <v>0</v>
      </c>
      <c r="AE139" s="4">
        <v>0</v>
      </c>
      <c r="AF139" s="5">
        <v>0</v>
      </c>
      <c r="AG139" s="20">
        <v>0</v>
      </c>
      <c r="AH139" s="4">
        <v>0</v>
      </c>
      <c r="AI139" s="5">
        <v>0</v>
      </c>
      <c r="AJ139" s="20">
        <v>0</v>
      </c>
      <c r="AK139" s="4">
        <v>0</v>
      </c>
      <c r="AL139" s="5">
        <v>0</v>
      </c>
      <c r="AM139" s="20">
        <v>0</v>
      </c>
      <c r="AN139" s="4">
        <v>0</v>
      </c>
      <c r="AO139" s="5">
        <v>0</v>
      </c>
      <c r="AP139" s="20">
        <v>0</v>
      </c>
      <c r="AQ139" s="4">
        <v>0</v>
      </c>
      <c r="AR139" s="5">
        <v>0</v>
      </c>
      <c r="AS139" s="20">
        <v>0</v>
      </c>
      <c r="AT139" s="4">
        <v>0</v>
      </c>
      <c r="AU139" s="5">
        <v>0</v>
      </c>
      <c r="AV139" s="20"/>
      <c r="AW139" s="4"/>
      <c r="AX139" s="5"/>
      <c r="AY139" s="20">
        <v>13.1</v>
      </c>
      <c r="AZ139" s="4">
        <v>64.191999999999993</v>
      </c>
      <c r="BA139" s="5">
        <f t="shared" si="167"/>
        <v>4900.1526717557254</v>
      </c>
      <c r="BB139" s="20">
        <v>0</v>
      </c>
      <c r="BC139" s="4">
        <v>0</v>
      </c>
      <c r="BD139" s="5">
        <v>0</v>
      </c>
      <c r="BE139" s="20">
        <v>0</v>
      </c>
      <c r="BF139" s="4">
        <v>0</v>
      </c>
      <c r="BG139" s="5">
        <v>0</v>
      </c>
      <c r="BH139" s="20">
        <v>0</v>
      </c>
      <c r="BI139" s="4">
        <v>0</v>
      </c>
      <c r="BJ139" s="5">
        <v>0</v>
      </c>
      <c r="BK139" s="20">
        <v>0</v>
      </c>
      <c r="BL139" s="4">
        <v>0</v>
      </c>
      <c r="BM139" s="5">
        <v>0</v>
      </c>
      <c r="BN139" s="20">
        <v>0</v>
      </c>
      <c r="BO139" s="4">
        <v>0</v>
      </c>
      <c r="BP139" s="5">
        <v>0</v>
      </c>
      <c r="BQ139" s="20">
        <v>0</v>
      </c>
      <c r="BR139" s="4">
        <v>0</v>
      </c>
      <c r="BS139" s="5">
        <v>0</v>
      </c>
      <c r="BT139" s="20">
        <v>0</v>
      </c>
      <c r="BU139" s="4">
        <v>0</v>
      </c>
      <c r="BV139" s="5">
        <v>0</v>
      </c>
      <c r="BW139" s="20">
        <v>0</v>
      </c>
      <c r="BX139" s="4">
        <v>0</v>
      </c>
      <c r="BY139" s="5">
        <v>0</v>
      </c>
      <c r="BZ139" s="20">
        <v>0</v>
      </c>
      <c r="CA139" s="4">
        <v>0</v>
      </c>
      <c r="CB139" s="5">
        <v>0</v>
      </c>
      <c r="CC139" s="20">
        <v>0</v>
      </c>
      <c r="CD139" s="4">
        <v>0</v>
      </c>
      <c r="CE139" s="5">
        <v>0</v>
      </c>
      <c r="CF139" s="20">
        <v>0</v>
      </c>
      <c r="CG139" s="4">
        <v>0</v>
      </c>
      <c r="CH139" s="5">
        <v>0</v>
      </c>
      <c r="CI139" s="20">
        <v>0</v>
      </c>
      <c r="CJ139" s="4">
        <v>0</v>
      </c>
      <c r="CK139" s="5">
        <v>0</v>
      </c>
      <c r="CL139" s="20">
        <v>0</v>
      </c>
      <c r="CM139" s="4">
        <v>0</v>
      </c>
      <c r="CN139" s="5">
        <v>0</v>
      </c>
      <c r="CO139" s="20">
        <v>0</v>
      </c>
      <c r="CP139" s="4">
        <v>0</v>
      </c>
      <c r="CQ139" s="5">
        <v>0</v>
      </c>
      <c r="CR139" s="20">
        <v>0</v>
      </c>
      <c r="CS139" s="4">
        <v>0</v>
      </c>
      <c r="CT139" s="5">
        <v>0</v>
      </c>
      <c r="CU139" s="20">
        <v>0</v>
      </c>
      <c r="CV139" s="4">
        <v>0</v>
      </c>
      <c r="CW139" s="5">
        <v>0</v>
      </c>
      <c r="CX139" s="20">
        <v>0</v>
      </c>
      <c r="CY139" s="4">
        <v>0</v>
      </c>
      <c r="CZ139" s="5">
        <v>0</v>
      </c>
      <c r="DA139" s="20">
        <v>0</v>
      </c>
      <c r="DB139" s="4">
        <v>0</v>
      </c>
      <c r="DC139" s="5">
        <v>0</v>
      </c>
      <c r="DD139" s="20">
        <v>0</v>
      </c>
      <c r="DE139" s="4">
        <v>0</v>
      </c>
      <c r="DF139" s="5">
        <v>0</v>
      </c>
      <c r="DG139" s="20">
        <v>34.085999999999999</v>
      </c>
      <c r="DH139" s="4">
        <v>103.861</v>
      </c>
      <c r="DI139" s="5">
        <f t="shared" si="168"/>
        <v>3047.0281053805084</v>
      </c>
      <c r="DJ139" s="20">
        <v>0</v>
      </c>
      <c r="DK139" s="4">
        <v>0</v>
      </c>
      <c r="DL139" s="5">
        <f t="shared" si="169"/>
        <v>0</v>
      </c>
      <c r="DM139" s="20">
        <v>0</v>
      </c>
      <c r="DN139" s="4">
        <v>0</v>
      </c>
      <c r="DO139" s="5">
        <v>0</v>
      </c>
      <c r="DP139" s="20">
        <v>0</v>
      </c>
      <c r="DQ139" s="4">
        <v>0</v>
      </c>
      <c r="DR139" s="5">
        <v>0</v>
      </c>
      <c r="DS139" s="22">
        <f t="shared" si="170"/>
        <v>47.186</v>
      </c>
      <c r="DT139" s="5">
        <f t="shared" si="171"/>
        <v>168.053</v>
      </c>
    </row>
    <row r="140" spans="1:125" x14ac:dyDescent="0.3">
      <c r="A140" s="75">
        <v>2019</v>
      </c>
      <c r="B140" s="76" t="s">
        <v>6</v>
      </c>
      <c r="C140" s="20">
        <v>0</v>
      </c>
      <c r="D140" s="4">
        <v>0</v>
      </c>
      <c r="E140" s="5">
        <v>0</v>
      </c>
      <c r="F140" s="20">
        <v>0</v>
      </c>
      <c r="G140" s="4">
        <v>0</v>
      </c>
      <c r="H140" s="5">
        <v>0</v>
      </c>
      <c r="I140" s="20">
        <v>0</v>
      </c>
      <c r="J140" s="4">
        <v>0</v>
      </c>
      <c r="K140" s="5">
        <v>0</v>
      </c>
      <c r="L140" s="20">
        <v>0</v>
      </c>
      <c r="M140" s="4">
        <v>0</v>
      </c>
      <c r="N140" s="5">
        <v>0</v>
      </c>
      <c r="O140" s="20">
        <v>0</v>
      </c>
      <c r="P140" s="4">
        <v>0</v>
      </c>
      <c r="Q140" s="5">
        <v>0</v>
      </c>
      <c r="R140" s="20">
        <v>0</v>
      </c>
      <c r="S140" s="4">
        <v>0</v>
      </c>
      <c r="T140" s="5">
        <v>0</v>
      </c>
      <c r="U140" s="20">
        <v>0</v>
      </c>
      <c r="V140" s="4">
        <v>0</v>
      </c>
      <c r="W140" s="5">
        <v>0</v>
      </c>
      <c r="X140" s="20">
        <v>1</v>
      </c>
      <c r="Y140" s="4">
        <v>4.68</v>
      </c>
      <c r="Z140" s="5">
        <f t="shared" ref="Z140:Z147" si="173">Y140/X140*1000</f>
        <v>4680</v>
      </c>
      <c r="AA140" s="20">
        <v>0</v>
      </c>
      <c r="AB140" s="4">
        <v>0</v>
      </c>
      <c r="AC140" s="5">
        <v>0</v>
      </c>
      <c r="AD140" s="20">
        <v>0</v>
      </c>
      <c r="AE140" s="4">
        <v>0</v>
      </c>
      <c r="AF140" s="5">
        <v>0</v>
      </c>
      <c r="AG140" s="20">
        <v>0</v>
      </c>
      <c r="AH140" s="4">
        <v>0</v>
      </c>
      <c r="AI140" s="5">
        <v>0</v>
      </c>
      <c r="AJ140" s="20">
        <v>0</v>
      </c>
      <c r="AK140" s="4">
        <v>0</v>
      </c>
      <c r="AL140" s="5">
        <v>0</v>
      </c>
      <c r="AM140" s="20">
        <v>0</v>
      </c>
      <c r="AN140" s="4">
        <v>0</v>
      </c>
      <c r="AO140" s="5">
        <v>0</v>
      </c>
      <c r="AP140" s="20">
        <v>0</v>
      </c>
      <c r="AQ140" s="4">
        <v>0</v>
      </c>
      <c r="AR140" s="5">
        <v>0</v>
      </c>
      <c r="AS140" s="20">
        <v>0</v>
      </c>
      <c r="AT140" s="4">
        <v>0</v>
      </c>
      <c r="AU140" s="5">
        <v>0</v>
      </c>
      <c r="AV140" s="20"/>
      <c r="AW140" s="4"/>
      <c r="AX140" s="5"/>
      <c r="AY140" s="20">
        <v>12.54</v>
      </c>
      <c r="AZ140" s="4">
        <v>62.204999999999998</v>
      </c>
      <c r="BA140" s="5">
        <f t="shared" si="167"/>
        <v>4960.5263157894733</v>
      </c>
      <c r="BB140" s="20">
        <v>0</v>
      </c>
      <c r="BC140" s="4">
        <v>0</v>
      </c>
      <c r="BD140" s="5">
        <v>0</v>
      </c>
      <c r="BE140" s="20">
        <v>0</v>
      </c>
      <c r="BF140" s="4">
        <v>0</v>
      </c>
      <c r="BG140" s="5">
        <v>0</v>
      </c>
      <c r="BH140" s="20">
        <v>0</v>
      </c>
      <c r="BI140" s="4">
        <v>0</v>
      </c>
      <c r="BJ140" s="5">
        <v>0</v>
      </c>
      <c r="BK140" s="20">
        <v>0</v>
      </c>
      <c r="BL140" s="4">
        <v>0</v>
      </c>
      <c r="BM140" s="5">
        <v>0</v>
      </c>
      <c r="BN140" s="20">
        <v>0</v>
      </c>
      <c r="BO140" s="4">
        <v>0</v>
      </c>
      <c r="BP140" s="5">
        <v>0</v>
      </c>
      <c r="BQ140" s="20">
        <v>0</v>
      </c>
      <c r="BR140" s="4">
        <v>0</v>
      </c>
      <c r="BS140" s="5">
        <v>0</v>
      </c>
      <c r="BT140" s="20">
        <v>0</v>
      </c>
      <c r="BU140" s="4">
        <v>0</v>
      </c>
      <c r="BV140" s="5">
        <v>0</v>
      </c>
      <c r="BW140" s="20">
        <v>0</v>
      </c>
      <c r="BX140" s="4">
        <v>0</v>
      </c>
      <c r="BY140" s="5">
        <v>0</v>
      </c>
      <c r="BZ140" s="20">
        <v>0</v>
      </c>
      <c r="CA140" s="4">
        <v>0</v>
      </c>
      <c r="CB140" s="5">
        <v>0</v>
      </c>
      <c r="CC140" s="20">
        <v>0</v>
      </c>
      <c r="CD140" s="4">
        <v>0</v>
      </c>
      <c r="CE140" s="5">
        <v>0</v>
      </c>
      <c r="CF140" s="20">
        <v>0</v>
      </c>
      <c r="CG140" s="4">
        <v>0</v>
      </c>
      <c r="CH140" s="5">
        <v>0</v>
      </c>
      <c r="CI140" s="20">
        <v>0</v>
      </c>
      <c r="CJ140" s="4">
        <v>0</v>
      </c>
      <c r="CK140" s="5">
        <v>0</v>
      </c>
      <c r="CL140" s="20">
        <v>0</v>
      </c>
      <c r="CM140" s="4">
        <v>0</v>
      </c>
      <c r="CN140" s="5">
        <v>0</v>
      </c>
      <c r="CO140" s="20">
        <v>0</v>
      </c>
      <c r="CP140" s="4">
        <v>0</v>
      </c>
      <c r="CQ140" s="5">
        <v>0</v>
      </c>
      <c r="CR140" s="20">
        <v>0</v>
      </c>
      <c r="CS140" s="4">
        <v>0</v>
      </c>
      <c r="CT140" s="5">
        <v>0</v>
      </c>
      <c r="CU140" s="20">
        <v>0</v>
      </c>
      <c r="CV140" s="4">
        <v>0</v>
      </c>
      <c r="CW140" s="5">
        <v>0</v>
      </c>
      <c r="CX140" s="20">
        <v>0</v>
      </c>
      <c r="CY140" s="4">
        <v>0</v>
      </c>
      <c r="CZ140" s="5">
        <v>0</v>
      </c>
      <c r="DA140" s="20">
        <v>0</v>
      </c>
      <c r="DB140" s="4">
        <v>0</v>
      </c>
      <c r="DC140" s="5">
        <v>0</v>
      </c>
      <c r="DD140" s="20">
        <v>0</v>
      </c>
      <c r="DE140" s="4">
        <v>0</v>
      </c>
      <c r="DF140" s="5">
        <v>0</v>
      </c>
      <c r="DG140" s="20">
        <v>0.72850000000000004</v>
      </c>
      <c r="DH140" s="4">
        <v>40.722000000000001</v>
      </c>
      <c r="DI140" s="5">
        <f t="shared" si="168"/>
        <v>55898.421413864104</v>
      </c>
      <c r="DJ140" s="20">
        <v>0</v>
      </c>
      <c r="DK140" s="4">
        <v>0</v>
      </c>
      <c r="DL140" s="5">
        <f t="shared" si="169"/>
        <v>0</v>
      </c>
      <c r="DM140" s="20">
        <v>0</v>
      </c>
      <c r="DN140" s="4">
        <v>0</v>
      </c>
      <c r="DO140" s="5">
        <v>0</v>
      </c>
      <c r="DP140" s="20">
        <v>0</v>
      </c>
      <c r="DQ140" s="4">
        <v>0</v>
      </c>
      <c r="DR140" s="5">
        <v>0</v>
      </c>
      <c r="DS140" s="22">
        <f t="shared" si="170"/>
        <v>14.2685</v>
      </c>
      <c r="DT140" s="5">
        <f t="shared" si="171"/>
        <v>107.607</v>
      </c>
    </row>
    <row r="141" spans="1:125" x14ac:dyDescent="0.3">
      <c r="A141" s="75">
        <v>2019</v>
      </c>
      <c r="B141" s="76" t="s">
        <v>7</v>
      </c>
      <c r="C141" s="20">
        <v>0</v>
      </c>
      <c r="D141" s="4">
        <v>0</v>
      </c>
      <c r="E141" s="5">
        <v>0</v>
      </c>
      <c r="F141" s="20">
        <v>0</v>
      </c>
      <c r="G141" s="4">
        <v>0</v>
      </c>
      <c r="H141" s="5">
        <v>0</v>
      </c>
      <c r="I141" s="20">
        <v>0</v>
      </c>
      <c r="J141" s="4">
        <v>0</v>
      </c>
      <c r="K141" s="5">
        <v>0</v>
      </c>
      <c r="L141" s="20">
        <v>0</v>
      </c>
      <c r="M141" s="4">
        <v>0</v>
      </c>
      <c r="N141" s="5">
        <v>0</v>
      </c>
      <c r="O141" s="20">
        <v>0</v>
      </c>
      <c r="P141" s="4">
        <v>0</v>
      </c>
      <c r="Q141" s="5">
        <v>0</v>
      </c>
      <c r="R141" s="20">
        <v>0</v>
      </c>
      <c r="S141" s="4">
        <v>0</v>
      </c>
      <c r="T141" s="5">
        <v>0</v>
      </c>
      <c r="U141" s="20">
        <v>0</v>
      </c>
      <c r="V141" s="4">
        <v>0</v>
      </c>
      <c r="W141" s="5">
        <v>0</v>
      </c>
      <c r="X141" s="20">
        <v>0.39500000000000002</v>
      </c>
      <c r="Y141" s="4">
        <v>1.2</v>
      </c>
      <c r="Z141" s="5">
        <f t="shared" si="173"/>
        <v>3037.9746835443034</v>
      </c>
      <c r="AA141" s="20">
        <v>0</v>
      </c>
      <c r="AB141" s="4">
        <v>0</v>
      </c>
      <c r="AC141" s="5">
        <v>0</v>
      </c>
      <c r="AD141" s="20">
        <v>0</v>
      </c>
      <c r="AE141" s="4">
        <v>0</v>
      </c>
      <c r="AF141" s="5">
        <v>0</v>
      </c>
      <c r="AG141" s="20">
        <v>0</v>
      </c>
      <c r="AH141" s="4">
        <v>0</v>
      </c>
      <c r="AI141" s="5">
        <v>0</v>
      </c>
      <c r="AJ141" s="20">
        <v>0</v>
      </c>
      <c r="AK141" s="4">
        <v>0</v>
      </c>
      <c r="AL141" s="5">
        <v>0</v>
      </c>
      <c r="AM141" s="20">
        <v>0</v>
      </c>
      <c r="AN141" s="4">
        <v>0</v>
      </c>
      <c r="AO141" s="5">
        <v>0</v>
      </c>
      <c r="AP141" s="20">
        <v>0</v>
      </c>
      <c r="AQ141" s="4">
        <v>0</v>
      </c>
      <c r="AR141" s="5">
        <v>0</v>
      </c>
      <c r="AS141" s="20">
        <v>0</v>
      </c>
      <c r="AT141" s="4">
        <v>0</v>
      </c>
      <c r="AU141" s="5">
        <v>0</v>
      </c>
      <c r="AV141" s="20"/>
      <c r="AW141" s="4"/>
      <c r="AX141" s="5"/>
      <c r="AY141" s="20">
        <v>7.43</v>
      </c>
      <c r="AZ141" s="4">
        <v>34.840000000000003</v>
      </c>
      <c r="BA141" s="5">
        <f t="shared" si="167"/>
        <v>4689.0982503364748</v>
      </c>
      <c r="BB141" s="20">
        <v>0</v>
      </c>
      <c r="BC141" s="4">
        <v>0</v>
      </c>
      <c r="BD141" s="5">
        <v>0</v>
      </c>
      <c r="BE141" s="20">
        <v>0</v>
      </c>
      <c r="BF141" s="4">
        <v>0</v>
      </c>
      <c r="BG141" s="5">
        <v>0</v>
      </c>
      <c r="BH141" s="20">
        <v>0</v>
      </c>
      <c r="BI141" s="4">
        <v>0</v>
      </c>
      <c r="BJ141" s="5">
        <v>0</v>
      </c>
      <c r="BK141" s="20">
        <v>0</v>
      </c>
      <c r="BL141" s="4">
        <v>0</v>
      </c>
      <c r="BM141" s="5">
        <v>0</v>
      </c>
      <c r="BN141" s="20">
        <v>0</v>
      </c>
      <c r="BO141" s="4">
        <v>0</v>
      </c>
      <c r="BP141" s="5">
        <v>0</v>
      </c>
      <c r="BQ141" s="20">
        <v>0</v>
      </c>
      <c r="BR141" s="4">
        <v>0</v>
      </c>
      <c r="BS141" s="5">
        <v>0</v>
      </c>
      <c r="BT141" s="20">
        <v>0</v>
      </c>
      <c r="BU141" s="4">
        <v>0</v>
      </c>
      <c r="BV141" s="5">
        <v>0</v>
      </c>
      <c r="BW141" s="20">
        <v>0</v>
      </c>
      <c r="BX141" s="4">
        <v>0</v>
      </c>
      <c r="BY141" s="5">
        <v>0</v>
      </c>
      <c r="BZ141" s="20">
        <v>0</v>
      </c>
      <c r="CA141" s="4">
        <v>0</v>
      </c>
      <c r="CB141" s="5">
        <v>0</v>
      </c>
      <c r="CC141" s="20">
        <v>0</v>
      </c>
      <c r="CD141" s="4">
        <v>0</v>
      </c>
      <c r="CE141" s="5">
        <v>0</v>
      </c>
      <c r="CF141" s="20">
        <v>0</v>
      </c>
      <c r="CG141" s="4">
        <v>0</v>
      </c>
      <c r="CH141" s="5">
        <v>0</v>
      </c>
      <c r="CI141" s="20">
        <v>0</v>
      </c>
      <c r="CJ141" s="4">
        <v>0</v>
      </c>
      <c r="CK141" s="5">
        <v>0</v>
      </c>
      <c r="CL141" s="20">
        <v>0</v>
      </c>
      <c r="CM141" s="4">
        <v>0</v>
      </c>
      <c r="CN141" s="5">
        <v>0</v>
      </c>
      <c r="CO141" s="20">
        <v>0</v>
      </c>
      <c r="CP141" s="4">
        <v>0</v>
      </c>
      <c r="CQ141" s="5">
        <v>0</v>
      </c>
      <c r="CR141" s="20">
        <v>0</v>
      </c>
      <c r="CS141" s="4">
        <v>0</v>
      </c>
      <c r="CT141" s="5">
        <v>0</v>
      </c>
      <c r="CU141" s="20">
        <v>0</v>
      </c>
      <c r="CV141" s="4">
        <v>0</v>
      </c>
      <c r="CW141" s="5">
        <v>0</v>
      </c>
      <c r="CX141" s="20">
        <v>0</v>
      </c>
      <c r="CY141" s="4">
        <v>0</v>
      </c>
      <c r="CZ141" s="5">
        <v>0</v>
      </c>
      <c r="DA141" s="20">
        <v>0</v>
      </c>
      <c r="DB141" s="4">
        <v>0</v>
      </c>
      <c r="DC141" s="5">
        <v>0</v>
      </c>
      <c r="DD141" s="20">
        <v>0</v>
      </c>
      <c r="DE141" s="4">
        <v>0</v>
      </c>
      <c r="DF141" s="5">
        <v>0</v>
      </c>
      <c r="DG141" s="20">
        <v>4.5603999999999996</v>
      </c>
      <c r="DH141" s="4">
        <v>22.838000000000001</v>
      </c>
      <c r="DI141" s="5">
        <f t="shared" si="168"/>
        <v>5007.8940443820729</v>
      </c>
      <c r="DJ141" s="20">
        <v>0</v>
      </c>
      <c r="DK141" s="4">
        <v>0</v>
      </c>
      <c r="DL141" s="5">
        <f t="shared" si="169"/>
        <v>0</v>
      </c>
      <c r="DM141" s="20">
        <v>0</v>
      </c>
      <c r="DN141" s="4">
        <v>0</v>
      </c>
      <c r="DO141" s="5">
        <v>0</v>
      </c>
      <c r="DP141" s="20">
        <v>0</v>
      </c>
      <c r="DQ141" s="4">
        <v>0</v>
      </c>
      <c r="DR141" s="5">
        <v>0</v>
      </c>
      <c r="DS141" s="22">
        <f>SUM(C141,F141,L141,U141,AA141,AD141,AM141,AP141,AV141,BB141,BH141,BN141,BQ141,BT141,BW141,BZ141,CI141,CO141,CU141,DD141,DM141,DP141)+AY141+CC141+DG141+CR141+I141+AJ141+BE141+R141+CL141+CX141+O141+CF141+BK141+DA141+AG141+X141</f>
        <v>12.385399999999999</v>
      </c>
      <c r="DT141" s="5">
        <f>SUM(D141,G141,M141,V141,AB141,AE141,AN141,AQ141,AW141,BC141,BI141,BO141,BR141,BU141,BX141,CA141,CJ141,CP141,CV141,DE141,DN141,DQ141)+AZ141+CD141+DH141+CS141+J141+AK141+BF141+S141+CM141+CY141+P141+CG141+BL141+DB141+AH141+Y141</f>
        <v>58.878000000000007</v>
      </c>
    </row>
    <row r="142" spans="1:125" x14ac:dyDescent="0.3">
      <c r="A142" s="75">
        <v>2019</v>
      </c>
      <c r="B142" s="76" t="s">
        <v>8</v>
      </c>
      <c r="C142" s="20">
        <v>0</v>
      </c>
      <c r="D142" s="4">
        <v>0</v>
      </c>
      <c r="E142" s="5">
        <v>0</v>
      </c>
      <c r="F142" s="20">
        <v>0</v>
      </c>
      <c r="G142" s="4">
        <v>0</v>
      </c>
      <c r="H142" s="5">
        <v>0</v>
      </c>
      <c r="I142" s="20">
        <v>0</v>
      </c>
      <c r="J142" s="4">
        <v>0</v>
      </c>
      <c r="K142" s="5">
        <v>0</v>
      </c>
      <c r="L142" s="20">
        <v>0</v>
      </c>
      <c r="M142" s="4">
        <v>0</v>
      </c>
      <c r="N142" s="5">
        <v>0</v>
      </c>
      <c r="O142" s="20">
        <v>0</v>
      </c>
      <c r="P142" s="4">
        <v>0</v>
      </c>
      <c r="Q142" s="5">
        <v>0</v>
      </c>
      <c r="R142" s="20">
        <v>0</v>
      </c>
      <c r="S142" s="4">
        <v>0</v>
      </c>
      <c r="T142" s="5">
        <v>0</v>
      </c>
      <c r="U142" s="20">
        <v>0</v>
      </c>
      <c r="V142" s="4">
        <v>0</v>
      </c>
      <c r="W142" s="5">
        <v>0</v>
      </c>
      <c r="X142" s="20">
        <v>4.24</v>
      </c>
      <c r="Y142" s="4">
        <v>25.875</v>
      </c>
      <c r="Z142" s="5">
        <f t="shared" si="173"/>
        <v>6102.5943396226412</v>
      </c>
      <c r="AA142" s="20">
        <v>0</v>
      </c>
      <c r="AB142" s="4">
        <v>0</v>
      </c>
      <c r="AC142" s="5">
        <v>0</v>
      </c>
      <c r="AD142" s="20">
        <v>0</v>
      </c>
      <c r="AE142" s="4">
        <v>0</v>
      </c>
      <c r="AF142" s="5">
        <v>0</v>
      </c>
      <c r="AG142" s="20">
        <v>0</v>
      </c>
      <c r="AH142" s="4">
        <v>0</v>
      </c>
      <c r="AI142" s="5">
        <v>0</v>
      </c>
      <c r="AJ142" s="20">
        <v>0</v>
      </c>
      <c r="AK142" s="4">
        <v>0</v>
      </c>
      <c r="AL142" s="5">
        <v>0</v>
      </c>
      <c r="AM142" s="20">
        <v>0</v>
      </c>
      <c r="AN142" s="4">
        <v>0</v>
      </c>
      <c r="AO142" s="5">
        <v>0</v>
      </c>
      <c r="AP142" s="20">
        <v>0</v>
      </c>
      <c r="AQ142" s="4">
        <v>0</v>
      </c>
      <c r="AR142" s="5">
        <v>0</v>
      </c>
      <c r="AS142" s="20">
        <v>0</v>
      </c>
      <c r="AT142" s="4">
        <v>0</v>
      </c>
      <c r="AU142" s="5">
        <v>0</v>
      </c>
      <c r="AV142" s="20"/>
      <c r="AW142" s="4"/>
      <c r="AX142" s="5"/>
      <c r="AY142" s="20">
        <v>37.450000000000003</v>
      </c>
      <c r="AZ142" s="4">
        <v>143.22</v>
      </c>
      <c r="BA142" s="5">
        <f t="shared" si="167"/>
        <v>3824.2990654205605</v>
      </c>
      <c r="BB142" s="20">
        <v>0</v>
      </c>
      <c r="BC142" s="4">
        <v>0</v>
      </c>
      <c r="BD142" s="5">
        <v>0</v>
      </c>
      <c r="BE142" s="20">
        <v>0</v>
      </c>
      <c r="BF142" s="4">
        <v>0</v>
      </c>
      <c r="BG142" s="5">
        <v>0</v>
      </c>
      <c r="BH142" s="20">
        <v>0</v>
      </c>
      <c r="BI142" s="4">
        <v>0</v>
      </c>
      <c r="BJ142" s="5">
        <v>0</v>
      </c>
      <c r="BK142" s="20">
        <v>0</v>
      </c>
      <c r="BL142" s="4">
        <v>0</v>
      </c>
      <c r="BM142" s="5">
        <v>0</v>
      </c>
      <c r="BN142" s="20">
        <v>0</v>
      </c>
      <c r="BO142" s="4">
        <v>0</v>
      </c>
      <c r="BP142" s="5">
        <v>0</v>
      </c>
      <c r="BQ142" s="20">
        <v>0</v>
      </c>
      <c r="BR142" s="4">
        <v>0</v>
      </c>
      <c r="BS142" s="5">
        <v>0</v>
      </c>
      <c r="BT142" s="20">
        <v>0</v>
      </c>
      <c r="BU142" s="4">
        <v>0</v>
      </c>
      <c r="BV142" s="5">
        <v>0</v>
      </c>
      <c r="BW142" s="20">
        <v>0</v>
      </c>
      <c r="BX142" s="4">
        <v>0</v>
      </c>
      <c r="BY142" s="5">
        <v>0</v>
      </c>
      <c r="BZ142" s="20">
        <v>0</v>
      </c>
      <c r="CA142" s="4">
        <v>0</v>
      </c>
      <c r="CB142" s="5">
        <v>0</v>
      </c>
      <c r="CC142" s="20">
        <v>0</v>
      </c>
      <c r="CD142" s="4">
        <v>0</v>
      </c>
      <c r="CE142" s="5">
        <v>0</v>
      </c>
      <c r="CF142" s="20">
        <v>0</v>
      </c>
      <c r="CG142" s="4">
        <v>0</v>
      </c>
      <c r="CH142" s="5">
        <v>0</v>
      </c>
      <c r="CI142" s="20">
        <v>0</v>
      </c>
      <c r="CJ142" s="4">
        <v>0</v>
      </c>
      <c r="CK142" s="5">
        <v>0</v>
      </c>
      <c r="CL142" s="20">
        <v>0</v>
      </c>
      <c r="CM142" s="4">
        <v>0</v>
      </c>
      <c r="CN142" s="5">
        <v>0</v>
      </c>
      <c r="CO142" s="20">
        <v>0</v>
      </c>
      <c r="CP142" s="4">
        <v>0</v>
      </c>
      <c r="CQ142" s="5">
        <v>0</v>
      </c>
      <c r="CR142" s="20">
        <v>0</v>
      </c>
      <c r="CS142" s="4">
        <v>0</v>
      </c>
      <c r="CT142" s="5">
        <v>0</v>
      </c>
      <c r="CU142" s="20">
        <v>0</v>
      </c>
      <c r="CV142" s="4">
        <v>0</v>
      </c>
      <c r="CW142" s="5">
        <v>0</v>
      </c>
      <c r="CX142" s="20">
        <v>0</v>
      </c>
      <c r="CY142" s="4">
        <v>0</v>
      </c>
      <c r="CZ142" s="5">
        <v>0</v>
      </c>
      <c r="DA142" s="20">
        <v>0</v>
      </c>
      <c r="DB142" s="4">
        <v>0</v>
      </c>
      <c r="DC142" s="5">
        <v>0</v>
      </c>
      <c r="DD142" s="20">
        <v>1.36</v>
      </c>
      <c r="DE142" s="4">
        <v>20.809000000000001</v>
      </c>
      <c r="DF142" s="5">
        <f t="shared" ref="DF142:DF146" si="174">DE142/DD142*1000</f>
        <v>15300.735294117647</v>
      </c>
      <c r="DG142" s="20">
        <v>0.59750000000000003</v>
      </c>
      <c r="DH142" s="4">
        <v>2.5</v>
      </c>
      <c r="DI142" s="5">
        <f t="shared" si="168"/>
        <v>4184.100418410042</v>
      </c>
      <c r="DJ142" s="20">
        <v>0</v>
      </c>
      <c r="DK142" s="4">
        <v>0</v>
      </c>
      <c r="DL142" s="5">
        <f t="shared" si="169"/>
        <v>0</v>
      </c>
      <c r="DM142" s="20">
        <v>0</v>
      </c>
      <c r="DN142" s="4">
        <v>0</v>
      </c>
      <c r="DO142" s="5">
        <v>0</v>
      </c>
      <c r="DP142" s="20">
        <v>0</v>
      </c>
      <c r="DQ142" s="4">
        <v>0</v>
      </c>
      <c r="DR142" s="5">
        <v>0</v>
      </c>
      <c r="DS142" s="22">
        <f t="shared" ref="DS142:DS153" si="175">SUM(C142,F142,L142,U142,AA142,AD142,AM142,AP142,AV142,BB142,BH142,BN142,BQ142,BT142,BW142,BZ142,CI142,CO142,CU142,DD142,DM142,DP142)+AY142+CC142+DG142+CR142+I142+AJ142+BE142+R142+CL142+CX142+O142+CF142+BK142+DA142+AG142+X142</f>
        <v>43.647500000000001</v>
      </c>
      <c r="DT142" s="5">
        <f t="shared" ref="DT142:DT153" si="176">SUM(D142,G142,M142,V142,AB142,AE142,AN142,AQ142,AW142,BC142,BI142,BO142,BR142,BU142,BX142,CA142,CJ142,CP142,CV142,DE142,DN142,DQ142)+AZ142+CD142+DH142+CS142+J142+AK142+BF142+S142+CM142+CY142+P142+CG142+BL142+DB142+AH142+Y142</f>
        <v>192.404</v>
      </c>
    </row>
    <row r="143" spans="1:125" x14ac:dyDescent="0.3">
      <c r="A143" s="75">
        <v>2019</v>
      </c>
      <c r="B143" s="76" t="s">
        <v>9</v>
      </c>
      <c r="C143" s="20">
        <v>0</v>
      </c>
      <c r="D143" s="4">
        <v>0</v>
      </c>
      <c r="E143" s="5">
        <v>0</v>
      </c>
      <c r="F143" s="20">
        <v>0</v>
      </c>
      <c r="G143" s="4">
        <v>0</v>
      </c>
      <c r="H143" s="5">
        <v>0</v>
      </c>
      <c r="I143" s="20">
        <v>0</v>
      </c>
      <c r="J143" s="4">
        <v>0</v>
      </c>
      <c r="K143" s="5">
        <v>0</v>
      </c>
      <c r="L143" s="20">
        <v>0</v>
      </c>
      <c r="M143" s="4">
        <v>0</v>
      </c>
      <c r="N143" s="5">
        <v>0</v>
      </c>
      <c r="O143" s="20">
        <v>0</v>
      </c>
      <c r="P143" s="4">
        <v>0</v>
      </c>
      <c r="Q143" s="5">
        <v>0</v>
      </c>
      <c r="R143" s="20">
        <v>0</v>
      </c>
      <c r="S143" s="4">
        <v>0</v>
      </c>
      <c r="T143" s="5">
        <v>0</v>
      </c>
      <c r="U143" s="20">
        <v>0</v>
      </c>
      <c r="V143" s="4">
        <v>0</v>
      </c>
      <c r="W143" s="5">
        <v>0</v>
      </c>
      <c r="X143" s="20">
        <v>5.5250000000000004</v>
      </c>
      <c r="Y143" s="4">
        <v>17.600000000000001</v>
      </c>
      <c r="Z143" s="5">
        <f t="shared" si="173"/>
        <v>3185.5203619909503</v>
      </c>
      <c r="AA143" s="20">
        <v>0</v>
      </c>
      <c r="AB143" s="4">
        <v>0</v>
      </c>
      <c r="AC143" s="5">
        <v>0</v>
      </c>
      <c r="AD143" s="20">
        <v>0</v>
      </c>
      <c r="AE143" s="4">
        <v>0</v>
      </c>
      <c r="AF143" s="5">
        <v>0</v>
      </c>
      <c r="AG143" s="20">
        <v>0</v>
      </c>
      <c r="AH143" s="4">
        <v>0</v>
      </c>
      <c r="AI143" s="5">
        <v>0</v>
      </c>
      <c r="AJ143" s="20">
        <v>0</v>
      </c>
      <c r="AK143" s="4">
        <v>0</v>
      </c>
      <c r="AL143" s="5">
        <v>0</v>
      </c>
      <c r="AM143" s="20">
        <v>0</v>
      </c>
      <c r="AN143" s="4">
        <v>0</v>
      </c>
      <c r="AO143" s="5">
        <v>0</v>
      </c>
      <c r="AP143" s="20">
        <v>0</v>
      </c>
      <c r="AQ143" s="4">
        <v>0</v>
      </c>
      <c r="AR143" s="5">
        <v>0</v>
      </c>
      <c r="AS143" s="20">
        <v>0</v>
      </c>
      <c r="AT143" s="4">
        <v>0</v>
      </c>
      <c r="AU143" s="5">
        <v>0</v>
      </c>
      <c r="AV143" s="20"/>
      <c r="AW143" s="4"/>
      <c r="AX143" s="5"/>
      <c r="AY143" s="20">
        <v>39.68</v>
      </c>
      <c r="AZ143" s="4">
        <v>138.524</v>
      </c>
      <c r="BA143" s="5">
        <f t="shared" si="167"/>
        <v>3491.0282258064517</v>
      </c>
      <c r="BB143" s="20">
        <v>0</v>
      </c>
      <c r="BC143" s="4">
        <v>0</v>
      </c>
      <c r="BD143" s="5">
        <v>0</v>
      </c>
      <c r="BE143" s="20">
        <v>0</v>
      </c>
      <c r="BF143" s="4">
        <v>0</v>
      </c>
      <c r="BG143" s="5">
        <v>0</v>
      </c>
      <c r="BH143" s="20">
        <v>0</v>
      </c>
      <c r="BI143" s="4">
        <v>0</v>
      </c>
      <c r="BJ143" s="5">
        <v>0</v>
      </c>
      <c r="BK143" s="20">
        <v>0</v>
      </c>
      <c r="BL143" s="4">
        <v>0</v>
      </c>
      <c r="BM143" s="5">
        <v>0</v>
      </c>
      <c r="BN143" s="20">
        <v>0</v>
      </c>
      <c r="BO143" s="4">
        <v>0</v>
      </c>
      <c r="BP143" s="5">
        <v>0</v>
      </c>
      <c r="BQ143" s="20">
        <v>0</v>
      </c>
      <c r="BR143" s="4">
        <v>0</v>
      </c>
      <c r="BS143" s="5">
        <v>0</v>
      </c>
      <c r="BT143" s="20">
        <v>0</v>
      </c>
      <c r="BU143" s="4">
        <v>0</v>
      </c>
      <c r="BV143" s="5">
        <v>0</v>
      </c>
      <c r="BW143" s="20">
        <v>0</v>
      </c>
      <c r="BX143" s="4">
        <v>0</v>
      </c>
      <c r="BY143" s="5">
        <v>0</v>
      </c>
      <c r="BZ143" s="20">
        <v>0</v>
      </c>
      <c r="CA143" s="4">
        <v>0</v>
      </c>
      <c r="CB143" s="5">
        <v>0</v>
      </c>
      <c r="CC143" s="20">
        <v>0</v>
      </c>
      <c r="CD143" s="4">
        <v>0</v>
      </c>
      <c r="CE143" s="5">
        <v>0</v>
      </c>
      <c r="CF143" s="20">
        <v>0</v>
      </c>
      <c r="CG143" s="4">
        <v>0</v>
      </c>
      <c r="CH143" s="5">
        <v>0</v>
      </c>
      <c r="CI143" s="20">
        <v>0</v>
      </c>
      <c r="CJ143" s="4">
        <v>0</v>
      </c>
      <c r="CK143" s="5">
        <v>0</v>
      </c>
      <c r="CL143" s="20">
        <v>0</v>
      </c>
      <c r="CM143" s="4">
        <v>0</v>
      </c>
      <c r="CN143" s="5">
        <v>0</v>
      </c>
      <c r="CO143" s="20">
        <v>0</v>
      </c>
      <c r="CP143" s="4">
        <v>0</v>
      </c>
      <c r="CQ143" s="5">
        <v>0</v>
      </c>
      <c r="CR143" s="20">
        <v>0</v>
      </c>
      <c r="CS143" s="4">
        <v>0</v>
      </c>
      <c r="CT143" s="5">
        <v>0</v>
      </c>
      <c r="CU143" s="20">
        <v>0</v>
      </c>
      <c r="CV143" s="4">
        <v>0</v>
      </c>
      <c r="CW143" s="5">
        <v>0</v>
      </c>
      <c r="CX143" s="20">
        <v>0</v>
      </c>
      <c r="CY143" s="4">
        <v>0</v>
      </c>
      <c r="CZ143" s="5">
        <v>0</v>
      </c>
      <c r="DA143" s="20">
        <v>0</v>
      </c>
      <c r="DB143" s="4">
        <v>0</v>
      </c>
      <c r="DC143" s="5">
        <v>0</v>
      </c>
      <c r="DD143" s="20">
        <v>0</v>
      </c>
      <c r="DE143" s="4">
        <v>0</v>
      </c>
      <c r="DF143" s="5">
        <v>0</v>
      </c>
      <c r="DG143" s="20">
        <v>7.1999999999999995E-2</v>
      </c>
      <c r="DH143" s="4">
        <v>0.74399999999999999</v>
      </c>
      <c r="DI143" s="5">
        <f t="shared" si="168"/>
        <v>10333.333333333334</v>
      </c>
      <c r="DJ143" s="20">
        <v>0</v>
      </c>
      <c r="DK143" s="4">
        <v>0</v>
      </c>
      <c r="DL143" s="5">
        <f t="shared" si="169"/>
        <v>0</v>
      </c>
      <c r="DM143" s="20">
        <v>0</v>
      </c>
      <c r="DN143" s="4">
        <v>0</v>
      </c>
      <c r="DO143" s="5">
        <v>0</v>
      </c>
      <c r="DP143" s="20">
        <v>0</v>
      </c>
      <c r="DQ143" s="4">
        <v>0</v>
      </c>
      <c r="DR143" s="5">
        <v>0</v>
      </c>
      <c r="DS143" s="22">
        <f t="shared" si="175"/>
        <v>45.277000000000001</v>
      </c>
      <c r="DT143" s="5">
        <f t="shared" si="176"/>
        <v>156.86799999999999</v>
      </c>
    </row>
    <row r="144" spans="1:125" x14ac:dyDescent="0.3">
      <c r="A144" s="75">
        <v>2019</v>
      </c>
      <c r="B144" s="81" t="s">
        <v>10</v>
      </c>
      <c r="C144" s="20">
        <v>0</v>
      </c>
      <c r="D144" s="4">
        <v>0</v>
      </c>
      <c r="E144" s="5">
        <v>0</v>
      </c>
      <c r="F144" s="20">
        <v>0</v>
      </c>
      <c r="G144" s="4">
        <v>0</v>
      </c>
      <c r="H144" s="5">
        <v>0</v>
      </c>
      <c r="I144" s="20">
        <v>0</v>
      </c>
      <c r="J144" s="4">
        <v>0</v>
      </c>
      <c r="K144" s="5">
        <v>0</v>
      </c>
      <c r="L144" s="20">
        <v>0</v>
      </c>
      <c r="M144" s="4">
        <v>0</v>
      </c>
      <c r="N144" s="5">
        <v>0</v>
      </c>
      <c r="O144" s="20">
        <v>0</v>
      </c>
      <c r="P144" s="4">
        <v>0</v>
      </c>
      <c r="Q144" s="5">
        <v>0</v>
      </c>
      <c r="R144" s="20">
        <v>0</v>
      </c>
      <c r="S144" s="4">
        <v>0</v>
      </c>
      <c r="T144" s="5">
        <v>0</v>
      </c>
      <c r="U144" s="20">
        <v>0</v>
      </c>
      <c r="V144" s="4">
        <v>0</v>
      </c>
      <c r="W144" s="5">
        <v>0</v>
      </c>
      <c r="X144" s="20">
        <v>1.76</v>
      </c>
      <c r="Y144" s="4">
        <v>12.6</v>
      </c>
      <c r="Z144" s="5">
        <f t="shared" si="173"/>
        <v>7159.090909090909</v>
      </c>
      <c r="AA144" s="20">
        <v>0</v>
      </c>
      <c r="AB144" s="4">
        <v>0</v>
      </c>
      <c r="AC144" s="5">
        <v>0</v>
      </c>
      <c r="AD144" s="20">
        <v>0</v>
      </c>
      <c r="AE144" s="4">
        <v>0</v>
      </c>
      <c r="AF144" s="5">
        <v>0</v>
      </c>
      <c r="AG144" s="20">
        <v>0</v>
      </c>
      <c r="AH144" s="4">
        <v>0</v>
      </c>
      <c r="AI144" s="5">
        <v>0</v>
      </c>
      <c r="AJ144" s="20">
        <v>0</v>
      </c>
      <c r="AK144" s="4">
        <v>0</v>
      </c>
      <c r="AL144" s="5">
        <v>0</v>
      </c>
      <c r="AM144" s="20">
        <v>0</v>
      </c>
      <c r="AN144" s="4">
        <v>0</v>
      </c>
      <c r="AO144" s="5">
        <v>0</v>
      </c>
      <c r="AP144" s="20">
        <v>0</v>
      </c>
      <c r="AQ144" s="4">
        <v>0</v>
      </c>
      <c r="AR144" s="5">
        <v>0</v>
      </c>
      <c r="AS144" s="20">
        <v>0</v>
      </c>
      <c r="AT144" s="4">
        <v>0</v>
      </c>
      <c r="AU144" s="5">
        <v>0</v>
      </c>
      <c r="AV144" s="20"/>
      <c r="AW144" s="4"/>
      <c r="AX144" s="5"/>
      <c r="AY144" s="20">
        <v>9.25</v>
      </c>
      <c r="AZ144" s="4">
        <v>41.2</v>
      </c>
      <c r="BA144" s="5">
        <f t="shared" si="167"/>
        <v>4454.0540540540551</v>
      </c>
      <c r="BB144" s="20">
        <v>0</v>
      </c>
      <c r="BC144" s="4">
        <v>0</v>
      </c>
      <c r="BD144" s="5">
        <v>0</v>
      </c>
      <c r="BE144" s="20">
        <v>0</v>
      </c>
      <c r="BF144" s="4">
        <v>0</v>
      </c>
      <c r="BG144" s="5">
        <v>0</v>
      </c>
      <c r="BH144" s="20">
        <v>0</v>
      </c>
      <c r="BI144" s="4">
        <v>0</v>
      </c>
      <c r="BJ144" s="5">
        <v>0</v>
      </c>
      <c r="BK144" s="20">
        <v>0</v>
      </c>
      <c r="BL144" s="4">
        <v>0</v>
      </c>
      <c r="BM144" s="5">
        <v>0</v>
      </c>
      <c r="BN144" s="20">
        <v>0</v>
      </c>
      <c r="BO144" s="4">
        <v>0</v>
      </c>
      <c r="BP144" s="5">
        <v>0</v>
      </c>
      <c r="BQ144" s="20">
        <v>0</v>
      </c>
      <c r="BR144" s="4">
        <v>0</v>
      </c>
      <c r="BS144" s="5">
        <v>0</v>
      </c>
      <c r="BT144" s="20">
        <v>0</v>
      </c>
      <c r="BU144" s="4">
        <v>0</v>
      </c>
      <c r="BV144" s="5">
        <v>0</v>
      </c>
      <c r="BW144" s="20">
        <v>0</v>
      </c>
      <c r="BX144" s="4">
        <v>0</v>
      </c>
      <c r="BY144" s="5">
        <v>0</v>
      </c>
      <c r="BZ144" s="20">
        <v>0</v>
      </c>
      <c r="CA144" s="4">
        <v>0</v>
      </c>
      <c r="CB144" s="5">
        <v>0</v>
      </c>
      <c r="CC144" s="20">
        <v>0</v>
      </c>
      <c r="CD144" s="4">
        <v>0</v>
      </c>
      <c r="CE144" s="5">
        <v>0</v>
      </c>
      <c r="CF144" s="20">
        <v>0</v>
      </c>
      <c r="CG144" s="4">
        <v>0</v>
      </c>
      <c r="CH144" s="5">
        <v>0</v>
      </c>
      <c r="CI144" s="20">
        <v>0</v>
      </c>
      <c r="CJ144" s="4">
        <v>0</v>
      </c>
      <c r="CK144" s="5">
        <v>0</v>
      </c>
      <c r="CL144" s="20">
        <v>0</v>
      </c>
      <c r="CM144" s="4">
        <v>0</v>
      </c>
      <c r="CN144" s="5">
        <v>0</v>
      </c>
      <c r="CO144" s="20">
        <v>0</v>
      </c>
      <c r="CP144" s="4">
        <v>0</v>
      </c>
      <c r="CQ144" s="5">
        <v>0</v>
      </c>
      <c r="CR144" s="20">
        <v>0</v>
      </c>
      <c r="CS144" s="4">
        <v>0</v>
      </c>
      <c r="CT144" s="5">
        <v>0</v>
      </c>
      <c r="CU144" s="20">
        <v>0</v>
      </c>
      <c r="CV144" s="4">
        <v>0</v>
      </c>
      <c r="CW144" s="5">
        <v>0</v>
      </c>
      <c r="CX144" s="20">
        <v>0</v>
      </c>
      <c r="CY144" s="4">
        <v>0</v>
      </c>
      <c r="CZ144" s="5">
        <v>0</v>
      </c>
      <c r="DA144" s="20">
        <v>0</v>
      </c>
      <c r="DB144" s="4">
        <v>0</v>
      </c>
      <c r="DC144" s="5">
        <v>0</v>
      </c>
      <c r="DD144" s="20">
        <v>0</v>
      </c>
      <c r="DE144" s="4">
        <v>0</v>
      </c>
      <c r="DF144" s="5">
        <v>0</v>
      </c>
      <c r="DG144" s="20">
        <v>45.328000000000003</v>
      </c>
      <c r="DH144" s="4">
        <v>134.45699999999999</v>
      </c>
      <c r="DI144" s="5">
        <f t="shared" si="168"/>
        <v>2966.3122132015528</v>
      </c>
      <c r="DJ144" s="20">
        <v>0</v>
      </c>
      <c r="DK144" s="4">
        <v>0</v>
      </c>
      <c r="DL144" s="5">
        <f t="shared" si="169"/>
        <v>0</v>
      </c>
      <c r="DM144" s="20">
        <v>0</v>
      </c>
      <c r="DN144" s="4">
        <v>0</v>
      </c>
      <c r="DO144" s="5">
        <v>0</v>
      </c>
      <c r="DP144" s="20">
        <v>0</v>
      </c>
      <c r="DQ144" s="4">
        <v>0</v>
      </c>
      <c r="DR144" s="5">
        <v>0</v>
      </c>
      <c r="DS144" s="22">
        <f t="shared" si="175"/>
        <v>56.338000000000001</v>
      </c>
      <c r="DT144" s="5">
        <f t="shared" si="176"/>
        <v>188.25699999999998</v>
      </c>
    </row>
    <row r="145" spans="1:124" x14ac:dyDescent="0.3">
      <c r="A145" s="75">
        <v>2019</v>
      </c>
      <c r="B145" s="76" t="s">
        <v>11</v>
      </c>
      <c r="C145" s="20">
        <v>0</v>
      </c>
      <c r="D145" s="4">
        <v>0</v>
      </c>
      <c r="E145" s="5">
        <v>0</v>
      </c>
      <c r="F145" s="20">
        <v>0</v>
      </c>
      <c r="G145" s="4">
        <v>0</v>
      </c>
      <c r="H145" s="5">
        <v>0</v>
      </c>
      <c r="I145" s="20">
        <v>0</v>
      </c>
      <c r="J145" s="4">
        <v>0</v>
      </c>
      <c r="K145" s="5">
        <v>0</v>
      </c>
      <c r="L145" s="20">
        <v>0</v>
      </c>
      <c r="M145" s="4">
        <v>0</v>
      </c>
      <c r="N145" s="5">
        <v>0</v>
      </c>
      <c r="O145" s="20">
        <v>0</v>
      </c>
      <c r="P145" s="4">
        <v>0</v>
      </c>
      <c r="Q145" s="5">
        <v>0</v>
      </c>
      <c r="R145" s="20">
        <v>0</v>
      </c>
      <c r="S145" s="4">
        <v>0</v>
      </c>
      <c r="T145" s="5">
        <v>0</v>
      </c>
      <c r="U145" s="20">
        <v>0</v>
      </c>
      <c r="V145" s="4">
        <v>0</v>
      </c>
      <c r="W145" s="5">
        <v>0</v>
      </c>
      <c r="X145" s="20">
        <v>11.84</v>
      </c>
      <c r="Y145" s="4">
        <v>14.6</v>
      </c>
      <c r="Z145" s="5">
        <f t="shared" si="173"/>
        <v>1233.1081081081081</v>
      </c>
      <c r="AA145" s="20">
        <v>0</v>
      </c>
      <c r="AB145" s="4">
        <v>0</v>
      </c>
      <c r="AC145" s="5">
        <v>0</v>
      </c>
      <c r="AD145" s="20">
        <v>0</v>
      </c>
      <c r="AE145" s="4">
        <v>0</v>
      </c>
      <c r="AF145" s="5">
        <v>0</v>
      </c>
      <c r="AG145" s="20">
        <v>0</v>
      </c>
      <c r="AH145" s="4">
        <v>0</v>
      </c>
      <c r="AI145" s="5">
        <v>0</v>
      </c>
      <c r="AJ145" s="20">
        <v>0</v>
      </c>
      <c r="AK145" s="4">
        <v>0</v>
      </c>
      <c r="AL145" s="5">
        <v>0</v>
      </c>
      <c r="AM145" s="20">
        <v>0</v>
      </c>
      <c r="AN145" s="4">
        <v>0</v>
      </c>
      <c r="AO145" s="5">
        <v>0</v>
      </c>
      <c r="AP145" s="20">
        <v>0</v>
      </c>
      <c r="AQ145" s="4">
        <v>0</v>
      </c>
      <c r="AR145" s="5">
        <v>0</v>
      </c>
      <c r="AS145" s="20">
        <v>0</v>
      </c>
      <c r="AT145" s="4">
        <v>0</v>
      </c>
      <c r="AU145" s="5">
        <v>0</v>
      </c>
      <c r="AV145" s="20"/>
      <c r="AW145" s="4"/>
      <c r="AX145" s="5"/>
      <c r="AY145" s="20">
        <v>6</v>
      </c>
      <c r="AZ145" s="4">
        <v>28.44</v>
      </c>
      <c r="BA145" s="5">
        <f t="shared" si="167"/>
        <v>4740</v>
      </c>
      <c r="BB145" s="20">
        <v>0</v>
      </c>
      <c r="BC145" s="4">
        <v>0</v>
      </c>
      <c r="BD145" s="5">
        <v>0</v>
      </c>
      <c r="BE145" s="20">
        <v>0</v>
      </c>
      <c r="BF145" s="4">
        <v>0</v>
      </c>
      <c r="BG145" s="5">
        <v>0</v>
      </c>
      <c r="BH145" s="20">
        <v>0</v>
      </c>
      <c r="BI145" s="4">
        <v>0</v>
      </c>
      <c r="BJ145" s="5">
        <v>0</v>
      </c>
      <c r="BK145" s="20">
        <v>0</v>
      </c>
      <c r="BL145" s="4">
        <v>0</v>
      </c>
      <c r="BM145" s="5">
        <v>0</v>
      </c>
      <c r="BN145" s="20">
        <v>0</v>
      </c>
      <c r="BO145" s="4">
        <v>0</v>
      </c>
      <c r="BP145" s="5">
        <v>0</v>
      </c>
      <c r="BQ145" s="20">
        <v>0</v>
      </c>
      <c r="BR145" s="4">
        <v>0</v>
      </c>
      <c r="BS145" s="5">
        <v>0</v>
      </c>
      <c r="BT145" s="20">
        <v>0</v>
      </c>
      <c r="BU145" s="4">
        <v>0</v>
      </c>
      <c r="BV145" s="5">
        <v>0</v>
      </c>
      <c r="BW145" s="20">
        <v>0</v>
      </c>
      <c r="BX145" s="4">
        <v>0</v>
      </c>
      <c r="BY145" s="5">
        <v>0</v>
      </c>
      <c r="BZ145" s="20">
        <v>0</v>
      </c>
      <c r="CA145" s="4">
        <v>0</v>
      </c>
      <c r="CB145" s="5">
        <v>0</v>
      </c>
      <c r="CC145" s="20">
        <v>0</v>
      </c>
      <c r="CD145" s="4">
        <v>0</v>
      </c>
      <c r="CE145" s="5">
        <v>0</v>
      </c>
      <c r="CF145" s="20">
        <v>0</v>
      </c>
      <c r="CG145" s="4">
        <v>0</v>
      </c>
      <c r="CH145" s="5">
        <v>0</v>
      </c>
      <c r="CI145" s="20">
        <v>0</v>
      </c>
      <c r="CJ145" s="4">
        <v>0</v>
      </c>
      <c r="CK145" s="5">
        <v>0</v>
      </c>
      <c r="CL145" s="20">
        <v>0</v>
      </c>
      <c r="CM145" s="4">
        <v>0</v>
      </c>
      <c r="CN145" s="5">
        <v>0</v>
      </c>
      <c r="CO145" s="20">
        <v>0</v>
      </c>
      <c r="CP145" s="4">
        <v>0</v>
      </c>
      <c r="CQ145" s="5">
        <v>0</v>
      </c>
      <c r="CR145" s="20">
        <v>0</v>
      </c>
      <c r="CS145" s="4">
        <v>0</v>
      </c>
      <c r="CT145" s="5">
        <v>0</v>
      </c>
      <c r="CU145" s="20">
        <v>0</v>
      </c>
      <c r="CV145" s="4">
        <v>0</v>
      </c>
      <c r="CW145" s="5">
        <v>0</v>
      </c>
      <c r="CX145" s="20">
        <v>0</v>
      </c>
      <c r="CY145" s="4">
        <v>0</v>
      </c>
      <c r="CZ145" s="5">
        <v>0</v>
      </c>
      <c r="DA145" s="20">
        <v>0</v>
      </c>
      <c r="DB145" s="4">
        <v>0</v>
      </c>
      <c r="DC145" s="5">
        <v>0</v>
      </c>
      <c r="DD145" s="20">
        <v>0</v>
      </c>
      <c r="DE145" s="4">
        <v>0</v>
      </c>
      <c r="DF145" s="5">
        <v>0</v>
      </c>
      <c r="DG145" s="20">
        <v>2.1499999999999998E-2</v>
      </c>
      <c r="DH145" s="4">
        <v>0.19500000000000001</v>
      </c>
      <c r="DI145" s="5">
        <f t="shared" si="168"/>
        <v>9069.7674418604674</v>
      </c>
      <c r="DJ145" s="20">
        <v>0</v>
      </c>
      <c r="DK145" s="4">
        <v>0</v>
      </c>
      <c r="DL145" s="5">
        <f t="shared" si="169"/>
        <v>0</v>
      </c>
      <c r="DM145" s="20">
        <v>0</v>
      </c>
      <c r="DN145" s="4">
        <v>0</v>
      </c>
      <c r="DO145" s="5">
        <v>0</v>
      </c>
      <c r="DP145" s="20">
        <v>0</v>
      </c>
      <c r="DQ145" s="4">
        <v>0</v>
      </c>
      <c r="DR145" s="5">
        <v>0</v>
      </c>
      <c r="DS145" s="22">
        <f t="shared" si="175"/>
        <v>17.861499999999999</v>
      </c>
      <c r="DT145" s="5">
        <f t="shared" si="176"/>
        <v>43.234999999999999</v>
      </c>
    </row>
    <row r="146" spans="1:124" x14ac:dyDescent="0.3">
      <c r="A146" s="75">
        <v>2019</v>
      </c>
      <c r="B146" s="76" t="s">
        <v>12</v>
      </c>
      <c r="C146" s="20">
        <v>0</v>
      </c>
      <c r="D146" s="4">
        <v>0</v>
      </c>
      <c r="E146" s="5">
        <v>0</v>
      </c>
      <c r="F146" s="20">
        <v>0</v>
      </c>
      <c r="G146" s="4">
        <v>0</v>
      </c>
      <c r="H146" s="5">
        <v>0</v>
      </c>
      <c r="I146" s="20">
        <v>0</v>
      </c>
      <c r="J146" s="4">
        <v>0</v>
      </c>
      <c r="K146" s="5">
        <v>0</v>
      </c>
      <c r="L146" s="20">
        <v>0</v>
      </c>
      <c r="M146" s="4">
        <v>0</v>
      </c>
      <c r="N146" s="5">
        <v>0</v>
      </c>
      <c r="O146" s="20">
        <v>0</v>
      </c>
      <c r="P146" s="4">
        <v>0</v>
      </c>
      <c r="Q146" s="5">
        <v>0</v>
      </c>
      <c r="R146" s="20">
        <v>0</v>
      </c>
      <c r="S146" s="4">
        <v>0</v>
      </c>
      <c r="T146" s="5">
        <v>0</v>
      </c>
      <c r="U146" s="20">
        <v>0</v>
      </c>
      <c r="V146" s="4">
        <v>0</v>
      </c>
      <c r="W146" s="5">
        <v>0</v>
      </c>
      <c r="X146" s="20">
        <v>3.43</v>
      </c>
      <c r="Y146" s="4">
        <v>10.25</v>
      </c>
      <c r="Z146" s="5">
        <f t="shared" si="173"/>
        <v>2988.3381924198252</v>
      </c>
      <c r="AA146" s="20">
        <v>0</v>
      </c>
      <c r="AB146" s="4">
        <v>0</v>
      </c>
      <c r="AC146" s="5">
        <v>0</v>
      </c>
      <c r="AD146" s="20">
        <v>0</v>
      </c>
      <c r="AE146" s="4">
        <v>0</v>
      </c>
      <c r="AF146" s="5">
        <v>0</v>
      </c>
      <c r="AG146" s="20">
        <v>0</v>
      </c>
      <c r="AH146" s="4">
        <v>0</v>
      </c>
      <c r="AI146" s="5">
        <v>0</v>
      </c>
      <c r="AJ146" s="20">
        <v>0</v>
      </c>
      <c r="AK146" s="4">
        <v>0</v>
      </c>
      <c r="AL146" s="5">
        <v>0</v>
      </c>
      <c r="AM146" s="20">
        <v>0</v>
      </c>
      <c r="AN146" s="4">
        <v>0</v>
      </c>
      <c r="AO146" s="5">
        <v>0</v>
      </c>
      <c r="AP146" s="20">
        <v>0</v>
      </c>
      <c r="AQ146" s="4">
        <v>0</v>
      </c>
      <c r="AR146" s="5">
        <v>0</v>
      </c>
      <c r="AS146" s="20">
        <v>0</v>
      </c>
      <c r="AT146" s="4">
        <v>0</v>
      </c>
      <c r="AU146" s="5">
        <v>0</v>
      </c>
      <c r="AV146" s="20"/>
      <c r="AW146" s="4"/>
      <c r="AX146" s="5"/>
      <c r="AY146" s="20">
        <v>18.149999999999999</v>
      </c>
      <c r="AZ146" s="4">
        <v>61.95</v>
      </c>
      <c r="BA146" s="5">
        <f t="shared" si="167"/>
        <v>3413.2231404958684</v>
      </c>
      <c r="BB146" s="20">
        <v>0</v>
      </c>
      <c r="BC146" s="4">
        <v>0</v>
      </c>
      <c r="BD146" s="5">
        <v>0</v>
      </c>
      <c r="BE146" s="20">
        <v>0</v>
      </c>
      <c r="BF146" s="4">
        <v>0</v>
      </c>
      <c r="BG146" s="5">
        <v>0</v>
      </c>
      <c r="BH146" s="20">
        <v>0</v>
      </c>
      <c r="BI146" s="4">
        <v>0</v>
      </c>
      <c r="BJ146" s="5">
        <v>0</v>
      </c>
      <c r="BK146" s="20">
        <v>0</v>
      </c>
      <c r="BL146" s="4">
        <v>0</v>
      </c>
      <c r="BM146" s="5">
        <v>0</v>
      </c>
      <c r="BN146" s="20">
        <v>0</v>
      </c>
      <c r="BO146" s="4">
        <v>0</v>
      </c>
      <c r="BP146" s="5">
        <v>0</v>
      </c>
      <c r="BQ146" s="20">
        <v>0</v>
      </c>
      <c r="BR146" s="4">
        <v>0</v>
      </c>
      <c r="BS146" s="5">
        <v>0</v>
      </c>
      <c r="BT146" s="20">
        <v>0</v>
      </c>
      <c r="BU146" s="4">
        <v>0</v>
      </c>
      <c r="BV146" s="5">
        <v>0</v>
      </c>
      <c r="BW146" s="20">
        <v>0</v>
      </c>
      <c r="BX146" s="4">
        <v>0</v>
      </c>
      <c r="BY146" s="5">
        <v>0</v>
      </c>
      <c r="BZ146" s="20">
        <v>0</v>
      </c>
      <c r="CA146" s="4">
        <v>0</v>
      </c>
      <c r="CB146" s="5">
        <v>0</v>
      </c>
      <c r="CC146" s="20">
        <v>0</v>
      </c>
      <c r="CD146" s="4">
        <v>0</v>
      </c>
      <c r="CE146" s="5">
        <v>0</v>
      </c>
      <c r="CF146" s="20">
        <v>0</v>
      </c>
      <c r="CG146" s="4">
        <v>0</v>
      </c>
      <c r="CH146" s="5">
        <v>0</v>
      </c>
      <c r="CI146" s="20">
        <v>0</v>
      </c>
      <c r="CJ146" s="4">
        <v>0</v>
      </c>
      <c r="CK146" s="5">
        <v>0</v>
      </c>
      <c r="CL146" s="20">
        <v>0</v>
      </c>
      <c r="CM146" s="4">
        <v>0</v>
      </c>
      <c r="CN146" s="5">
        <v>0</v>
      </c>
      <c r="CO146" s="20">
        <v>0</v>
      </c>
      <c r="CP146" s="4">
        <v>0</v>
      </c>
      <c r="CQ146" s="5">
        <v>0</v>
      </c>
      <c r="CR146" s="20">
        <v>0</v>
      </c>
      <c r="CS146" s="4">
        <v>0</v>
      </c>
      <c r="CT146" s="5">
        <v>0</v>
      </c>
      <c r="CU146" s="20">
        <v>0</v>
      </c>
      <c r="CV146" s="4">
        <v>0</v>
      </c>
      <c r="CW146" s="5">
        <v>0</v>
      </c>
      <c r="CX146" s="20">
        <v>0</v>
      </c>
      <c r="CY146" s="4">
        <v>0</v>
      </c>
      <c r="CZ146" s="5">
        <v>0</v>
      </c>
      <c r="DA146" s="20">
        <v>0</v>
      </c>
      <c r="DB146" s="4">
        <v>0</v>
      </c>
      <c r="DC146" s="5">
        <v>0</v>
      </c>
      <c r="DD146" s="20">
        <v>0.25768000000000002</v>
      </c>
      <c r="DE146" s="4">
        <v>34.119999999999997</v>
      </c>
      <c r="DF146" s="5">
        <f t="shared" si="174"/>
        <v>132412.29431853461</v>
      </c>
      <c r="DG146" s="20">
        <v>4.3999999999999997E-2</v>
      </c>
      <c r="DH146" s="4">
        <v>0.57999999999999996</v>
      </c>
      <c r="DI146" s="5">
        <f t="shared" si="168"/>
        <v>13181.818181818182</v>
      </c>
      <c r="DJ146" s="20">
        <v>0</v>
      </c>
      <c r="DK146" s="4">
        <v>0</v>
      </c>
      <c r="DL146" s="5">
        <f t="shared" si="169"/>
        <v>0</v>
      </c>
      <c r="DM146" s="20">
        <v>0</v>
      </c>
      <c r="DN146" s="4">
        <v>0</v>
      </c>
      <c r="DO146" s="5">
        <v>0</v>
      </c>
      <c r="DP146" s="20">
        <v>0</v>
      </c>
      <c r="DQ146" s="4">
        <v>0</v>
      </c>
      <c r="DR146" s="5">
        <v>0</v>
      </c>
      <c r="DS146" s="22">
        <f t="shared" si="175"/>
        <v>21.881679999999999</v>
      </c>
      <c r="DT146" s="5">
        <f t="shared" si="176"/>
        <v>106.89999999999999</v>
      </c>
    </row>
    <row r="147" spans="1:124" x14ac:dyDescent="0.3">
      <c r="A147" s="75">
        <v>2019</v>
      </c>
      <c r="B147" s="76" t="s">
        <v>13</v>
      </c>
      <c r="C147" s="20">
        <v>0</v>
      </c>
      <c r="D147" s="4">
        <v>0</v>
      </c>
      <c r="E147" s="5">
        <v>0</v>
      </c>
      <c r="F147" s="20">
        <v>0</v>
      </c>
      <c r="G147" s="4">
        <v>0</v>
      </c>
      <c r="H147" s="5">
        <v>0</v>
      </c>
      <c r="I147" s="20">
        <v>0</v>
      </c>
      <c r="J147" s="4">
        <v>0</v>
      </c>
      <c r="K147" s="5">
        <v>0</v>
      </c>
      <c r="L147" s="20">
        <v>0</v>
      </c>
      <c r="M147" s="4">
        <v>0</v>
      </c>
      <c r="N147" s="5">
        <v>0</v>
      </c>
      <c r="O147" s="20">
        <v>0</v>
      </c>
      <c r="P147" s="4">
        <v>0</v>
      </c>
      <c r="Q147" s="5">
        <v>0</v>
      </c>
      <c r="R147" s="20">
        <v>0</v>
      </c>
      <c r="S147" s="4">
        <v>0</v>
      </c>
      <c r="T147" s="5">
        <v>0</v>
      </c>
      <c r="U147" s="20">
        <v>0</v>
      </c>
      <c r="V147" s="4">
        <v>0</v>
      </c>
      <c r="W147" s="5">
        <v>0</v>
      </c>
      <c r="X147" s="20">
        <v>0.75</v>
      </c>
      <c r="Y147" s="4">
        <v>2.6</v>
      </c>
      <c r="Z147" s="5">
        <f t="shared" si="173"/>
        <v>3466.666666666667</v>
      </c>
      <c r="AA147" s="20">
        <v>0</v>
      </c>
      <c r="AB147" s="4">
        <v>0</v>
      </c>
      <c r="AC147" s="5">
        <v>0</v>
      </c>
      <c r="AD147" s="20">
        <v>0</v>
      </c>
      <c r="AE147" s="4">
        <v>0</v>
      </c>
      <c r="AF147" s="5">
        <v>0</v>
      </c>
      <c r="AG147" s="20">
        <v>0</v>
      </c>
      <c r="AH147" s="4">
        <v>0</v>
      </c>
      <c r="AI147" s="5">
        <v>0</v>
      </c>
      <c r="AJ147" s="20">
        <v>0</v>
      </c>
      <c r="AK147" s="4">
        <v>0</v>
      </c>
      <c r="AL147" s="5">
        <v>0</v>
      </c>
      <c r="AM147" s="20">
        <v>0</v>
      </c>
      <c r="AN147" s="4">
        <v>0</v>
      </c>
      <c r="AO147" s="5">
        <v>0</v>
      </c>
      <c r="AP147" s="20">
        <v>0</v>
      </c>
      <c r="AQ147" s="4">
        <v>0</v>
      </c>
      <c r="AR147" s="5">
        <v>0</v>
      </c>
      <c r="AS147" s="20">
        <v>0</v>
      </c>
      <c r="AT147" s="4">
        <v>0</v>
      </c>
      <c r="AU147" s="5">
        <v>0</v>
      </c>
      <c r="AV147" s="20"/>
      <c r="AW147" s="4"/>
      <c r="AX147" s="5"/>
      <c r="AY147" s="20">
        <v>1</v>
      </c>
      <c r="AZ147" s="4">
        <v>3.75</v>
      </c>
      <c r="BA147" s="5">
        <f t="shared" si="167"/>
        <v>3750</v>
      </c>
      <c r="BB147" s="20">
        <v>0</v>
      </c>
      <c r="BC147" s="4">
        <v>0</v>
      </c>
      <c r="BD147" s="5">
        <v>0</v>
      </c>
      <c r="BE147" s="20">
        <v>0</v>
      </c>
      <c r="BF147" s="4">
        <v>0</v>
      </c>
      <c r="BG147" s="5">
        <v>0</v>
      </c>
      <c r="BH147" s="20">
        <v>0</v>
      </c>
      <c r="BI147" s="4">
        <v>0</v>
      </c>
      <c r="BJ147" s="5">
        <v>0</v>
      </c>
      <c r="BK147" s="20">
        <v>0</v>
      </c>
      <c r="BL147" s="4">
        <v>0</v>
      </c>
      <c r="BM147" s="5">
        <v>0</v>
      </c>
      <c r="BN147" s="20">
        <v>0</v>
      </c>
      <c r="BO147" s="4">
        <v>0</v>
      </c>
      <c r="BP147" s="5">
        <v>0</v>
      </c>
      <c r="BQ147" s="20">
        <v>0</v>
      </c>
      <c r="BR147" s="4">
        <v>0</v>
      </c>
      <c r="BS147" s="5">
        <v>0</v>
      </c>
      <c r="BT147" s="20">
        <v>0</v>
      </c>
      <c r="BU147" s="4">
        <v>0</v>
      </c>
      <c r="BV147" s="5">
        <v>0</v>
      </c>
      <c r="BW147" s="20">
        <v>0</v>
      </c>
      <c r="BX147" s="4">
        <v>0</v>
      </c>
      <c r="BY147" s="5">
        <v>0</v>
      </c>
      <c r="BZ147" s="20">
        <v>0</v>
      </c>
      <c r="CA147" s="4">
        <v>0</v>
      </c>
      <c r="CB147" s="5">
        <v>0</v>
      </c>
      <c r="CC147" s="20">
        <v>0</v>
      </c>
      <c r="CD147" s="4">
        <v>0</v>
      </c>
      <c r="CE147" s="5">
        <v>0</v>
      </c>
      <c r="CF147" s="20">
        <v>0</v>
      </c>
      <c r="CG147" s="4">
        <v>0</v>
      </c>
      <c r="CH147" s="5">
        <v>0</v>
      </c>
      <c r="CI147" s="20">
        <v>0</v>
      </c>
      <c r="CJ147" s="4">
        <v>0</v>
      </c>
      <c r="CK147" s="5">
        <v>0</v>
      </c>
      <c r="CL147" s="20">
        <v>0</v>
      </c>
      <c r="CM147" s="4">
        <v>0</v>
      </c>
      <c r="CN147" s="5">
        <v>0</v>
      </c>
      <c r="CO147" s="20">
        <v>0</v>
      </c>
      <c r="CP147" s="4">
        <v>0</v>
      </c>
      <c r="CQ147" s="5">
        <v>0</v>
      </c>
      <c r="CR147" s="20">
        <v>0</v>
      </c>
      <c r="CS147" s="4">
        <v>0</v>
      </c>
      <c r="CT147" s="5">
        <v>0</v>
      </c>
      <c r="CU147" s="20">
        <v>0</v>
      </c>
      <c r="CV147" s="4">
        <v>0</v>
      </c>
      <c r="CW147" s="5">
        <v>0</v>
      </c>
      <c r="CX147" s="20">
        <v>0</v>
      </c>
      <c r="CY147" s="4">
        <v>0</v>
      </c>
      <c r="CZ147" s="5">
        <v>0</v>
      </c>
      <c r="DA147" s="20">
        <v>0</v>
      </c>
      <c r="DB147" s="4">
        <v>0</v>
      </c>
      <c r="DC147" s="5">
        <v>0</v>
      </c>
      <c r="DD147" s="20">
        <v>0</v>
      </c>
      <c r="DE147" s="4">
        <v>0</v>
      </c>
      <c r="DF147" s="5">
        <v>0</v>
      </c>
      <c r="DG147" s="20">
        <v>9.6500000000000002E-2</v>
      </c>
      <c r="DH147" s="4">
        <v>1.4059999999999999</v>
      </c>
      <c r="DI147" s="5">
        <f t="shared" si="168"/>
        <v>14569.948186528496</v>
      </c>
      <c r="DJ147" s="20">
        <v>0</v>
      </c>
      <c r="DK147" s="4">
        <v>0</v>
      </c>
      <c r="DL147" s="5">
        <f t="shared" si="169"/>
        <v>0</v>
      </c>
      <c r="DM147" s="20">
        <v>0</v>
      </c>
      <c r="DN147" s="4">
        <v>0</v>
      </c>
      <c r="DO147" s="5">
        <v>0</v>
      </c>
      <c r="DP147" s="20">
        <v>0</v>
      </c>
      <c r="DQ147" s="4">
        <v>0</v>
      </c>
      <c r="DR147" s="5">
        <v>0</v>
      </c>
      <c r="DS147" s="22">
        <f t="shared" si="175"/>
        <v>1.8465</v>
      </c>
      <c r="DT147" s="5">
        <f t="shared" si="176"/>
        <v>7.7560000000000002</v>
      </c>
    </row>
    <row r="148" spans="1:124" ht="15" thickBot="1" x14ac:dyDescent="0.35">
      <c r="A148" s="77"/>
      <c r="B148" s="78" t="s">
        <v>14</v>
      </c>
      <c r="C148" s="91">
        <f>SUM(C136:C147)</f>
        <v>0</v>
      </c>
      <c r="D148" s="59">
        <f>SUM(D136:D147)</f>
        <v>0</v>
      </c>
      <c r="E148" s="87"/>
      <c r="F148" s="86">
        <f>SUM(F136:F147)</f>
        <v>0</v>
      </c>
      <c r="G148" s="59">
        <f>SUM(G136:G147)</f>
        <v>0</v>
      </c>
      <c r="H148" s="93"/>
      <c r="I148" s="86">
        <f>SUM(I136:I147)</f>
        <v>0</v>
      </c>
      <c r="J148" s="59">
        <f>SUM(J136:J147)</f>
        <v>0</v>
      </c>
      <c r="K148" s="63"/>
      <c r="L148" s="86">
        <f>SUM(L136:L147)</f>
        <v>0</v>
      </c>
      <c r="M148" s="59">
        <f>SUM(M136:M147)</f>
        <v>0</v>
      </c>
      <c r="N148" s="63"/>
      <c r="O148" s="86">
        <f>SUM(O136:O147)</f>
        <v>0</v>
      </c>
      <c r="P148" s="59">
        <f>SUM(P136:P147)</f>
        <v>0</v>
      </c>
      <c r="Q148" s="93"/>
      <c r="R148" s="86">
        <f>SUM(R136:R147)</f>
        <v>0</v>
      </c>
      <c r="S148" s="59">
        <f>SUM(S136:S147)</f>
        <v>0</v>
      </c>
      <c r="T148" s="93"/>
      <c r="U148" s="86">
        <f>SUM(U136:U147)</f>
        <v>0</v>
      </c>
      <c r="V148" s="59">
        <f>SUM(V136:V147)</f>
        <v>0</v>
      </c>
      <c r="W148" s="93"/>
      <c r="X148" s="86">
        <f>SUM(X136:X147)</f>
        <v>28.939999999999998</v>
      </c>
      <c r="Y148" s="59">
        <f>SUM(Y136:Y147)</f>
        <v>89.405000000000001</v>
      </c>
      <c r="Z148" s="95"/>
      <c r="AA148" s="86">
        <f>SUM(AA136:AA147)</f>
        <v>0</v>
      </c>
      <c r="AB148" s="59">
        <f>SUM(AB136:AB147)</f>
        <v>0</v>
      </c>
      <c r="AC148" s="93"/>
      <c r="AD148" s="86">
        <f>SUM(AD136:AD147)</f>
        <v>0</v>
      </c>
      <c r="AE148" s="59">
        <f>SUM(AE136:AE147)</f>
        <v>0</v>
      </c>
      <c r="AF148" s="93"/>
      <c r="AG148" s="86">
        <f>SUM(AG136:AG147)</f>
        <v>0</v>
      </c>
      <c r="AH148" s="59">
        <f>SUM(AH136:AH147)</f>
        <v>0</v>
      </c>
      <c r="AI148" s="87"/>
      <c r="AJ148" s="86">
        <f>SUM(AJ136:AJ147)</f>
        <v>0</v>
      </c>
      <c r="AK148" s="59">
        <f>SUM(AK136:AK147)</f>
        <v>0</v>
      </c>
      <c r="AL148" s="87"/>
      <c r="AM148" s="86">
        <f>SUM(AM136:AM147)</f>
        <v>0</v>
      </c>
      <c r="AN148" s="59">
        <f>SUM(AN136:AN147)</f>
        <v>0</v>
      </c>
      <c r="AO148" s="87"/>
      <c r="AP148" s="86">
        <f>SUM(AP136:AP147)</f>
        <v>0</v>
      </c>
      <c r="AQ148" s="59">
        <f>SUM(AQ136:AQ147)</f>
        <v>0</v>
      </c>
      <c r="AR148" s="63"/>
      <c r="AS148" s="86">
        <f>SUM(AS136:AS147)</f>
        <v>0</v>
      </c>
      <c r="AT148" s="59">
        <f>SUM(AT136:AT147)</f>
        <v>0</v>
      </c>
      <c r="AU148" s="95"/>
      <c r="AV148" s="86"/>
      <c r="AW148" s="59"/>
      <c r="AX148" s="95"/>
      <c r="AY148" s="86">
        <f>SUM(AY136:AY147)</f>
        <v>225.80000000000004</v>
      </c>
      <c r="AZ148" s="59">
        <f>SUM(AZ136:AZ147)</f>
        <v>903.60100000000011</v>
      </c>
      <c r="BA148" s="87"/>
      <c r="BB148" s="86">
        <f>SUM(BB136:BB147)</f>
        <v>0</v>
      </c>
      <c r="BC148" s="59">
        <f>SUM(BC136:BC147)</f>
        <v>0</v>
      </c>
      <c r="BD148" s="63"/>
      <c r="BE148" s="86">
        <f>SUM(BE136:BE147)</f>
        <v>0</v>
      </c>
      <c r="BF148" s="59">
        <f>SUM(BF136:BF147)</f>
        <v>0</v>
      </c>
      <c r="BG148" s="95"/>
      <c r="BH148" s="86">
        <f>SUM(BH136:BH147)</f>
        <v>0</v>
      </c>
      <c r="BI148" s="59">
        <f>SUM(BI136:BI147)</f>
        <v>0</v>
      </c>
      <c r="BJ148" s="95"/>
      <c r="BK148" s="86">
        <f>SUM(BK136:BK147)</f>
        <v>0</v>
      </c>
      <c r="BL148" s="59">
        <f>SUM(BL136:BL147)</f>
        <v>0</v>
      </c>
      <c r="BM148" s="63"/>
      <c r="BN148" s="86">
        <f>SUM(BN136:BN147)</f>
        <v>0</v>
      </c>
      <c r="BO148" s="59">
        <f>SUM(BO136:BO147)</f>
        <v>0</v>
      </c>
      <c r="BP148" s="63"/>
      <c r="BQ148" s="86">
        <f>SUM(BQ136:BQ147)</f>
        <v>0</v>
      </c>
      <c r="BR148" s="59">
        <f>SUM(BR136:BR147)</f>
        <v>0</v>
      </c>
      <c r="BS148" s="95"/>
      <c r="BT148" s="86">
        <f>SUM(BT136:BT147)</f>
        <v>0</v>
      </c>
      <c r="BU148" s="59">
        <f>SUM(BU136:BU147)</f>
        <v>0</v>
      </c>
      <c r="BV148" s="95"/>
      <c r="BW148" s="86">
        <f>SUM(BW136:BW147)</f>
        <v>34</v>
      </c>
      <c r="BX148" s="59">
        <f>SUM(BX136:BX147)</f>
        <v>101.49</v>
      </c>
      <c r="BY148" s="63"/>
      <c r="BZ148" s="86">
        <f>SUM(BZ136:BZ147)</f>
        <v>0</v>
      </c>
      <c r="CA148" s="59">
        <f>SUM(CA136:CA147)</f>
        <v>0</v>
      </c>
      <c r="CB148" s="63"/>
      <c r="CC148" s="86">
        <f>SUM(CC136:CC147)</f>
        <v>0</v>
      </c>
      <c r="CD148" s="59">
        <f>SUM(CD136:CD147)</f>
        <v>0</v>
      </c>
      <c r="CE148" s="95"/>
      <c r="CF148" s="86">
        <f>SUM(CF136:CF147)</f>
        <v>0</v>
      </c>
      <c r="CG148" s="59">
        <f>SUM(CG136:CG147)</f>
        <v>0</v>
      </c>
      <c r="CH148" s="95"/>
      <c r="CI148" s="86">
        <f>SUM(CI136:CI147)</f>
        <v>0</v>
      </c>
      <c r="CJ148" s="59">
        <f>SUM(CJ136:CJ147)</f>
        <v>0</v>
      </c>
      <c r="CK148" s="95"/>
      <c r="CL148" s="86">
        <f>SUM(CL136:CL147)</f>
        <v>0</v>
      </c>
      <c r="CM148" s="59">
        <f>SUM(CM136:CM147)</f>
        <v>0</v>
      </c>
      <c r="CN148" s="95"/>
      <c r="CO148" s="86">
        <f>SUM(CO136:CO147)</f>
        <v>0</v>
      </c>
      <c r="CP148" s="59">
        <f>SUM(CP136:CP147)</f>
        <v>0</v>
      </c>
      <c r="CQ148" s="95"/>
      <c r="CR148" s="86">
        <f>SUM(CR136:CR147)</f>
        <v>0</v>
      </c>
      <c r="CS148" s="59">
        <f>SUM(CS136:CS147)</f>
        <v>0</v>
      </c>
      <c r="CT148" s="63"/>
      <c r="CU148" s="86">
        <f>SUM(CU136:CU147)</f>
        <v>0</v>
      </c>
      <c r="CV148" s="59">
        <f>SUM(CV136:CV147)</f>
        <v>0</v>
      </c>
      <c r="CW148" s="63"/>
      <c r="CX148" s="86">
        <f>SUM(CX136:CX147)</f>
        <v>0</v>
      </c>
      <c r="CY148" s="59">
        <f>SUM(CY136:CY147)</f>
        <v>0</v>
      </c>
      <c r="CZ148" s="95"/>
      <c r="DA148" s="86">
        <f>SUM(DA136:DA147)</f>
        <v>0</v>
      </c>
      <c r="DB148" s="59">
        <f>SUM(DB136:DB147)</f>
        <v>0</v>
      </c>
      <c r="DC148" s="95"/>
      <c r="DD148" s="86">
        <f>SUM(DD136:DD147)</f>
        <v>1.61768</v>
      </c>
      <c r="DE148" s="59">
        <f>SUM(DE136:DE147)</f>
        <v>54.929000000000002</v>
      </c>
      <c r="DF148" s="95"/>
      <c r="DG148" s="91">
        <f>SUM(DG136:DG147)</f>
        <v>482.53190000000001</v>
      </c>
      <c r="DH148" s="59">
        <f>SUM(DH136:DH147)</f>
        <v>1305.9069999999999</v>
      </c>
      <c r="DI148" s="95"/>
      <c r="DJ148" s="91">
        <f t="shared" ref="DJ148:DK148" si="177">SUM(DJ136:DJ147)</f>
        <v>0</v>
      </c>
      <c r="DK148" s="59">
        <f t="shared" si="177"/>
        <v>0</v>
      </c>
      <c r="DL148" s="63"/>
      <c r="DM148" s="91">
        <f>SUM(DM136:DM147)</f>
        <v>0</v>
      </c>
      <c r="DN148" s="59">
        <f>SUM(DN136:DN147)</f>
        <v>0</v>
      </c>
      <c r="DO148" s="63"/>
      <c r="DP148" s="86">
        <f>SUM(DP136:DP147)</f>
        <v>0</v>
      </c>
      <c r="DQ148" s="59">
        <f>SUM(DQ136:DQ147)</f>
        <v>0</v>
      </c>
      <c r="DR148" s="63"/>
      <c r="DS148" s="65">
        <f t="shared" si="175"/>
        <v>772.88958000000002</v>
      </c>
      <c r="DT148" s="63">
        <f t="shared" si="176"/>
        <v>2455.3319999999999</v>
      </c>
    </row>
    <row r="149" spans="1:124" x14ac:dyDescent="0.3">
      <c r="A149" s="111">
        <v>2020</v>
      </c>
      <c r="B149" s="112" t="s">
        <v>2</v>
      </c>
      <c r="C149" s="20">
        <v>25397</v>
      </c>
      <c r="D149" s="4">
        <v>58304.754999999997</v>
      </c>
      <c r="E149" s="5">
        <f t="shared" ref="E149:E150" si="178">D149/C149*1000</f>
        <v>2295.7339449541287</v>
      </c>
      <c r="F149" s="20">
        <v>0</v>
      </c>
      <c r="G149" s="4">
        <v>0</v>
      </c>
      <c r="H149" s="5">
        <v>0</v>
      </c>
      <c r="I149" s="20">
        <v>0</v>
      </c>
      <c r="J149" s="4">
        <v>0</v>
      </c>
      <c r="K149" s="5">
        <v>0</v>
      </c>
      <c r="L149" s="20">
        <v>0</v>
      </c>
      <c r="M149" s="4">
        <v>0</v>
      </c>
      <c r="N149" s="5">
        <v>0</v>
      </c>
      <c r="O149" s="20">
        <v>0</v>
      </c>
      <c r="P149" s="4">
        <v>0</v>
      </c>
      <c r="Q149" s="5">
        <v>0</v>
      </c>
      <c r="R149" s="20">
        <v>0</v>
      </c>
      <c r="S149" s="4">
        <v>0</v>
      </c>
      <c r="T149" s="5">
        <v>0</v>
      </c>
      <c r="U149" s="20">
        <v>0</v>
      </c>
      <c r="V149" s="4">
        <v>0</v>
      </c>
      <c r="W149" s="5">
        <v>0</v>
      </c>
      <c r="X149" s="20">
        <v>0.23200000000000001</v>
      </c>
      <c r="Y149" s="4">
        <v>1</v>
      </c>
      <c r="Z149" s="5">
        <f t="shared" ref="Z149" si="179">Y149/X149*1000</f>
        <v>4310.3448275862065</v>
      </c>
      <c r="AA149" s="20">
        <v>0</v>
      </c>
      <c r="AB149" s="4">
        <v>0</v>
      </c>
      <c r="AC149" s="5">
        <v>0</v>
      </c>
      <c r="AD149" s="20">
        <v>0</v>
      </c>
      <c r="AE149" s="4">
        <v>0</v>
      </c>
      <c r="AF149" s="5">
        <v>0</v>
      </c>
      <c r="AG149" s="20">
        <v>0</v>
      </c>
      <c r="AH149" s="4">
        <v>0</v>
      </c>
      <c r="AI149" s="5">
        <v>0</v>
      </c>
      <c r="AJ149" s="20">
        <v>0</v>
      </c>
      <c r="AK149" s="4">
        <v>0</v>
      </c>
      <c r="AL149" s="5">
        <v>0</v>
      </c>
      <c r="AM149" s="20">
        <v>0</v>
      </c>
      <c r="AN149" s="4">
        <v>0</v>
      </c>
      <c r="AO149" s="5">
        <v>0</v>
      </c>
      <c r="AP149" s="20">
        <v>0</v>
      </c>
      <c r="AQ149" s="4">
        <v>0</v>
      </c>
      <c r="AR149" s="5">
        <v>0</v>
      </c>
      <c r="AS149" s="20">
        <v>0</v>
      </c>
      <c r="AT149" s="4">
        <v>0</v>
      </c>
      <c r="AU149" s="5">
        <v>0</v>
      </c>
      <c r="AV149" s="20"/>
      <c r="AW149" s="4"/>
      <c r="AX149" s="5"/>
      <c r="AY149" s="20">
        <v>69.3</v>
      </c>
      <c r="AZ149" s="4">
        <v>200.273</v>
      </c>
      <c r="BA149" s="5">
        <f t="shared" ref="BA149:BA151" si="180">AZ149/AY149*1000</f>
        <v>2889.94227994228</v>
      </c>
      <c r="BB149" s="20">
        <v>0</v>
      </c>
      <c r="BC149" s="4">
        <v>0</v>
      </c>
      <c r="BD149" s="5">
        <v>0</v>
      </c>
      <c r="BE149" s="20">
        <v>0</v>
      </c>
      <c r="BF149" s="4">
        <v>0</v>
      </c>
      <c r="BG149" s="5">
        <v>0</v>
      </c>
      <c r="BH149" s="20">
        <v>0</v>
      </c>
      <c r="BI149" s="4">
        <v>0</v>
      </c>
      <c r="BJ149" s="5">
        <v>0</v>
      </c>
      <c r="BK149" s="20">
        <v>0</v>
      </c>
      <c r="BL149" s="4">
        <v>0</v>
      </c>
      <c r="BM149" s="5">
        <v>0</v>
      </c>
      <c r="BN149" s="20">
        <v>0</v>
      </c>
      <c r="BO149" s="4">
        <v>0</v>
      </c>
      <c r="BP149" s="5">
        <v>0</v>
      </c>
      <c r="BQ149" s="20">
        <v>0</v>
      </c>
      <c r="BR149" s="4">
        <v>0</v>
      </c>
      <c r="BS149" s="5">
        <v>0</v>
      </c>
      <c r="BT149" s="20">
        <v>0</v>
      </c>
      <c r="BU149" s="4">
        <v>0</v>
      </c>
      <c r="BV149" s="5">
        <v>0</v>
      </c>
      <c r="BW149" s="20">
        <v>0</v>
      </c>
      <c r="BX149" s="4">
        <v>0</v>
      </c>
      <c r="BY149" s="5">
        <v>0</v>
      </c>
      <c r="BZ149" s="20">
        <v>0</v>
      </c>
      <c r="CA149" s="4">
        <v>0</v>
      </c>
      <c r="CB149" s="5">
        <v>0</v>
      </c>
      <c r="CC149" s="20">
        <v>0</v>
      </c>
      <c r="CD149" s="4">
        <v>0</v>
      </c>
      <c r="CE149" s="5">
        <v>0</v>
      </c>
      <c r="CF149" s="20">
        <v>0</v>
      </c>
      <c r="CG149" s="4">
        <v>0</v>
      </c>
      <c r="CH149" s="5">
        <v>0</v>
      </c>
      <c r="CI149" s="20">
        <v>0</v>
      </c>
      <c r="CJ149" s="4">
        <v>0</v>
      </c>
      <c r="CK149" s="5">
        <v>0</v>
      </c>
      <c r="CL149" s="20">
        <v>0</v>
      </c>
      <c r="CM149" s="4">
        <v>0</v>
      </c>
      <c r="CN149" s="5">
        <v>0</v>
      </c>
      <c r="CO149" s="20">
        <v>0</v>
      </c>
      <c r="CP149" s="4">
        <v>0</v>
      </c>
      <c r="CQ149" s="5">
        <v>0</v>
      </c>
      <c r="CR149" s="20">
        <v>0</v>
      </c>
      <c r="CS149" s="4">
        <v>0</v>
      </c>
      <c r="CT149" s="5">
        <v>0</v>
      </c>
      <c r="CU149" s="20">
        <v>0</v>
      </c>
      <c r="CV149" s="4">
        <v>0</v>
      </c>
      <c r="CW149" s="5">
        <v>0</v>
      </c>
      <c r="CX149" s="20">
        <v>0</v>
      </c>
      <c r="CY149" s="4">
        <v>0</v>
      </c>
      <c r="CZ149" s="5">
        <v>0</v>
      </c>
      <c r="DA149" s="20">
        <v>0</v>
      </c>
      <c r="DB149" s="4">
        <v>0</v>
      </c>
      <c r="DC149" s="5">
        <v>0</v>
      </c>
      <c r="DD149" s="20">
        <v>0</v>
      </c>
      <c r="DE149" s="4">
        <v>0</v>
      </c>
      <c r="DF149" s="5">
        <v>0</v>
      </c>
      <c r="DG149" s="20">
        <v>8.3000000000000004E-2</v>
      </c>
      <c r="DH149" s="4">
        <v>0.79200000000000004</v>
      </c>
      <c r="DI149" s="5">
        <f t="shared" ref="DI149:DI151" si="181">DH149/DG149*1000</f>
        <v>9542.1686746987943</v>
      </c>
      <c r="DJ149" s="20">
        <v>0</v>
      </c>
      <c r="DK149" s="4">
        <v>0</v>
      </c>
      <c r="DL149" s="5">
        <f t="shared" ref="DL149:DL160" si="182">IF(DJ149=0,0,DK149/DJ149*1000)</f>
        <v>0</v>
      </c>
      <c r="DM149" s="20">
        <v>0</v>
      </c>
      <c r="DN149" s="4">
        <v>0</v>
      </c>
      <c r="DO149" s="5">
        <v>0</v>
      </c>
      <c r="DP149" s="20">
        <v>0</v>
      </c>
      <c r="DQ149" s="4">
        <v>0</v>
      </c>
      <c r="DR149" s="5">
        <v>0</v>
      </c>
      <c r="DS149" s="22">
        <f t="shared" si="175"/>
        <v>25466.614999999998</v>
      </c>
      <c r="DT149" s="5">
        <f t="shared" si="176"/>
        <v>58506.82</v>
      </c>
    </row>
    <row r="150" spans="1:124" x14ac:dyDescent="0.3">
      <c r="A150" s="111">
        <v>2020</v>
      </c>
      <c r="B150" s="112" t="s">
        <v>3</v>
      </c>
      <c r="C150" s="20">
        <v>45.48</v>
      </c>
      <c r="D150" s="4">
        <v>104.41</v>
      </c>
      <c r="E150" s="5">
        <f t="shared" si="178"/>
        <v>2295.7343887423044</v>
      </c>
      <c r="F150" s="20">
        <v>0</v>
      </c>
      <c r="G150" s="4">
        <v>0</v>
      </c>
      <c r="H150" s="5">
        <v>0</v>
      </c>
      <c r="I150" s="20">
        <v>0</v>
      </c>
      <c r="J150" s="4">
        <v>0</v>
      </c>
      <c r="K150" s="5">
        <v>0</v>
      </c>
      <c r="L150" s="20">
        <v>0</v>
      </c>
      <c r="M150" s="4">
        <v>0</v>
      </c>
      <c r="N150" s="5">
        <v>0</v>
      </c>
      <c r="O150" s="20">
        <v>0</v>
      </c>
      <c r="P150" s="4">
        <v>0</v>
      </c>
      <c r="Q150" s="5">
        <v>0</v>
      </c>
      <c r="R150" s="20">
        <v>0</v>
      </c>
      <c r="S150" s="4">
        <v>0</v>
      </c>
      <c r="T150" s="5">
        <v>0</v>
      </c>
      <c r="U150" s="20">
        <v>0</v>
      </c>
      <c r="V150" s="4">
        <v>0</v>
      </c>
      <c r="W150" s="5">
        <v>0</v>
      </c>
      <c r="X150" s="20">
        <v>0</v>
      </c>
      <c r="Y150" s="4">
        <v>0</v>
      </c>
      <c r="Z150" s="5">
        <v>0</v>
      </c>
      <c r="AA150" s="20">
        <v>0</v>
      </c>
      <c r="AB150" s="4">
        <v>0</v>
      </c>
      <c r="AC150" s="5">
        <v>0</v>
      </c>
      <c r="AD150" s="20">
        <v>0</v>
      </c>
      <c r="AE150" s="4">
        <v>0</v>
      </c>
      <c r="AF150" s="5">
        <v>0</v>
      </c>
      <c r="AG150" s="20">
        <v>0</v>
      </c>
      <c r="AH150" s="4">
        <v>0</v>
      </c>
      <c r="AI150" s="5">
        <v>0</v>
      </c>
      <c r="AJ150" s="20">
        <v>0</v>
      </c>
      <c r="AK150" s="4">
        <v>0</v>
      </c>
      <c r="AL150" s="5">
        <v>0</v>
      </c>
      <c r="AM150" s="20">
        <v>0</v>
      </c>
      <c r="AN150" s="4">
        <v>0</v>
      </c>
      <c r="AO150" s="5">
        <v>0</v>
      </c>
      <c r="AP150" s="20">
        <v>0</v>
      </c>
      <c r="AQ150" s="4">
        <v>0</v>
      </c>
      <c r="AR150" s="5">
        <v>0</v>
      </c>
      <c r="AS150" s="20">
        <v>0</v>
      </c>
      <c r="AT150" s="4">
        <v>0</v>
      </c>
      <c r="AU150" s="5">
        <v>0</v>
      </c>
      <c r="AV150" s="20"/>
      <c r="AW150" s="4"/>
      <c r="AX150" s="5"/>
      <c r="AY150" s="20">
        <v>0</v>
      </c>
      <c r="AZ150" s="4">
        <v>0</v>
      </c>
      <c r="BA150" s="5">
        <v>0</v>
      </c>
      <c r="BB150" s="20">
        <v>0</v>
      </c>
      <c r="BC150" s="4">
        <v>0</v>
      </c>
      <c r="BD150" s="5">
        <v>0</v>
      </c>
      <c r="BE150" s="20">
        <v>0</v>
      </c>
      <c r="BF150" s="4">
        <v>0</v>
      </c>
      <c r="BG150" s="5">
        <v>0</v>
      </c>
      <c r="BH150" s="20">
        <v>0</v>
      </c>
      <c r="BI150" s="4">
        <v>0</v>
      </c>
      <c r="BJ150" s="5">
        <v>0</v>
      </c>
      <c r="BK150" s="20">
        <v>0</v>
      </c>
      <c r="BL150" s="4">
        <v>0</v>
      </c>
      <c r="BM150" s="5">
        <v>0</v>
      </c>
      <c r="BN150" s="20">
        <v>0</v>
      </c>
      <c r="BO150" s="4">
        <v>0</v>
      </c>
      <c r="BP150" s="5">
        <v>0</v>
      </c>
      <c r="BQ150" s="20">
        <v>0</v>
      </c>
      <c r="BR150" s="4">
        <v>0</v>
      </c>
      <c r="BS150" s="5">
        <v>0</v>
      </c>
      <c r="BT150" s="20">
        <v>0</v>
      </c>
      <c r="BU150" s="4">
        <v>0</v>
      </c>
      <c r="BV150" s="5">
        <v>0</v>
      </c>
      <c r="BW150" s="20">
        <v>0</v>
      </c>
      <c r="BX150" s="4">
        <v>0</v>
      </c>
      <c r="BY150" s="5">
        <v>0</v>
      </c>
      <c r="BZ150" s="20">
        <v>0</v>
      </c>
      <c r="CA150" s="4">
        <v>0</v>
      </c>
      <c r="CB150" s="5">
        <v>0</v>
      </c>
      <c r="CC150" s="20">
        <v>0</v>
      </c>
      <c r="CD150" s="4">
        <v>0</v>
      </c>
      <c r="CE150" s="5">
        <v>0</v>
      </c>
      <c r="CF150" s="20">
        <v>0</v>
      </c>
      <c r="CG150" s="4">
        <v>0</v>
      </c>
      <c r="CH150" s="5">
        <v>0</v>
      </c>
      <c r="CI150" s="20">
        <v>0</v>
      </c>
      <c r="CJ150" s="4">
        <v>0</v>
      </c>
      <c r="CK150" s="5">
        <v>0</v>
      </c>
      <c r="CL150" s="20">
        <v>0</v>
      </c>
      <c r="CM150" s="4">
        <v>0</v>
      </c>
      <c r="CN150" s="5">
        <v>0</v>
      </c>
      <c r="CO150" s="20">
        <v>0</v>
      </c>
      <c r="CP150" s="4">
        <v>0</v>
      </c>
      <c r="CQ150" s="5">
        <v>0</v>
      </c>
      <c r="CR150" s="20">
        <v>0</v>
      </c>
      <c r="CS150" s="4">
        <v>0</v>
      </c>
      <c r="CT150" s="5">
        <v>0</v>
      </c>
      <c r="CU150" s="20">
        <v>0</v>
      </c>
      <c r="CV150" s="4">
        <v>0</v>
      </c>
      <c r="CW150" s="5">
        <v>0</v>
      </c>
      <c r="CX150" s="20">
        <v>0</v>
      </c>
      <c r="CY150" s="4">
        <v>0</v>
      </c>
      <c r="CZ150" s="5">
        <v>0</v>
      </c>
      <c r="DA150" s="20">
        <v>0</v>
      </c>
      <c r="DB150" s="4">
        <v>0</v>
      </c>
      <c r="DC150" s="5">
        <v>0</v>
      </c>
      <c r="DD150" s="20">
        <v>0</v>
      </c>
      <c r="DE150" s="4">
        <v>0</v>
      </c>
      <c r="DF150" s="5">
        <v>0</v>
      </c>
      <c r="DG150" s="20">
        <v>0</v>
      </c>
      <c r="DH150" s="4">
        <v>0</v>
      </c>
      <c r="DI150" s="5">
        <v>0</v>
      </c>
      <c r="DJ150" s="20">
        <v>0</v>
      </c>
      <c r="DK150" s="4">
        <v>0</v>
      </c>
      <c r="DL150" s="5">
        <f t="shared" si="182"/>
        <v>0</v>
      </c>
      <c r="DM150" s="20">
        <v>0</v>
      </c>
      <c r="DN150" s="4">
        <v>0</v>
      </c>
      <c r="DO150" s="5">
        <v>0</v>
      </c>
      <c r="DP150" s="20">
        <v>0</v>
      </c>
      <c r="DQ150" s="4">
        <v>0</v>
      </c>
      <c r="DR150" s="5">
        <v>0</v>
      </c>
      <c r="DS150" s="22">
        <f t="shared" si="175"/>
        <v>45.48</v>
      </c>
      <c r="DT150" s="5">
        <f t="shared" si="176"/>
        <v>104.41</v>
      </c>
    </row>
    <row r="151" spans="1:124" x14ac:dyDescent="0.3">
      <c r="A151" s="111">
        <v>2020</v>
      </c>
      <c r="B151" s="112" t="s">
        <v>4</v>
      </c>
      <c r="C151" s="20">
        <v>0</v>
      </c>
      <c r="D151" s="4">
        <v>0</v>
      </c>
      <c r="E151" s="5">
        <v>0</v>
      </c>
      <c r="F151" s="20">
        <v>0</v>
      </c>
      <c r="G151" s="4">
        <v>0</v>
      </c>
      <c r="H151" s="5">
        <v>0</v>
      </c>
      <c r="I151" s="20">
        <v>0</v>
      </c>
      <c r="J151" s="4">
        <v>0</v>
      </c>
      <c r="K151" s="5">
        <v>0</v>
      </c>
      <c r="L151" s="20">
        <v>0</v>
      </c>
      <c r="M151" s="4">
        <v>0</v>
      </c>
      <c r="N151" s="5">
        <v>0</v>
      </c>
      <c r="O151" s="20">
        <v>0</v>
      </c>
      <c r="P151" s="4">
        <v>0</v>
      </c>
      <c r="Q151" s="5">
        <v>0</v>
      </c>
      <c r="R151" s="20">
        <v>0</v>
      </c>
      <c r="S151" s="4">
        <v>0</v>
      </c>
      <c r="T151" s="5">
        <v>0</v>
      </c>
      <c r="U151" s="20">
        <v>0</v>
      </c>
      <c r="V151" s="4">
        <v>0</v>
      </c>
      <c r="W151" s="5">
        <v>0</v>
      </c>
      <c r="X151" s="20">
        <v>0</v>
      </c>
      <c r="Y151" s="4">
        <v>0</v>
      </c>
      <c r="Z151" s="5">
        <v>0</v>
      </c>
      <c r="AA151" s="20">
        <v>0</v>
      </c>
      <c r="AB151" s="4">
        <v>0</v>
      </c>
      <c r="AC151" s="5">
        <v>0</v>
      </c>
      <c r="AD151" s="20">
        <v>0</v>
      </c>
      <c r="AE151" s="4">
        <v>0</v>
      </c>
      <c r="AF151" s="5">
        <v>0</v>
      </c>
      <c r="AG151" s="20">
        <v>0</v>
      </c>
      <c r="AH151" s="4">
        <v>0</v>
      </c>
      <c r="AI151" s="5">
        <v>0</v>
      </c>
      <c r="AJ151" s="20">
        <v>0</v>
      </c>
      <c r="AK151" s="4">
        <v>0</v>
      </c>
      <c r="AL151" s="5">
        <v>0</v>
      </c>
      <c r="AM151" s="20">
        <v>0</v>
      </c>
      <c r="AN151" s="4">
        <v>0</v>
      </c>
      <c r="AO151" s="5">
        <v>0</v>
      </c>
      <c r="AP151" s="20">
        <v>0</v>
      </c>
      <c r="AQ151" s="4">
        <v>0</v>
      </c>
      <c r="AR151" s="5">
        <v>0</v>
      </c>
      <c r="AS151" s="20">
        <v>0</v>
      </c>
      <c r="AT151" s="4">
        <v>0</v>
      </c>
      <c r="AU151" s="5">
        <v>0</v>
      </c>
      <c r="AV151" s="20"/>
      <c r="AW151" s="4"/>
      <c r="AX151" s="5"/>
      <c r="AY151" s="20">
        <v>3.2</v>
      </c>
      <c r="AZ151" s="4">
        <v>11.9</v>
      </c>
      <c r="BA151" s="5">
        <f t="shared" si="180"/>
        <v>3718.75</v>
      </c>
      <c r="BB151" s="20">
        <v>0</v>
      </c>
      <c r="BC151" s="4">
        <v>0</v>
      </c>
      <c r="BD151" s="5">
        <v>0</v>
      </c>
      <c r="BE151" s="20">
        <v>0</v>
      </c>
      <c r="BF151" s="4">
        <v>0</v>
      </c>
      <c r="BG151" s="5">
        <v>0</v>
      </c>
      <c r="BH151" s="20">
        <v>0</v>
      </c>
      <c r="BI151" s="4">
        <v>0</v>
      </c>
      <c r="BJ151" s="5">
        <v>0</v>
      </c>
      <c r="BK151" s="20">
        <v>0</v>
      </c>
      <c r="BL151" s="4">
        <v>0</v>
      </c>
      <c r="BM151" s="5">
        <v>0</v>
      </c>
      <c r="BN151" s="20">
        <v>0</v>
      </c>
      <c r="BO151" s="4">
        <v>0</v>
      </c>
      <c r="BP151" s="5">
        <v>0</v>
      </c>
      <c r="BQ151" s="20">
        <v>0</v>
      </c>
      <c r="BR151" s="4">
        <v>0</v>
      </c>
      <c r="BS151" s="5">
        <v>0</v>
      </c>
      <c r="BT151" s="20">
        <v>0</v>
      </c>
      <c r="BU151" s="4">
        <v>0</v>
      </c>
      <c r="BV151" s="5">
        <v>0</v>
      </c>
      <c r="BW151" s="20">
        <v>0</v>
      </c>
      <c r="BX151" s="4">
        <v>0</v>
      </c>
      <c r="BY151" s="5">
        <v>0</v>
      </c>
      <c r="BZ151" s="20">
        <v>0</v>
      </c>
      <c r="CA151" s="4">
        <v>0</v>
      </c>
      <c r="CB151" s="5">
        <v>0</v>
      </c>
      <c r="CC151" s="20">
        <v>0</v>
      </c>
      <c r="CD151" s="4">
        <v>0</v>
      </c>
      <c r="CE151" s="5">
        <v>0</v>
      </c>
      <c r="CF151" s="20">
        <v>0</v>
      </c>
      <c r="CG151" s="4">
        <v>0</v>
      </c>
      <c r="CH151" s="5">
        <v>0</v>
      </c>
      <c r="CI151" s="20">
        <v>0</v>
      </c>
      <c r="CJ151" s="4">
        <v>0</v>
      </c>
      <c r="CK151" s="5">
        <v>0</v>
      </c>
      <c r="CL151" s="20">
        <v>0</v>
      </c>
      <c r="CM151" s="4">
        <v>0</v>
      </c>
      <c r="CN151" s="5">
        <v>0</v>
      </c>
      <c r="CO151" s="20">
        <v>0</v>
      </c>
      <c r="CP151" s="4">
        <v>0</v>
      </c>
      <c r="CQ151" s="5">
        <v>0</v>
      </c>
      <c r="CR151" s="20">
        <v>0</v>
      </c>
      <c r="CS151" s="4">
        <v>0</v>
      </c>
      <c r="CT151" s="5">
        <v>0</v>
      </c>
      <c r="CU151" s="20">
        <v>0</v>
      </c>
      <c r="CV151" s="4">
        <v>0</v>
      </c>
      <c r="CW151" s="5">
        <v>0</v>
      </c>
      <c r="CX151" s="20">
        <v>0</v>
      </c>
      <c r="CY151" s="4">
        <v>0</v>
      </c>
      <c r="CZ151" s="5">
        <v>0</v>
      </c>
      <c r="DA151" s="20">
        <v>0</v>
      </c>
      <c r="DB151" s="4">
        <v>0</v>
      </c>
      <c r="DC151" s="5">
        <v>0</v>
      </c>
      <c r="DD151" s="20">
        <v>0</v>
      </c>
      <c r="DE151" s="4">
        <v>0</v>
      </c>
      <c r="DF151" s="5">
        <v>0</v>
      </c>
      <c r="DG151" s="20">
        <v>8.2000000000000003E-2</v>
      </c>
      <c r="DH151" s="4">
        <v>0.83199999999999996</v>
      </c>
      <c r="DI151" s="5">
        <f t="shared" si="181"/>
        <v>10146.341463414632</v>
      </c>
      <c r="DJ151" s="20">
        <v>0</v>
      </c>
      <c r="DK151" s="4">
        <v>0</v>
      </c>
      <c r="DL151" s="5">
        <f t="shared" si="182"/>
        <v>0</v>
      </c>
      <c r="DM151" s="20">
        <v>0</v>
      </c>
      <c r="DN151" s="4">
        <v>0</v>
      </c>
      <c r="DO151" s="5">
        <v>0</v>
      </c>
      <c r="DP151" s="20">
        <v>0</v>
      </c>
      <c r="DQ151" s="4">
        <v>0</v>
      </c>
      <c r="DR151" s="5">
        <v>0</v>
      </c>
      <c r="DS151" s="22">
        <f t="shared" si="175"/>
        <v>3.282</v>
      </c>
      <c r="DT151" s="5">
        <f t="shared" si="176"/>
        <v>12.732000000000001</v>
      </c>
    </row>
    <row r="152" spans="1:124" x14ac:dyDescent="0.3">
      <c r="A152" s="111">
        <v>2020</v>
      </c>
      <c r="B152" s="112" t="s">
        <v>5</v>
      </c>
      <c r="C152" s="20">
        <v>0</v>
      </c>
      <c r="D152" s="4">
        <v>0</v>
      </c>
      <c r="E152" s="5">
        <f>IF(C152=0,0,D152/C152*1000)</f>
        <v>0</v>
      </c>
      <c r="F152" s="20">
        <v>0</v>
      </c>
      <c r="G152" s="4">
        <v>0</v>
      </c>
      <c r="H152" s="5">
        <f>IF(F152=0,0,G152/F152*1000)</f>
        <v>0</v>
      </c>
      <c r="I152" s="20">
        <v>0</v>
      </c>
      <c r="J152" s="4">
        <v>0</v>
      </c>
      <c r="K152" s="5">
        <f>IF(I152=0,0,J152/I152*1000)</f>
        <v>0</v>
      </c>
      <c r="L152" s="20">
        <v>0</v>
      </c>
      <c r="M152" s="4">
        <v>0</v>
      </c>
      <c r="N152" s="5">
        <f>IF(L152=0,0,M152/L152*1000)</f>
        <v>0</v>
      </c>
      <c r="O152" s="20">
        <v>0</v>
      </c>
      <c r="P152" s="4">
        <v>0</v>
      </c>
      <c r="Q152" s="5">
        <f>IF(O152=0,0,P152/O152*1000)</f>
        <v>0</v>
      </c>
      <c r="R152" s="20">
        <v>0</v>
      </c>
      <c r="S152" s="4">
        <v>0</v>
      </c>
      <c r="T152" s="5">
        <f>IF(R152=0,0,S152/R152*1000)</f>
        <v>0</v>
      </c>
      <c r="U152" s="20">
        <v>0</v>
      </c>
      <c r="V152" s="4">
        <v>0</v>
      </c>
      <c r="W152" s="5">
        <f>IF(U152=0,0,V152/U152*1000)</f>
        <v>0</v>
      </c>
      <c r="X152" s="20">
        <v>0</v>
      </c>
      <c r="Y152" s="4">
        <v>0</v>
      </c>
      <c r="Z152" s="5">
        <f>IF(X152=0,0,Y152/X152*1000)</f>
        <v>0</v>
      </c>
      <c r="AA152" s="20">
        <v>0</v>
      </c>
      <c r="AB152" s="4">
        <v>0</v>
      </c>
      <c r="AC152" s="5">
        <f>IF(AA152=0,0,AB152/AA152*1000)</f>
        <v>0</v>
      </c>
      <c r="AD152" s="20">
        <v>0</v>
      </c>
      <c r="AE152" s="4">
        <v>0</v>
      </c>
      <c r="AF152" s="5">
        <f>IF(AD152=0,0,AE152/AD152*1000)</f>
        <v>0</v>
      </c>
      <c r="AG152" s="20">
        <v>0</v>
      </c>
      <c r="AH152" s="4">
        <v>0</v>
      </c>
      <c r="AI152" s="5">
        <f>IF(AG152=0,0,AH152/AG152*1000)</f>
        <v>0</v>
      </c>
      <c r="AJ152" s="20">
        <v>0</v>
      </c>
      <c r="AK152" s="4">
        <v>0</v>
      </c>
      <c r="AL152" s="5">
        <f>IF(AJ152=0,0,AK152/AJ152*1000)</f>
        <v>0</v>
      </c>
      <c r="AM152" s="20">
        <v>0</v>
      </c>
      <c r="AN152" s="4">
        <v>0</v>
      </c>
      <c r="AO152" s="5">
        <f>IF(AM152=0,0,AN152/AM152*1000)</f>
        <v>0</v>
      </c>
      <c r="AP152" s="20">
        <v>0</v>
      </c>
      <c r="AQ152" s="4">
        <v>0</v>
      </c>
      <c r="AR152" s="5">
        <f>IF(AP152=0,0,AQ152/AP152*1000)</f>
        <v>0</v>
      </c>
      <c r="AS152" s="20">
        <v>0</v>
      </c>
      <c r="AT152" s="4">
        <v>0</v>
      </c>
      <c r="AU152" s="5">
        <f>IF(AS152=0,0,AT152/AS152*1000)</f>
        <v>0</v>
      </c>
      <c r="AV152" s="20"/>
      <c r="AW152" s="4"/>
      <c r="AX152" s="5"/>
      <c r="AY152" s="20">
        <v>0</v>
      </c>
      <c r="AZ152" s="4">
        <v>0</v>
      </c>
      <c r="BA152" s="5">
        <f>IF(AY152=0,0,AZ152/AY152*1000)</f>
        <v>0</v>
      </c>
      <c r="BB152" s="20">
        <v>0</v>
      </c>
      <c r="BC152" s="4">
        <v>0</v>
      </c>
      <c r="BD152" s="5">
        <f>IF(BB152=0,0,BC152/BB152*1000)</f>
        <v>0</v>
      </c>
      <c r="BE152" s="20">
        <v>0</v>
      </c>
      <c r="BF152" s="4">
        <v>0</v>
      </c>
      <c r="BG152" s="5">
        <f>IF(BE152=0,0,BF152/BE152*1000)</f>
        <v>0</v>
      </c>
      <c r="BH152" s="20">
        <v>0</v>
      </c>
      <c r="BI152" s="4">
        <v>0</v>
      </c>
      <c r="BJ152" s="5">
        <f>IF(BH152=0,0,BI152/BH152*1000)</f>
        <v>0</v>
      </c>
      <c r="BK152" s="20">
        <v>0</v>
      </c>
      <c r="BL152" s="4">
        <v>0</v>
      </c>
      <c r="BM152" s="5">
        <f>IF(BK152=0,0,BL152/BK152*1000)</f>
        <v>0</v>
      </c>
      <c r="BN152" s="20">
        <v>0</v>
      </c>
      <c r="BO152" s="4">
        <v>0</v>
      </c>
      <c r="BP152" s="5">
        <f>IF(BN152=0,0,BO152/BN152*1000)</f>
        <v>0</v>
      </c>
      <c r="BQ152" s="20">
        <v>0</v>
      </c>
      <c r="BR152" s="4">
        <v>0</v>
      </c>
      <c r="BS152" s="5">
        <f>IF(BQ152=0,0,BR152/BQ152*1000)</f>
        <v>0</v>
      </c>
      <c r="BT152" s="20">
        <v>0</v>
      </c>
      <c r="BU152" s="4">
        <v>0</v>
      </c>
      <c r="BV152" s="5">
        <f>IF(BT152=0,0,BU152/BT152*1000)</f>
        <v>0</v>
      </c>
      <c r="BW152" s="20">
        <v>0</v>
      </c>
      <c r="BX152" s="4">
        <v>0</v>
      </c>
      <c r="BY152" s="5">
        <f>IF(BW152=0,0,BX152/BW152*1000)</f>
        <v>0</v>
      </c>
      <c r="BZ152" s="20">
        <v>0</v>
      </c>
      <c r="CA152" s="4">
        <v>0</v>
      </c>
      <c r="CB152" s="5">
        <f>IF(BZ152=0,0,CA152/BZ152*1000)</f>
        <v>0</v>
      </c>
      <c r="CC152" s="20">
        <v>0</v>
      </c>
      <c r="CD152" s="4">
        <v>0</v>
      </c>
      <c r="CE152" s="5">
        <f>IF(CC152=0,0,CD152/CC152*1000)</f>
        <v>0</v>
      </c>
      <c r="CF152" s="20">
        <v>0</v>
      </c>
      <c r="CG152" s="4">
        <v>0</v>
      </c>
      <c r="CH152" s="5">
        <f>IF(CF152=0,0,CG152/CF152*1000)</f>
        <v>0</v>
      </c>
      <c r="CI152" s="20">
        <v>0</v>
      </c>
      <c r="CJ152" s="4">
        <v>0</v>
      </c>
      <c r="CK152" s="5">
        <f>IF(CI152=0,0,CJ152/CI152*1000)</f>
        <v>0</v>
      </c>
      <c r="CL152" s="20">
        <v>0</v>
      </c>
      <c r="CM152" s="4">
        <v>0</v>
      </c>
      <c r="CN152" s="5">
        <f>IF(CL152=0,0,CM152/CL152*1000)</f>
        <v>0</v>
      </c>
      <c r="CO152" s="20">
        <v>0</v>
      </c>
      <c r="CP152" s="4">
        <v>0</v>
      </c>
      <c r="CQ152" s="5">
        <f>IF(CO152=0,0,CP152/CO152*1000)</f>
        <v>0</v>
      </c>
      <c r="CR152" s="20">
        <v>0</v>
      </c>
      <c r="CS152" s="4">
        <v>0</v>
      </c>
      <c r="CT152" s="5">
        <f>IF(CR152=0,0,CS152/CR152*1000)</f>
        <v>0</v>
      </c>
      <c r="CU152" s="20">
        <v>0</v>
      </c>
      <c r="CV152" s="4">
        <v>0</v>
      </c>
      <c r="CW152" s="5">
        <f>IF(CU152=0,0,CV152/CU152*1000)</f>
        <v>0</v>
      </c>
      <c r="CX152" s="20">
        <v>0</v>
      </c>
      <c r="CY152" s="4">
        <v>0</v>
      </c>
      <c r="CZ152" s="5">
        <f>IF(CX152=0,0,CY152/CX152*1000)</f>
        <v>0</v>
      </c>
      <c r="DA152" s="20">
        <v>0</v>
      </c>
      <c r="DB152" s="4">
        <v>0</v>
      </c>
      <c r="DC152" s="5">
        <f>IF(DA152=0,0,DB152/DA152*1000)</f>
        <v>0</v>
      </c>
      <c r="DD152" s="20">
        <v>0</v>
      </c>
      <c r="DE152" s="4">
        <v>0</v>
      </c>
      <c r="DF152" s="5">
        <f>IF(DD152=0,0,DE152/DD152*1000)</f>
        <v>0</v>
      </c>
      <c r="DG152" s="20">
        <v>0.19550000000000001</v>
      </c>
      <c r="DH152" s="4">
        <v>1.8959999999999999</v>
      </c>
      <c r="DI152" s="5">
        <f>IF(DG152=0,0,DH152/DG152*1000)</f>
        <v>9698.2097186700757</v>
      </c>
      <c r="DJ152" s="20">
        <v>0</v>
      </c>
      <c r="DK152" s="4">
        <v>0</v>
      </c>
      <c r="DL152" s="5">
        <f t="shared" si="182"/>
        <v>0</v>
      </c>
      <c r="DM152" s="20">
        <v>0</v>
      </c>
      <c r="DN152" s="4">
        <v>0</v>
      </c>
      <c r="DO152" s="5">
        <f>IF(DM152=0,0,DN152/DM152*1000)</f>
        <v>0</v>
      </c>
      <c r="DP152" s="20">
        <v>0</v>
      </c>
      <c r="DQ152" s="4">
        <v>0</v>
      </c>
      <c r="DR152" s="5">
        <f>IF(DP152=0,0,DQ152/DP152*1000)</f>
        <v>0</v>
      </c>
      <c r="DS152" s="22">
        <f t="shared" si="175"/>
        <v>0.19550000000000001</v>
      </c>
      <c r="DT152" s="5">
        <f t="shared" si="176"/>
        <v>1.8959999999999999</v>
      </c>
    </row>
    <row r="153" spans="1:124" x14ac:dyDescent="0.3">
      <c r="A153" s="111">
        <v>2020</v>
      </c>
      <c r="B153" s="5" t="s">
        <v>6</v>
      </c>
      <c r="C153" s="20">
        <v>0</v>
      </c>
      <c r="D153" s="4">
        <v>0</v>
      </c>
      <c r="E153" s="5">
        <f t="shared" ref="E153:BS160" si="183">IF(C153=0,0,D153/C153*1000)</f>
        <v>0</v>
      </c>
      <c r="F153" s="20">
        <v>0</v>
      </c>
      <c r="G153" s="4">
        <v>0</v>
      </c>
      <c r="H153" s="5">
        <f t="shared" si="183"/>
        <v>0</v>
      </c>
      <c r="I153" s="20">
        <v>0</v>
      </c>
      <c r="J153" s="4">
        <v>0</v>
      </c>
      <c r="K153" s="5">
        <f t="shared" si="183"/>
        <v>0</v>
      </c>
      <c r="L153" s="20">
        <v>0</v>
      </c>
      <c r="M153" s="4">
        <v>0</v>
      </c>
      <c r="N153" s="5">
        <f t="shared" si="183"/>
        <v>0</v>
      </c>
      <c r="O153" s="20">
        <v>0</v>
      </c>
      <c r="P153" s="4">
        <v>0</v>
      </c>
      <c r="Q153" s="5">
        <f t="shared" si="183"/>
        <v>0</v>
      </c>
      <c r="R153" s="20">
        <v>0</v>
      </c>
      <c r="S153" s="4">
        <v>0</v>
      </c>
      <c r="T153" s="5">
        <f t="shared" si="183"/>
        <v>0</v>
      </c>
      <c r="U153" s="20">
        <v>0</v>
      </c>
      <c r="V153" s="4">
        <v>0</v>
      </c>
      <c r="W153" s="5">
        <f t="shared" si="183"/>
        <v>0</v>
      </c>
      <c r="X153" s="20">
        <v>0</v>
      </c>
      <c r="Y153" s="4">
        <v>0</v>
      </c>
      <c r="Z153" s="5">
        <f t="shared" si="183"/>
        <v>0</v>
      </c>
      <c r="AA153" s="20">
        <v>0</v>
      </c>
      <c r="AB153" s="4">
        <v>0</v>
      </c>
      <c r="AC153" s="5">
        <f t="shared" si="183"/>
        <v>0</v>
      </c>
      <c r="AD153" s="20">
        <v>0</v>
      </c>
      <c r="AE153" s="4">
        <v>0</v>
      </c>
      <c r="AF153" s="5">
        <f t="shared" si="183"/>
        <v>0</v>
      </c>
      <c r="AG153" s="20">
        <v>0</v>
      </c>
      <c r="AH153" s="4">
        <v>0</v>
      </c>
      <c r="AI153" s="5">
        <f t="shared" si="183"/>
        <v>0</v>
      </c>
      <c r="AJ153" s="20">
        <v>0</v>
      </c>
      <c r="AK153" s="4">
        <v>0</v>
      </c>
      <c r="AL153" s="5">
        <f t="shared" si="183"/>
        <v>0</v>
      </c>
      <c r="AM153" s="20">
        <v>0</v>
      </c>
      <c r="AN153" s="4">
        <v>0</v>
      </c>
      <c r="AO153" s="5">
        <f t="shared" si="183"/>
        <v>0</v>
      </c>
      <c r="AP153" s="20">
        <v>0</v>
      </c>
      <c r="AQ153" s="4">
        <v>0</v>
      </c>
      <c r="AR153" s="5">
        <f t="shared" si="183"/>
        <v>0</v>
      </c>
      <c r="AS153" s="20">
        <v>0</v>
      </c>
      <c r="AT153" s="4">
        <v>0</v>
      </c>
      <c r="AU153" s="5">
        <f t="shared" ref="AU153:AU160" si="184">IF(AS153=0,0,AT153/AS153*1000)</f>
        <v>0</v>
      </c>
      <c r="AV153" s="20"/>
      <c r="AW153" s="4"/>
      <c r="AX153" s="5"/>
      <c r="AY153" s="20">
        <v>37.15</v>
      </c>
      <c r="AZ153" s="4">
        <v>112.378</v>
      </c>
      <c r="BA153" s="5">
        <f t="shared" si="183"/>
        <v>3024.9798115746971</v>
      </c>
      <c r="BB153" s="20">
        <v>0</v>
      </c>
      <c r="BC153" s="4">
        <v>0</v>
      </c>
      <c r="BD153" s="5">
        <f t="shared" si="183"/>
        <v>0</v>
      </c>
      <c r="BE153" s="20">
        <v>0</v>
      </c>
      <c r="BF153" s="4">
        <v>0</v>
      </c>
      <c r="BG153" s="5">
        <f t="shared" si="183"/>
        <v>0</v>
      </c>
      <c r="BH153" s="20">
        <v>0</v>
      </c>
      <c r="BI153" s="4">
        <v>0</v>
      </c>
      <c r="BJ153" s="5">
        <f t="shared" si="183"/>
        <v>0</v>
      </c>
      <c r="BK153" s="20">
        <v>0</v>
      </c>
      <c r="BL153" s="4">
        <v>0</v>
      </c>
      <c r="BM153" s="5">
        <f t="shared" si="183"/>
        <v>0</v>
      </c>
      <c r="BN153" s="20">
        <v>0</v>
      </c>
      <c r="BO153" s="4">
        <v>0</v>
      </c>
      <c r="BP153" s="5">
        <f t="shared" si="183"/>
        <v>0</v>
      </c>
      <c r="BQ153" s="20">
        <v>0</v>
      </c>
      <c r="BR153" s="4">
        <v>0</v>
      </c>
      <c r="BS153" s="5">
        <f t="shared" si="183"/>
        <v>0</v>
      </c>
      <c r="BT153" s="20">
        <v>0</v>
      </c>
      <c r="BU153" s="4">
        <v>0</v>
      </c>
      <c r="BV153" s="5">
        <f t="shared" ref="BV153:DR160" si="185">IF(BT153=0,0,BU153/BT153*1000)</f>
        <v>0</v>
      </c>
      <c r="BW153" s="20">
        <v>0</v>
      </c>
      <c r="BX153" s="4">
        <v>0</v>
      </c>
      <c r="BY153" s="5">
        <f t="shared" si="185"/>
        <v>0</v>
      </c>
      <c r="BZ153" s="20">
        <v>0</v>
      </c>
      <c r="CA153" s="4">
        <v>0</v>
      </c>
      <c r="CB153" s="5">
        <f t="shared" si="185"/>
        <v>0</v>
      </c>
      <c r="CC153" s="20">
        <v>0</v>
      </c>
      <c r="CD153" s="4">
        <v>0</v>
      </c>
      <c r="CE153" s="5">
        <f t="shared" si="185"/>
        <v>0</v>
      </c>
      <c r="CF153" s="20">
        <v>0</v>
      </c>
      <c r="CG153" s="4">
        <v>0</v>
      </c>
      <c r="CH153" s="5">
        <f t="shared" si="185"/>
        <v>0</v>
      </c>
      <c r="CI153" s="20">
        <v>0</v>
      </c>
      <c r="CJ153" s="4">
        <v>0</v>
      </c>
      <c r="CK153" s="5">
        <f t="shared" si="185"/>
        <v>0</v>
      </c>
      <c r="CL153" s="20">
        <v>0</v>
      </c>
      <c r="CM153" s="4">
        <v>0</v>
      </c>
      <c r="CN153" s="5">
        <f t="shared" si="185"/>
        <v>0</v>
      </c>
      <c r="CO153" s="20">
        <v>0</v>
      </c>
      <c r="CP153" s="4">
        <v>0</v>
      </c>
      <c r="CQ153" s="5">
        <f t="shared" si="185"/>
        <v>0</v>
      </c>
      <c r="CR153" s="20">
        <v>0</v>
      </c>
      <c r="CS153" s="4">
        <v>0</v>
      </c>
      <c r="CT153" s="5">
        <f t="shared" si="185"/>
        <v>0</v>
      </c>
      <c r="CU153" s="20">
        <v>0</v>
      </c>
      <c r="CV153" s="4">
        <v>0</v>
      </c>
      <c r="CW153" s="5">
        <f t="shared" si="185"/>
        <v>0</v>
      </c>
      <c r="CX153" s="20">
        <v>0</v>
      </c>
      <c r="CY153" s="4">
        <v>0</v>
      </c>
      <c r="CZ153" s="5">
        <f t="shared" si="185"/>
        <v>0</v>
      </c>
      <c r="DA153" s="20">
        <v>0</v>
      </c>
      <c r="DB153" s="4">
        <v>0</v>
      </c>
      <c r="DC153" s="5">
        <f t="shared" si="185"/>
        <v>0</v>
      </c>
      <c r="DD153" s="20">
        <v>0</v>
      </c>
      <c r="DE153" s="4">
        <v>0</v>
      </c>
      <c r="DF153" s="5">
        <f t="shared" si="185"/>
        <v>0</v>
      </c>
      <c r="DG153" s="20">
        <v>67.142099999999999</v>
      </c>
      <c r="DH153" s="4">
        <v>193.399</v>
      </c>
      <c r="DI153" s="5">
        <f t="shared" si="185"/>
        <v>2880.4431198905008</v>
      </c>
      <c r="DJ153" s="20">
        <v>0</v>
      </c>
      <c r="DK153" s="4">
        <v>0</v>
      </c>
      <c r="DL153" s="5">
        <f t="shared" si="182"/>
        <v>0</v>
      </c>
      <c r="DM153" s="20">
        <v>0</v>
      </c>
      <c r="DN153" s="4">
        <v>0</v>
      </c>
      <c r="DO153" s="5">
        <f t="shared" ref="DO153:DO160" si="186">IF(DM153=0,0,DN153/DM153*1000)</f>
        <v>0</v>
      </c>
      <c r="DP153" s="20">
        <v>0</v>
      </c>
      <c r="DQ153" s="4">
        <v>0</v>
      </c>
      <c r="DR153" s="5">
        <f t="shared" si="185"/>
        <v>0</v>
      </c>
      <c r="DS153" s="22">
        <f t="shared" si="175"/>
        <v>104.2921</v>
      </c>
      <c r="DT153" s="5">
        <f t="shared" si="176"/>
        <v>305.77699999999999</v>
      </c>
    </row>
    <row r="154" spans="1:124" x14ac:dyDescent="0.3">
      <c r="A154" s="111">
        <v>2020</v>
      </c>
      <c r="B154" s="112" t="s">
        <v>7</v>
      </c>
      <c r="C154" s="20">
        <v>0</v>
      </c>
      <c r="D154" s="4">
        <v>0</v>
      </c>
      <c r="E154" s="5">
        <f t="shared" si="183"/>
        <v>0</v>
      </c>
      <c r="F154" s="20">
        <v>0</v>
      </c>
      <c r="G154" s="4">
        <v>0</v>
      </c>
      <c r="H154" s="5">
        <f t="shared" si="183"/>
        <v>0</v>
      </c>
      <c r="I154" s="20">
        <v>0</v>
      </c>
      <c r="J154" s="4">
        <v>0</v>
      </c>
      <c r="K154" s="5">
        <f t="shared" si="183"/>
        <v>0</v>
      </c>
      <c r="L154" s="20">
        <v>0</v>
      </c>
      <c r="M154" s="4">
        <v>0</v>
      </c>
      <c r="N154" s="5">
        <f t="shared" si="183"/>
        <v>0</v>
      </c>
      <c r="O154" s="20">
        <v>0</v>
      </c>
      <c r="P154" s="4">
        <v>0</v>
      </c>
      <c r="Q154" s="5">
        <f t="shared" si="183"/>
        <v>0</v>
      </c>
      <c r="R154" s="20">
        <v>0</v>
      </c>
      <c r="S154" s="4">
        <v>0</v>
      </c>
      <c r="T154" s="5">
        <f t="shared" si="183"/>
        <v>0</v>
      </c>
      <c r="U154" s="20">
        <v>0</v>
      </c>
      <c r="V154" s="4">
        <v>0</v>
      </c>
      <c r="W154" s="5">
        <f t="shared" si="183"/>
        <v>0</v>
      </c>
      <c r="X154" s="20">
        <v>0</v>
      </c>
      <c r="Y154" s="4">
        <v>0</v>
      </c>
      <c r="Z154" s="5">
        <f t="shared" si="183"/>
        <v>0</v>
      </c>
      <c r="AA154" s="20">
        <v>0</v>
      </c>
      <c r="AB154" s="4">
        <v>0</v>
      </c>
      <c r="AC154" s="5">
        <f t="shared" si="183"/>
        <v>0</v>
      </c>
      <c r="AD154" s="20">
        <v>0</v>
      </c>
      <c r="AE154" s="4">
        <v>0</v>
      </c>
      <c r="AF154" s="5">
        <f t="shared" si="183"/>
        <v>0</v>
      </c>
      <c r="AG154" s="20">
        <v>0</v>
      </c>
      <c r="AH154" s="4">
        <v>0</v>
      </c>
      <c r="AI154" s="5">
        <f t="shared" si="183"/>
        <v>0</v>
      </c>
      <c r="AJ154" s="20">
        <v>0</v>
      </c>
      <c r="AK154" s="4">
        <v>0</v>
      </c>
      <c r="AL154" s="5">
        <f t="shared" si="183"/>
        <v>0</v>
      </c>
      <c r="AM154" s="20">
        <v>0</v>
      </c>
      <c r="AN154" s="4">
        <v>0</v>
      </c>
      <c r="AO154" s="5">
        <f t="shared" si="183"/>
        <v>0</v>
      </c>
      <c r="AP154" s="20">
        <v>0</v>
      </c>
      <c r="AQ154" s="4">
        <v>0</v>
      </c>
      <c r="AR154" s="5">
        <f t="shared" si="183"/>
        <v>0</v>
      </c>
      <c r="AS154" s="20">
        <v>0</v>
      </c>
      <c r="AT154" s="4">
        <v>0</v>
      </c>
      <c r="AU154" s="5">
        <f t="shared" si="184"/>
        <v>0</v>
      </c>
      <c r="AV154" s="20"/>
      <c r="AW154" s="4"/>
      <c r="AX154" s="5"/>
      <c r="AY154" s="20">
        <v>12.5</v>
      </c>
      <c r="AZ154" s="4">
        <v>63</v>
      </c>
      <c r="BA154" s="5">
        <f t="shared" si="183"/>
        <v>5040</v>
      </c>
      <c r="BB154" s="20">
        <v>0</v>
      </c>
      <c r="BC154" s="4">
        <v>0</v>
      </c>
      <c r="BD154" s="5">
        <f t="shared" si="183"/>
        <v>0</v>
      </c>
      <c r="BE154" s="20">
        <v>0</v>
      </c>
      <c r="BF154" s="4">
        <v>0</v>
      </c>
      <c r="BG154" s="5">
        <f t="shared" si="183"/>
        <v>0</v>
      </c>
      <c r="BH154" s="20">
        <v>0</v>
      </c>
      <c r="BI154" s="4">
        <v>0</v>
      </c>
      <c r="BJ154" s="5">
        <f t="shared" si="183"/>
        <v>0</v>
      </c>
      <c r="BK154" s="20">
        <v>0</v>
      </c>
      <c r="BL154" s="4">
        <v>0</v>
      </c>
      <c r="BM154" s="5">
        <f t="shared" si="183"/>
        <v>0</v>
      </c>
      <c r="BN154" s="20">
        <v>0</v>
      </c>
      <c r="BO154" s="4">
        <v>0</v>
      </c>
      <c r="BP154" s="5">
        <f t="shared" si="183"/>
        <v>0</v>
      </c>
      <c r="BQ154" s="20">
        <v>0</v>
      </c>
      <c r="BR154" s="4">
        <v>0</v>
      </c>
      <c r="BS154" s="5">
        <f t="shared" si="183"/>
        <v>0</v>
      </c>
      <c r="BT154" s="20">
        <v>0</v>
      </c>
      <c r="BU154" s="4">
        <v>0</v>
      </c>
      <c r="BV154" s="5">
        <f t="shared" si="185"/>
        <v>0</v>
      </c>
      <c r="BW154" s="20">
        <v>0</v>
      </c>
      <c r="BX154" s="4">
        <v>0</v>
      </c>
      <c r="BY154" s="5">
        <f t="shared" si="185"/>
        <v>0</v>
      </c>
      <c r="BZ154" s="20">
        <v>0</v>
      </c>
      <c r="CA154" s="4">
        <v>0</v>
      </c>
      <c r="CB154" s="5">
        <f t="shared" si="185"/>
        <v>0</v>
      </c>
      <c r="CC154" s="20">
        <v>0</v>
      </c>
      <c r="CD154" s="4">
        <v>0</v>
      </c>
      <c r="CE154" s="5">
        <f t="shared" si="185"/>
        <v>0</v>
      </c>
      <c r="CF154" s="20">
        <v>0</v>
      </c>
      <c r="CG154" s="4">
        <v>0</v>
      </c>
      <c r="CH154" s="5">
        <f t="shared" si="185"/>
        <v>0</v>
      </c>
      <c r="CI154" s="20">
        <v>0</v>
      </c>
      <c r="CJ154" s="4">
        <v>0</v>
      </c>
      <c r="CK154" s="5">
        <f t="shared" si="185"/>
        <v>0</v>
      </c>
      <c r="CL154" s="20">
        <v>0</v>
      </c>
      <c r="CM154" s="4">
        <v>0</v>
      </c>
      <c r="CN154" s="5">
        <f t="shared" si="185"/>
        <v>0</v>
      </c>
      <c r="CO154" s="20">
        <v>0</v>
      </c>
      <c r="CP154" s="4">
        <v>0</v>
      </c>
      <c r="CQ154" s="5">
        <f t="shared" si="185"/>
        <v>0</v>
      </c>
      <c r="CR154" s="20">
        <v>0</v>
      </c>
      <c r="CS154" s="4">
        <v>0</v>
      </c>
      <c r="CT154" s="5">
        <f t="shared" si="185"/>
        <v>0</v>
      </c>
      <c r="CU154" s="20">
        <v>0</v>
      </c>
      <c r="CV154" s="4">
        <v>0</v>
      </c>
      <c r="CW154" s="5">
        <f t="shared" si="185"/>
        <v>0</v>
      </c>
      <c r="CX154" s="20">
        <v>0</v>
      </c>
      <c r="CY154" s="4">
        <v>0</v>
      </c>
      <c r="CZ154" s="5">
        <f t="shared" si="185"/>
        <v>0</v>
      </c>
      <c r="DA154" s="20">
        <v>0</v>
      </c>
      <c r="DB154" s="4">
        <v>0</v>
      </c>
      <c r="DC154" s="5">
        <f t="shared" si="185"/>
        <v>0</v>
      </c>
      <c r="DD154" s="20">
        <v>0</v>
      </c>
      <c r="DE154" s="4">
        <v>0</v>
      </c>
      <c r="DF154" s="5">
        <f t="shared" si="185"/>
        <v>0</v>
      </c>
      <c r="DG154" s="20">
        <v>5.2499999999999998E-2</v>
      </c>
      <c r="DH154" s="4">
        <v>0.70899999999999996</v>
      </c>
      <c r="DI154" s="5">
        <f t="shared" si="185"/>
        <v>13504.761904761905</v>
      </c>
      <c r="DJ154" s="20">
        <v>0</v>
      </c>
      <c r="DK154" s="4">
        <v>0</v>
      </c>
      <c r="DL154" s="5">
        <f t="shared" si="182"/>
        <v>0</v>
      </c>
      <c r="DM154" s="20">
        <v>0</v>
      </c>
      <c r="DN154" s="4">
        <v>0</v>
      </c>
      <c r="DO154" s="5">
        <f t="shared" si="186"/>
        <v>0</v>
      </c>
      <c r="DP154" s="20">
        <v>0</v>
      </c>
      <c r="DQ154" s="4">
        <v>0</v>
      </c>
      <c r="DR154" s="5">
        <f t="shared" si="185"/>
        <v>0</v>
      </c>
      <c r="DS154" s="22">
        <f>SUM(C154,F154,L154,U154,AA154,AD154,AM154,AP154,AV154,BB154,BH154,BN154,BQ154,BT154,BW154,BZ154,CI154,CO154,CU154,DD154,DM154,DP154)+AY154+CC154+DG154+CR154+I154+AJ154+BE154+R154+CL154+CX154+O154+CF154+BK154+DA154+AG154+X154</f>
        <v>12.5525</v>
      </c>
      <c r="DT154" s="5">
        <f>SUM(D154,G154,M154,V154,AB154,AE154,AN154,AQ154,AW154,BC154,BI154,BO154,BR154,BU154,BX154,CA154,CJ154,CP154,CV154,DE154,DN154,DQ154)+AZ154+CD154+DH154+CS154+J154+AK154+BF154+S154+CM154+CY154+P154+CG154+BL154+DB154+AH154+Y154</f>
        <v>63.709000000000003</v>
      </c>
    </row>
    <row r="155" spans="1:124" x14ac:dyDescent="0.3">
      <c r="A155" s="111">
        <v>2020</v>
      </c>
      <c r="B155" s="112" t="s">
        <v>8</v>
      </c>
      <c r="C155" s="20">
        <v>0</v>
      </c>
      <c r="D155" s="4">
        <v>0</v>
      </c>
      <c r="E155" s="5">
        <f t="shared" si="183"/>
        <v>0</v>
      </c>
      <c r="F155" s="20">
        <v>0</v>
      </c>
      <c r="G155" s="4">
        <v>0</v>
      </c>
      <c r="H155" s="5">
        <f t="shared" si="183"/>
        <v>0</v>
      </c>
      <c r="I155" s="20">
        <v>0</v>
      </c>
      <c r="J155" s="4">
        <v>0</v>
      </c>
      <c r="K155" s="5">
        <f t="shared" si="183"/>
        <v>0</v>
      </c>
      <c r="L155" s="20">
        <v>0</v>
      </c>
      <c r="M155" s="4">
        <v>0</v>
      </c>
      <c r="N155" s="5">
        <f t="shared" si="183"/>
        <v>0</v>
      </c>
      <c r="O155" s="20">
        <v>0</v>
      </c>
      <c r="P155" s="4">
        <v>0</v>
      </c>
      <c r="Q155" s="5">
        <f t="shared" si="183"/>
        <v>0</v>
      </c>
      <c r="R155" s="20">
        <v>0</v>
      </c>
      <c r="S155" s="4">
        <v>0</v>
      </c>
      <c r="T155" s="5">
        <f t="shared" si="183"/>
        <v>0</v>
      </c>
      <c r="U155" s="20">
        <v>0</v>
      </c>
      <c r="V155" s="4">
        <v>0</v>
      </c>
      <c r="W155" s="5">
        <f t="shared" si="183"/>
        <v>0</v>
      </c>
      <c r="X155" s="20">
        <v>0</v>
      </c>
      <c r="Y155" s="4">
        <v>0</v>
      </c>
      <c r="Z155" s="5">
        <f t="shared" si="183"/>
        <v>0</v>
      </c>
      <c r="AA155" s="20">
        <v>0</v>
      </c>
      <c r="AB155" s="4">
        <v>0</v>
      </c>
      <c r="AC155" s="5">
        <f t="shared" si="183"/>
        <v>0</v>
      </c>
      <c r="AD155" s="20">
        <v>0</v>
      </c>
      <c r="AE155" s="4">
        <v>0</v>
      </c>
      <c r="AF155" s="5">
        <f t="shared" si="183"/>
        <v>0</v>
      </c>
      <c r="AG155" s="20">
        <v>0</v>
      </c>
      <c r="AH155" s="4">
        <v>0</v>
      </c>
      <c r="AI155" s="5">
        <f t="shared" si="183"/>
        <v>0</v>
      </c>
      <c r="AJ155" s="20">
        <v>0</v>
      </c>
      <c r="AK155" s="4">
        <v>0</v>
      </c>
      <c r="AL155" s="5">
        <f t="shared" si="183"/>
        <v>0</v>
      </c>
      <c r="AM155" s="20">
        <v>0</v>
      </c>
      <c r="AN155" s="4">
        <v>0</v>
      </c>
      <c r="AO155" s="5">
        <f t="shared" si="183"/>
        <v>0</v>
      </c>
      <c r="AP155" s="20">
        <v>0</v>
      </c>
      <c r="AQ155" s="4">
        <v>0</v>
      </c>
      <c r="AR155" s="5">
        <f t="shared" si="183"/>
        <v>0</v>
      </c>
      <c r="AS155" s="20">
        <v>0</v>
      </c>
      <c r="AT155" s="4">
        <v>0</v>
      </c>
      <c r="AU155" s="5">
        <f t="shared" si="184"/>
        <v>0</v>
      </c>
      <c r="AV155" s="20"/>
      <c r="AW155" s="4"/>
      <c r="AX155" s="5"/>
      <c r="AY155" s="20">
        <v>12.845000000000001</v>
      </c>
      <c r="AZ155" s="4">
        <v>63.704000000000001</v>
      </c>
      <c r="BA155" s="5">
        <f t="shared" si="183"/>
        <v>4959.4394706111325</v>
      </c>
      <c r="BB155" s="20">
        <v>0</v>
      </c>
      <c r="BC155" s="4">
        <v>0</v>
      </c>
      <c r="BD155" s="5">
        <f t="shared" si="183"/>
        <v>0</v>
      </c>
      <c r="BE155" s="20">
        <v>0</v>
      </c>
      <c r="BF155" s="4">
        <v>0</v>
      </c>
      <c r="BG155" s="5">
        <f t="shared" si="183"/>
        <v>0</v>
      </c>
      <c r="BH155" s="20">
        <v>0</v>
      </c>
      <c r="BI155" s="4">
        <v>0</v>
      </c>
      <c r="BJ155" s="5">
        <f t="shared" si="183"/>
        <v>0</v>
      </c>
      <c r="BK155" s="20">
        <v>0</v>
      </c>
      <c r="BL155" s="4">
        <v>0</v>
      </c>
      <c r="BM155" s="5">
        <f t="shared" si="183"/>
        <v>0</v>
      </c>
      <c r="BN155" s="20">
        <v>0</v>
      </c>
      <c r="BO155" s="4">
        <v>0</v>
      </c>
      <c r="BP155" s="5">
        <f t="shared" si="183"/>
        <v>0</v>
      </c>
      <c r="BQ155" s="20">
        <v>0</v>
      </c>
      <c r="BR155" s="4">
        <v>0</v>
      </c>
      <c r="BS155" s="5">
        <f t="shared" si="183"/>
        <v>0</v>
      </c>
      <c r="BT155" s="20">
        <v>0</v>
      </c>
      <c r="BU155" s="4">
        <v>0</v>
      </c>
      <c r="BV155" s="5">
        <f t="shared" si="185"/>
        <v>0</v>
      </c>
      <c r="BW155" s="20">
        <v>0</v>
      </c>
      <c r="BX155" s="4">
        <v>0</v>
      </c>
      <c r="BY155" s="5">
        <f t="shared" si="185"/>
        <v>0</v>
      </c>
      <c r="BZ155" s="20">
        <v>0</v>
      </c>
      <c r="CA155" s="4">
        <v>0</v>
      </c>
      <c r="CB155" s="5">
        <f t="shared" si="185"/>
        <v>0</v>
      </c>
      <c r="CC155" s="20">
        <v>0</v>
      </c>
      <c r="CD155" s="4">
        <v>0</v>
      </c>
      <c r="CE155" s="5">
        <f t="shared" si="185"/>
        <v>0</v>
      </c>
      <c r="CF155" s="20">
        <v>0</v>
      </c>
      <c r="CG155" s="4">
        <v>0</v>
      </c>
      <c r="CH155" s="5">
        <f t="shared" si="185"/>
        <v>0</v>
      </c>
      <c r="CI155" s="20">
        <v>0</v>
      </c>
      <c r="CJ155" s="4">
        <v>0</v>
      </c>
      <c r="CK155" s="5">
        <f t="shared" si="185"/>
        <v>0</v>
      </c>
      <c r="CL155" s="20">
        <v>0</v>
      </c>
      <c r="CM155" s="4">
        <v>0</v>
      </c>
      <c r="CN155" s="5">
        <f t="shared" si="185"/>
        <v>0</v>
      </c>
      <c r="CO155" s="20">
        <v>0</v>
      </c>
      <c r="CP155" s="4">
        <v>0</v>
      </c>
      <c r="CQ155" s="5">
        <f t="shared" si="185"/>
        <v>0</v>
      </c>
      <c r="CR155" s="20">
        <v>0</v>
      </c>
      <c r="CS155" s="4">
        <v>0</v>
      </c>
      <c r="CT155" s="5">
        <f t="shared" si="185"/>
        <v>0</v>
      </c>
      <c r="CU155" s="20">
        <v>0</v>
      </c>
      <c r="CV155" s="4">
        <v>0</v>
      </c>
      <c r="CW155" s="5">
        <f t="shared" si="185"/>
        <v>0</v>
      </c>
      <c r="CX155" s="20">
        <v>0</v>
      </c>
      <c r="CY155" s="4">
        <v>0</v>
      </c>
      <c r="CZ155" s="5">
        <f t="shared" si="185"/>
        <v>0</v>
      </c>
      <c r="DA155" s="20">
        <v>0</v>
      </c>
      <c r="DB155" s="4">
        <v>0</v>
      </c>
      <c r="DC155" s="5">
        <f t="shared" si="185"/>
        <v>0</v>
      </c>
      <c r="DD155" s="20">
        <v>0</v>
      </c>
      <c r="DE155" s="4">
        <v>0</v>
      </c>
      <c r="DF155" s="5">
        <f t="shared" si="185"/>
        <v>0</v>
      </c>
      <c r="DG155" s="20">
        <v>3.5000000000000003E-2</v>
      </c>
      <c r="DH155" s="4">
        <v>0.35699999999999998</v>
      </c>
      <c r="DI155" s="5">
        <f t="shared" si="185"/>
        <v>10200</v>
      </c>
      <c r="DJ155" s="20">
        <v>0</v>
      </c>
      <c r="DK155" s="4">
        <v>0</v>
      </c>
      <c r="DL155" s="5">
        <f t="shared" si="182"/>
        <v>0</v>
      </c>
      <c r="DM155" s="20">
        <v>0</v>
      </c>
      <c r="DN155" s="4">
        <v>0</v>
      </c>
      <c r="DO155" s="5">
        <f t="shared" si="186"/>
        <v>0</v>
      </c>
      <c r="DP155" s="20">
        <v>0</v>
      </c>
      <c r="DQ155" s="4">
        <v>0</v>
      </c>
      <c r="DR155" s="5">
        <f t="shared" si="185"/>
        <v>0</v>
      </c>
      <c r="DS155" s="22">
        <f t="shared" ref="DS155:DS161" si="187">SUM(C155,F155,L155,U155,AA155,AD155,AM155,AP155,AV155,BB155,BH155,BN155,BQ155,BT155,BW155,BZ155,CI155,CO155,CU155,DD155,DM155,DP155)+AY155+CC155+DG155+CR155+I155+AJ155+BE155+R155+CL155+CX155+O155+CF155+BK155+DA155+AG155+X155</f>
        <v>12.88</v>
      </c>
      <c r="DT155" s="5">
        <f t="shared" ref="DT155:DT161" si="188">SUM(D155,G155,M155,V155,AB155,AE155,AN155,AQ155,AW155,BC155,BI155,BO155,BR155,BU155,BX155,CA155,CJ155,CP155,CV155,DE155,DN155,DQ155)+AZ155+CD155+DH155+CS155+J155+AK155+BF155+S155+CM155+CY155+P155+CG155+BL155+DB155+AH155+Y155</f>
        <v>64.061000000000007</v>
      </c>
    </row>
    <row r="156" spans="1:124" x14ac:dyDescent="0.3">
      <c r="A156" s="111">
        <v>2020</v>
      </c>
      <c r="B156" s="112" t="s">
        <v>9</v>
      </c>
      <c r="C156" s="119">
        <v>0.5</v>
      </c>
      <c r="D156" s="120">
        <v>16.224</v>
      </c>
      <c r="E156" s="5">
        <f t="shared" si="183"/>
        <v>32448</v>
      </c>
      <c r="F156" s="20">
        <v>0</v>
      </c>
      <c r="G156" s="4">
        <v>0</v>
      </c>
      <c r="H156" s="5">
        <f t="shared" si="183"/>
        <v>0</v>
      </c>
      <c r="I156" s="20">
        <v>0</v>
      </c>
      <c r="J156" s="4">
        <v>0</v>
      </c>
      <c r="K156" s="5">
        <f t="shared" si="183"/>
        <v>0</v>
      </c>
      <c r="L156" s="20">
        <v>0</v>
      </c>
      <c r="M156" s="4">
        <v>0</v>
      </c>
      <c r="N156" s="5">
        <f t="shared" si="183"/>
        <v>0</v>
      </c>
      <c r="O156" s="20">
        <v>0</v>
      </c>
      <c r="P156" s="4">
        <v>0</v>
      </c>
      <c r="Q156" s="5">
        <f t="shared" si="183"/>
        <v>0</v>
      </c>
      <c r="R156" s="20">
        <v>0</v>
      </c>
      <c r="S156" s="4">
        <v>0</v>
      </c>
      <c r="T156" s="5">
        <f t="shared" si="183"/>
        <v>0</v>
      </c>
      <c r="U156" s="20">
        <v>0</v>
      </c>
      <c r="V156" s="4">
        <v>0</v>
      </c>
      <c r="W156" s="5">
        <f t="shared" si="183"/>
        <v>0</v>
      </c>
      <c r="X156" s="20">
        <v>0</v>
      </c>
      <c r="Y156" s="4">
        <v>0</v>
      </c>
      <c r="Z156" s="5">
        <f t="shared" si="183"/>
        <v>0</v>
      </c>
      <c r="AA156" s="20">
        <v>0</v>
      </c>
      <c r="AB156" s="4">
        <v>0</v>
      </c>
      <c r="AC156" s="5">
        <f t="shared" si="183"/>
        <v>0</v>
      </c>
      <c r="AD156" s="20">
        <v>0</v>
      </c>
      <c r="AE156" s="4">
        <v>0</v>
      </c>
      <c r="AF156" s="5">
        <f t="shared" si="183"/>
        <v>0</v>
      </c>
      <c r="AG156" s="20">
        <v>0</v>
      </c>
      <c r="AH156" s="4">
        <v>0</v>
      </c>
      <c r="AI156" s="5">
        <f t="shared" si="183"/>
        <v>0</v>
      </c>
      <c r="AJ156" s="20">
        <v>0</v>
      </c>
      <c r="AK156" s="4">
        <v>0</v>
      </c>
      <c r="AL156" s="5">
        <f t="shared" si="183"/>
        <v>0</v>
      </c>
      <c r="AM156" s="20">
        <v>0</v>
      </c>
      <c r="AN156" s="4">
        <v>0</v>
      </c>
      <c r="AO156" s="5">
        <f t="shared" si="183"/>
        <v>0</v>
      </c>
      <c r="AP156" s="20">
        <v>0</v>
      </c>
      <c r="AQ156" s="4">
        <v>0</v>
      </c>
      <c r="AR156" s="5">
        <f t="shared" si="183"/>
        <v>0</v>
      </c>
      <c r="AS156" s="20">
        <v>0</v>
      </c>
      <c r="AT156" s="4">
        <v>0</v>
      </c>
      <c r="AU156" s="5">
        <f t="shared" si="184"/>
        <v>0</v>
      </c>
      <c r="AV156" s="20"/>
      <c r="AW156" s="4"/>
      <c r="AX156" s="5"/>
      <c r="AY156" s="119">
        <v>33.85</v>
      </c>
      <c r="AZ156" s="120">
        <v>93.99</v>
      </c>
      <c r="BA156" s="5">
        <f t="shared" si="183"/>
        <v>2776.6617429837515</v>
      </c>
      <c r="BB156" s="20">
        <v>0</v>
      </c>
      <c r="BC156" s="4">
        <v>0</v>
      </c>
      <c r="BD156" s="5">
        <f t="shared" si="183"/>
        <v>0</v>
      </c>
      <c r="BE156" s="20">
        <v>0</v>
      </c>
      <c r="BF156" s="4">
        <v>0</v>
      </c>
      <c r="BG156" s="5">
        <f t="shared" si="183"/>
        <v>0</v>
      </c>
      <c r="BH156" s="20">
        <v>0</v>
      </c>
      <c r="BI156" s="4">
        <v>0</v>
      </c>
      <c r="BJ156" s="5">
        <f t="shared" si="183"/>
        <v>0</v>
      </c>
      <c r="BK156" s="20">
        <v>0</v>
      </c>
      <c r="BL156" s="4">
        <v>0</v>
      </c>
      <c r="BM156" s="5">
        <f t="shared" si="183"/>
        <v>0</v>
      </c>
      <c r="BN156" s="20">
        <v>0</v>
      </c>
      <c r="BO156" s="4">
        <v>0</v>
      </c>
      <c r="BP156" s="5">
        <f t="shared" si="183"/>
        <v>0</v>
      </c>
      <c r="BQ156" s="20">
        <v>0</v>
      </c>
      <c r="BR156" s="4">
        <v>0</v>
      </c>
      <c r="BS156" s="5">
        <f t="shared" si="183"/>
        <v>0</v>
      </c>
      <c r="BT156" s="20">
        <v>0</v>
      </c>
      <c r="BU156" s="4">
        <v>0</v>
      </c>
      <c r="BV156" s="5">
        <f t="shared" si="185"/>
        <v>0</v>
      </c>
      <c r="BW156" s="20">
        <v>0</v>
      </c>
      <c r="BX156" s="4">
        <v>0</v>
      </c>
      <c r="BY156" s="5">
        <f t="shared" si="185"/>
        <v>0</v>
      </c>
      <c r="BZ156" s="20">
        <v>0</v>
      </c>
      <c r="CA156" s="4">
        <v>0</v>
      </c>
      <c r="CB156" s="5">
        <f t="shared" si="185"/>
        <v>0</v>
      </c>
      <c r="CC156" s="20">
        <v>0</v>
      </c>
      <c r="CD156" s="4">
        <v>0</v>
      </c>
      <c r="CE156" s="5">
        <f t="shared" si="185"/>
        <v>0</v>
      </c>
      <c r="CF156" s="20">
        <v>0</v>
      </c>
      <c r="CG156" s="4">
        <v>0</v>
      </c>
      <c r="CH156" s="5">
        <f t="shared" si="185"/>
        <v>0</v>
      </c>
      <c r="CI156" s="20">
        <v>0</v>
      </c>
      <c r="CJ156" s="4">
        <v>0</v>
      </c>
      <c r="CK156" s="5">
        <f t="shared" si="185"/>
        <v>0</v>
      </c>
      <c r="CL156" s="20">
        <v>0</v>
      </c>
      <c r="CM156" s="4">
        <v>0</v>
      </c>
      <c r="CN156" s="5">
        <f t="shared" si="185"/>
        <v>0</v>
      </c>
      <c r="CO156" s="20">
        <v>0</v>
      </c>
      <c r="CP156" s="4">
        <v>0</v>
      </c>
      <c r="CQ156" s="5">
        <f t="shared" si="185"/>
        <v>0</v>
      </c>
      <c r="CR156" s="20">
        <v>0</v>
      </c>
      <c r="CS156" s="4">
        <v>0</v>
      </c>
      <c r="CT156" s="5">
        <f t="shared" si="185"/>
        <v>0</v>
      </c>
      <c r="CU156" s="20">
        <v>0</v>
      </c>
      <c r="CV156" s="4">
        <v>0</v>
      </c>
      <c r="CW156" s="5">
        <f t="shared" si="185"/>
        <v>0</v>
      </c>
      <c r="CX156" s="20">
        <v>0</v>
      </c>
      <c r="CY156" s="4">
        <v>0</v>
      </c>
      <c r="CZ156" s="5">
        <f t="shared" si="185"/>
        <v>0</v>
      </c>
      <c r="DA156" s="20">
        <v>0</v>
      </c>
      <c r="DB156" s="4">
        <v>0</v>
      </c>
      <c r="DC156" s="5">
        <f t="shared" si="185"/>
        <v>0</v>
      </c>
      <c r="DD156" s="20">
        <v>0</v>
      </c>
      <c r="DE156" s="4">
        <v>0</v>
      </c>
      <c r="DF156" s="5">
        <f t="shared" si="185"/>
        <v>0</v>
      </c>
      <c r="DG156" s="119">
        <v>119.64036999999999</v>
      </c>
      <c r="DH156" s="120">
        <v>307.23200000000003</v>
      </c>
      <c r="DI156" s="5">
        <f t="shared" si="185"/>
        <v>2567.9626366919465</v>
      </c>
      <c r="DJ156" s="119">
        <v>0</v>
      </c>
      <c r="DK156" s="120">
        <v>0</v>
      </c>
      <c r="DL156" s="5">
        <f t="shared" si="182"/>
        <v>0</v>
      </c>
      <c r="DM156" s="119">
        <v>0</v>
      </c>
      <c r="DN156" s="120">
        <v>0</v>
      </c>
      <c r="DO156" s="5">
        <f t="shared" si="186"/>
        <v>0</v>
      </c>
      <c r="DP156" s="20">
        <v>0</v>
      </c>
      <c r="DQ156" s="4">
        <v>0</v>
      </c>
      <c r="DR156" s="5">
        <f t="shared" si="185"/>
        <v>0</v>
      </c>
      <c r="DS156" s="22">
        <f t="shared" si="187"/>
        <v>153.99036999999998</v>
      </c>
      <c r="DT156" s="5">
        <f t="shared" si="188"/>
        <v>417.44600000000003</v>
      </c>
    </row>
    <row r="157" spans="1:124" x14ac:dyDescent="0.3">
      <c r="A157" s="111">
        <v>2020</v>
      </c>
      <c r="B157" s="112" t="s">
        <v>10</v>
      </c>
      <c r="C157" s="20">
        <v>0</v>
      </c>
      <c r="D157" s="4">
        <v>0</v>
      </c>
      <c r="E157" s="5">
        <f t="shared" si="183"/>
        <v>0</v>
      </c>
      <c r="F157" s="20">
        <v>0</v>
      </c>
      <c r="G157" s="4">
        <v>0</v>
      </c>
      <c r="H157" s="5">
        <f t="shared" si="183"/>
        <v>0</v>
      </c>
      <c r="I157" s="20">
        <v>0</v>
      </c>
      <c r="J157" s="4">
        <v>0</v>
      </c>
      <c r="K157" s="5">
        <f t="shared" si="183"/>
        <v>0</v>
      </c>
      <c r="L157" s="20">
        <v>0</v>
      </c>
      <c r="M157" s="4">
        <v>0</v>
      </c>
      <c r="N157" s="5">
        <f t="shared" si="183"/>
        <v>0</v>
      </c>
      <c r="O157" s="20">
        <v>0</v>
      </c>
      <c r="P157" s="4">
        <v>0</v>
      </c>
      <c r="Q157" s="5">
        <f t="shared" si="183"/>
        <v>0</v>
      </c>
      <c r="R157" s="20">
        <v>0</v>
      </c>
      <c r="S157" s="4">
        <v>0</v>
      </c>
      <c r="T157" s="5">
        <f t="shared" si="183"/>
        <v>0</v>
      </c>
      <c r="U157" s="20">
        <v>0</v>
      </c>
      <c r="V157" s="4">
        <v>0</v>
      </c>
      <c r="W157" s="5">
        <f t="shared" si="183"/>
        <v>0</v>
      </c>
      <c r="X157" s="20">
        <v>0</v>
      </c>
      <c r="Y157" s="4">
        <v>0</v>
      </c>
      <c r="Z157" s="5">
        <f t="shared" si="183"/>
        <v>0</v>
      </c>
      <c r="AA157" s="20">
        <v>0</v>
      </c>
      <c r="AB157" s="4">
        <v>0</v>
      </c>
      <c r="AC157" s="5">
        <f t="shared" si="183"/>
        <v>0</v>
      </c>
      <c r="AD157" s="20">
        <v>0</v>
      </c>
      <c r="AE157" s="4">
        <v>0</v>
      </c>
      <c r="AF157" s="5">
        <f t="shared" si="183"/>
        <v>0</v>
      </c>
      <c r="AG157" s="20">
        <v>0</v>
      </c>
      <c r="AH157" s="4">
        <v>0</v>
      </c>
      <c r="AI157" s="5">
        <f t="shared" si="183"/>
        <v>0</v>
      </c>
      <c r="AJ157" s="20">
        <v>0</v>
      </c>
      <c r="AK157" s="4">
        <v>0</v>
      </c>
      <c r="AL157" s="5">
        <f t="shared" si="183"/>
        <v>0</v>
      </c>
      <c r="AM157" s="20">
        <v>0</v>
      </c>
      <c r="AN157" s="4">
        <v>0</v>
      </c>
      <c r="AO157" s="5">
        <f t="shared" si="183"/>
        <v>0</v>
      </c>
      <c r="AP157" s="20">
        <v>0</v>
      </c>
      <c r="AQ157" s="4">
        <v>0</v>
      </c>
      <c r="AR157" s="5">
        <f t="shared" si="183"/>
        <v>0</v>
      </c>
      <c r="AS157" s="20">
        <v>0</v>
      </c>
      <c r="AT157" s="4">
        <v>0</v>
      </c>
      <c r="AU157" s="5">
        <f t="shared" si="184"/>
        <v>0</v>
      </c>
      <c r="AV157" s="20"/>
      <c r="AW157" s="4"/>
      <c r="AX157" s="5"/>
      <c r="AY157" s="121">
        <v>5.2249999999999996</v>
      </c>
      <c r="AZ157" s="120">
        <v>19.75</v>
      </c>
      <c r="BA157" s="5">
        <f t="shared" si="183"/>
        <v>3779.9043062200963</v>
      </c>
      <c r="BB157" s="20">
        <v>0</v>
      </c>
      <c r="BC157" s="4">
        <v>0</v>
      </c>
      <c r="BD157" s="5">
        <f t="shared" si="183"/>
        <v>0</v>
      </c>
      <c r="BE157" s="20">
        <v>0</v>
      </c>
      <c r="BF157" s="4">
        <v>0</v>
      </c>
      <c r="BG157" s="5">
        <f t="shared" si="183"/>
        <v>0</v>
      </c>
      <c r="BH157" s="20">
        <v>0</v>
      </c>
      <c r="BI157" s="4">
        <v>0</v>
      </c>
      <c r="BJ157" s="5">
        <f t="shared" si="183"/>
        <v>0</v>
      </c>
      <c r="BK157" s="20">
        <v>0</v>
      </c>
      <c r="BL157" s="4">
        <v>0</v>
      </c>
      <c r="BM157" s="5">
        <f t="shared" si="183"/>
        <v>0</v>
      </c>
      <c r="BN157" s="20">
        <v>0</v>
      </c>
      <c r="BO157" s="4">
        <v>0</v>
      </c>
      <c r="BP157" s="5">
        <f t="shared" si="183"/>
        <v>0</v>
      </c>
      <c r="BQ157" s="20">
        <v>0</v>
      </c>
      <c r="BR157" s="4">
        <v>0</v>
      </c>
      <c r="BS157" s="5">
        <f t="shared" si="183"/>
        <v>0</v>
      </c>
      <c r="BT157" s="20">
        <v>0</v>
      </c>
      <c r="BU157" s="4">
        <v>0</v>
      </c>
      <c r="BV157" s="5">
        <f t="shared" si="185"/>
        <v>0</v>
      </c>
      <c r="BW157" s="20">
        <v>0</v>
      </c>
      <c r="BX157" s="4">
        <v>0</v>
      </c>
      <c r="BY157" s="5">
        <f t="shared" si="185"/>
        <v>0</v>
      </c>
      <c r="BZ157" s="20">
        <v>0</v>
      </c>
      <c r="CA157" s="4">
        <v>0</v>
      </c>
      <c r="CB157" s="5">
        <f t="shared" si="185"/>
        <v>0</v>
      </c>
      <c r="CC157" s="20">
        <v>0</v>
      </c>
      <c r="CD157" s="4">
        <v>0</v>
      </c>
      <c r="CE157" s="5">
        <f t="shared" si="185"/>
        <v>0</v>
      </c>
      <c r="CF157" s="20">
        <v>0</v>
      </c>
      <c r="CG157" s="4">
        <v>0</v>
      </c>
      <c r="CH157" s="5">
        <f t="shared" si="185"/>
        <v>0</v>
      </c>
      <c r="CI157" s="20">
        <v>0</v>
      </c>
      <c r="CJ157" s="4">
        <v>0</v>
      </c>
      <c r="CK157" s="5">
        <f t="shared" si="185"/>
        <v>0</v>
      </c>
      <c r="CL157" s="20">
        <v>0</v>
      </c>
      <c r="CM157" s="4">
        <v>0</v>
      </c>
      <c r="CN157" s="5">
        <f t="shared" si="185"/>
        <v>0</v>
      </c>
      <c r="CO157" s="20">
        <v>0</v>
      </c>
      <c r="CP157" s="4">
        <v>0</v>
      </c>
      <c r="CQ157" s="5">
        <f t="shared" si="185"/>
        <v>0</v>
      </c>
      <c r="CR157" s="20">
        <v>0</v>
      </c>
      <c r="CS157" s="4">
        <v>0</v>
      </c>
      <c r="CT157" s="5">
        <f t="shared" si="185"/>
        <v>0</v>
      </c>
      <c r="CU157" s="20">
        <v>0</v>
      </c>
      <c r="CV157" s="4">
        <v>0</v>
      </c>
      <c r="CW157" s="5">
        <f t="shared" si="185"/>
        <v>0</v>
      </c>
      <c r="CX157" s="20">
        <v>0</v>
      </c>
      <c r="CY157" s="4">
        <v>0</v>
      </c>
      <c r="CZ157" s="5">
        <f t="shared" si="185"/>
        <v>0</v>
      </c>
      <c r="DA157" s="20">
        <v>0</v>
      </c>
      <c r="DB157" s="4">
        <v>0</v>
      </c>
      <c r="DC157" s="5">
        <f t="shared" si="185"/>
        <v>0</v>
      </c>
      <c r="DD157" s="20">
        <v>0</v>
      </c>
      <c r="DE157" s="4">
        <v>0</v>
      </c>
      <c r="DF157" s="5">
        <f t="shared" si="185"/>
        <v>0</v>
      </c>
      <c r="DG157" s="121">
        <v>2.4500000000000001E-2</v>
      </c>
      <c r="DH157" s="120">
        <v>0.22900000000000001</v>
      </c>
      <c r="DI157" s="5">
        <f t="shared" si="185"/>
        <v>9346.9387755102034</v>
      </c>
      <c r="DJ157" s="20">
        <v>0</v>
      </c>
      <c r="DK157" s="4">
        <v>0</v>
      </c>
      <c r="DL157" s="5">
        <f t="shared" si="182"/>
        <v>0</v>
      </c>
      <c r="DM157" s="20">
        <v>0</v>
      </c>
      <c r="DN157" s="4">
        <v>0</v>
      </c>
      <c r="DO157" s="5">
        <f t="shared" si="186"/>
        <v>0</v>
      </c>
      <c r="DP157" s="20">
        <v>0</v>
      </c>
      <c r="DQ157" s="4">
        <v>0</v>
      </c>
      <c r="DR157" s="5">
        <f t="shared" si="185"/>
        <v>0</v>
      </c>
      <c r="DS157" s="22">
        <f t="shared" si="187"/>
        <v>5.2494999999999994</v>
      </c>
      <c r="DT157" s="5">
        <f t="shared" si="188"/>
        <v>19.978999999999999</v>
      </c>
    </row>
    <row r="158" spans="1:124" x14ac:dyDescent="0.3">
      <c r="A158" s="111">
        <v>2020</v>
      </c>
      <c r="B158" s="112" t="s">
        <v>11</v>
      </c>
      <c r="C158" s="20">
        <v>0</v>
      </c>
      <c r="D158" s="4">
        <v>0</v>
      </c>
      <c r="E158" s="5">
        <f t="shared" si="183"/>
        <v>0</v>
      </c>
      <c r="F158" s="20">
        <v>0</v>
      </c>
      <c r="G158" s="4">
        <v>0</v>
      </c>
      <c r="H158" s="5">
        <f t="shared" si="183"/>
        <v>0</v>
      </c>
      <c r="I158" s="20">
        <v>0</v>
      </c>
      <c r="J158" s="4">
        <v>0</v>
      </c>
      <c r="K158" s="5">
        <f t="shared" si="183"/>
        <v>0</v>
      </c>
      <c r="L158" s="20">
        <v>0</v>
      </c>
      <c r="M158" s="4">
        <v>0</v>
      </c>
      <c r="N158" s="5">
        <f t="shared" si="183"/>
        <v>0</v>
      </c>
      <c r="O158" s="20">
        <v>0</v>
      </c>
      <c r="P158" s="4">
        <v>0</v>
      </c>
      <c r="Q158" s="5">
        <f t="shared" si="183"/>
        <v>0</v>
      </c>
      <c r="R158" s="20">
        <v>0</v>
      </c>
      <c r="S158" s="4">
        <v>0</v>
      </c>
      <c r="T158" s="5">
        <f t="shared" si="183"/>
        <v>0</v>
      </c>
      <c r="U158" s="20">
        <v>0</v>
      </c>
      <c r="V158" s="4">
        <v>0</v>
      </c>
      <c r="W158" s="5">
        <f t="shared" si="183"/>
        <v>0</v>
      </c>
      <c r="X158" s="20">
        <v>0</v>
      </c>
      <c r="Y158" s="4">
        <v>0</v>
      </c>
      <c r="Z158" s="5">
        <f t="shared" si="183"/>
        <v>0</v>
      </c>
      <c r="AA158" s="20">
        <v>0</v>
      </c>
      <c r="AB158" s="4">
        <v>0</v>
      </c>
      <c r="AC158" s="5">
        <f t="shared" si="183"/>
        <v>0</v>
      </c>
      <c r="AD158" s="20">
        <v>0</v>
      </c>
      <c r="AE158" s="4">
        <v>0</v>
      </c>
      <c r="AF158" s="5">
        <f t="shared" si="183"/>
        <v>0</v>
      </c>
      <c r="AG158" s="20">
        <v>0</v>
      </c>
      <c r="AH158" s="4">
        <v>0</v>
      </c>
      <c r="AI158" s="5">
        <f t="shared" si="183"/>
        <v>0</v>
      </c>
      <c r="AJ158" s="20">
        <v>0</v>
      </c>
      <c r="AK158" s="4">
        <v>0</v>
      </c>
      <c r="AL158" s="5">
        <f t="shared" si="183"/>
        <v>0</v>
      </c>
      <c r="AM158" s="20">
        <v>0</v>
      </c>
      <c r="AN158" s="4">
        <v>0</v>
      </c>
      <c r="AO158" s="5">
        <f t="shared" si="183"/>
        <v>0</v>
      </c>
      <c r="AP158" s="20">
        <v>0</v>
      </c>
      <c r="AQ158" s="4">
        <v>0</v>
      </c>
      <c r="AR158" s="5">
        <f t="shared" si="183"/>
        <v>0</v>
      </c>
      <c r="AS158" s="20">
        <v>0</v>
      </c>
      <c r="AT158" s="4">
        <v>0</v>
      </c>
      <c r="AU158" s="5">
        <f t="shared" si="184"/>
        <v>0</v>
      </c>
      <c r="AV158" s="20"/>
      <c r="AW158" s="4"/>
      <c r="AX158" s="5"/>
      <c r="AY158" s="20">
        <v>0</v>
      </c>
      <c r="AZ158" s="4">
        <v>0</v>
      </c>
      <c r="BA158" s="5">
        <f t="shared" si="183"/>
        <v>0</v>
      </c>
      <c r="BB158" s="20">
        <v>0</v>
      </c>
      <c r="BC158" s="4">
        <v>0</v>
      </c>
      <c r="BD158" s="5">
        <f t="shared" si="183"/>
        <v>0</v>
      </c>
      <c r="BE158" s="20">
        <v>0</v>
      </c>
      <c r="BF158" s="4">
        <v>0</v>
      </c>
      <c r="BG158" s="5">
        <f t="shared" si="183"/>
        <v>0</v>
      </c>
      <c r="BH158" s="20">
        <v>0</v>
      </c>
      <c r="BI158" s="4">
        <v>0</v>
      </c>
      <c r="BJ158" s="5">
        <f t="shared" si="183"/>
        <v>0</v>
      </c>
      <c r="BK158" s="20">
        <v>0</v>
      </c>
      <c r="BL158" s="4">
        <v>0</v>
      </c>
      <c r="BM158" s="5">
        <f t="shared" si="183"/>
        <v>0</v>
      </c>
      <c r="BN158" s="20">
        <v>0</v>
      </c>
      <c r="BO158" s="4">
        <v>0</v>
      </c>
      <c r="BP158" s="5">
        <f t="shared" si="183"/>
        <v>0</v>
      </c>
      <c r="BQ158" s="20">
        <v>0</v>
      </c>
      <c r="BR158" s="4">
        <v>0</v>
      </c>
      <c r="BS158" s="5">
        <f t="shared" si="183"/>
        <v>0</v>
      </c>
      <c r="BT158" s="20">
        <v>0</v>
      </c>
      <c r="BU158" s="4">
        <v>0</v>
      </c>
      <c r="BV158" s="5">
        <f t="shared" si="185"/>
        <v>0</v>
      </c>
      <c r="BW158" s="20">
        <v>0</v>
      </c>
      <c r="BX158" s="4">
        <v>0</v>
      </c>
      <c r="BY158" s="5">
        <f t="shared" si="185"/>
        <v>0</v>
      </c>
      <c r="BZ158" s="20">
        <v>0</v>
      </c>
      <c r="CA158" s="4">
        <v>0</v>
      </c>
      <c r="CB158" s="5">
        <f t="shared" si="185"/>
        <v>0</v>
      </c>
      <c r="CC158" s="20">
        <v>0</v>
      </c>
      <c r="CD158" s="4">
        <v>0</v>
      </c>
      <c r="CE158" s="5">
        <f t="shared" si="185"/>
        <v>0</v>
      </c>
      <c r="CF158" s="20">
        <v>0</v>
      </c>
      <c r="CG158" s="4">
        <v>0</v>
      </c>
      <c r="CH158" s="5">
        <f t="shared" si="185"/>
        <v>0</v>
      </c>
      <c r="CI158" s="20">
        <v>0</v>
      </c>
      <c r="CJ158" s="4">
        <v>0</v>
      </c>
      <c r="CK158" s="5">
        <f t="shared" si="185"/>
        <v>0</v>
      </c>
      <c r="CL158" s="20">
        <v>0</v>
      </c>
      <c r="CM158" s="4">
        <v>0</v>
      </c>
      <c r="CN158" s="5">
        <f t="shared" si="185"/>
        <v>0</v>
      </c>
      <c r="CO158" s="20">
        <v>0</v>
      </c>
      <c r="CP158" s="4">
        <v>0</v>
      </c>
      <c r="CQ158" s="5">
        <f t="shared" si="185"/>
        <v>0</v>
      </c>
      <c r="CR158" s="20">
        <v>0</v>
      </c>
      <c r="CS158" s="4">
        <v>0</v>
      </c>
      <c r="CT158" s="5">
        <f t="shared" si="185"/>
        <v>0</v>
      </c>
      <c r="CU158" s="20">
        <v>0</v>
      </c>
      <c r="CV158" s="4">
        <v>0</v>
      </c>
      <c r="CW158" s="5">
        <f t="shared" si="185"/>
        <v>0</v>
      </c>
      <c r="CX158" s="20">
        <v>0</v>
      </c>
      <c r="CY158" s="4">
        <v>0</v>
      </c>
      <c r="CZ158" s="5">
        <f t="shared" si="185"/>
        <v>0</v>
      </c>
      <c r="DA158" s="20">
        <v>0</v>
      </c>
      <c r="DB158" s="4">
        <v>0</v>
      </c>
      <c r="DC158" s="5">
        <f t="shared" si="185"/>
        <v>0</v>
      </c>
      <c r="DD158" s="20">
        <v>0</v>
      </c>
      <c r="DE158" s="4">
        <v>0</v>
      </c>
      <c r="DF158" s="5">
        <f t="shared" si="185"/>
        <v>0</v>
      </c>
      <c r="DG158" s="123">
        <v>1.6E-2</v>
      </c>
      <c r="DH158" s="124">
        <v>0.152</v>
      </c>
      <c r="DI158" s="5">
        <f t="shared" si="185"/>
        <v>9500</v>
      </c>
      <c r="DJ158" s="20">
        <v>0</v>
      </c>
      <c r="DK158" s="4">
        <v>0</v>
      </c>
      <c r="DL158" s="5">
        <f t="shared" si="182"/>
        <v>0</v>
      </c>
      <c r="DM158" s="20">
        <v>0</v>
      </c>
      <c r="DN158" s="4">
        <v>0</v>
      </c>
      <c r="DO158" s="5">
        <f t="shared" si="186"/>
        <v>0</v>
      </c>
      <c r="DP158" s="20">
        <v>0</v>
      </c>
      <c r="DQ158" s="4">
        <v>0</v>
      </c>
      <c r="DR158" s="5">
        <f t="shared" si="185"/>
        <v>0</v>
      </c>
      <c r="DS158" s="22">
        <f t="shared" si="187"/>
        <v>1.6E-2</v>
      </c>
      <c r="DT158" s="5">
        <f t="shared" si="188"/>
        <v>0.152</v>
      </c>
    </row>
    <row r="159" spans="1:124" x14ac:dyDescent="0.3">
      <c r="A159" s="111">
        <v>2020</v>
      </c>
      <c r="B159" s="5" t="s">
        <v>12</v>
      </c>
      <c r="C159" s="20">
        <v>0</v>
      </c>
      <c r="D159" s="4">
        <v>0</v>
      </c>
      <c r="E159" s="5">
        <f t="shared" si="183"/>
        <v>0</v>
      </c>
      <c r="F159" s="20">
        <v>0</v>
      </c>
      <c r="G159" s="4">
        <v>0</v>
      </c>
      <c r="H159" s="5">
        <f t="shared" si="183"/>
        <v>0</v>
      </c>
      <c r="I159" s="20">
        <v>0</v>
      </c>
      <c r="J159" s="4">
        <v>0</v>
      </c>
      <c r="K159" s="5">
        <f t="shared" si="183"/>
        <v>0</v>
      </c>
      <c r="L159" s="20">
        <v>0</v>
      </c>
      <c r="M159" s="4">
        <v>0</v>
      </c>
      <c r="N159" s="5">
        <f t="shared" si="183"/>
        <v>0</v>
      </c>
      <c r="O159" s="20">
        <v>0</v>
      </c>
      <c r="P159" s="4">
        <v>0</v>
      </c>
      <c r="Q159" s="5">
        <f t="shared" si="183"/>
        <v>0</v>
      </c>
      <c r="R159" s="20">
        <v>0</v>
      </c>
      <c r="S159" s="4">
        <v>0</v>
      </c>
      <c r="T159" s="5">
        <f t="shared" si="183"/>
        <v>0</v>
      </c>
      <c r="U159" s="20">
        <v>0</v>
      </c>
      <c r="V159" s="4">
        <v>0</v>
      </c>
      <c r="W159" s="5">
        <f t="shared" si="183"/>
        <v>0</v>
      </c>
      <c r="X159" s="20">
        <v>0</v>
      </c>
      <c r="Y159" s="4">
        <v>0</v>
      </c>
      <c r="Z159" s="5">
        <f t="shared" si="183"/>
        <v>0</v>
      </c>
      <c r="AA159" s="20">
        <v>0</v>
      </c>
      <c r="AB159" s="4">
        <v>0</v>
      </c>
      <c r="AC159" s="5">
        <f t="shared" si="183"/>
        <v>0</v>
      </c>
      <c r="AD159" s="20">
        <v>0</v>
      </c>
      <c r="AE159" s="4">
        <v>0</v>
      </c>
      <c r="AF159" s="5">
        <f t="shared" si="183"/>
        <v>0</v>
      </c>
      <c r="AG159" s="20">
        <v>0</v>
      </c>
      <c r="AH159" s="4">
        <v>0</v>
      </c>
      <c r="AI159" s="5">
        <f t="shared" si="183"/>
        <v>0</v>
      </c>
      <c r="AJ159" s="20">
        <v>0</v>
      </c>
      <c r="AK159" s="4">
        <v>0</v>
      </c>
      <c r="AL159" s="5">
        <f t="shared" si="183"/>
        <v>0</v>
      </c>
      <c r="AM159" s="20">
        <v>0</v>
      </c>
      <c r="AN159" s="4">
        <v>0</v>
      </c>
      <c r="AO159" s="5">
        <f t="shared" si="183"/>
        <v>0</v>
      </c>
      <c r="AP159" s="20">
        <v>0</v>
      </c>
      <c r="AQ159" s="4">
        <v>0</v>
      </c>
      <c r="AR159" s="5">
        <f t="shared" si="183"/>
        <v>0</v>
      </c>
      <c r="AS159" s="20">
        <v>0</v>
      </c>
      <c r="AT159" s="4">
        <v>0</v>
      </c>
      <c r="AU159" s="5">
        <f t="shared" si="184"/>
        <v>0</v>
      </c>
      <c r="AV159" s="20"/>
      <c r="AW159" s="4"/>
      <c r="AX159" s="5"/>
      <c r="AY159" s="20">
        <v>0</v>
      </c>
      <c r="AZ159" s="4">
        <v>0</v>
      </c>
      <c r="BA159" s="5">
        <f t="shared" si="183"/>
        <v>0</v>
      </c>
      <c r="BB159" s="20">
        <v>0</v>
      </c>
      <c r="BC159" s="4">
        <v>0</v>
      </c>
      <c r="BD159" s="5">
        <f t="shared" si="183"/>
        <v>0</v>
      </c>
      <c r="BE159" s="20">
        <v>0</v>
      </c>
      <c r="BF159" s="4">
        <v>0</v>
      </c>
      <c r="BG159" s="5">
        <f t="shared" si="183"/>
        <v>0</v>
      </c>
      <c r="BH159" s="126">
        <v>34</v>
      </c>
      <c r="BI159" s="127">
        <v>106.97499999999999</v>
      </c>
      <c r="BJ159" s="5">
        <f t="shared" si="183"/>
        <v>3146.3235294117644</v>
      </c>
      <c r="BK159" s="20">
        <v>0</v>
      </c>
      <c r="BL159" s="4">
        <v>0</v>
      </c>
      <c r="BM159" s="5">
        <f t="shared" si="183"/>
        <v>0</v>
      </c>
      <c r="BN159" s="20">
        <v>0</v>
      </c>
      <c r="BO159" s="4">
        <v>0</v>
      </c>
      <c r="BP159" s="5">
        <f t="shared" si="183"/>
        <v>0</v>
      </c>
      <c r="BQ159" s="20">
        <v>0</v>
      </c>
      <c r="BR159" s="4">
        <v>0</v>
      </c>
      <c r="BS159" s="5">
        <f t="shared" si="183"/>
        <v>0</v>
      </c>
      <c r="BT159" s="20">
        <v>0</v>
      </c>
      <c r="BU159" s="4">
        <v>0</v>
      </c>
      <c r="BV159" s="5">
        <f t="shared" si="185"/>
        <v>0</v>
      </c>
      <c r="BW159" s="20">
        <v>0</v>
      </c>
      <c r="BX159" s="4">
        <v>0</v>
      </c>
      <c r="BY159" s="5">
        <f t="shared" si="185"/>
        <v>0</v>
      </c>
      <c r="BZ159" s="20">
        <v>0</v>
      </c>
      <c r="CA159" s="4">
        <v>0</v>
      </c>
      <c r="CB159" s="5">
        <f t="shared" si="185"/>
        <v>0</v>
      </c>
      <c r="CC159" s="20">
        <v>0</v>
      </c>
      <c r="CD159" s="4">
        <v>0</v>
      </c>
      <c r="CE159" s="5">
        <f t="shared" si="185"/>
        <v>0</v>
      </c>
      <c r="CF159" s="20">
        <v>0</v>
      </c>
      <c r="CG159" s="4">
        <v>0</v>
      </c>
      <c r="CH159" s="5">
        <f t="shared" si="185"/>
        <v>0</v>
      </c>
      <c r="CI159" s="20">
        <v>0</v>
      </c>
      <c r="CJ159" s="4">
        <v>0</v>
      </c>
      <c r="CK159" s="5">
        <f t="shared" si="185"/>
        <v>0</v>
      </c>
      <c r="CL159" s="20">
        <v>0</v>
      </c>
      <c r="CM159" s="4">
        <v>0</v>
      </c>
      <c r="CN159" s="5">
        <f t="shared" si="185"/>
        <v>0</v>
      </c>
      <c r="CO159" s="20">
        <v>0</v>
      </c>
      <c r="CP159" s="4">
        <v>0</v>
      </c>
      <c r="CQ159" s="5">
        <f t="shared" si="185"/>
        <v>0</v>
      </c>
      <c r="CR159" s="20">
        <v>0</v>
      </c>
      <c r="CS159" s="4">
        <v>0</v>
      </c>
      <c r="CT159" s="5">
        <f t="shared" si="185"/>
        <v>0</v>
      </c>
      <c r="CU159" s="20">
        <v>0</v>
      </c>
      <c r="CV159" s="4">
        <v>0</v>
      </c>
      <c r="CW159" s="5">
        <f t="shared" si="185"/>
        <v>0</v>
      </c>
      <c r="CX159" s="20">
        <v>0</v>
      </c>
      <c r="CY159" s="4">
        <v>0</v>
      </c>
      <c r="CZ159" s="5">
        <f t="shared" si="185"/>
        <v>0</v>
      </c>
      <c r="DA159" s="20">
        <v>0</v>
      </c>
      <c r="DB159" s="4">
        <v>0</v>
      </c>
      <c r="DC159" s="5">
        <f t="shared" si="185"/>
        <v>0</v>
      </c>
      <c r="DD159" s="126">
        <v>2E-3</v>
      </c>
      <c r="DE159" s="127">
        <v>3.3000000000000002E-2</v>
      </c>
      <c r="DF159" s="5">
        <f t="shared" si="185"/>
        <v>16500</v>
      </c>
      <c r="DG159" s="126">
        <v>34.579500000000003</v>
      </c>
      <c r="DH159" s="127">
        <v>181.1</v>
      </c>
      <c r="DI159" s="5">
        <f t="shared" si="185"/>
        <v>5237.2070157174039</v>
      </c>
      <c r="DJ159" s="20">
        <v>0</v>
      </c>
      <c r="DK159" s="4">
        <v>0</v>
      </c>
      <c r="DL159" s="5">
        <f t="shared" si="182"/>
        <v>0</v>
      </c>
      <c r="DM159" s="20">
        <v>0</v>
      </c>
      <c r="DN159" s="4">
        <v>0</v>
      </c>
      <c r="DO159" s="5">
        <f t="shared" si="186"/>
        <v>0</v>
      </c>
      <c r="DP159" s="20">
        <v>0</v>
      </c>
      <c r="DQ159" s="4">
        <v>0</v>
      </c>
      <c r="DR159" s="5">
        <f t="shared" si="185"/>
        <v>0</v>
      </c>
      <c r="DS159" s="22">
        <f t="shared" si="187"/>
        <v>68.581500000000005</v>
      </c>
      <c r="DT159" s="5">
        <f t="shared" si="188"/>
        <v>288.108</v>
      </c>
    </row>
    <row r="160" spans="1:124" x14ac:dyDescent="0.3">
      <c r="A160" s="111">
        <v>2020</v>
      </c>
      <c r="B160" s="112" t="s">
        <v>13</v>
      </c>
      <c r="C160" s="20">
        <v>0</v>
      </c>
      <c r="D160" s="4">
        <v>0</v>
      </c>
      <c r="E160" s="5">
        <f t="shared" si="183"/>
        <v>0</v>
      </c>
      <c r="F160" s="20">
        <v>0</v>
      </c>
      <c r="G160" s="4">
        <v>0</v>
      </c>
      <c r="H160" s="5">
        <f t="shared" si="183"/>
        <v>0</v>
      </c>
      <c r="I160" s="20">
        <v>0</v>
      </c>
      <c r="J160" s="4">
        <v>0</v>
      </c>
      <c r="K160" s="5">
        <f t="shared" si="183"/>
        <v>0</v>
      </c>
      <c r="L160" s="20">
        <v>0</v>
      </c>
      <c r="M160" s="4">
        <v>0</v>
      </c>
      <c r="N160" s="5">
        <f t="shared" si="183"/>
        <v>0</v>
      </c>
      <c r="O160" s="20">
        <v>0</v>
      </c>
      <c r="P160" s="4">
        <v>0</v>
      </c>
      <c r="Q160" s="5">
        <f t="shared" si="183"/>
        <v>0</v>
      </c>
      <c r="R160" s="20">
        <v>0</v>
      </c>
      <c r="S160" s="4">
        <v>0</v>
      </c>
      <c r="T160" s="5">
        <f t="shared" si="183"/>
        <v>0</v>
      </c>
      <c r="U160" s="20">
        <v>0</v>
      </c>
      <c r="V160" s="4">
        <v>0</v>
      </c>
      <c r="W160" s="5">
        <f t="shared" si="183"/>
        <v>0</v>
      </c>
      <c r="X160" s="20">
        <v>0</v>
      </c>
      <c r="Y160" s="4">
        <v>0</v>
      </c>
      <c r="Z160" s="5">
        <f t="shared" si="183"/>
        <v>0</v>
      </c>
      <c r="AA160" s="20">
        <v>0</v>
      </c>
      <c r="AB160" s="4">
        <v>0</v>
      </c>
      <c r="AC160" s="5">
        <f t="shared" si="183"/>
        <v>0</v>
      </c>
      <c r="AD160" s="20">
        <v>0</v>
      </c>
      <c r="AE160" s="4">
        <v>0</v>
      </c>
      <c r="AF160" s="5">
        <f t="shared" si="183"/>
        <v>0</v>
      </c>
      <c r="AG160" s="20">
        <v>0</v>
      </c>
      <c r="AH160" s="4">
        <v>0</v>
      </c>
      <c r="AI160" s="5">
        <f t="shared" si="183"/>
        <v>0</v>
      </c>
      <c r="AJ160" s="20">
        <v>0</v>
      </c>
      <c r="AK160" s="4">
        <v>0</v>
      </c>
      <c r="AL160" s="5">
        <f t="shared" si="183"/>
        <v>0</v>
      </c>
      <c r="AM160" s="20">
        <v>0</v>
      </c>
      <c r="AN160" s="4">
        <v>0</v>
      </c>
      <c r="AO160" s="5">
        <f t="shared" si="183"/>
        <v>0</v>
      </c>
      <c r="AP160" s="20">
        <v>0</v>
      </c>
      <c r="AQ160" s="4">
        <v>0</v>
      </c>
      <c r="AR160" s="5">
        <f t="shared" si="183"/>
        <v>0</v>
      </c>
      <c r="AS160" s="20">
        <v>0</v>
      </c>
      <c r="AT160" s="4">
        <v>0</v>
      </c>
      <c r="AU160" s="5">
        <f t="shared" si="184"/>
        <v>0</v>
      </c>
      <c r="AV160" s="20"/>
      <c r="AW160" s="4"/>
      <c r="AX160" s="5"/>
      <c r="AY160" s="128">
        <v>3.9</v>
      </c>
      <c r="AZ160" s="4">
        <v>28.88</v>
      </c>
      <c r="BA160" s="5">
        <f t="shared" si="183"/>
        <v>7405.1282051282051</v>
      </c>
      <c r="BB160" s="20">
        <v>0</v>
      </c>
      <c r="BC160" s="4">
        <v>0</v>
      </c>
      <c r="BD160" s="5">
        <f t="shared" si="183"/>
        <v>0</v>
      </c>
      <c r="BE160" s="20">
        <v>0</v>
      </c>
      <c r="BF160" s="4">
        <v>0</v>
      </c>
      <c r="BG160" s="5">
        <f t="shared" si="183"/>
        <v>0</v>
      </c>
      <c r="BH160" s="20">
        <v>0</v>
      </c>
      <c r="BI160" s="4">
        <v>0</v>
      </c>
      <c r="BJ160" s="5">
        <f t="shared" si="183"/>
        <v>0</v>
      </c>
      <c r="BK160" s="20">
        <v>0</v>
      </c>
      <c r="BL160" s="4">
        <v>0</v>
      </c>
      <c r="BM160" s="5">
        <f t="shared" si="183"/>
        <v>0</v>
      </c>
      <c r="BN160" s="20">
        <v>0</v>
      </c>
      <c r="BO160" s="4">
        <v>0</v>
      </c>
      <c r="BP160" s="5">
        <f t="shared" si="183"/>
        <v>0</v>
      </c>
      <c r="BQ160" s="20">
        <v>0</v>
      </c>
      <c r="BR160" s="4">
        <v>0</v>
      </c>
      <c r="BS160" s="5">
        <f t="shared" si="183"/>
        <v>0</v>
      </c>
      <c r="BT160" s="20">
        <v>0</v>
      </c>
      <c r="BU160" s="4">
        <v>0</v>
      </c>
      <c r="BV160" s="5">
        <f t="shared" si="185"/>
        <v>0</v>
      </c>
      <c r="BW160" s="20">
        <v>0</v>
      </c>
      <c r="BX160" s="4">
        <v>0</v>
      </c>
      <c r="BY160" s="5">
        <f t="shared" si="185"/>
        <v>0</v>
      </c>
      <c r="BZ160" s="20">
        <v>0</v>
      </c>
      <c r="CA160" s="4">
        <v>0</v>
      </c>
      <c r="CB160" s="5">
        <f t="shared" si="185"/>
        <v>0</v>
      </c>
      <c r="CC160" s="20">
        <v>0</v>
      </c>
      <c r="CD160" s="4">
        <v>0</v>
      </c>
      <c r="CE160" s="5">
        <f t="shared" si="185"/>
        <v>0</v>
      </c>
      <c r="CF160" s="20">
        <v>0</v>
      </c>
      <c r="CG160" s="4">
        <v>0</v>
      </c>
      <c r="CH160" s="5">
        <f t="shared" si="185"/>
        <v>0</v>
      </c>
      <c r="CI160" s="20">
        <v>0</v>
      </c>
      <c r="CJ160" s="4">
        <v>0</v>
      </c>
      <c r="CK160" s="5">
        <f t="shared" si="185"/>
        <v>0</v>
      </c>
      <c r="CL160" s="20">
        <v>0</v>
      </c>
      <c r="CM160" s="4">
        <v>0</v>
      </c>
      <c r="CN160" s="5">
        <f t="shared" si="185"/>
        <v>0</v>
      </c>
      <c r="CO160" s="20">
        <v>0</v>
      </c>
      <c r="CP160" s="4">
        <v>0</v>
      </c>
      <c r="CQ160" s="5">
        <f t="shared" si="185"/>
        <v>0</v>
      </c>
      <c r="CR160" s="20">
        <v>0</v>
      </c>
      <c r="CS160" s="4">
        <v>0</v>
      </c>
      <c r="CT160" s="5">
        <f t="shared" si="185"/>
        <v>0</v>
      </c>
      <c r="CU160" s="20">
        <v>0</v>
      </c>
      <c r="CV160" s="4">
        <v>0</v>
      </c>
      <c r="CW160" s="5">
        <f t="shared" si="185"/>
        <v>0</v>
      </c>
      <c r="CX160" s="20">
        <v>0</v>
      </c>
      <c r="CY160" s="4">
        <v>0</v>
      </c>
      <c r="CZ160" s="5">
        <f t="shared" si="185"/>
        <v>0</v>
      </c>
      <c r="DA160" s="20">
        <v>0</v>
      </c>
      <c r="DB160" s="4">
        <v>0</v>
      </c>
      <c r="DC160" s="5">
        <f t="shared" si="185"/>
        <v>0</v>
      </c>
      <c r="DD160" s="20">
        <v>0</v>
      </c>
      <c r="DE160" s="4">
        <v>0</v>
      </c>
      <c r="DF160" s="5">
        <f t="shared" si="185"/>
        <v>0</v>
      </c>
      <c r="DG160" s="128">
        <v>1.0500000000000001E-2</v>
      </c>
      <c r="DH160" s="4">
        <v>0.10100000000000001</v>
      </c>
      <c r="DI160" s="5">
        <f t="shared" si="185"/>
        <v>9619.0476190476184</v>
      </c>
      <c r="DJ160" s="20">
        <v>0</v>
      </c>
      <c r="DK160" s="4">
        <v>0</v>
      </c>
      <c r="DL160" s="5">
        <f t="shared" si="182"/>
        <v>0</v>
      </c>
      <c r="DM160" s="20">
        <v>0</v>
      </c>
      <c r="DN160" s="4">
        <v>0</v>
      </c>
      <c r="DO160" s="5">
        <f t="shared" si="186"/>
        <v>0</v>
      </c>
      <c r="DP160" s="20">
        <v>0</v>
      </c>
      <c r="DQ160" s="4">
        <v>0</v>
      </c>
      <c r="DR160" s="5">
        <f t="shared" si="185"/>
        <v>0</v>
      </c>
      <c r="DS160" s="22">
        <f t="shared" si="187"/>
        <v>3.9104999999999999</v>
      </c>
      <c r="DT160" s="5">
        <f t="shared" si="188"/>
        <v>28.980999999999998</v>
      </c>
    </row>
    <row r="161" spans="1:124" ht="15" thickBot="1" x14ac:dyDescent="0.35">
      <c r="A161" s="77"/>
      <c r="B161" s="113" t="s">
        <v>14</v>
      </c>
      <c r="C161" s="91">
        <f t="shared" ref="C161:D161" si="189">SUM(C149:C160)</f>
        <v>25442.98</v>
      </c>
      <c r="D161" s="59">
        <f t="shared" si="189"/>
        <v>58425.389000000003</v>
      </c>
      <c r="E161" s="63"/>
      <c r="F161" s="91">
        <f t="shared" ref="F161:G161" si="190">SUM(F149:F160)</f>
        <v>0</v>
      </c>
      <c r="G161" s="59">
        <f t="shared" si="190"/>
        <v>0</v>
      </c>
      <c r="H161" s="63"/>
      <c r="I161" s="91">
        <f t="shared" ref="I161:J161" si="191">SUM(I149:I160)</f>
        <v>0</v>
      </c>
      <c r="J161" s="59">
        <f t="shared" si="191"/>
        <v>0</v>
      </c>
      <c r="K161" s="63"/>
      <c r="L161" s="91">
        <f t="shared" ref="L161:M161" si="192">SUM(L149:L160)</f>
        <v>0</v>
      </c>
      <c r="M161" s="59">
        <f t="shared" si="192"/>
        <v>0</v>
      </c>
      <c r="N161" s="63"/>
      <c r="O161" s="91">
        <f t="shared" ref="O161:P161" si="193">SUM(O149:O160)</f>
        <v>0</v>
      </c>
      <c r="P161" s="59">
        <f t="shared" si="193"/>
        <v>0</v>
      </c>
      <c r="Q161" s="63"/>
      <c r="R161" s="91">
        <f t="shared" ref="R161:S161" si="194">SUM(R149:R160)</f>
        <v>0</v>
      </c>
      <c r="S161" s="59">
        <f t="shared" si="194"/>
        <v>0</v>
      </c>
      <c r="T161" s="63"/>
      <c r="U161" s="91">
        <f t="shared" ref="U161:V161" si="195">SUM(U149:U160)</f>
        <v>0</v>
      </c>
      <c r="V161" s="59">
        <f t="shared" si="195"/>
        <v>0</v>
      </c>
      <c r="W161" s="63"/>
      <c r="X161" s="91">
        <f t="shared" ref="X161:Y161" si="196">SUM(X149:X160)</f>
        <v>0.23200000000000001</v>
      </c>
      <c r="Y161" s="59">
        <f t="shared" si="196"/>
        <v>1</v>
      </c>
      <c r="Z161" s="63"/>
      <c r="AA161" s="91">
        <f t="shared" ref="AA161:AB161" si="197">SUM(AA149:AA160)</f>
        <v>0</v>
      </c>
      <c r="AB161" s="59">
        <f t="shared" si="197"/>
        <v>0</v>
      </c>
      <c r="AC161" s="63"/>
      <c r="AD161" s="91">
        <f t="shared" ref="AD161:AE161" si="198">SUM(AD149:AD160)</f>
        <v>0</v>
      </c>
      <c r="AE161" s="59">
        <f t="shared" si="198"/>
        <v>0</v>
      </c>
      <c r="AF161" s="63"/>
      <c r="AG161" s="91">
        <f t="shared" ref="AG161:AH161" si="199">SUM(AG149:AG160)</f>
        <v>0</v>
      </c>
      <c r="AH161" s="59">
        <f t="shared" si="199"/>
        <v>0</v>
      </c>
      <c r="AI161" s="63"/>
      <c r="AJ161" s="91">
        <f t="shared" ref="AJ161:AK161" si="200">SUM(AJ149:AJ160)</f>
        <v>0</v>
      </c>
      <c r="AK161" s="59">
        <f t="shared" si="200"/>
        <v>0</v>
      </c>
      <c r="AL161" s="63"/>
      <c r="AM161" s="91">
        <f t="shared" ref="AM161:AN161" si="201">SUM(AM149:AM160)</f>
        <v>0</v>
      </c>
      <c r="AN161" s="59">
        <f t="shared" si="201"/>
        <v>0</v>
      </c>
      <c r="AO161" s="63"/>
      <c r="AP161" s="91">
        <f t="shared" ref="AP161:AQ161" si="202">SUM(AP149:AP160)</f>
        <v>0</v>
      </c>
      <c r="AQ161" s="59">
        <f t="shared" si="202"/>
        <v>0</v>
      </c>
      <c r="AR161" s="63"/>
      <c r="AS161" s="91">
        <f t="shared" ref="AS161:AT161" si="203">SUM(AS149:AS160)</f>
        <v>0</v>
      </c>
      <c r="AT161" s="59">
        <f t="shared" si="203"/>
        <v>0</v>
      </c>
      <c r="AU161" s="63"/>
      <c r="AV161" s="91"/>
      <c r="AW161" s="59"/>
      <c r="AX161" s="63"/>
      <c r="AY161" s="91">
        <f t="shared" ref="AY161:AZ161" si="204">SUM(AY149:AY160)</f>
        <v>177.97</v>
      </c>
      <c r="AZ161" s="59">
        <f t="shared" si="204"/>
        <v>593.875</v>
      </c>
      <c r="BA161" s="63"/>
      <c r="BB161" s="91">
        <f t="shared" ref="BB161:BC161" si="205">SUM(BB149:BB160)</f>
        <v>0</v>
      </c>
      <c r="BC161" s="59">
        <f t="shared" si="205"/>
        <v>0</v>
      </c>
      <c r="BD161" s="63"/>
      <c r="BE161" s="91">
        <f t="shared" ref="BE161:BF161" si="206">SUM(BE149:BE160)</f>
        <v>0</v>
      </c>
      <c r="BF161" s="59">
        <f t="shared" si="206"/>
        <v>0</v>
      </c>
      <c r="BG161" s="63"/>
      <c r="BH161" s="91">
        <f t="shared" ref="BH161:BI161" si="207">SUM(BH149:BH160)</f>
        <v>34</v>
      </c>
      <c r="BI161" s="59">
        <f t="shared" si="207"/>
        <v>106.97499999999999</v>
      </c>
      <c r="BJ161" s="63"/>
      <c r="BK161" s="91">
        <f t="shared" ref="BK161:BL161" si="208">SUM(BK149:BK160)</f>
        <v>0</v>
      </c>
      <c r="BL161" s="59">
        <f t="shared" si="208"/>
        <v>0</v>
      </c>
      <c r="BM161" s="63"/>
      <c r="BN161" s="91">
        <f t="shared" ref="BN161:BO161" si="209">SUM(BN149:BN160)</f>
        <v>0</v>
      </c>
      <c r="BO161" s="59">
        <f t="shared" si="209"/>
        <v>0</v>
      </c>
      <c r="BP161" s="63"/>
      <c r="BQ161" s="91">
        <f t="shared" ref="BQ161:BR161" si="210">SUM(BQ149:BQ160)</f>
        <v>0</v>
      </c>
      <c r="BR161" s="59">
        <f t="shared" si="210"/>
        <v>0</v>
      </c>
      <c r="BS161" s="63"/>
      <c r="BT161" s="91">
        <f t="shared" ref="BT161:BU161" si="211">SUM(BT149:BT160)</f>
        <v>0</v>
      </c>
      <c r="BU161" s="59">
        <f t="shared" si="211"/>
        <v>0</v>
      </c>
      <c r="BV161" s="63"/>
      <c r="BW161" s="91">
        <f t="shared" ref="BW161:BX161" si="212">SUM(BW149:BW160)</f>
        <v>0</v>
      </c>
      <c r="BX161" s="59">
        <f t="shared" si="212"/>
        <v>0</v>
      </c>
      <c r="BY161" s="63"/>
      <c r="BZ161" s="91">
        <f t="shared" ref="BZ161:CA161" si="213">SUM(BZ149:BZ160)</f>
        <v>0</v>
      </c>
      <c r="CA161" s="59">
        <f t="shared" si="213"/>
        <v>0</v>
      </c>
      <c r="CB161" s="63"/>
      <c r="CC161" s="91">
        <f t="shared" ref="CC161:CD161" si="214">SUM(CC149:CC160)</f>
        <v>0</v>
      </c>
      <c r="CD161" s="59">
        <f t="shared" si="214"/>
        <v>0</v>
      </c>
      <c r="CE161" s="63"/>
      <c r="CF161" s="91">
        <f t="shared" ref="CF161:CG161" si="215">SUM(CF149:CF160)</f>
        <v>0</v>
      </c>
      <c r="CG161" s="59">
        <f t="shared" si="215"/>
        <v>0</v>
      </c>
      <c r="CH161" s="63"/>
      <c r="CI161" s="91">
        <f t="shared" ref="CI161:CJ161" si="216">SUM(CI149:CI160)</f>
        <v>0</v>
      </c>
      <c r="CJ161" s="59">
        <f t="shared" si="216"/>
        <v>0</v>
      </c>
      <c r="CK161" s="63"/>
      <c r="CL161" s="91">
        <f t="shared" ref="CL161:CM161" si="217">SUM(CL149:CL160)</f>
        <v>0</v>
      </c>
      <c r="CM161" s="59">
        <f t="shared" si="217"/>
        <v>0</v>
      </c>
      <c r="CN161" s="63"/>
      <c r="CO161" s="91">
        <f t="shared" ref="CO161:CP161" si="218">SUM(CO149:CO160)</f>
        <v>0</v>
      </c>
      <c r="CP161" s="59">
        <f t="shared" si="218"/>
        <v>0</v>
      </c>
      <c r="CQ161" s="63"/>
      <c r="CR161" s="91">
        <f t="shared" ref="CR161:CS161" si="219">SUM(CR149:CR160)</f>
        <v>0</v>
      </c>
      <c r="CS161" s="59">
        <f t="shared" si="219"/>
        <v>0</v>
      </c>
      <c r="CT161" s="63"/>
      <c r="CU161" s="91">
        <f t="shared" ref="CU161:CV161" si="220">SUM(CU149:CU160)</f>
        <v>0</v>
      </c>
      <c r="CV161" s="59">
        <f t="shared" si="220"/>
        <v>0</v>
      </c>
      <c r="CW161" s="63"/>
      <c r="CX161" s="91">
        <f t="shared" ref="CX161:CY161" si="221">SUM(CX149:CX160)</f>
        <v>0</v>
      </c>
      <c r="CY161" s="59">
        <f t="shared" si="221"/>
        <v>0</v>
      </c>
      <c r="CZ161" s="63"/>
      <c r="DA161" s="91">
        <f t="shared" ref="DA161:DB161" si="222">SUM(DA149:DA160)</f>
        <v>0</v>
      </c>
      <c r="DB161" s="59">
        <f t="shared" si="222"/>
        <v>0</v>
      </c>
      <c r="DC161" s="63"/>
      <c r="DD161" s="91">
        <f t="shared" ref="DD161:DE161" si="223">SUM(DD149:DD160)</f>
        <v>2E-3</v>
      </c>
      <c r="DE161" s="59">
        <f t="shared" si="223"/>
        <v>3.3000000000000002E-2</v>
      </c>
      <c r="DF161" s="63"/>
      <c r="DG161" s="91">
        <f t="shared" ref="DG161:DH161" si="224">SUM(DG149:DG160)</f>
        <v>221.86096999999995</v>
      </c>
      <c r="DH161" s="59">
        <f t="shared" si="224"/>
        <v>686.79899999999998</v>
      </c>
      <c r="DI161" s="63"/>
      <c r="DJ161" s="91">
        <f t="shared" ref="DJ161:DK161" si="225">SUM(DJ149:DJ160)</f>
        <v>0</v>
      </c>
      <c r="DK161" s="59">
        <f t="shared" si="225"/>
        <v>0</v>
      </c>
      <c r="DL161" s="63"/>
      <c r="DM161" s="91">
        <f t="shared" ref="DM161:DN161" si="226">SUM(DM149:DM160)</f>
        <v>0</v>
      </c>
      <c r="DN161" s="59">
        <f t="shared" si="226"/>
        <v>0</v>
      </c>
      <c r="DO161" s="63"/>
      <c r="DP161" s="91">
        <f t="shared" ref="DP161:DQ161" si="227">SUM(DP149:DP160)</f>
        <v>0</v>
      </c>
      <c r="DQ161" s="59">
        <f t="shared" si="227"/>
        <v>0</v>
      </c>
      <c r="DR161" s="63"/>
      <c r="DS161" s="65">
        <f t="shared" si="187"/>
        <v>25877.044970000003</v>
      </c>
      <c r="DT161" s="63">
        <f t="shared" si="188"/>
        <v>59814.071000000004</v>
      </c>
    </row>
    <row r="162" spans="1:124" x14ac:dyDescent="0.3">
      <c r="A162" s="111">
        <v>2021</v>
      </c>
      <c r="B162" s="112" t="s">
        <v>2</v>
      </c>
      <c r="C162" s="20">
        <v>0</v>
      </c>
      <c r="D162" s="4">
        <v>0</v>
      </c>
      <c r="E162" s="5">
        <f>IF(C162=0,0,D162/C162*1000)</f>
        <v>0</v>
      </c>
      <c r="F162" s="20">
        <v>0</v>
      </c>
      <c r="G162" s="4">
        <v>0</v>
      </c>
      <c r="H162" s="5">
        <f t="shared" ref="H162:H173" si="228">IF(F162=0,0,G162/F162*1000)</f>
        <v>0</v>
      </c>
      <c r="I162" s="20">
        <v>0</v>
      </c>
      <c r="J162" s="4">
        <v>0</v>
      </c>
      <c r="K162" s="5">
        <f t="shared" ref="K162:K173" si="229">IF(I162=0,0,J162/I162*1000)</f>
        <v>0</v>
      </c>
      <c r="L162" s="20">
        <v>0</v>
      </c>
      <c r="M162" s="4">
        <v>0</v>
      </c>
      <c r="N162" s="5">
        <f t="shared" ref="N162:N173" si="230">IF(L162=0,0,M162/L162*1000)</f>
        <v>0</v>
      </c>
      <c r="O162" s="20">
        <v>0</v>
      </c>
      <c r="P162" s="4">
        <v>0</v>
      </c>
      <c r="Q162" s="5">
        <f t="shared" ref="Q162:Q173" si="231">IF(O162=0,0,P162/O162*1000)</f>
        <v>0</v>
      </c>
      <c r="R162" s="20">
        <v>0</v>
      </c>
      <c r="S162" s="4">
        <v>0</v>
      </c>
      <c r="T162" s="5">
        <f t="shared" ref="T162:T173" si="232">IF(R162=0,0,S162/R162*1000)</f>
        <v>0</v>
      </c>
      <c r="U162" s="20">
        <v>0</v>
      </c>
      <c r="V162" s="4">
        <v>0</v>
      </c>
      <c r="W162" s="5">
        <f t="shared" ref="W162:W173" si="233">IF(U162=0,0,V162/U162*1000)</f>
        <v>0</v>
      </c>
      <c r="X162" s="20">
        <v>0</v>
      </c>
      <c r="Y162" s="4">
        <v>0</v>
      </c>
      <c r="Z162" s="5">
        <f t="shared" ref="Z162:Z173" si="234">IF(X162=0,0,Y162/X162*1000)</f>
        <v>0</v>
      </c>
      <c r="AA162" s="20">
        <v>0</v>
      </c>
      <c r="AB162" s="4">
        <v>0</v>
      </c>
      <c r="AC162" s="5">
        <f t="shared" ref="AC162:AC173" si="235">IF(AA162=0,0,AB162/AA162*1000)</f>
        <v>0</v>
      </c>
      <c r="AD162" s="20">
        <v>0</v>
      </c>
      <c r="AE162" s="4">
        <v>0</v>
      </c>
      <c r="AF162" s="5">
        <f t="shared" ref="AF162:AF173" si="236">IF(AD162=0,0,AE162/AD162*1000)</f>
        <v>0</v>
      </c>
      <c r="AG162" s="20">
        <v>0</v>
      </c>
      <c r="AH162" s="4">
        <v>0</v>
      </c>
      <c r="AI162" s="5">
        <f t="shared" ref="AI162:AI173" si="237">IF(AG162=0,0,AH162/AG162*1000)</f>
        <v>0</v>
      </c>
      <c r="AJ162" s="20">
        <v>0</v>
      </c>
      <c r="AK162" s="4">
        <v>0</v>
      </c>
      <c r="AL162" s="5">
        <f t="shared" ref="AL162:AL173" si="238">IF(AJ162=0,0,AK162/AJ162*1000)</f>
        <v>0</v>
      </c>
      <c r="AM162" s="20">
        <v>0</v>
      </c>
      <c r="AN162" s="4">
        <v>0</v>
      </c>
      <c r="AO162" s="5">
        <f t="shared" ref="AO162:AO173" si="239">IF(AM162=0,0,AN162/AM162*1000)</f>
        <v>0</v>
      </c>
      <c r="AP162" s="20">
        <v>0</v>
      </c>
      <c r="AQ162" s="4">
        <v>0</v>
      </c>
      <c r="AR162" s="5">
        <f t="shared" ref="AR162:AR173" si="240">IF(AP162=0,0,AQ162/AP162*1000)</f>
        <v>0</v>
      </c>
      <c r="AS162" s="20">
        <v>0</v>
      </c>
      <c r="AT162" s="4">
        <v>0</v>
      </c>
      <c r="AU162" s="5">
        <f t="shared" ref="AU162:AU173" si="241">IF(AS162=0,0,AT162/AS162*1000)</f>
        <v>0</v>
      </c>
      <c r="AV162" s="20"/>
      <c r="AW162" s="4"/>
      <c r="AX162" s="5"/>
      <c r="AY162" s="128">
        <v>3.5000000000000003E-2</v>
      </c>
      <c r="AZ162" s="4">
        <v>0.16500000000000001</v>
      </c>
      <c r="BA162" s="5">
        <f t="shared" ref="BA162:BA173" si="242">IF(AY162=0,0,AZ162/AY162*1000)</f>
        <v>4714.2857142857147</v>
      </c>
      <c r="BB162" s="20">
        <v>0</v>
      </c>
      <c r="BC162" s="4">
        <v>0</v>
      </c>
      <c r="BD162" s="5">
        <f t="shared" ref="BD162:BD173" si="243">IF(BB162=0,0,BC162/BB162*1000)</f>
        <v>0</v>
      </c>
      <c r="BE162" s="20">
        <v>0</v>
      </c>
      <c r="BF162" s="4">
        <v>0</v>
      </c>
      <c r="BG162" s="5">
        <f t="shared" ref="BG162:BG173" si="244">IF(BE162=0,0,BF162/BE162*1000)</f>
        <v>0</v>
      </c>
      <c r="BH162" s="20">
        <v>0</v>
      </c>
      <c r="BI162" s="4">
        <v>0</v>
      </c>
      <c r="BJ162" s="5">
        <f t="shared" ref="BJ162:BJ173" si="245">IF(BH162=0,0,BI162/BH162*1000)</f>
        <v>0</v>
      </c>
      <c r="BK162" s="128">
        <v>2E-3</v>
      </c>
      <c r="BL162" s="4">
        <v>6.8000000000000005E-2</v>
      </c>
      <c r="BM162" s="5">
        <f t="shared" ref="BM162:BM173" si="246">IF(BK162=0,0,BL162/BK162*1000)</f>
        <v>34000</v>
      </c>
      <c r="BN162" s="20">
        <v>0</v>
      </c>
      <c r="BO162" s="4">
        <v>0</v>
      </c>
      <c r="BP162" s="5">
        <f t="shared" ref="BP162:BP173" si="247">IF(BN162=0,0,BO162/BN162*1000)</f>
        <v>0</v>
      </c>
      <c r="BQ162" s="20">
        <v>0</v>
      </c>
      <c r="BR162" s="4">
        <v>0</v>
      </c>
      <c r="BS162" s="5">
        <f t="shared" ref="BS162:BS173" si="248">IF(BQ162=0,0,BR162/BQ162*1000)</f>
        <v>0</v>
      </c>
      <c r="BT162" s="20">
        <v>0</v>
      </c>
      <c r="BU162" s="4">
        <v>0</v>
      </c>
      <c r="BV162" s="5">
        <f t="shared" ref="BV162:BV173" si="249">IF(BT162=0,0,BU162/BT162*1000)</f>
        <v>0</v>
      </c>
      <c r="BW162" s="20">
        <v>0</v>
      </c>
      <c r="BX162" s="4">
        <v>0</v>
      </c>
      <c r="BY162" s="5">
        <f t="shared" ref="BY162:BY173" si="250">IF(BW162=0,0,BX162/BW162*1000)</f>
        <v>0</v>
      </c>
      <c r="BZ162" s="20">
        <v>0</v>
      </c>
      <c r="CA162" s="4">
        <v>0</v>
      </c>
      <c r="CB162" s="5">
        <f t="shared" ref="CB162:CB173" si="251">IF(BZ162=0,0,CA162/BZ162*1000)</f>
        <v>0</v>
      </c>
      <c r="CC162" s="20">
        <v>0</v>
      </c>
      <c r="CD162" s="4">
        <v>0</v>
      </c>
      <c r="CE162" s="5">
        <f t="shared" ref="CE162:CE173" si="252">IF(CC162=0,0,CD162/CC162*1000)</f>
        <v>0</v>
      </c>
      <c r="CF162" s="20">
        <v>0</v>
      </c>
      <c r="CG162" s="4">
        <v>0</v>
      </c>
      <c r="CH162" s="5">
        <f t="shared" ref="CH162:CH173" si="253">IF(CF162=0,0,CG162/CF162*1000)</f>
        <v>0</v>
      </c>
      <c r="CI162" s="20">
        <v>0</v>
      </c>
      <c r="CJ162" s="4">
        <v>0</v>
      </c>
      <c r="CK162" s="5">
        <f t="shared" ref="CK162:CK173" si="254">IF(CI162=0,0,CJ162/CI162*1000)</f>
        <v>0</v>
      </c>
      <c r="CL162" s="20">
        <v>0</v>
      </c>
      <c r="CM162" s="4">
        <v>0</v>
      </c>
      <c r="CN162" s="5">
        <f t="shared" ref="CN162:CN173" si="255">IF(CL162=0,0,CM162/CL162*1000)</f>
        <v>0</v>
      </c>
      <c r="CO162" s="20">
        <v>0</v>
      </c>
      <c r="CP162" s="4">
        <v>0</v>
      </c>
      <c r="CQ162" s="5">
        <f t="shared" ref="CQ162:CQ173" si="256">IF(CO162=0,0,CP162/CO162*1000)</f>
        <v>0</v>
      </c>
      <c r="CR162" s="20">
        <v>0</v>
      </c>
      <c r="CS162" s="4">
        <v>0</v>
      </c>
      <c r="CT162" s="5">
        <f t="shared" ref="CT162:CT173" si="257">IF(CR162=0,0,CS162/CR162*1000)</f>
        <v>0</v>
      </c>
      <c r="CU162" s="20">
        <v>0</v>
      </c>
      <c r="CV162" s="4">
        <v>0</v>
      </c>
      <c r="CW162" s="5">
        <f t="shared" ref="CW162:CW173" si="258">IF(CU162=0,0,CV162/CU162*1000)</f>
        <v>0</v>
      </c>
      <c r="CX162" s="20">
        <v>0</v>
      </c>
      <c r="CY162" s="4">
        <v>0</v>
      </c>
      <c r="CZ162" s="5">
        <f t="shared" ref="CZ162:CZ173" si="259">IF(CX162=0,0,CY162/CX162*1000)</f>
        <v>0</v>
      </c>
      <c r="DA162" s="20">
        <v>0</v>
      </c>
      <c r="DB162" s="4">
        <v>0</v>
      </c>
      <c r="DC162" s="5">
        <f t="shared" ref="DC162:DC173" si="260">IF(DA162=0,0,DB162/DA162*1000)</f>
        <v>0</v>
      </c>
      <c r="DD162" s="20">
        <v>0</v>
      </c>
      <c r="DE162" s="4">
        <v>0</v>
      </c>
      <c r="DF162" s="5">
        <f t="shared" ref="DF162:DF173" si="261">IF(DD162=0,0,DE162/DD162*1000)</f>
        <v>0</v>
      </c>
      <c r="DG162" s="128">
        <v>1.4E-2</v>
      </c>
      <c r="DH162" s="4">
        <v>0.16400000000000001</v>
      </c>
      <c r="DI162" s="5">
        <f t="shared" ref="DI162:DI173" si="262">IF(DG162=0,0,DH162/DG162*1000)</f>
        <v>11714.285714285716</v>
      </c>
      <c r="DJ162" s="20">
        <v>0</v>
      </c>
      <c r="DK162" s="4">
        <v>0</v>
      </c>
      <c r="DL162" s="5">
        <f t="shared" ref="DL162:DL173" si="263">IF(DJ162=0,0,DK162/DJ162*1000)</f>
        <v>0</v>
      </c>
      <c r="DM162" s="20">
        <v>0</v>
      </c>
      <c r="DN162" s="4">
        <v>0</v>
      </c>
      <c r="DO162" s="5">
        <f t="shared" ref="DO162:DO173" si="264">IF(DM162=0,0,DN162/DM162*1000)</f>
        <v>0</v>
      </c>
      <c r="DP162" s="20">
        <v>0</v>
      </c>
      <c r="DQ162" s="4">
        <v>0</v>
      </c>
      <c r="DR162" s="5">
        <f t="shared" ref="DR162:DR173" si="265">IF(DP162=0,0,DQ162/DP162*1000)</f>
        <v>0</v>
      </c>
      <c r="DS162" s="20">
        <f t="shared" ref="DS162:DS169" si="266">SUM(C162,F162,L162,U162,AA162,AD162,AM162,AP162,AV162,BB162,BH162,BN162,BQ162,BT162,BW162,BZ162,CI162,CO162,CU162,DD162,DM162,DP162)+AY162+CC162+DG162+CR162+I162+AJ162+BE162+R162+CL162+CX162+O162+CF162+BK162+DA162+AG162+X162+DJ162</f>
        <v>5.1000000000000004E-2</v>
      </c>
      <c r="DT162" s="5">
        <f t="shared" ref="DT162:DT169" si="267">SUM(D162,G162,M162,V162,AB162,AE162,AN162,AQ162,AW162,BC162,BI162,BO162,BR162,BU162,BX162,CA162,CJ162,CP162,CV162,DE162,DN162,DQ162)+AZ162+CD162+DH162+CS162+J162+AK162+BF162+S162+CM162+CY162+P162+CG162+BL162+DB162+AH162+Y162+DK162</f>
        <v>0.39700000000000002</v>
      </c>
    </row>
    <row r="163" spans="1:124" x14ac:dyDescent="0.3">
      <c r="A163" s="111">
        <v>2021</v>
      </c>
      <c r="B163" s="112" t="s">
        <v>3</v>
      </c>
      <c r="C163" s="20">
        <v>0</v>
      </c>
      <c r="D163" s="4">
        <v>0</v>
      </c>
      <c r="E163" s="5">
        <f t="shared" ref="E163:E164" si="268">IF(C163=0,0,D163/C163*1000)</f>
        <v>0</v>
      </c>
      <c r="F163" s="20">
        <v>0</v>
      </c>
      <c r="G163" s="4">
        <v>0</v>
      </c>
      <c r="H163" s="5">
        <f t="shared" si="228"/>
        <v>0</v>
      </c>
      <c r="I163" s="20">
        <v>0</v>
      </c>
      <c r="J163" s="4">
        <v>0</v>
      </c>
      <c r="K163" s="5">
        <f t="shared" si="229"/>
        <v>0</v>
      </c>
      <c r="L163" s="20">
        <v>0</v>
      </c>
      <c r="M163" s="4">
        <v>0</v>
      </c>
      <c r="N163" s="5">
        <f t="shared" si="230"/>
        <v>0</v>
      </c>
      <c r="O163" s="20">
        <v>0</v>
      </c>
      <c r="P163" s="4">
        <v>0</v>
      </c>
      <c r="Q163" s="5">
        <f t="shared" si="231"/>
        <v>0</v>
      </c>
      <c r="R163" s="20">
        <v>0</v>
      </c>
      <c r="S163" s="4">
        <v>0</v>
      </c>
      <c r="T163" s="5">
        <f t="shared" si="232"/>
        <v>0</v>
      </c>
      <c r="U163" s="20">
        <v>0</v>
      </c>
      <c r="V163" s="4">
        <v>0</v>
      </c>
      <c r="W163" s="5">
        <f t="shared" si="233"/>
        <v>0</v>
      </c>
      <c r="X163" s="20">
        <v>0</v>
      </c>
      <c r="Y163" s="4">
        <v>0</v>
      </c>
      <c r="Z163" s="5">
        <f t="shared" si="234"/>
        <v>0</v>
      </c>
      <c r="AA163" s="20">
        <v>0</v>
      </c>
      <c r="AB163" s="4">
        <v>0</v>
      </c>
      <c r="AC163" s="5">
        <f t="shared" si="235"/>
        <v>0</v>
      </c>
      <c r="AD163" s="20">
        <v>0</v>
      </c>
      <c r="AE163" s="4">
        <v>0</v>
      </c>
      <c r="AF163" s="5">
        <f t="shared" si="236"/>
        <v>0</v>
      </c>
      <c r="AG163" s="20">
        <v>0</v>
      </c>
      <c r="AH163" s="4">
        <v>0</v>
      </c>
      <c r="AI163" s="5">
        <f t="shared" si="237"/>
        <v>0</v>
      </c>
      <c r="AJ163" s="20">
        <v>0</v>
      </c>
      <c r="AK163" s="4">
        <v>0</v>
      </c>
      <c r="AL163" s="5">
        <f t="shared" si="238"/>
        <v>0</v>
      </c>
      <c r="AM163" s="20">
        <v>0</v>
      </c>
      <c r="AN163" s="4">
        <v>0</v>
      </c>
      <c r="AO163" s="5">
        <f t="shared" si="239"/>
        <v>0</v>
      </c>
      <c r="AP163" s="20">
        <v>0</v>
      </c>
      <c r="AQ163" s="4">
        <v>0</v>
      </c>
      <c r="AR163" s="5">
        <f t="shared" si="240"/>
        <v>0</v>
      </c>
      <c r="AS163" s="20">
        <v>0</v>
      </c>
      <c r="AT163" s="4">
        <v>0</v>
      </c>
      <c r="AU163" s="5">
        <f t="shared" si="241"/>
        <v>0</v>
      </c>
      <c r="AV163" s="20"/>
      <c r="AW163" s="4"/>
      <c r="AX163" s="5"/>
      <c r="AY163" s="128">
        <v>1.4999999999999999E-2</v>
      </c>
      <c r="AZ163" s="4">
        <v>6.9000000000000006E-2</v>
      </c>
      <c r="BA163" s="5">
        <f t="shared" si="242"/>
        <v>4600.0000000000009</v>
      </c>
      <c r="BB163" s="20">
        <v>0</v>
      </c>
      <c r="BC163" s="4">
        <v>0</v>
      </c>
      <c r="BD163" s="5">
        <f t="shared" si="243"/>
        <v>0</v>
      </c>
      <c r="BE163" s="20">
        <v>0</v>
      </c>
      <c r="BF163" s="4">
        <v>0</v>
      </c>
      <c r="BG163" s="5">
        <f t="shared" si="244"/>
        <v>0</v>
      </c>
      <c r="BH163" s="20">
        <v>0</v>
      </c>
      <c r="BI163" s="4">
        <v>0</v>
      </c>
      <c r="BJ163" s="5">
        <f t="shared" si="245"/>
        <v>0</v>
      </c>
      <c r="BK163" s="20">
        <v>0</v>
      </c>
      <c r="BL163" s="4">
        <v>0</v>
      </c>
      <c r="BM163" s="5">
        <f t="shared" si="246"/>
        <v>0</v>
      </c>
      <c r="BN163" s="20">
        <v>0</v>
      </c>
      <c r="BO163" s="4">
        <v>0</v>
      </c>
      <c r="BP163" s="5">
        <f t="shared" si="247"/>
        <v>0</v>
      </c>
      <c r="BQ163" s="20">
        <v>0</v>
      </c>
      <c r="BR163" s="4">
        <v>0</v>
      </c>
      <c r="BS163" s="5">
        <f t="shared" si="248"/>
        <v>0</v>
      </c>
      <c r="BT163" s="20">
        <v>0</v>
      </c>
      <c r="BU163" s="4">
        <v>0</v>
      </c>
      <c r="BV163" s="5">
        <f t="shared" si="249"/>
        <v>0</v>
      </c>
      <c r="BW163" s="20">
        <v>0</v>
      </c>
      <c r="BX163" s="4">
        <v>0</v>
      </c>
      <c r="BY163" s="5">
        <f t="shared" si="250"/>
        <v>0</v>
      </c>
      <c r="BZ163" s="20">
        <v>0</v>
      </c>
      <c r="CA163" s="4">
        <v>0</v>
      </c>
      <c r="CB163" s="5">
        <f t="shared" si="251"/>
        <v>0</v>
      </c>
      <c r="CC163" s="20">
        <v>0</v>
      </c>
      <c r="CD163" s="4">
        <v>0</v>
      </c>
      <c r="CE163" s="5">
        <f t="shared" si="252"/>
        <v>0</v>
      </c>
      <c r="CF163" s="20">
        <v>0</v>
      </c>
      <c r="CG163" s="4">
        <v>0</v>
      </c>
      <c r="CH163" s="5">
        <f t="shared" si="253"/>
        <v>0</v>
      </c>
      <c r="CI163" s="20">
        <v>0</v>
      </c>
      <c r="CJ163" s="4">
        <v>0</v>
      </c>
      <c r="CK163" s="5">
        <f t="shared" si="254"/>
        <v>0</v>
      </c>
      <c r="CL163" s="20">
        <v>0</v>
      </c>
      <c r="CM163" s="4">
        <v>0</v>
      </c>
      <c r="CN163" s="5">
        <f t="shared" si="255"/>
        <v>0</v>
      </c>
      <c r="CO163" s="20">
        <v>0</v>
      </c>
      <c r="CP163" s="4">
        <v>0</v>
      </c>
      <c r="CQ163" s="5">
        <f t="shared" si="256"/>
        <v>0</v>
      </c>
      <c r="CR163" s="20">
        <v>0</v>
      </c>
      <c r="CS163" s="4">
        <v>0</v>
      </c>
      <c r="CT163" s="5">
        <f t="shared" si="257"/>
        <v>0</v>
      </c>
      <c r="CU163" s="20">
        <v>0</v>
      </c>
      <c r="CV163" s="4">
        <v>0</v>
      </c>
      <c r="CW163" s="5">
        <f t="shared" si="258"/>
        <v>0</v>
      </c>
      <c r="CX163" s="20">
        <v>0</v>
      </c>
      <c r="CY163" s="4">
        <v>0</v>
      </c>
      <c r="CZ163" s="5">
        <f t="shared" si="259"/>
        <v>0</v>
      </c>
      <c r="DA163" s="20">
        <v>0</v>
      </c>
      <c r="DB163" s="4">
        <v>0</v>
      </c>
      <c r="DC163" s="5">
        <f t="shared" si="260"/>
        <v>0</v>
      </c>
      <c r="DD163" s="20">
        <v>0</v>
      </c>
      <c r="DE163" s="4">
        <v>0</v>
      </c>
      <c r="DF163" s="5">
        <f t="shared" si="261"/>
        <v>0</v>
      </c>
      <c r="DG163" s="128">
        <v>0.03</v>
      </c>
      <c r="DH163" s="4">
        <v>0.441</v>
      </c>
      <c r="DI163" s="5">
        <f t="shared" si="262"/>
        <v>14700.000000000002</v>
      </c>
      <c r="DJ163" s="20">
        <v>0</v>
      </c>
      <c r="DK163" s="4">
        <v>0</v>
      </c>
      <c r="DL163" s="5">
        <f t="shared" si="263"/>
        <v>0</v>
      </c>
      <c r="DM163" s="20">
        <v>0</v>
      </c>
      <c r="DN163" s="4">
        <v>0</v>
      </c>
      <c r="DO163" s="5">
        <f t="shared" si="264"/>
        <v>0</v>
      </c>
      <c r="DP163" s="20">
        <v>0</v>
      </c>
      <c r="DQ163" s="4">
        <v>0</v>
      </c>
      <c r="DR163" s="5">
        <f t="shared" si="265"/>
        <v>0</v>
      </c>
      <c r="DS163" s="22">
        <f t="shared" si="266"/>
        <v>4.4999999999999998E-2</v>
      </c>
      <c r="DT163" s="5">
        <f t="shared" si="267"/>
        <v>0.51</v>
      </c>
    </row>
    <row r="164" spans="1:124" x14ac:dyDescent="0.3">
      <c r="A164" s="111">
        <v>2021</v>
      </c>
      <c r="B164" s="112" t="s">
        <v>4</v>
      </c>
      <c r="C164" s="20">
        <v>0</v>
      </c>
      <c r="D164" s="4">
        <v>0</v>
      </c>
      <c r="E164" s="5">
        <f t="shared" si="268"/>
        <v>0</v>
      </c>
      <c r="F164" s="20">
        <v>0</v>
      </c>
      <c r="G164" s="4">
        <v>0</v>
      </c>
      <c r="H164" s="5">
        <f t="shared" si="228"/>
        <v>0</v>
      </c>
      <c r="I164" s="20">
        <v>0</v>
      </c>
      <c r="J164" s="4">
        <v>0</v>
      </c>
      <c r="K164" s="5">
        <f t="shared" si="229"/>
        <v>0</v>
      </c>
      <c r="L164" s="20">
        <v>0</v>
      </c>
      <c r="M164" s="4">
        <v>0</v>
      </c>
      <c r="N164" s="5">
        <f t="shared" si="230"/>
        <v>0</v>
      </c>
      <c r="O164" s="20">
        <v>0</v>
      </c>
      <c r="P164" s="4">
        <v>0</v>
      </c>
      <c r="Q164" s="5">
        <f t="shared" si="231"/>
        <v>0</v>
      </c>
      <c r="R164" s="20">
        <v>0</v>
      </c>
      <c r="S164" s="4">
        <v>0</v>
      </c>
      <c r="T164" s="5">
        <f t="shared" si="232"/>
        <v>0</v>
      </c>
      <c r="U164" s="20">
        <v>0</v>
      </c>
      <c r="V164" s="4">
        <v>0</v>
      </c>
      <c r="W164" s="5">
        <f t="shared" si="233"/>
        <v>0</v>
      </c>
      <c r="X164" s="20">
        <v>0</v>
      </c>
      <c r="Y164" s="4">
        <v>0</v>
      </c>
      <c r="Z164" s="5">
        <f t="shared" si="234"/>
        <v>0</v>
      </c>
      <c r="AA164" s="20">
        <v>0</v>
      </c>
      <c r="AB164" s="4">
        <v>0</v>
      </c>
      <c r="AC164" s="5">
        <f t="shared" si="235"/>
        <v>0</v>
      </c>
      <c r="AD164" s="20">
        <v>0</v>
      </c>
      <c r="AE164" s="4">
        <v>0</v>
      </c>
      <c r="AF164" s="5">
        <f t="shared" si="236"/>
        <v>0</v>
      </c>
      <c r="AG164" s="20">
        <v>0</v>
      </c>
      <c r="AH164" s="4">
        <v>0</v>
      </c>
      <c r="AI164" s="5">
        <f t="shared" si="237"/>
        <v>0</v>
      </c>
      <c r="AJ164" s="20">
        <v>0</v>
      </c>
      <c r="AK164" s="4">
        <v>0</v>
      </c>
      <c r="AL164" s="5">
        <f t="shared" si="238"/>
        <v>0</v>
      </c>
      <c r="AM164" s="20">
        <v>0</v>
      </c>
      <c r="AN164" s="4">
        <v>0</v>
      </c>
      <c r="AO164" s="5">
        <f t="shared" si="239"/>
        <v>0</v>
      </c>
      <c r="AP164" s="20">
        <v>0</v>
      </c>
      <c r="AQ164" s="4">
        <v>0</v>
      </c>
      <c r="AR164" s="5">
        <f t="shared" si="240"/>
        <v>0</v>
      </c>
      <c r="AS164" s="20">
        <v>0</v>
      </c>
      <c r="AT164" s="4">
        <v>0</v>
      </c>
      <c r="AU164" s="5">
        <f t="shared" si="241"/>
        <v>0</v>
      </c>
      <c r="AV164" s="20"/>
      <c r="AW164" s="4"/>
      <c r="AX164" s="5"/>
      <c r="AY164" s="128">
        <v>1.0999999999999999E-2</v>
      </c>
      <c r="AZ164" s="4">
        <v>0.17100000000000001</v>
      </c>
      <c r="BA164" s="5">
        <f t="shared" si="242"/>
        <v>15545.454545454546</v>
      </c>
      <c r="BB164" s="20">
        <v>0</v>
      </c>
      <c r="BC164" s="4">
        <v>0</v>
      </c>
      <c r="BD164" s="5">
        <f t="shared" si="243"/>
        <v>0</v>
      </c>
      <c r="BE164" s="20">
        <v>0</v>
      </c>
      <c r="BF164" s="4">
        <v>0</v>
      </c>
      <c r="BG164" s="5">
        <f t="shared" si="244"/>
        <v>0</v>
      </c>
      <c r="BH164" s="20">
        <v>0</v>
      </c>
      <c r="BI164" s="4">
        <v>0</v>
      </c>
      <c r="BJ164" s="5">
        <f t="shared" si="245"/>
        <v>0</v>
      </c>
      <c r="BK164" s="20">
        <v>0</v>
      </c>
      <c r="BL164" s="4">
        <v>0</v>
      </c>
      <c r="BM164" s="5">
        <f t="shared" si="246"/>
        <v>0</v>
      </c>
      <c r="BN164" s="20">
        <v>0</v>
      </c>
      <c r="BO164" s="4">
        <v>0</v>
      </c>
      <c r="BP164" s="5">
        <f t="shared" si="247"/>
        <v>0</v>
      </c>
      <c r="BQ164" s="20">
        <v>0</v>
      </c>
      <c r="BR164" s="4">
        <v>0</v>
      </c>
      <c r="BS164" s="5">
        <f t="shared" si="248"/>
        <v>0</v>
      </c>
      <c r="BT164" s="20">
        <v>0</v>
      </c>
      <c r="BU164" s="4">
        <v>0</v>
      </c>
      <c r="BV164" s="5">
        <f t="shared" si="249"/>
        <v>0</v>
      </c>
      <c r="BW164" s="20">
        <v>0</v>
      </c>
      <c r="BX164" s="4">
        <v>0</v>
      </c>
      <c r="BY164" s="5">
        <f t="shared" si="250"/>
        <v>0</v>
      </c>
      <c r="BZ164" s="20">
        <v>0</v>
      </c>
      <c r="CA164" s="4">
        <v>0</v>
      </c>
      <c r="CB164" s="5">
        <f t="shared" si="251"/>
        <v>0</v>
      </c>
      <c r="CC164" s="20">
        <v>0</v>
      </c>
      <c r="CD164" s="4">
        <v>0</v>
      </c>
      <c r="CE164" s="5">
        <f t="shared" si="252"/>
        <v>0</v>
      </c>
      <c r="CF164" s="20">
        <v>0</v>
      </c>
      <c r="CG164" s="4">
        <v>0</v>
      </c>
      <c r="CH164" s="5">
        <f t="shared" si="253"/>
        <v>0</v>
      </c>
      <c r="CI164" s="20">
        <v>0</v>
      </c>
      <c r="CJ164" s="4">
        <v>0</v>
      </c>
      <c r="CK164" s="5">
        <f t="shared" si="254"/>
        <v>0</v>
      </c>
      <c r="CL164" s="20">
        <v>0</v>
      </c>
      <c r="CM164" s="4">
        <v>0</v>
      </c>
      <c r="CN164" s="5">
        <f t="shared" si="255"/>
        <v>0</v>
      </c>
      <c r="CO164" s="20">
        <v>0</v>
      </c>
      <c r="CP164" s="4">
        <v>0</v>
      </c>
      <c r="CQ164" s="5">
        <f t="shared" si="256"/>
        <v>0</v>
      </c>
      <c r="CR164" s="20">
        <v>0</v>
      </c>
      <c r="CS164" s="4">
        <v>0</v>
      </c>
      <c r="CT164" s="5">
        <f t="shared" si="257"/>
        <v>0</v>
      </c>
      <c r="CU164" s="20">
        <v>0</v>
      </c>
      <c r="CV164" s="4">
        <v>0</v>
      </c>
      <c r="CW164" s="5">
        <f t="shared" si="258"/>
        <v>0</v>
      </c>
      <c r="CX164" s="20">
        <v>0</v>
      </c>
      <c r="CY164" s="4">
        <v>0</v>
      </c>
      <c r="CZ164" s="5">
        <f t="shared" si="259"/>
        <v>0</v>
      </c>
      <c r="DA164" s="20">
        <v>0</v>
      </c>
      <c r="DB164" s="4">
        <v>0</v>
      </c>
      <c r="DC164" s="5">
        <f t="shared" si="260"/>
        <v>0</v>
      </c>
      <c r="DD164" s="20">
        <v>0</v>
      </c>
      <c r="DE164" s="4">
        <v>0</v>
      </c>
      <c r="DF164" s="5">
        <f t="shared" si="261"/>
        <v>0</v>
      </c>
      <c r="DG164" s="128">
        <v>1.2999999999999999E-2</v>
      </c>
      <c r="DH164" s="4">
        <v>0.13500000000000001</v>
      </c>
      <c r="DI164" s="5">
        <f t="shared" si="262"/>
        <v>10384.615384615385</v>
      </c>
      <c r="DJ164" s="20">
        <v>0</v>
      </c>
      <c r="DK164" s="4">
        <v>0</v>
      </c>
      <c r="DL164" s="5">
        <f t="shared" si="263"/>
        <v>0</v>
      </c>
      <c r="DM164" s="20">
        <v>0</v>
      </c>
      <c r="DN164" s="4">
        <v>0</v>
      </c>
      <c r="DO164" s="5">
        <f t="shared" si="264"/>
        <v>0</v>
      </c>
      <c r="DP164" s="20">
        <v>0</v>
      </c>
      <c r="DQ164" s="4">
        <v>0</v>
      </c>
      <c r="DR164" s="5">
        <f t="shared" si="265"/>
        <v>0</v>
      </c>
      <c r="DS164" s="22">
        <f t="shared" si="266"/>
        <v>2.4E-2</v>
      </c>
      <c r="DT164" s="5">
        <f t="shared" si="267"/>
        <v>0.30600000000000005</v>
      </c>
    </row>
    <row r="165" spans="1:124" x14ac:dyDescent="0.3">
      <c r="A165" s="111">
        <v>2021</v>
      </c>
      <c r="B165" s="112" t="s">
        <v>5</v>
      </c>
      <c r="C165" s="20">
        <v>0</v>
      </c>
      <c r="D165" s="4">
        <v>0</v>
      </c>
      <c r="E165" s="5">
        <f>IF(C165=0,0,D165/C165*1000)</f>
        <v>0</v>
      </c>
      <c r="F165" s="20">
        <v>0</v>
      </c>
      <c r="G165" s="4">
        <v>0</v>
      </c>
      <c r="H165" s="5">
        <f t="shared" si="228"/>
        <v>0</v>
      </c>
      <c r="I165" s="20">
        <v>0</v>
      </c>
      <c r="J165" s="4">
        <v>0</v>
      </c>
      <c r="K165" s="5">
        <f t="shared" si="229"/>
        <v>0</v>
      </c>
      <c r="L165" s="20">
        <v>0</v>
      </c>
      <c r="M165" s="4">
        <v>0</v>
      </c>
      <c r="N165" s="5">
        <f t="shared" si="230"/>
        <v>0</v>
      </c>
      <c r="O165" s="20">
        <v>0</v>
      </c>
      <c r="P165" s="4">
        <v>0</v>
      </c>
      <c r="Q165" s="5">
        <f t="shared" si="231"/>
        <v>0</v>
      </c>
      <c r="R165" s="20">
        <v>0</v>
      </c>
      <c r="S165" s="4">
        <v>0</v>
      </c>
      <c r="T165" s="5">
        <f t="shared" si="232"/>
        <v>0</v>
      </c>
      <c r="U165" s="20">
        <v>0</v>
      </c>
      <c r="V165" s="4">
        <v>0</v>
      </c>
      <c r="W165" s="5">
        <f t="shared" si="233"/>
        <v>0</v>
      </c>
      <c r="X165" s="20">
        <v>0</v>
      </c>
      <c r="Y165" s="4">
        <v>0</v>
      </c>
      <c r="Z165" s="5">
        <f t="shared" si="234"/>
        <v>0</v>
      </c>
      <c r="AA165" s="20">
        <v>0</v>
      </c>
      <c r="AB165" s="4">
        <v>0</v>
      </c>
      <c r="AC165" s="5">
        <f t="shared" si="235"/>
        <v>0</v>
      </c>
      <c r="AD165" s="20">
        <v>0</v>
      </c>
      <c r="AE165" s="4">
        <v>0</v>
      </c>
      <c r="AF165" s="5">
        <f t="shared" si="236"/>
        <v>0</v>
      </c>
      <c r="AG165" s="20">
        <v>0</v>
      </c>
      <c r="AH165" s="4">
        <v>0</v>
      </c>
      <c r="AI165" s="5">
        <f t="shared" si="237"/>
        <v>0</v>
      </c>
      <c r="AJ165" s="20">
        <v>0</v>
      </c>
      <c r="AK165" s="4">
        <v>0</v>
      </c>
      <c r="AL165" s="5">
        <f t="shared" si="238"/>
        <v>0</v>
      </c>
      <c r="AM165" s="20">
        <v>0</v>
      </c>
      <c r="AN165" s="4">
        <v>0</v>
      </c>
      <c r="AO165" s="5">
        <f t="shared" si="239"/>
        <v>0</v>
      </c>
      <c r="AP165" s="20">
        <v>0</v>
      </c>
      <c r="AQ165" s="4">
        <v>0</v>
      </c>
      <c r="AR165" s="5">
        <f t="shared" si="240"/>
        <v>0</v>
      </c>
      <c r="AS165" s="20">
        <v>0</v>
      </c>
      <c r="AT165" s="4">
        <v>0</v>
      </c>
      <c r="AU165" s="5">
        <f t="shared" si="241"/>
        <v>0</v>
      </c>
      <c r="AV165" s="20"/>
      <c r="AW165" s="4"/>
      <c r="AX165" s="5"/>
      <c r="AY165" s="128">
        <v>8.0000000000000002E-3</v>
      </c>
      <c r="AZ165" s="4">
        <v>8.4000000000000005E-2</v>
      </c>
      <c r="BA165" s="5">
        <f t="shared" si="242"/>
        <v>10500</v>
      </c>
      <c r="BB165" s="20">
        <v>0</v>
      </c>
      <c r="BC165" s="4">
        <v>0</v>
      </c>
      <c r="BD165" s="5">
        <f t="shared" si="243"/>
        <v>0</v>
      </c>
      <c r="BE165" s="20">
        <v>0</v>
      </c>
      <c r="BF165" s="4">
        <v>0</v>
      </c>
      <c r="BG165" s="5">
        <f t="shared" si="244"/>
        <v>0</v>
      </c>
      <c r="BH165" s="20">
        <v>0</v>
      </c>
      <c r="BI165" s="4">
        <v>0</v>
      </c>
      <c r="BJ165" s="5">
        <f t="shared" si="245"/>
        <v>0</v>
      </c>
      <c r="BK165" s="20">
        <v>0</v>
      </c>
      <c r="BL165" s="4">
        <v>0</v>
      </c>
      <c r="BM165" s="5">
        <f t="shared" si="246"/>
        <v>0</v>
      </c>
      <c r="BN165" s="20">
        <v>0</v>
      </c>
      <c r="BO165" s="4">
        <v>0</v>
      </c>
      <c r="BP165" s="5">
        <f t="shared" si="247"/>
        <v>0</v>
      </c>
      <c r="BQ165" s="20">
        <v>0</v>
      </c>
      <c r="BR165" s="4">
        <v>0</v>
      </c>
      <c r="BS165" s="5">
        <f t="shared" si="248"/>
        <v>0</v>
      </c>
      <c r="BT165" s="20">
        <v>0</v>
      </c>
      <c r="BU165" s="4">
        <v>0</v>
      </c>
      <c r="BV165" s="5">
        <f t="shared" si="249"/>
        <v>0</v>
      </c>
      <c r="BW165" s="20">
        <v>0</v>
      </c>
      <c r="BX165" s="4">
        <v>0</v>
      </c>
      <c r="BY165" s="5">
        <f t="shared" si="250"/>
        <v>0</v>
      </c>
      <c r="BZ165" s="20">
        <v>0</v>
      </c>
      <c r="CA165" s="4">
        <v>0</v>
      </c>
      <c r="CB165" s="5">
        <f t="shared" si="251"/>
        <v>0</v>
      </c>
      <c r="CC165" s="20">
        <v>0</v>
      </c>
      <c r="CD165" s="4">
        <v>0</v>
      </c>
      <c r="CE165" s="5">
        <f t="shared" si="252"/>
        <v>0</v>
      </c>
      <c r="CF165" s="20">
        <v>0</v>
      </c>
      <c r="CG165" s="4">
        <v>0</v>
      </c>
      <c r="CH165" s="5">
        <f t="shared" si="253"/>
        <v>0</v>
      </c>
      <c r="CI165" s="20">
        <v>0</v>
      </c>
      <c r="CJ165" s="4">
        <v>0</v>
      </c>
      <c r="CK165" s="5">
        <f t="shared" si="254"/>
        <v>0</v>
      </c>
      <c r="CL165" s="20">
        <v>0</v>
      </c>
      <c r="CM165" s="4">
        <v>0</v>
      </c>
      <c r="CN165" s="5">
        <f t="shared" si="255"/>
        <v>0</v>
      </c>
      <c r="CO165" s="20">
        <v>0</v>
      </c>
      <c r="CP165" s="4">
        <v>0</v>
      </c>
      <c r="CQ165" s="5">
        <f t="shared" si="256"/>
        <v>0</v>
      </c>
      <c r="CR165" s="20">
        <v>0</v>
      </c>
      <c r="CS165" s="4">
        <v>0</v>
      </c>
      <c r="CT165" s="5">
        <f t="shared" si="257"/>
        <v>0</v>
      </c>
      <c r="CU165" s="20">
        <v>0</v>
      </c>
      <c r="CV165" s="4">
        <v>0</v>
      </c>
      <c r="CW165" s="5">
        <f t="shared" si="258"/>
        <v>0</v>
      </c>
      <c r="CX165" s="20">
        <v>0</v>
      </c>
      <c r="CY165" s="4">
        <v>0</v>
      </c>
      <c r="CZ165" s="5">
        <f t="shared" si="259"/>
        <v>0</v>
      </c>
      <c r="DA165" s="128">
        <v>2.01E-2</v>
      </c>
      <c r="DB165" s="4">
        <v>1.6160000000000001</v>
      </c>
      <c r="DC165" s="5">
        <f t="shared" si="260"/>
        <v>80398.009950248757</v>
      </c>
      <c r="DD165" s="20">
        <v>0</v>
      </c>
      <c r="DE165" s="4">
        <v>0</v>
      </c>
      <c r="DF165" s="5">
        <f t="shared" si="261"/>
        <v>0</v>
      </c>
      <c r="DG165" s="128">
        <v>1.2115</v>
      </c>
      <c r="DH165" s="4">
        <v>6.9489999999999998</v>
      </c>
      <c r="DI165" s="5">
        <f t="shared" si="262"/>
        <v>5735.864630623194</v>
      </c>
      <c r="DJ165" s="20">
        <v>0</v>
      </c>
      <c r="DK165" s="4">
        <v>0</v>
      </c>
      <c r="DL165" s="5">
        <f t="shared" si="263"/>
        <v>0</v>
      </c>
      <c r="DM165" s="20">
        <v>0</v>
      </c>
      <c r="DN165" s="4">
        <v>0</v>
      </c>
      <c r="DO165" s="5">
        <f t="shared" si="264"/>
        <v>0</v>
      </c>
      <c r="DP165" s="20">
        <v>0</v>
      </c>
      <c r="DQ165" s="4">
        <v>0</v>
      </c>
      <c r="DR165" s="5">
        <f t="shared" si="265"/>
        <v>0</v>
      </c>
      <c r="DS165" s="22">
        <f t="shared" si="266"/>
        <v>1.2396</v>
      </c>
      <c r="DT165" s="5">
        <f t="shared" si="267"/>
        <v>8.6489999999999991</v>
      </c>
    </row>
    <row r="166" spans="1:124" x14ac:dyDescent="0.3">
      <c r="A166" s="111">
        <v>2021</v>
      </c>
      <c r="B166" s="5" t="s">
        <v>6</v>
      </c>
      <c r="C166" s="20">
        <v>0</v>
      </c>
      <c r="D166" s="4">
        <v>0</v>
      </c>
      <c r="E166" s="5">
        <f t="shared" ref="E166:E173" si="269">IF(C166=0,0,D166/C166*1000)</f>
        <v>0</v>
      </c>
      <c r="F166" s="20">
        <v>0</v>
      </c>
      <c r="G166" s="4">
        <v>0</v>
      </c>
      <c r="H166" s="5">
        <f t="shared" si="228"/>
        <v>0</v>
      </c>
      <c r="I166" s="20">
        <v>0</v>
      </c>
      <c r="J166" s="4">
        <v>0</v>
      </c>
      <c r="K166" s="5">
        <f t="shared" si="229"/>
        <v>0</v>
      </c>
      <c r="L166" s="20">
        <v>0</v>
      </c>
      <c r="M166" s="4">
        <v>0</v>
      </c>
      <c r="N166" s="5">
        <f t="shared" si="230"/>
        <v>0</v>
      </c>
      <c r="O166" s="20">
        <v>0</v>
      </c>
      <c r="P166" s="4">
        <v>0</v>
      </c>
      <c r="Q166" s="5">
        <f t="shared" si="231"/>
        <v>0</v>
      </c>
      <c r="R166" s="20">
        <v>0</v>
      </c>
      <c r="S166" s="4">
        <v>0</v>
      </c>
      <c r="T166" s="5">
        <f t="shared" si="232"/>
        <v>0</v>
      </c>
      <c r="U166" s="20">
        <v>0</v>
      </c>
      <c r="V166" s="4">
        <v>0</v>
      </c>
      <c r="W166" s="5">
        <f t="shared" si="233"/>
        <v>0</v>
      </c>
      <c r="X166" s="20">
        <v>0</v>
      </c>
      <c r="Y166" s="4">
        <v>0</v>
      </c>
      <c r="Z166" s="5">
        <f t="shared" si="234"/>
        <v>0</v>
      </c>
      <c r="AA166" s="20">
        <v>0</v>
      </c>
      <c r="AB166" s="4">
        <v>0</v>
      </c>
      <c r="AC166" s="5">
        <f t="shared" si="235"/>
        <v>0</v>
      </c>
      <c r="AD166" s="20">
        <v>0</v>
      </c>
      <c r="AE166" s="4">
        <v>0</v>
      </c>
      <c r="AF166" s="5">
        <f t="shared" si="236"/>
        <v>0</v>
      </c>
      <c r="AG166" s="20">
        <v>0</v>
      </c>
      <c r="AH166" s="4">
        <v>0</v>
      </c>
      <c r="AI166" s="5">
        <f t="shared" si="237"/>
        <v>0</v>
      </c>
      <c r="AJ166" s="20">
        <v>0</v>
      </c>
      <c r="AK166" s="4">
        <v>0</v>
      </c>
      <c r="AL166" s="5">
        <f t="shared" si="238"/>
        <v>0</v>
      </c>
      <c r="AM166" s="20">
        <v>0</v>
      </c>
      <c r="AN166" s="4">
        <v>0</v>
      </c>
      <c r="AO166" s="5">
        <f t="shared" si="239"/>
        <v>0</v>
      </c>
      <c r="AP166" s="20">
        <v>0</v>
      </c>
      <c r="AQ166" s="4">
        <v>0</v>
      </c>
      <c r="AR166" s="5">
        <f t="shared" si="240"/>
        <v>0</v>
      </c>
      <c r="AS166" s="20">
        <v>0</v>
      </c>
      <c r="AT166" s="4">
        <v>0</v>
      </c>
      <c r="AU166" s="5">
        <f t="shared" si="241"/>
        <v>0</v>
      </c>
      <c r="AV166" s="20"/>
      <c r="AW166" s="4"/>
      <c r="AX166" s="5"/>
      <c r="AY166" s="126">
        <v>5.0000000000000001E-3</v>
      </c>
      <c r="AZ166" s="127">
        <v>8.7999999999999995E-2</v>
      </c>
      <c r="BA166" s="5">
        <f t="shared" si="242"/>
        <v>17599.999999999996</v>
      </c>
      <c r="BB166" s="20">
        <v>0</v>
      </c>
      <c r="BC166" s="4">
        <v>0</v>
      </c>
      <c r="BD166" s="5">
        <f t="shared" si="243"/>
        <v>0</v>
      </c>
      <c r="BE166" s="20">
        <v>0</v>
      </c>
      <c r="BF166" s="4">
        <v>0</v>
      </c>
      <c r="BG166" s="5">
        <f t="shared" si="244"/>
        <v>0</v>
      </c>
      <c r="BH166" s="20">
        <v>0</v>
      </c>
      <c r="BI166" s="4">
        <v>0</v>
      </c>
      <c r="BJ166" s="5">
        <f t="shared" si="245"/>
        <v>0</v>
      </c>
      <c r="BK166" s="20">
        <v>0</v>
      </c>
      <c r="BL166" s="4">
        <v>0</v>
      </c>
      <c r="BM166" s="5">
        <f t="shared" si="246"/>
        <v>0</v>
      </c>
      <c r="BN166" s="20">
        <v>0</v>
      </c>
      <c r="BO166" s="4">
        <v>0</v>
      </c>
      <c r="BP166" s="5">
        <f t="shared" si="247"/>
        <v>0</v>
      </c>
      <c r="BQ166" s="20">
        <v>0</v>
      </c>
      <c r="BR166" s="4">
        <v>0</v>
      </c>
      <c r="BS166" s="5">
        <f t="shared" si="248"/>
        <v>0</v>
      </c>
      <c r="BT166" s="20">
        <v>0</v>
      </c>
      <c r="BU166" s="4">
        <v>0</v>
      </c>
      <c r="BV166" s="5">
        <f t="shared" si="249"/>
        <v>0</v>
      </c>
      <c r="BW166" s="20">
        <v>0</v>
      </c>
      <c r="BX166" s="4">
        <v>0</v>
      </c>
      <c r="BY166" s="5">
        <f t="shared" si="250"/>
        <v>0</v>
      </c>
      <c r="BZ166" s="20">
        <v>0</v>
      </c>
      <c r="CA166" s="4">
        <v>0</v>
      </c>
      <c r="CB166" s="5">
        <f t="shared" si="251"/>
        <v>0</v>
      </c>
      <c r="CC166" s="20">
        <v>0</v>
      </c>
      <c r="CD166" s="4">
        <v>0</v>
      </c>
      <c r="CE166" s="5">
        <f t="shared" si="252"/>
        <v>0</v>
      </c>
      <c r="CF166" s="20">
        <v>0</v>
      </c>
      <c r="CG166" s="4">
        <v>0</v>
      </c>
      <c r="CH166" s="5">
        <f t="shared" si="253"/>
        <v>0</v>
      </c>
      <c r="CI166" s="20">
        <v>0</v>
      </c>
      <c r="CJ166" s="4">
        <v>0</v>
      </c>
      <c r="CK166" s="5">
        <f t="shared" si="254"/>
        <v>0</v>
      </c>
      <c r="CL166" s="20">
        <v>0</v>
      </c>
      <c r="CM166" s="4">
        <v>0</v>
      </c>
      <c r="CN166" s="5">
        <f t="shared" si="255"/>
        <v>0</v>
      </c>
      <c r="CO166" s="20">
        <v>0</v>
      </c>
      <c r="CP166" s="4">
        <v>0</v>
      </c>
      <c r="CQ166" s="5">
        <f t="shared" si="256"/>
        <v>0</v>
      </c>
      <c r="CR166" s="20">
        <v>0</v>
      </c>
      <c r="CS166" s="4">
        <v>0</v>
      </c>
      <c r="CT166" s="5">
        <f t="shared" si="257"/>
        <v>0</v>
      </c>
      <c r="CU166" s="20">
        <v>0</v>
      </c>
      <c r="CV166" s="4">
        <v>0</v>
      </c>
      <c r="CW166" s="5">
        <f t="shared" si="258"/>
        <v>0</v>
      </c>
      <c r="CX166" s="20">
        <v>0</v>
      </c>
      <c r="CY166" s="4">
        <v>0</v>
      </c>
      <c r="CZ166" s="5">
        <f t="shared" si="259"/>
        <v>0</v>
      </c>
      <c r="DA166" s="20">
        <v>0</v>
      </c>
      <c r="DB166" s="4">
        <v>0</v>
      </c>
      <c r="DC166" s="5">
        <f t="shared" si="260"/>
        <v>0</v>
      </c>
      <c r="DD166" s="20">
        <v>0</v>
      </c>
      <c r="DE166" s="4">
        <v>0</v>
      </c>
      <c r="DF166" s="5">
        <f t="shared" si="261"/>
        <v>0</v>
      </c>
      <c r="DG166" s="126">
        <v>6.7000000000000004E-2</v>
      </c>
      <c r="DH166" s="127">
        <v>0.84399999999999997</v>
      </c>
      <c r="DI166" s="5">
        <f t="shared" si="262"/>
        <v>12597.014925373132</v>
      </c>
      <c r="DJ166" s="20">
        <v>0</v>
      </c>
      <c r="DK166" s="4">
        <v>0</v>
      </c>
      <c r="DL166" s="5">
        <f t="shared" si="263"/>
        <v>0</v>
      </c>
      <c r="DM166" s="20">
        <v>0</v>
      </c>
      <c r="DN166" s="4">
        <v>0</v>
      </c>
      <c r="DO166" s="5">
        <f t="shared" si="264"/>
        <v>0</v>
      </c>
      <c r="DP166" s="20">
        <v>0</v>
      </c>
      <c r="DQ166" s="4">
        <v>0</v>
      </c>
      <c r="DR166" s="5">
        <f t="shared" si="265"/>
        <v>0</v>
      </c>
      <c r="DS166" s="22">
        <f t="shared" si="266"/>
        <v>7.2000000000000008E-2</v>
      </c>
      <c r="DT166" s="5">
        <f t="shared" si="267"/>
        <v>0.93199999999999994</v>
      </c>
    </row>
    <row r="167" spans="1:124" x14ac:dyDescent="0.3">
      <c r="A167" s="111">
        <v>2021</v>
      </c>
      <c r="B167" s="112" t="s">
        <v>7</v>
      </c>
      <c r="C167" s="20">
        <v>0</v>
      </c>
      <c r="D167" s="4">
        <v>0</v>
      </c>
      <c r="E167" s="5">
        <f t="shared" si="269"/>
        <v>0</v>
      </c>
      <c r="F167" s="20">
        <v>0</v>
      </c>
      <c r="G167" s="4">
        <v>0</v>
      </c>
      <c r="H167" s="5">
        <f t="shared" si="228"/>
        <v>0</v>
      </c>
      <c r="I167" s="20">
        <v>0</v>
      </c>
      <c r="J167" s="4">
        <v>0</v>
      </c>
      <c r="K167" s="5">
        <f t="shared" si="229"/>
        <v>0</v>
      </c>
      <c r="L167" s="20">
        <v>0</v>
      </c>
      <c r="M167" s="4">
        <v>0</v>
      </c>
      <c r="N167" s="5">
        <f t="shared" si="230"/>
        <v>0</v>
      </c>
      <c r="O167" s="20">
        <v>0</v>
      </c>
      <c r="P167" s="4">
        <v>0</v>
      </c>
      <c r="Q167" s="5">
        <f t="shared" si="231"/>
        <v>0</v>
      </c>
      <c r="R167" s="20">
        <v>0</v>
      </c>
      <c r="S167" s="4">
        <v>0</v>
      </c>
      <c r="T167" s="5">
        <f t="shared" si="232"/>
        <v>0</v>
      </c>
      <c r="U167" s="20">
        <v>0</v>
      </c>
      <c r="V167" s="4">
        <v>0</v>
      </c>
      <c r="W167" s="5">
        <f t="shared" si="233"/>
        <v>0</v>
      </c>
      <c r="X167" s="20">
        <v>0</v>
      </c>
      <c r="Y167" s="4">
        <v>0</v>
      </c>
      <c r="Z167" s="5">
        <f t="shared" si="234"/>
        <v>0</v>
      </c>
      <c r="AA167" s="20">
        <v>0</v>
      </c>
      <c r="AB167" s="4">
        <v>0</v>
      </c>
      <c r="AC167" s="5">
        <f t="shared" si="235"/>
        <v>0</v>
      </c>
      <c r="AD167" s="20">
        <v>0</v>
      </c>
      <c r="AE167" s="4">
        <v>0</v>
      </c>
      <c r="AF167" s="5">
        <f t="shared" si="236"/>
        <v>0</v>
      </c>
      <c r="AG167" s="20">
        <v>0</v>
      </c>
      <c r="AH167" s="4">
        <v>0</v>
      </c>
      <c r="AI167" s="5">
        <f t="shared" si="237"/>
        <v>0</v>
      </c>
      <c r="AJ167" s="20">
        <v>0</v>
      </c>
      <c r="AK167" s="4">
        <v>0</v>
      </c>
      <c r="AL167" s="5">
        <f t="shared" si="238"/>
        <v>0</v>
      </c>
      <c r="AM167" s="20">
        <v>0</v>
      </c>
      <c r="AN167" s="4">
        <v>0</v>
      </c>
      <c r="AO167" s="5">
        <f t="shared" si="239"/>
        <v>0</v>
      </c>
      <c r="AP167" s="20">
        <v>0</v>
      </c>
      <c r="AQ167" s="4">
        <v>0</v>
      </c>
      <c r="AR167" s="5">
        <f t="shared" si="240"/>
        <v>0</v>
      </c>
      <c r="AS167" s="20">
        <v>0</v>
      </c>
      <c r="AT167" s="4">
        <v>0</v>
      </c>
      <c r="AU167" s="5">
        <f t="shared" si="241"/>
        <v>0</v>
      </c>
      <c r="AV167" s="20"/>
      <c r="AW167" s="4"/>
      <c r="AX167" s="5"/>
      <c r="AY167" s="20">
        <v>0</v>
      </c>
      <c r="AZ167" s="4">
        <v>0</v>
      </c>
      <c r="BA167" s="5">
        <f t="shared" si="242"/>
        <v>0</v>
      </c>
      <c r="BB167" s="20">
        <v>0</v>
      </c>
      <c r="BC167" s="4">
        <v>0</v>
      </c>
      <c r="BD167" s="5">
        <f t="shared" si="243"/>
        <v>0</v>
      </c>
      <c r="BE167" s="20">
        <v>0</v>
      </c>
      <c r="BF167" s="4">
        <v>0</v>
      </c>
      <c r="BG167" s="5">
        <f t="shared" si="244"/>
        <v>0</v>
      </c>
      <c r="BH167" s="20">
        <v>0</v>
      </c>
      <c r="BI167" s="4">
        <v>0</v>
      </c>
      <c r="BJ167" s="5">
        <f t="shared" si="245"/>
        <v>0</v>
      </c>
      <c r="BK167" s="20">
        <v>0</v>
      </c>
      <c r="BL167" s="4">
        <v>0</v>
      </c>
      <c r="BM167" s="5">
        <f t="shared" si="246"/>
        <v>0</v>
      </c>
      <c r="BN167" s="20">
        <v>0</v>
      </c>
      <c r="BO167" s="4">
        <v>0</v>
      </c>
      <c r="BP167" s="5">
        <f t="shared" si="247"/>
        <v>0</v>
      </c>
      <c r="BQ167" s="20">
        <v>0</v>
      </c>
      <c r="BR167" s="4">
        <v>0</v>
      </c>
      <c r="BS167" s="5">
        <f t="shared" si="248"/>
        <v>0</v>
      </c>
      <c r="BT167" s="20">
        <v>0</v>
      </c>
      <c r="BU167" s="4">
        <v>0</v>
      </c>
      <c r="BV167" s="5">
        <f t="shared" si="249"/>
        <v>0</v>
      </c>
      <c r="BW167" s="20">
        <v>0</v>
      </c>
      <c r="BX167" s="4">
        <v>0</v>
      </c>
      <c r="BY167" s="5">
        <f t="shared" si="250"/>
        <v>0</v>
      </c>
      <c r="BZ167" s="20">
        <v>0</v>
      </c>
      <c r="CA167" s="4">
        <v>0</v>
      </c>
      <c r="CB167" s="5">
        <f t="shared" si="251"/>
        <v>0</v>
      </c>
      <c r="CC167" s="20">
        <v>0</v>
      </c>
      <c r="CD167" s="4">
        <v>0</v>
      </c>
      <c r="CE167" s="5">
        <f t="shared" si="252"/>
        <v>0</v>
      </c>
      <c r="CF167" s="20">
        <v>0</v>
      </c>
      <c r="CG167" s="4">
        <v>0</v>
      </c>
      <c r="CH167" s="5">
        <f t="shared" si="253"/>
        <v>0</v>
      </c>
      <c r="CI167" s="20">
        <v>0</v>
      </c>
      <c r="CJ167" s="4">
        <v>0</v>
      </c>
      <c r="CK167" s="5">
        <f t="shared" si="254"/>
        <v>0</v>
      </c>
      <c r="CL167" s="20">
        <v>0</v>
      </c>
      <c r="CM167" s="4">
        <v>0</v>
      </c>
      <c r="CN167" s="5">
        <f t="shared" si="255"/>
        <v>0</v>
      </c>
      <c r="CO167" s="20">
        <v>0</v>
      </c>
      <c r="CP167" s="4">
        <v>0</v>
      </c>
      <c r="CQ167" s="5">
        <f t="shared" si="256"/>
        <v>0</v>
      </c>
      <c r="CR167" s="20">
        <v>0</v>
      </c>
      <c r="CS167" s="4">
        <v>0</v>
      </c>
      <c r="CT167" s="5">
        <f t="shared" si="257"/>
        <v>0</v>
      </c>
      <c r="CU167" s="20">
        <v>0</v>
      </c>
      <c r="CV167" s="4">
        <v>0</v>
      </c>
      <c r="CW167" s="5">
        <f t="shared" si="258"/>
        <v>0</v>
      </c>
      <c r="CX167" s="20">
        <v>0</v>
      </c>
      <c r="CY167" s="4">
        <v>0</v>
      </c>
      <c r="CZ167" s="5">
        <f t="shared" si="259"/>
        <v>0</v>
      </c>
      <c r="DA167" s="20">
        <v>0</v>
      </c>
      <c r="DB167" s="4">
        <v>0</v>
      </c>
      <c r="DC167" s="5">
        <f t="shared" si="260"/>
        <v>0</v>
      </c>
      <c r="DD167" s="20">
        <v>0</v>
      </c>
      <c r="DE167" s="4">
        <v>0</v>
      </c>
      <c r="DF167" s="5">
        <f t="shared" si="261"/>
        <v>0</v>
      </c>
      <c r="DG167" s="128">
        <v>2.1000000000000001E-2</v>
      </c>
      <c r="DH167" s="4">
        <v>0.27800000000000002</v>
      </c>
      <c r="DI167" s="5">
        <f t="shared" si="262"/>
        <v>13238.095238095239</v>
      </c>
      <c r="DJ167" s="128">
        <v>0</v>
      </c>
      <c r="DK167" s="4">
        <v>0</v>
      </c>
      <c r="DL167" s="5">
        <f t="shared" si="263"/>
        <v>0</v>
      </c>
      <c r="DM167" s="128">
        <v>0</v>
      </c>
      <c r="DN167" s="4">
        <v>0</v>
      </c>
      <c r="DO167" s="5">
        <f t="shared" si="264"/>
        <v>0</v>
      </c>
      <c r="DP167" s="20">
        <v>0</v>
      </c>
      <c r="DQ167" s="4">
        <v>0</v>
      </c>
      <c r="DR167" s="5">
        <f t="shared" si="265"/>
        <v>0</v>
      </c>
      <c r="DS167" s="22">
        <f t="shared" si="266"/>
        <v>2.1000000000000001E-2</v>
      </c>
      <c r="DT167" s="5">
        <f t="shared" si="267"/>
        <v>0.27800000000000002</v>
      </c>
    </row>
    <row r="168" spans="1:124" x14ac:dyDescent="0.3">
      <c r="A168" s="111">
        <v>2021</v>
      </c>
      <c r="B168" s="112" t="s">
        <v>8</v>
      </c>
      <c r="C168" s="20">
        <v>0</v>
      </c>
      <c r="D168" s="4">
        <v>0</v>
      </c>
      <c r="E168" s="5">
        <f t="shared" si="269"/>
        <v>0</v>
      </c>
      <c r="F168" s="20">
        <v>0</v>
      </c>
      <c r="G168" s="4">
        <v>0</v>
      </c>
      <c r="H168" s="5">
        <f t="shared" si="228"/>
        <v>0</v>
      </c>
      <c r="I168" s="20">
        <v>0</v>
      </c>
      <c r="J168" s="4">
        <v>0</v>
      </c>
      <c r="K168" s="5">
        <f t="shared" si="229"/>
        <v>0</v>
      </c>
      <c r="L168" s="20">
        <v>0</v>
      </c>
      <c r="M168" s="4">
        <v>0</v>
      </c>
      <c r="N168" s="5">
        <f t="shared" si="230"/>
        <v>0</v>
      </c>
      <c r="O168" s="20">
        <v>0</v>
      </c>
      <c r="P168" s="4">
        <v>0</v>
      </c>
      <c r="Q168" s="5">
        <f t="shared" si="231"/>
        <v>0</v>
      </c>
      <c r="R168" s="20">
        <v>0</v>
      </c>
      <c r="S168" s="4">
        <v>0</v>
      </c>
      <c r="T168" s="5">
        <f t="shared" si="232"/>
        <v>0</v>
      </c>
      <c r="U168" s="20">
        <v>0</v>
      </c>
      <c r="V168" s="4">
        <v>0</v>
      </c>
      <c r="W168" s="5">
        <f t="shared" si="233"/>
        <v>0</v>
      </c>
      <c r="X168" s="20">
        <v>0</v>
      </c>
      <c r="Y168" s="4">
        <v>0</v>
      </c>
      <c r="Z168" s="5">
        <f t="shared" si="234"/>
        <v>0</v>
      </c>
      <c r="AA168" s="20">
        <v>0</v>
      </c>
      <c r="AB168" s="4">
        <v>0</v>
      </c>
      <c r="AC168" s="5">
        <f t="shared" si="235"/>
        <v>0</v>
      </c>
      <c r="AD168" s="20">
        <v>0</v>
      </c>
      <c r="AE168" s="4">
        <v>0</v>
      </c>
      <c r="AF168" s="5">
        <f t="shared" si="236"/>
        <v>0</v>
      </c>
      <c r="AG168" s="20">
        <v>0</v>
      </c>
      <c r="AH168" s="4">
        <v>0</v>
      </c>
      <c r="AI168" s="5">
        <f t="shared" si="237"/>
        <v>0</v>
      </c>
      <c r="AJ168" s="20">
        <v>0</v>
      </c>
      <c r="AK168" s="4">
        <v>0</v>
      </c>
      <c r="AL168" s="5">
        <f t="shared" si="238"/>
        <v>0</v>
      </c>
      <c r="AM168" s="20">
        <v>0</v>
      </c>
      <c r="AN168" s="4">
        <v>0</v>
      </c>
      <c r="AO168" s="5">
        <f t="shared" si="239"/>
        <v>0</v>
      </c>
      <c r="AP168" s="20">
        <v>0</v>
      </c>
      <c r="AQ168" s="4">
        <v>0</v>
      </c>
      <c r="AR168" s="5">
        <f t="shared" si="240"/>
        <v>0</v>
      </c>
      <c r="AS168" s="20">
        <v>0</v>
      </c>
      <c r="AT168" s="4">
        <v>0</v>
      </c>
      <c r="AU168" s="5">
        <f t="shared" si="241"/>
        <v>0</v>
      </c>
      <c r="AV168" s="20"/>
      <c r="AW168" s="4"/>
      <c r="AX168" s="5"/>
      <c r="AY168" s="128">
        <v>4</v>
      </c>
      <c r="AZ168" s="4">
        <v>9</v>
      </c>
      <c r="BA168" s="5">
        <f t="shared" si="242"/>
        <v>2250</v>
      </c>
      <c r="BB168" s="20">
        <v>0</v>
      </c>
      <c r="BC168" s="4">
        <v>0</v>
      </c>
      <c r="BD168" s="5">
        <f t="shared" si="243"/>
        <v>0</v>
      </c>
      <c r="BE168" s="20">
        <v>0</v>
      </c>
      <c r="BF168" s="4">
        <v>0</v>
      </c>
      <c r="BG168" s="5">
        <f t="shared" si="244"/>
        <v>0</v>
      </c>
      <c r="BH168" s="20">
        <v>0</v>
      </c>
      <c r="BI168" s="4">
        <v>0</v>
      </c>
      <c r="BJ168" s="5">
        <f t="shared" si="245"/>
        <v>0</v>
      </c>
      <c r="BK168" s="20">
        <v>0</v>
      </c>
      <c r="BL168" s="4">
        <v>0</v>
      </c>
      <c r="BM168" s="5">
        <f t="shared" si="246"/>
        <v>0</v>
      </c>
      <c r="BN168" s="20">
        <v>0</v>
      </c>
      <c r="BO168" s="4">
        <v>0</v>
      </c>
      <c r="BP168" s="5">
        <f t="shared" si="247"/>
        <v>0</v>
      </c>
      <c r="BQ168" s="20">
        <v>0</v>
      </c>
      <c r="BR168" s="4">
        <v>0</v>
      </c>
      <c r="BS168" s="5">
        <f t="shared" si="248"/>
        <v>0</v>
      </c>
      <c r="BT168" s="20">
        <v>0</v>
      </c>
      <c r="BU168" s="4">
        <v>0</v>
      </c>
      <c r="BV168" s="5">
        <f t="shared" si="249"/>
        <v>0</v>
      </c>
      <c r="BW168" s="20">
        <v>0</v>
      </c>
      <c r="BX168" s="4">
        <v>0</v>
      </c>
      <c r="BY168" s="5">
        <f t="shared" si="250"/>
        <v>0</v>
      </c>
      <c r="BZ168" s="20">
        <v>0</v>
      </c>
      <c r="CA168" s="4">
        <v>0</v>
      </c>
      <c r="CB168" s="5">
        <f t="shared" si="251"/>
        <v>0</v>
      </c>
      <c r="CC168" s="20">
        <v>0</v>
      </c>
      <c r="CD168" s="4">
        <v>0</v>
      </c>
      <c r="CE168" s="5">
        <f t="shared" si="252"/>
        <v>0</v>
      </c>
      <c r="CF168" s="20">
        <v>0</v>
      </c>
      <c r="CG168" s="4">
        <v>0</v>
      </c>
      <c r="CH168" s="5">
        <f t="shared" si="253"/>
        <v>0</v>
      </c>
      <c r="CI168" s="20">
        <v>0</v>
      </c>
      <c r="CJ168" s="4">
        <v>0</v>
      </c>
      <c r="CK168" s="5">
        <f t="shared" si="254"/>
        <v>0</v>
      </c>
      <c r="CL168" s="20">
        <v>0</v>
      </c>
      <c r="CM168" s="4">
        <v>0</v>
      </c>
      <c r="CN168" s="5">
        <f t="shared" si="255"/>
        <v>0</v>
      </c>
      <c r="CO168" s="20">
        <v>0</v>
      </c>
      <c r="CP168" s="4">
        <v>0</v>
      </c>
      <c r="CQ168" s="5">
        <f t="shared" si="256"/>
        <v>0</v>
      </c>
      <c r="CR168" s="20">
        <v>0</v>
      </c>
      <c r="CS168" s="4">
        <v>0</v>
      </c>
      <c r="CT168" s="5">
        <f t="shared" si="257"/>
        <v>0</v>
      </c>
      <c r="CU168" s="20">
        <v>0</v>
      </c>
      <c r="CV168" s="4">
        <v>0</v>
      </c>
      <c r="CW168" s="5">
        <f t="shared" si="258"/>
        <v>0</v>
      </c>
      <c r="CX168" s="20">
        <v>0</v>
      </c>
      <c r="CY168" s="4">
        <v>0</v>
      </c>
      <c r="CZ168" s="5">
        <f t="shared" si="259"/>
        <v>0</v>
      </c>
      <c r="DA168" s="20">
        <v>0</v>
      </c>
      <c r="DB168" s="4">
        <v>0</v>
      </c>
      <c r="DC168" s="5">
        <f t="shared" si="260"/>
        <v>0</v>
      </c>
      <c r="DD168" s="20">
        <v>0</v>
      </c>
      <c r="DE168" s="4">
        <v>0</v>
      </c>
      <c r="DF168" s="5">
        <f t="shared" si="261"/>
        <v>0</v>
      </c>
      <c r="DG168" s="128">
        <v>4.8119999999999996E-2</v>
      </c>
      <c r="DH168" s="4">
        <v>0.82699999999999996</v>
      </c>
      <c r="DI168" s="5">
        <f t="shared" si="262"/>
        <v>17186.201163757276</v>
      </c>
      <c r="DJ168" s="128">
        <v>0</v>
      </c>
      <c r="DK168" s="4">
        <v>0</v>
      </c>
      <c r="DL168" s="5">
        <f t="shared" si="263"/>
        <v>0</v>
      </c>
      <c r="DM168" s="128">
        <v>0</v>
      </c>
      <c r="DN168" s="4">
        <v>0</v>
      </c>
      <c r="DO168" s="5">
        <f t="shared" si="264"/>
        <v>0</v>
      </c>
      <c r="DP168" s="20">
        <v>0</v>
      </c>
      <c r="DQ168" s="4">
        <v>0</v>
      </c>
      <c r="DR168" s="5">
        <f t="shared" si="265"/>
        <v>0</v>
      </c>
      <c r="DS168" s="22">
        <f t="shared" si="266"/>
        <v>4.0481199999999999</v>
      </c>
      <c r="DT168" s="5">
        <f t="shared" si="267"/>
        <v>9.827</v>
      </c>
    </row>
    <row r="169" spans="1:124" x14ac:dyDescent="0.3">
      <c r="A169" s="111">
        <v>2021</v>
      </c>
      <c r="B169" s="112" t="s">
        <v>9</v>
      </c>
      <c r="C169" s="20">
        <v>0</v>
      </c>
      <c r="D169" s="4">
        <v>0</v>
      </c>
      <c r="E169" s="5">
        <f t="shared" si="269"/>
        <v>0</v>
      </c>
      <c r="F169" s="20">
        <v>0</v>
      </c>
      <c r="G169" s="4">
        <v>0</v>
      </c>
      <c r="H169" s="5">
        <f t="shared" si="228"/>
        <v>0</v>
      </c>
      <c r="I169" s="128">
        <v>6.8000000000000005E-2</v>
      </c>
      <c r="J169" s="4">
        <v>0.96899999999999997</v>
      </c>
      <c r="K169" s="5">
        <f t="shared" si="229"/>
        <v>14249.999999999998</v>
      </c>
      <c r="L169" s="20">
        <v>0</v>
      </c>
      <c r="M169" s="4">
        <v>0</v>
      </c>
      <c r="N169" s="5">
        <f t="shared" si="230"/>
        <v>0</v>
      </c>
      <c r="O169" s="20">
        <v>0</v>
      </c>
      <c r="P169" s="4">
        <v>0</v>
      </c>
      <c r="Q169" s="5">
        <f t="shared" si="231"/>
        <v>0</v>
      </c>
      <c r="R169" s="20">
        <v>0</v>
      </c>
      <c r="S169" s="4">
        <v>0</v>
      </c>
      <c r="T169" s="5">
        <f t="shared" si="232"/>
        <v>0</v>
      </c>
      <c r="U169" s="20">
        <v>0</v>
      </c>
      <c r="V169" s="4">
        <v>0</v>
      </c>
      <c r="W169" s="5">
        <f t="shared" si="233"/>
        <v>0</v>
      </c>
      <c r="X169" s="128">
        <v>15</v>
      </c>
      <c r="Y169" s="4">
        <v>104.08</v>
      </c>
      <c r="Z169" s="5">
        <f t="shared" si="234"/>
        <v>6938.6666666666661</v>
      </c>
      <c r="AA169" s="20">
        <v>0</v>
      </c>
      <c r="AB169" s="4">
        <v>0</v>
      </c>
      <c r="AC169" s="5">
        <f t="shared" si="235"/>
        <v>0</v>
      </c>
      <c r="AD169" s="20">
        <v>0</v>
      </c>
      <c r="AE169" s="4">
        <v>0</v>
      </c>
      <c r="AF169" s="5">
        <f t="shared" si="236"/>
        <v>0</v>
      </c>
      <c r="AG169" s="20">
        <v>0</v>
      </c>
      <c r="AH169" s="4">
        <v>0</v>
      </c>
      <c r="AI169" s="5">
        <f t="shared" si="237"/>
        <v>0</v>
      </c>
      <c r="AJ169" s="20">
        <v>0</v>
      </c>
      <c r="AK169" s="4">
        <v>0</v>
      </c>
      <c r="AL169" s="5">
        <f t="shared" si="238"/>
        <v>0</v>
      </c>
      <c r="AM169" s="20">
        <v>0</v>
      </c>
      <c r="AN169" s="4">
        <v>0</v>
      </c>
      <c r="AO169" s="5">
        <f t="shared" si="239"/>
        <v>0</v>
      </c>
      <c r="AP169" s="20">
        <v>0</v>
      </c>
      <c r="AQ169" s="4">
        <v>0</v>
      </c>
      <c r="AR169" s="5">
        <f t="shared" si="240"/>
        <v>0</v>
      </c>
      <c r="AS169" s="20">
        <v>0</v>
      </c>
      <c r="AT169" s="4">
        <v>0</v>
      </c>
      <c r="AU169" s="5">
        <f t="shared" si="241"/>
        <v>0</v>
      </c>
      <c r="AV169" s="20"/>
      <c r="AW169" s="4"/>
      <c r="AX169" s="5"/>
      <c r="AY169" s="128">
        <v>1</v>
      </c>
      <c r="AZ169" s="4">
        <v>2.0499999999999998</v>
      </c>
      <c r="BA169" s="5">
        <f t="shared" si="242"/>
        <v>2050</v>
      </c>
      <c r="BB169" s="20">
        <v>0</v>
      </c>
      <c r="BC169" s="4">
        <v>0</v>
      </c>
      <c r="BD169" s="5">
        <f t="shared" si="243"/>
        <v>0</v>
      </c>
      <c r="BE169" s="20">
        <v>0</v>
      </c>
      <c r="BF169" s="4">
        <v>0</v>
      </c>
      <c r="BG169" s="5">
        <f t="shared" si="244"/>
        <v>0</v>
      </c>
      <c r="BH169" s="20">
        <v>0</v>
      </c>
      <c r="BI169" s="4">
        <v>0</v>
      </c>
      <c r="BJ169" s="5">
        <f t="shared" si="245"/>
        <v>0</v>
      </c>
      <c r="BK169" s="20">
        <v>0</v>
      </c>
      <c r="BL169" s="4">
        <v>0</v>
      </c>
      <c r="BM169" s="5">
        <f t="shared" si="246"/>
        <v>0</v>
      </c>
      <c r="BN169" s="20">
        <v>0</v>
      </c>
      <c r="BO169" s="4">
        <v>0</v>
      </c>
      <c r="BP169" s="5">
        <f t="shared" si="247"/>
        <v>0</v>
      </c>
      <c r="BQ169" s="20">
        <v>0</v>
      </c>
      <c r="BR169" s="4">
        <v>0</v>
      </c>
      <c r="BS169" s="5">
        <f t="shared" si="248"/>
        <v>0</v>
      </c>
      <c r="BT169" s="20">
        <v>0</v>
      </c>
      <c r="BU169" s="4">
        <v>0</v>
      </c>
      <c r="BV169" s="5">
        <f t="shared" si="249"/>
        <v>0</v>
      </c>
      <c r="BW169" s="20">
        <v>0</v>
      </c>
      <c r="BX169" s="4">
        <v>0</v>
      </c>
      <c r="BY169" s="5">
        <f t="shared" si="250"/>
        <v>0</v>
      </c>
      <c r="BZ169" s="20">
        <v>0</v>
      </c>
      <c r="CA169" s="4">
        <v>0</v>
      </c>
      <c r="CB169" s="5">
        <f t="shared" si="251"/>
        <v>0</v>
      </c>
      <c r="CC169" s="20">
        <v>0</v>
      </c>
      <c r="CD169" s="4">
        <v>0</v>
      </c>
      <c r="CE169" s="5">
        <f t="shared" si="252"/>
        <v>0</v>
      </c>
      <c r="CF169" s="20">
        <v>0</v>
      </c>
      <c r="CG169" s="4">
        <v>0</v>
      </c>
      <c r="CH169" s="5">
        <f t="shared" si="253"/>
        <v>0</v>
      </c>
      <c r="CI169" s="20">
        <v>0</v>
      </c>
      <c r="CJ169" s="4">
        <v>0</v>
      </c>
      <c r="CK169" s="5">
        <f t="shared" si="254"/>
        <v>0</v>
      </c>
      <c r="CL169" s="20">
        <v>0</v>
      </c>
      <c r="CM169" s="4">
        <v>0</v>
      </c>
      <c r="CN169" s="5">
        <f t="shared" si="255"/>
        <v>0</v>
      </c>
      <c r="CO169" s="20">
        <v>0</v>
      </c>
      <c r="CP169" s="4">
        <v>0</v>
      </c>
      <c r="CQ169" s="5">
        <f t="shared" si="256"/>
        <v>0</v>
      </c>
      <c r="CR169" s="20">
        <v>0</v>
      </c>
      <c r="CS169" s="4">
        <v>0</v>
      </c>
      <c r="CT169" s="5">
        <f t="shared" si="257"/>
        <v>0</v>
      </c>
      <c r="CU169" s="20">
        <v>0</v>
      </c>
      <c r="CV169" s="4">
        <v>0</v>
      </c>
      <c r="CW169" s="5">
        <f t="shared" si="258"/>
        <v>0</v>
      </c>
      <c r="CX169" s="20">
        <v>0</v>
      </c>
      <c r="CY169" s="4">
        <v>0</v>
      </c>
      <c r="CZ169" s="5">
        <f t="shared" si="259"/>
        <v>0</v>
      </c>
      <c r="DA169" s="20">
        <v>0</v>
      </c>
      <c r="DB169" s="4">
        <v>0</v>
      </c>
      <c r="DC169" s="5">
        <f t="shared" si="260"/>
        <v>0</v>
      </c>
      <c r="DD169" s="20">
        <v>0</v>
      </c>
      <c r="DE169" s="4">
        <v>0</v>
      </c>
      <c r="DF169" s="5">
        <f t="shared" si="261"/>
        <v>0</v>
      </c>
      <c r="DG169" s="128">
        <v>5.5E-2</v>
      </c>
      <c r="DH169" s="4">
        <v>0.94</v>
      </c>
      <c r="DI169" s="5">
        <f t="shared" si="262"/>
        <v>17090.909090909088</v>
      </c>
      <c r="DJ169" s="128">
        <v>0</v>
      </c>
      <c r="DK169" s="4">
        <v>0</v>
      </c>
      <c r="DL169" s="5">
        <f t="shared" si="263"/>
        <v>0</v>
      </c>
      <c r="DM169" s="128">
        <v>0</v>
      </c>
      <c r="DN169" s="4">
        <v>0</v>
      </c>
      <c r="DO169" s="5">
        <f t="shared" si="264"/>
        <v>0</v>
      </c>
      <c r="DP169" s="20">
        <v>0</v>
      </c>
      <c r="DQ169" s="4">
        <v>0</v>
      </c>
      <c r="DR169" s="5">
        <f t="shared" si="265"/>
        <v>0</v>
      </c>
      <c r="DS169" s="22">
        <f t="shared" si="266"/>
        <v>16.123000000000001</v>
      </c>
      <c r="DT169" s="5">
        <f t="shared" si="267"/>
        <v>108.039</v>
      </c>
    </row>
    <row r="170" spans="1:124" x14ac:dyDescent="0.3">
      <c r="A170" s="111">
        <v>2021</v>
      </c>
      <c r="B170" s="112" t="s">
        <v>10</v>
      </c>
      <c r="C170" s="20">
        <v>0</v>
      </c>
      <c r="D170" s="4">
        <v>0</v>
      </c>
      <c r="E170" s="5">
        <f t="shared" si="269"/>
        <v>0</v>
      </c>
      <c r="F170" s="20">
        <v>0</v>
      </c>
      <c r="G170" s="4">
        <v>0</v>
      </c>
      <c r="H170" s="5">
        <f t="shared" si="228"/>
        <v>0</v>
      </c>
      <c r="I170" s="20">
        <v>0</v>
      </c>
      <c r="J170" s="4">
        <v>0</v>
      </c>
      <c r="K170" s="5">
        <f t="shared" si="229"/>
        <v>0</v>
      </c>
      <c r="L170" s="20">
        <v>0</v>
      </c>
      <c r="M170" s="4">
        <v>0</v>
      </c>
      <c r="N170" s="5">
        <f t="shared" si="230"/>
        <v>0</v>
      </c>
      <c r="O170" s="20">
        <v>0</v>
      </c>
      <c r="P170" s="4">
        <v>0</v>
      </c>
      <c r="Q170" s="5">
        <f t="shared" si="231"/>
        <v>0</v>
      </c>
      <c r="R170" s="20">
        <v>0</v>
      </c>
      <c r="S170" s="4">
        <v>0</v>
      </c>
      <c r="T170" s="5">
        <f t="shared" si="232"/>
        <v>0</v>
      </c>
      <c r="U170" s="20">
        <v>0</v>
      </c>
      <c r="V170" s="4">
        <v>0</v>
      </c>
      <c r="W170" s="5">
        <f t="shared" si="233"/>
        <v>0</v>
      </c>
      <c r="X170" s="128">
        <v>18</v>
      </c>
      <c r="Y170" s="4">
        <v>144</v>
      </c>
      <c r="Z170" s="5">
        <f t="shared" si="234"/>
        <v>8000</v>
      </c>
      <c r="AA170" s="20">
        <v>0</v>
      </c>
      <c r="AB170" s="4">
        <v>0</v>
      </c>
      <c r="AC170" s="5">
        <f t="shared" si="235"/>
        <v>0</v>
      </c>
      <c r="AD170" s="20">
        <v>0</v>
      </c>
      <c r="AE170" s="4">
        <v>0</v>
      </c>
      <c r="AF170" s="5">
        <f t="shared" si="236"/>
        <v>0</v>
      </c>
      <c r="AG170" s="20">
        <v>0</v>
      </c>
      <c r="AH170" s="4">
        <v>0</v>
      </c>
      <c r="AI170" s="5">
        <f t="shared" si="237"/>
        <v>0</v>
      </c>
      <c r="AJ170" s="20">
        <v>0</v>
      </c>
      <c r="AK170" s="4">
        <v>0</v>
      </c>
      <c r="AL170" s="5">
        <f t="shared" si="238"/>
        <v>0</v>
      </c>
      <c r="AM170" s="20">
        <v>0</v>
      </c>
      <c r="AN170" s="4">
        <v>0</v>
      </c>
      <c r="AO170" s="5">
        <f t="shared" si="239"/>
        <v>0</v>
      </c>
      <c r="AP170" s="20">
        <v>0</v>
      </c>
      <c r="AQ170" s="4">
        <v>0</v>
      </c>
      <c r="AR170" s="5">
        <f t="shared" si="240"/>
        <v>0</v>
      </c>
      <c r="AS170" s="20">
        <v>0</v>
      </c>
      <c r="AT170" s="4">
        <v>0</v>
      </c>
      <c r="AU170" s="5">
        <f t="shared" si="241"/>
        <v>0</v>
      </c>
      <c r="AV170" s="20"/>
      <c r="AW170" s="4"/>
      <c r="AX170" s="5"/>
      <c r="AY170" s="128">
        <v>0.5</v>
      </c>
      <c r="AZ170" s="4">
        <v>2.75</v>
      </c>
      <c r="BA170" s="5">
        <f t="shared" si="242"/>
        <v>5500</v>
      </c>
      <c r="BB170" s="20">
        <v>0</v>
      </c>
      <c r="BC170" s="4">
        <v>0</v>
      </c>
      <c r="BD170" s="5">
        <f t="shared" si="243"/>
        <v>0</v>
      </c>
      <c r="BE170" s="20">
        <v>0</v>
      </c>
      <c r="BF170" s="4">
        <v>0</v>
      </c>
      <c r="BG170" s="5">
        <f t="shared" si="244"/>
        <v>0</v>
      </c>
      <c r="BH170" s="20">
        <v>0</v>
      </c>
      <c r="BI170" s="4">
        <v>0</v>
      </c>
      <c r="BJ170" s="5">
        <f t="shared" si="245"/>
        <v>0</v>
      </c>
      <c r="BK170" s="20">
        <v>0</v>
      </c>
      <c r="BL170" s="4">
        <v>0</v>
      </c>
      <c r="BM170" s="5">
        <f t="shared" si="246"/>
        <v>0</v>
      </c>
      <c r="BN170" s="20">
        <v>0</v>
      </c>
      <c r="BO170" s="4">
        <v>0</v>
      </c>
      <c r="BP170" s="5">
        <f t="shared" si="247"/>
        <v>0</v>
      </c>
      <c r="BQ170" s="20">
        <v>0</v>
      </c>
      <c r="BR170" s="4">
        <v>0</v>
      </c>
      <c r="BS170" s="5">
        <f t="shared" si="248"/>
        <v>0</v>
      </c>
      <c r="BT170" s="20">
        <v>0</v>
      </c>
      <c r="BU170" s="4">
        <v>0</v>
      </c>
      <c r="BV170" s="5">
        <f t="shared" si="249"/>
        <v>0</v>
      </c>
      <c r="BW170" s="20">
        <v>0</v>
      </c>
      <c r="BX170" s="4">
        <v>0</v>
      </c>
      <c r="BY170" s="5">
        <f t="shared" si="250"/>
        <v>0</v>
      </c>
      <c r="BZ170" s="20">
        <v>0</v>
      </c>
      <c r="CA170" s="4">
        <v>0</v>
      </c>
      <c r="CB170" s="5">
        <f t="shared" si="251"/>
        <v>0</v>
      </c>
      <c r="CC170" s="20">
        <v>0</v>
      </c>
      <c r="CD170" s="4">
        <v>0</v>
      </c>
      <c r="CE170" s="5">
        <f t="shared" si="252"/>
        <v>0</v>
      </c>
      <c r="CF170" s="20">
        <v>0</v>
      </c>
      <c r="CG170" s="4">
        <v>0</v>
      </c>
      <c r="CH170" s="5">
        <f t="shared" si="253"/>
        <v>0</v>
      </c>
      <c r="CI170" s="20">
        <v>0</v>
      </c>
      <c r="CJ170" s="4">
        <v>0</v>
      </c>
      <c r="CK170" s="5">
        <f t="shared" si="254"/>
        <v>0</v>
      </c>
      <c r="CL170" s="20">
        <v>0</v>
      </c>
      <c r="CM170" s="4">
        <v>0</v>
      </c>
      <c r="CN170" s="5">
        <f t="shared" si="255"/>
        <v>0</v>
      </c>
      <c r="CO170" s="20">
        <v>0</v>
      </c>
      <c r="CP170" s="4">
        <v>0</v>
      </c>
      <c r="CQ170" s="5">
        <f t="shared" si="256"/>
        <v>0</v>
      </c>
      <c r="CR170" s="20">
        <v>0</v>
      </c>
      <c r="CS170" s="4">
        <v>0</v>
      </c>
      <c r="CT170" s="5">
        <f t="shared" si="257"/>
        <v>0</v>
      </c>
      <c r="CU170" s="20">
        <v>0</v>
      </c>
      <c r="CV170" s="4">
        <v>0</v>
      </c>
      <c r="CW170" s="5">
        <f t="shared" si="258"/>
        <v>0</v>
      </c>
      <c r="CX170" s="20">
        <v>0</v>
      </c>
      <c r="CY170" s="4">
        <v>0</v>
      </c>
      <c r="CZ170" s="5">
        <f t="shared" si="259"/>
        <v>0</v>
      </c>
      <c r="DA170" s="128">
        <v>2.775E-2</v>
      </c>
      <c r="DB170" s="4">
        <v>4.2119999999999997</v>
      </c>
      <c r="DC170" s="5">
        <f t="shared" si="260"/>
        <v>151783.78378378379</v>
      </c>
      <c r="DD170" s="20">
        <v>0</v>
      </c>
      <c r="DE170" s="4">
        <v>0</v>
      </c>
      <c r="DF170" s="5">
        <f t="shared" si="261"/>
        <v>0</v>
      </c>
      <c r="DG170" s="128">
        <v>1.044</v>
      </c>
      <c r="DH170" s="4">
        <v>4.1219999999999999</v>
      </c>
      <c r="DI170" s="5">
        <f t="shared" si="262"/>
        <v>3948.2758620689651</v>
      </c>
      <c r="DJ170" s="128">
        <v>1.9949999999999999E-2</v>
      </c>
      <c r="DK170" s="4">
        <v>1.208</v>
      </c>
      <c r="DL170" s="5">
        <f t="shared" si="263"/>
        <v>60551.37844611529</v>
      </c>
      <c r="DM170" s="128">
        <v>90</v>
      </c>
      <c r="DN170" s="4">
        <v>152.09700000000001</v>
      </c>
      <c r="DO170" s="5">
        <f t="shared" si="264"/>
        <v>1689.9666666666669</v>
      </c>
      <c r="DP170" s="20">
        <v>0</v>
      </c>
      <c r="DQ170" s="4">
        <v>0</v>
      </c>
      <c r="DR170" s="5">
        <f t="shared" si="265"/>
        <v>0</v>
      </c>
      <c r="DS170" s="22">
        <f>SUM(C170,F170,L170,U170,AA170,AD170,AM170,AP170,AV170,BB170,BH170,BN170,BQ170,BT170,BW170,BZ170,CI170,CO170,CU170,DD170,DM170,DP170)+AY170+CC170+DG170+CR170+I170+AJ170+BE170+R170+CL170+CX170+O170+CF170+BK170+DA170+AG170+X170+DJ170</f>
        <v>109.59169999999999</v>
      </c>
      <c r="DT170" s="5">
        <f>SUM(D170,G170,M170,V170,AB170,AE170,AN170,AQ170,AW170,BC170,BI170,BO170,BR170,BU170,BX170,CA170,CJ170,CP170,CV170,DE170,DN170,DQ170)+AZ170+CD170+DH170+CS170+J170+AK170+BF170+S170+CM170+CY170+P170+CG170+BL170+DB170+AH170+Y170+DK170</f>
        <v>308.38900000000001</v>
      </c>
    </row>
    <row r="171" spans="1:124" x14ac:dyDescent="0.3">
      <c r="A171" s="111">
        <v>2021</v>
      </c>
      <c r="B171" s="112" t="s">
        <v>11</v>
      </c>
      <c r="C171" s="20">
        <v>0</v>
      </c>
      <c r="D171" s="4">
        <v>0</v>
      </c>
      <c r="E171" s="5">
        <f t="shared" si="269"/>
        <v>0</v>
      </c>
      <c r="F171" s="20">
        <v>0</v>
      </c>
      <c r="G171" s="4">
        <v>0</v>
      </c>
      <c r="H171" s="5">
        <f t="shared" si="228"/>
        <v>0</v>
      </c>
      <c r="I171" s="20">
        <v>0</v>
      </c>
      <c r="J171" s="4">
        <v>0</v>
      </c>
      <c r="K171" s="5">
        <f t="shared" si="229"/>
        <v>0</v>
      </c>
      <c r="L171" s="20">
        <v>0</v>
      </c>
      <c r="M171" s="4">
        <v>0</v>
      </c>
      <c r="N171" s="5">
        <f t="shared" si="230"/>
        <v>0</v>
      </c>
      <c r="O171" s="20">
        <v>0</v>
      </c>
      <c r="P171" s="4">
        <v>0</v>
      </c>
      <c r="Q171" s="5">
        <f t="shared" si="231"/>
        <v>0</v>
      </c>
      <c r="R171" s="20">
        <v>0</v>
      </c>
      <c r="S171" s="4">
        <v>0</v>
      </c>
      <c r="T171" s="5">
        <f t="shared" si="232"/>
        <v>0</v>
      </c>
      <c r="U171" s="20">
        <v>0</v>
      </c>
      <c r="V171" s="4">
        <v>0</v>
      </c>
      <c r="W171" s="5">
        <f t="shared" si="233"/>
        <v>0</v>
      </c>
      <c r="X171" s="128">
        <v>7.5</v>
      </c>
      <c r="Y171" s="4">
        <v>72</v>
      </c>
      <c r="Z171" s="5">
        <f t="shared" si="234"/>
        <v>9600</v>
      </c>
      <c r="AA171" s="20">
        <v>0</v>
      </c>
      <c r="AB171" s="4">
        <v>0</v>
      </c>
      <c r="AC171" s="5">
        <f t="shared" si="235"/>
        <v>0</v>
      </c>
      <c r="AD171" s="20">
        <v>0</v>
      </c>
      <c r="AE171" s="4">
        <v>0</v>
      </c>
      <c r="AF171" s="5">
        <f t="shared" si="236"/>
        <v>0</v>
      </c>
      <c r="AG171" s="20">
        <v>0</v>
      </c>
      <c r="AH171" s="4">
        <v>0</v>
      </c>
      <c r="AI171" s="5">
        <f t="shared" si="237"/>
        <v>0</v>
      </c>
      <c r="AJ171" s="20">
        <v>0</v>
      </c>
      <c r="AK171" s="4">
        <v>0</v>
      </c>
      <c r="AL171" s="5">
        <f t="shared" si="238"/>
        <v>0</v>
      </c>
      <c r="AM171" s="20">
        <v>0</v>
      </c>
      <c r="AN171" s="4">
        <v>0</v>
      </c>
      <c r="AO171" s="5">
        <f t="shared" si="239"/>
        <v>0</v>
      </c>
      <c r="AP171" s="20">
        <v>0</v>
      </c>
      <c r="AQ171" s="4">
        <v>0</v>
      </c>
      <c r="AR171" s="5">
        <f t="shared" si="240"/>
        <v>0</v>
      </c>
      <c r="AS171" s="20">
        <v>0</v>
      </c>
      <c r="AT171" s="4">
        <v>0</v>
      </c>
      <c r="AU171" s="5">
        <f t="shared" si="241"/>
        <v>0</v>
      </c>
      <c r="AV171" s="20"/>
      <c r="AW171" s="4"/>
      <c r="AX171" s="5"/>
      <c r="AY171" s="128">
        <v>4</v>
      </c>
      <c r="AZ171" s="4">
        <v>5.4020000000000001</v>
      </c>
      <c r="BA171" s="5">
        <f t="shared" si="242"/>
        <v>1350.5</v>
      </c>
      <c r="BB171" s="20">
        <v>0</v>
      </c>
      <c r="BC171" s="4">
        <v>0</v>
      </c>
      <c r="BD171" s="5">
        <f t="shared" si="243"/>
        <v>0</v>
      </c>
      <c r="BE171" s="20">
        <v>0</v>
      </c>
      <c r="BF171" s="4">
        <v>0</v>
      </c>
      <c r="BG171" s="5">
        <f t="shared" si="244"/>
        <v>0</v>
      </c>
      <c r="BH171" s="20">
        <v>0</v>
      </c>
      <c r="BI171" s="4">
        <v>0</v>
      </c>
      <c r="BJ171" s="5">
        <f t="shared" si="245"/>
        <v>0</v>
      </c>
      <c r="BK171" s="128">
        <v>1E-3</v>
      </c>
      <c r="BL171" s="4">
        <v>0.05</v>
      </c>
      <c r="BM171" s="5">
        <f t="shared" si="246"/>
        <v>50000</v>
      </c>
      <c r="BN171" s="20">
        <v>0</v>
      </c>
      <c r="BO171" s="4">
        <v>0</v>
      </c>
      <c r="BP171" s="5">
        <f t="shared" si="247"/>
        <v>0</v>
      </c>
      <c r="BQ171" s="20">
        <v>0</v>
      </c>
      <c r="BR171" s="4">
        <v>0</v>
      </c>
      <c r="BS171" s="5">
        <f t="shared" si="248"/>
        <v>0</v>
      </c>
      <c r="BT171" s="20">
        <v>0</v>
      </c>
      <c r="BU171" s="4">
        <v>0</v>
      </c>
      <c r="BV171" s="5">
        <f t="shared" si="249"/>
        <v>0</v>
      </c>
      <c r="BW171" s="20">
        <v>0</v>
      </c>
      <c r="BX171" s="4">
        <v>0</v>
      </c>
      <c r="BY171" s="5">
        <f t="shared" si="250"/>
        <v>0</v>
      </c>
      <c r="BZ171" s="20">
        <v>0</v>
      </c>
      <c r="CA171" s="4">
        <v>0</v>
      </c>
      <c r="CB171" s="5">
        <f t="shared" si="251"/>
        <v>0</v>
      </c>
      <c r="CC171" s="20">
        <v>0</v>
      </c>
      <c r="CD171" s="4">
        <v>0</v>
      </c>
      <c r="CE171" s="5">
        <f t="shared" si="252"/>
        <v>0</v>
      </c>
      <c r="CF171" s="20">
        <v>0</v>
      </c>
      <c r="CG171" s="4">
        <v>0</v>
      </c>
      <c r="CH171" s="5">
        <f t="shared" si="253"/>
        <v>0</v>
      </c>
      <c r="CI171" s="20">
        <v>0</v>
      </c>
      <c r="CJ171" s="4">
        <v>0</v>
      </c>
      <c r="CK171" s="5">
        <f t="shared" si="254"/>
        <v>0</v>
      </c>
      <c r="CL171" s="20">
        <v>0</v>
      </c>
      <c r="CM171" s="4">
        <v>0</v>
      </c>
      <c r="CN171" s="5">
        <f t="shared" si="255"/>
        <v>0</v>
      </c>
      <c r="CO171" s="20">
        <v>0</v>
      </c>
      <c r="CP171" s="4">
        <v>0</v>
      </c>
      <c r="CQ171" s="5">
        <f t="shared" si="256"/>
        <v>0</v>
      </c>
      <c r="CR171" s="128">
        <v>0.625</v>
      </c>
      <c r="CS171" s="4">
        <v>15.113</v>
      </c>
      <c r="CT171" s="5">
        <f t="shared" si="257"/>
        <v>24180.799999999999</v>
      </c>
      <c r="CU171" s="20">
        <v>0</v>
      </c>
      <c r="CV171" s="4">
        <v>0</v>
      </c>
      <c r="CW171" s="5">
        <f t="shared" si="258"/>
        <v>0</v>
      </c>
      <c r="CX171" s="20">
        <v>0</v>
      </c>
      <c r="CY171" s="4">
        <v>0</v>
      </c>
      <c r="CZ171" s="5">
        <f t="shared" si="259"/>
        <v>0</v>
      </c>
      <c r="DA171" s="20">
        <v>0</v>
      </c>
      <c r="DB171" s="4">
        <v>0</v>
      </c>
      <c r="DC171" s="5">
        <f t="shared" si="260"/>
        <v>0</v>
      </c>
      <c r="DD171" s="20">
        <v>0</v>
      </c>
      <c r="DE171" s="4">
        <v>0</v>
      </c>
      <c r="DF171" s="5">
        <f t="shared" si="261"/>
        <v>0</v>
      </c>
      <c r="DG171" s="128">
        <v>1.9E-2</v>
      </c>
      <c r="DH171" s="4">
        <v>0.20399999999999999</v>
      </c>
      <c r="DI171" s="5">
        <f t="shared" si="262"/>
        <v>10736.842105263158</v>
      </c>
      <c r="DJ171" s="20">
        <v>0</v>
      </c>
      <c r="DK171" s="4">
        <v>0</v>
      </c>
      <c r="DL171" s="5">
        <f t="shared" si="263"/>
        <v>0</v>
      </c>
      <c r="DM171" s="128">
        <v>984.02</v>
      </c>
      <c r="DN171" s="4">
        <v>1632.615</v>
      </c>
      <c r="DO171" s="5">
        <f t="shared" si="264"/>
        <v>1659.1278632548119</v>
      </c>
      <c r="DP171" s="20">
        <v>0</v>
      </c>
      <c r="DQ171" s="4">
        <v>0</v>
      </c>
      <c r="DR171" s="5">
        <f t="shared" si="265"/>
        <v>0</v>
      </c>
      <c r="DS171" s="22">
        <f t="shared" ref="DS171:DS174" si="270">SUM(C171,F171,L171,U171,AA171,AD171,AM171,AP171,AV171,BB171,BH171,BN171,BQ171,BT171,BW171,BZ171,CI171,CO171,CU171,DD171,DM171,DP171)+AY171+CC171+DG171+CR171+I171+AJ171+BE171+R171+CL171+CX171+O171+CF171+BK171+DA171+AG171+X171+DJ171</f>
        <v>996.16499999999996</v>
      </c>
      <c r="DT171" s="5">
        <f t="shared" ref="DT171:DT174" si="271">SUM(D171,G171,M171,V171,AB171,AE171,AN171,AQ171,AW171,BC171,BI171,BO171,BR171,BU171,BX171,CA171,CJ171,CP171,CV171,DE171,DN171,DQ171)+AZ171+CD171+DH171+CS171+J171+AK171+BF171+S171+CM171+CY171+P171+CG171+BL171+DB171+AH171+Y171+DK171</f>
        <v>1725.384</v>
      </c>
    </row>
    <row r="172" spans="1:124" x14ac:dyDescent="0.3">
      <c r="A172" s="111">
        <v>2021</v>
      </c>
      <c r="B172" s="5" t="s">
        <v>12</v>
      </c>
      <c r="C172" s="20">
        <v>0</v>
      </c>
      <c r="D172" s="4">
        <v>0</v>
      </c>
      <c r="E172" s="5">
        <f t="shared" si="269"/>
        <v>0</v>
      </c>
      <c r="F172" s="20">
        <v>0</v>
      </c>
      <c r="G172" s="4">
        <v>0</v>
      </c>
      <c r="H172" s="5">
        <f t="shared" si="228"/>
        <v>0</v>
      </c>
      <c r="I172" s="20">
        <v>0</v>
      </c>
      <c r="J172" s="4">
        <v>0</v>
      </c>
      <c r="K172" s="5">
        <f t="shared" si="229"/>
        <v>0</v>
      </c>
      <c r="L172" s="20">
        <v>0</v>
      </c>
      <c r="M172" s="4">
        <v>0</v>
      </c>
      <c r="N172" s="5">
        <f t="shared" si="230"/>
        <v>0</v>
      </c>
      <c r="O172" s="20">
        <v>0</v>
      </c>
      <c r="P172" s="4">
        <v>0</v>
      </c>
      <c r="Q172" s="5">
        <f t="shared" si="231"/>
        <v>0</v>
      </c>
      <c r="R172" s="20">
        <v>0</v>
      </c>
      <c r="S172" s="4">
        <v>0</v>
      </c>
      <c r="T172" s="5">
        <f t="shared" si="232"/>
        <v>0</v>
      </c>
      <c r="U172" s="20">
        <v>0</v>
      </c>
      <c r="V172" s="4">
        <v>0</v>
      </c>
      <c r="W172" s="5">
        <f t="shared" si="233"/>
        <v>0</v>
      </c>
      <c r="X172" s="128">
        <v>1.5</v>
      </c>
      <c r="Y172" s="4">
        <v>14.4</v>
      </c>
      <c r="Z172" s="5">
        <f t="shared" si="234"/>
        <v>9600</v>
      </c>
      <c r="AA172" s="20">
        <v>0</v>
      </c>
      <c r="AB172" s="4">
        <v>0</v>
      </c>
      <c r="AC172" s="5">
        <f t="shared" si="235"/>
        <v>0</v>
      </c>
      <c r="AD172" s="20">
        <v>0</v>
      </c>
      <c r="AE172" s="4">
        <v>0</v>
      </c>
      <c r="AF172" s="5">
        <f t="shared" si="236"/>
        <v>0</v>
      </c>
      <c r="AG172" s="20">
        <v>0</v>
      </c>
      <c r="AH172" s="4">
        <v>0</v>
      </c>
      <c r="AI172" s="5">
        <f t="shared" si="237"/>
        <v>0</v>
      </c>
      <c r="AJ172" s="20">
        <v>0</v>
      </c>
      <c r="AK172" s="4">
        <v>0</v>
      </c>
      <c r="AL172" s="5">
        <f t="shared" si="238"/>
        <v>0</v>
      </c>
      <c r="AM172" s="20">
        <v>0</v>
      </c>
      <c r="AN172" s="4">
        <v>0</v>
      </c>
      <c r="AO172" s="5">
        <f t="shared" si="239"/>
        <v>0</v>
      </c>
      <c r="AP172" s="20">
        <v>0</v>
      </c>
      <c r="AQ172" s="4">
        <v>0</v>
      </c>
      <c r="AR172" s="5">
        <f t="shared" si="240"/>
        <v>0</v>
      </c>
      <c r="AS172" s="20">
        <v>0</v>
      </c>
      <c r="AT172" s="4">
        <v>0</v>
      </c>
      <c r="AU172" s="5">
        <f t="shared" si="241"/>
        <v>0</v>
      </c>
      <c r="AV172" s="20"/>
      <c r="AW172" s="4"/>
      <c r="AX172" s="5"/>
      <c r="AY172" s="20">
        <v>0</v>
      </c>
      <c r="AZ172" s="4">
        <v>0</v>
      </c>
      <c r="BA172" s="5">
        <f t="shared" si="242"/>
        <v>0</v>
      </c>
      <c r="BB172" s="20">
        <v>0</v>
      </c>
      <c r="BC172" s="4">
        <v>0</v>
      </c>
      <c r="BD172" s="5">
        <f t="shared" si="243"/>
        <v>0</v>
      </c>
      <c r="BE172" s="20">
        <v>0</v>
      </c>
      <c r="BF172" s="4">
        <v>0</v>
      </c>
      <c r="BG172" s="5">
        <f t="shared" si="244"/>
        <v>0</v>
      </c>
      <c r="BH172" s="20">
        <v>0</v>
      </c>
      <c r="BI172" s="4">
        <v>0</v>
      </c>
      <c r="BJ172" s="5">
        <f t="shared" si="245"/>
        <v>0</v>
      </c>
      <c r="BK172" s="20">
        <v>0</v>
      </c>
      <c r="BL172" s="4">
        <v>0</v>
      </c>
      <c r="BM172" s="5">
        <f t="shared" si="246"/>
        <v>0</v>
      </c>
      <c r="BN172" s="20">
        <v>0</v>
      </c>
      <c r="BO172" s="4">
        <v>0</v>
      </c>
      <c r="BP172" s="5">
        <f t="shared" si="247"/>
        <v>0</v>
      </c>
      <c r="BQ172" s="20">
        <v>0</v>
      </c>
      <c r="BR172" s="4">
        <v>0</v>
      </c>
      <c r="BS172" s="5">
        <f t="shared" si="248"/>
        <v>0</v>
      </c>
      <c r="BT172" s="20">
        <v>0</v>
      </c>
      <c r="BU172" s="4">
        <v>0</v>
      </c>
      <c r="BV172" s="5">
        <f t="shared" si="249"/>
        <v>0</v>
      </c>
      <c r="BW172" s="128">
        <v>34</v>
      </c>
      <c r="BX172" s="4">
        <v>115.19199999999999</v>
      </c>
      <c r="BY172" s="5">
        <f t="shared" si="250"/>
        <v>3388</v>
      </c>
      <c r="BZ172" s="20">
        <v>0</v>
      </c>
      <c r="CA172" s="4">
        <v>0</v>
      </c>
      <c r="CB172" s="5">
        <f t="shared" si="251"/>
        <v>0</v>
      </c>
      <c r="CC172" s="20">
        <v>0</v>
      </c>
      <c r="CD172" s="4">
        <v>0</v>
      </c>
      <c r="CE172" s="5">
        <f t="shared" si="252"/>
        <v>0</v>
      </c>
      <c r="CF172" s="20">
        <v>0</v>
      </c>
      <c r="CG172" s="4">
        <v>0</v>
      </c>
      <c r="CH172" s="5">
        <f t="shared" si="253"/>
        <v>0</v>
      </c>
      <c r="CI172" s="20">
        <v>0</v>
      </c>
      <c r="CJ172" s="4">
        <v>0</v>
      </c>
      <c r="CK172" s="5">
        <f t="shared" si="254"/>
        <v>0</v>
      </c>
      <c r="CL172" s="20">
        <v>0</v>
      </c>
      <c r="CM172" s="4">
        <v>0</v>
      </c>
      <c r="CN172" s="5">
        <f t="shared" si="255"/>
        <v>0</v>
      </c>
      <c r="CO172" s="20">
        <v>0</v>
      </c>
      <c r="CP172" s="4">
        <v>0</v>
      </c>
      <c r="CQ172" s="5">
        <f t="shared" si="256"/>
        <v>0</v>
      </c>
      <c r="CR172" s="20">
        <v>0</v>
      </c>
      <c r="CS172" s="4">
        <v>0</v>
      </c>
      <c r="CT172" s="5">
        <f t="shared" si="257"/>
        <v>0</v>
      </c>
      <c r="CU172" s="20">
        <v>0</v>
      </c>
      <c r="CV172" s="4">
        <v>0</v>
      </c>
      <c r="CW172" s="5">
        <f t="shared" si="258"/>
        <v>0</v>
      </c>
      <c r="CX172" s="20">
        <v>0</v>
      </c>
      <c r="CY172" s="4">
        <v>0</v>
      </c>
      <c r="CZ172" s="5">
        <f t="shared" si="259"/>
        <v>0</v>
      </c>
      <c r="DA172" s="20">
        <v>0</v>
      </c>
      <c r="DB172" s="4">
        <v>0</v>
      </c>
      <c r="DC172" s="5">
        <f t="shared" si="260"/>
        <v>0</v>
      </c>
      <c r="DD172" s="20">
        <v>0</v>
      </c>
      <c r="DE172" s="4">
        <v>0</v>
      </c>
      <c r="DF172" s="5">
        <f t="shared" si="261"/>
        <v>0</v>
      </c>
      <c r="DG172" s="128">
        <v>5.45E-2</v>
      </c>
      <c r="DH172" s="4">
        <v>0.51700000000000002</v>
      </c>
      <c r="DI172" s="5">
        <f t="shared" si="262"/>
        <v>9486.2385321100919</v>
      </c>
      <c r="DJ172" s="20">
        <v>0</v>
      </c>
      <c r="DK172" s="4">
        <v>0</v>
      </c>
      <c r="DL172" s="5">
        <f t="shared" si="263"/>
        <v>0</v>
      </c>
      <c r="DM172" s="128">
        <v>374</v>
      </c>
      <c r="DN172" s="4">
        <v>705.46299999999997</v>
      </c>
      <c r="DO172" s="5">
        <f t="shared" si="264"/>
        <v>1886.2647058823529</v>
      </c>
      <c r="DP172" s="20">
        <v>0</v>
      </c>
      <c r="DQ172" s="4">
        <v>0</v>
      </c>
      <c r="DR172" s="5">
        <f t="shared" si="265"/>
        <v>0</v>
      </c>
      <c r="DS172" s="22">
        <f t="shared" si="270"/>
        <v>409.55450000000002</v>
      </c>
      <c r="DT172" s="5">
        <f t="shared" si="271"/>
        <v>835.572</v>
      </c>
    </row>
    <row r="173" spans="1:124" x14ac:dyDescent="0.3">
      <c r="A173" s="111">
        <v>2021</v>
      </c>
      <c r="B173" s="112" t="s">
        <v>13</v>
      </c>
      <c r="C173" s="20">
        <v>0</v>
      </c>
      <c r="D173" s="4">
        <v>0</v>
      </c>
      <c r="E173" s="5">
        <f t="shared" si="269"/>
        <v>0</v>
      </c>
      <c r="F173" s="20">
        <v>0</v>
      </c>
      <c r="G173" s="4">
        <v>0</v>
      </c>
      <c r="H173" s="5">
        <f t="shared" si="228"/>
        <v>0</v>
      </c>
      <c r="I173" s="20">
        <v>0</v>
      </c>
      <c r="J173" s="4">
        <v>0</v>
      </c>
      <c r="K173" s="5">
        <f t="shared" si="229"/>
        <v>0</v>
      </c>
      <c r="L173" s="20">
        <v>0</v>
      </c>
      <c r="M173" s="4">
        <v>0</v>
      </c>
      <c r="N173" s="5">
        <f t="shared" si="230"/>
        <v>0</v>
      </c>
      <c r="O173" s="20">
        <v>0</v>
      </c>
      <c r="P173" s="4">
        <v>0</v>
      </c>
      <c r="Q173" s="5">
        <f t="shared" si="231"/>
        <v>0</v>
      </c>
      <c r="R173" s="20">
        <v>0</v>
      </c>
      <c r="S173" s="4">
        <v>0</v>
      </c>
      <c r="T173" s="5">
        <f t="shared" si="232"/>
        <v>0</v>
      </c>
      <c r="U173" s="20">
        <v>0</v>
      </c>
      <c r="V173" s="4">
        <v>0</v>
      </c>
      <c r="W173" s="5">
        <f t="shared" si="233"/>
        <v>0</v>
      </c>
      <c r="X173" s="20">
        <v>0</v>
      </c>
      <c r="Y173" s="4">
        <v>0</v>
      </c>
      <c r="Z173" s="5">
        <f t="shared" si="234"/>
        <v>0</v>
      </c>
      <c r="AA173" s="20">
        <v>0</v>
      </c>
      <c r="AB173" s="4">
        <v>0</v>
      </c>
      <c r="AC173" s="5">
        <f t="shared" si="235"/>
        <v>0</v>
      </c>
      <c r="AD173" s="20">
        <v>0</v>
      </c>
      <c r="AE173" s="4">
        <v>0</v>
      </c>
      <c r="AF173" s="5">
        <f t="shared" si="236"/>
        <v>0</v>
      </c>
      <c r="AG173" s="20">
        <v>0</v>
      </c>
      <c r="AH173" s="4">
        <v>0</v>
      </c>
      <c r="AI173" s="5">
        <f t="shared" si="237"/>
        <v>0</v>
      </c>
      <c r="AJ173" s="20">
        <v>0</v>
      </c>
      <c r="AK173" s="4">
        <v>0</v>
      </c>
      <c r="AL173" s="5">
        <f t="shared" si="238"/>
        <v>0</v>
      </c>
      <c r="AM173" s="20">
        <v>0</v>
      </c>
      <c r="AN173" s="4">
        <v>0</v>
      </c>
      <c r="AO173" s="5">
        <f t="shared" si="239"/>
        <v>0</v>
      </c>
      <c r="AP173" s="20">
        <v>0</v>
      </c>
      <c r="AQ173" s="4">
        <v>0</v>
      </c>
      <c r="AR173" s="5">
        <f t="shared" si="240"/>
        <v>0</v>
      </c>
      <c r="AS173" s="20">
        <v>0</v>
      </c>
      <c r="AT173" s="4">
        <v>0</v>
      </c>
      <c r="AU173" s="5">
        <f t="shared" si="241"/>
        <v>0</v>
      </c>
      <c r="AV173" s="20"/>
      <c r="AW173" s="4"/>
      <c r="AX173" s="5"/>
      <c r="AY173" s="128">
        <v>0.9</v>
      </c>
      <c r="AZ173" s="4">
        <v>5.25</v>
      </c>
      <c r="BA173" s="5">
        <f t="shared" si="242"/>
        <v>5833.333333333333</v>
      </c>
      <c r="BB173" s="20">
        <v>0</v>
      </c>
      <c r="BC173" s="4">
        <v>0</v>
      </c>
      <c r="BD173" s="5">
        <f t="shared" si="243"/>
        <v>0</v>
      </c>
      <c r="BE173" s="20">
        <v>0</v>
      </c>
      <c r="BF173" s="4">
        <v>0</v>
      </c>
      <c r="BG173" s="5">
        <f t="shared" si="244"/>
        <v>0</v>
      </c>
      <c r="BH173" s="20">
        <v>0</v>
      </c>
      <c r="BI173" s="4">
        <v>0</v>
      </c>
      <c r="BJ173" s="5">
        <f t="shared" si="245"/>
        <v>0</v>
      </c>
      <c r="BK173" s="20">
        <v>0</v>
      </c>
      <c r="BL173" s="4">
        <v>0</v>
      </c>
      <c r="BM173" s="5">
        <f t="shared" si="246"/>
        <v>0</v>
      </c>
      <c r="BN173" s="20">
        <v>0</v>
      </c>
      <c r="BO173" s="4">
        <v>0</v>
      </c>
      <c r="BP173" s="5">
        <f t="shared" si="247"/>
        <v>0</v>
      </c>
      <c r="BQ173" s="20">
        <v>0</v>
      </c>
      <c r="BR173" s="4">
        <v>0</v>
      </c>
      <c r="BS173" s="5">
        <f t="shared" si="248"/>
        <v>0</v>
      </c>
      <c r="BT173" s="20">
        <v>0</v>
      </c>
      <c r="BU173" s="4">
        <v>0</v>
      </c>
      <c r="BV173" s="5">
        <f t="shared" si="249"/>
        <v>0</v>
      </c>
      <c r="BW173" s="20">
        <v>0</v>
      </c>
      <c r="BX173" s="4">
        <v>0</v>
      </c>
      <c r="BY173" s="5">
        <f t="shared" si="250"/>
        <v>0</v>
      </c>
      <c r="BZ173" s="20">
        <v>0</v>
      </c>
      <c r="CA173" s="4">
        <v>0</v>
      </c>
      <c r="CB173" s="5">
        <f t="shared" si="251"/>
        <v>0</v>
      </c>
      <c r="CC173" s="20">
        <v>0</v>
      </c>
      <c r="CD173" s="4">
        <v>0</v>
      </c>
      <c r="CE173" s="5">
        <f t="shared" si="252"/>
        <v>0</v>
      </c>
      <c r="CF173" s="20">
        <v>0</v>
      </c>
      <c r="CG173" s="4">
        <v>0</v>
      </c>
      <c r="CH173" s="5">
        <f t="shared" si="253"/>
        <v>0</v>
      </c>
      <c r="CI173" s="20">
        <v>0</v>
      </c>
      <c r="CJ173" s="4">
        <v>0</v>
      </c>
      <c r="CK173" s="5">
        <f t="shared" si="254"/>
        <v>0</v>
      </c>
      <c r="CL173" s="20">
        <v>0</v>
      </c>
      <c r="CM173" s="4">
        <v>0</v>
      </c>
      <c r="CN173" s="5">
        <f t="shared" si="255"/>
        <v>0</v>
      </c>
      <c r="CO173" s="20">
        <v>0</v>
      </c>
      <c r="CP173" s="4">
        <v>0</v>
      </c>
      <c r="CQ173" s="5">
        <f t="shared" si="256"/>
        <v>0</v>
      </c>
      <c r="CR173" s="20">
        <v>0</v>
      </c>
      <c r="CS173" s="4">
        <v>0</v>
      </c>
      <c r="CT173" s="5">
        <f t="shared" si="257"/>
        <v>0</v>
      </c>
      <c r="CU173" s="20">
        <v>0</v>
      </c>
      <c r="CV173" s="4">
        <v>0</v>
      </c>
      <c r="CW173" s="5">
        <f t="shared" si="258"/>
        <v>0</v>
      </c>
      <c r="CX173" s="20">
        <v>0</v>
      </c>
      <c r="CY173" s="4">
        <v>0</v>
      </c>
      <c r="CZ173" s="5">
        <f t="shared" si="259"/>
        <v>0</v>
      </c>
      <c r="DA173" s="20">
        <v>0</v>
      </c>
      <c r="DB173" s="4">
        <v>0</v>
      </c>
      <c r="DC173" s="5">
        <f t="shared" si="260"/>
        <v>0</v>
      </c>
      <c r="DD173" s="20">
        <v>0</v>
      </c>
      <c r="DE173" s="4">
        <v>0</v>
      </c>
      <c r="DF173" s="5">
        <f t="shared" si="261"/>
        <v>0</v>
      </c>
      <c r="DG173" s="128">
        <v>3.5000000000000001E-3</v>
      </c>
      <c r="DH173" s="4">
        <v>3.2000000000000001E-2</v>
      </c>
      <c r="DI173" s="5">
        <f t="shared" si="262"/>
        <v>9142.8571428571431</v>
      </c>
      <c r="DJ173" s="20">
        <v>0</v>
      </c>
      <c r="DK173" s="4">
        <v>0</v>
      </c>
      <c r="DL173" s="5">
        <f t="shared" si="263"/>
        <v>0</v>
      </c>
      <c r="DM173" s="128">
        <v>340</v>
      </c>
      <c r="DN173" s="4">
        <v>631.71699999999998</v>
      </c>
      <c r="DO173" s="5">
        <f t="shared" si="264"/>
        <v>1857.991176470588</v>
      </c>
      <c r="DP173" s="20">
        <v>0</v>
      </c>
      <c r="DQ173" s="4">
        <v>0</v>
      </c>
      <c r="DR173" s="5">
        <f t="shared" si="265"/>
        <v>0</v>
      </c>
      <c r="DS173" s="22">
        <f t="shared" si="270"/>
        <v>340.90349999999995</v>
      </c>
      <c r="DT173" s="5">
        <f t="shared" si="271"/>
        <v>636.99900000000002</v>
      </c>
    </row>
    <row r="174" spans="1:124" ht="15" thickBot="1" x14ac:dyDescent="0.35">
      <c r="A174" s="77"/>
      <c r="B174" s="113" t="s">
        <v>14</v>
      </c>
      <c r="C174" s="91">
        <f t="shared" ref="C174:D174" si="272">SUM(C162:C173)</f>
        <v>0</v>
      </c>
      <c r="D174" s="59">
        <f t="shared" si="272"/>
        <v>0</v>
      </c>
      <c r="E174" s="63"/>
      <c r="F174" s="91">
        <f t="shared" ref="F174:G174" si="273">SUM(F162:F173)</f>
        <v>0</v>
      </c>
      <c r="G174" s="59">
        <f t="shared" si="273"/>
        <v>0</v>
      </c>
      <c r="H174" s="63"/>
      <c r="I174" s="91">
        <f t="shared" ref="I174:J174" si="274">SUM(I162:I173)</f>
        <v>6.8000000000000005E-2</v>
      </c>
      <c r="J174" s="59">
        <f t="shared" si="274"/>
        <v>0.96899999999999997</v>
      </c>
      <c r="K174" s="63"/>
      <c r="L174" s="91">
        <f t="shared" ref="L174:M174" si="275">SUM(L162:L173)</f>
        <v>0</v>
      </c>
      <c r="M174" s="59">
        <f t="shared" si="275"/>
        <v>0</v>
      </c>
      <c r="N174" s="63"/>
      <c r="O174" s="91">
        <f t="shared" ref="O174:P174" si="276">SUM(O162:O173)</f>
        <v>0</v>
      </c>
      <c r="P174" s="59">
        <f t="shared" si="276"/>
        <v>0</v>
      </c>
      <c r="Q174" s="63"/>
      <c r="R174" s="91">
        <f t="shared" ref="R174:S174" si="277">SUM(R162:R173)</f>
        <v>0</v>
      </c>
      <c r="S174" s="59">
        <f t="shared" si="277"/>
        <v>0</v>
      </c>
      <c r="T174" s="63"/>
      <c r="U174" s="91">
        <f t="shared" ref="U174:V174" si="278">SUM(U162:U173)</f>
        <v>0</v>
      </c>
      <c r="V174" s="59">
        <f t="shared" si="278"/>
        <v>0</v>
      </c>
      <c r="W174" s="63"/>
      <c r="X174" s="91">
        <f t="shared" ref="X174:Y174" si="279">SUM(X162:X173)</f>
        <v>42</v>
      </c>
      <c r="Y174" s="59">
        <f t="shared" si="279"/>
        <v>334.47999999999996</v>
      </c>
      <c r="Z174" s="63"/>
      <c r="AA174" s="91">
        <f t="shared" ref="AA174:AB174" si="280">SUM(AA162:AA173)</f>
        <v>0</v>
      </c>
      <c r="AB174" s="59">
        <f t="shared" si="280"/>
        <v>0</v>
      </c>
      <c r="AC174" s="63"/>
      <c r="AD174" s="91">
        <f t="shared" ref="AD174:AE174" si="281">SUM(AD162:AD173)</f>
        <v>0</v>
      </c>
      <c r="AE174" s="59">
        <f t="shared" si="281"/>
        <v>0</v>
      </c>
      <c r="AF174" s="63"/>
      <c r="AG174" s="91">
        <f t="shared" ref="AG174:AH174" si="282">SUM(AG162:AG173)</f>
        <v>0</v>
      </c>
      <c r="AH174" s="59">
        <f t="shared" si="282"/>
        <v>0</v>
      </c>
      <c r="AI174" s="63"/>
      <c r="AJ174" s="91">
        <f t="shared" ref="AJ174:AK174" si="283">SUM(AJ162:AJ173)</f>
        <v>0</v>
      </c>
      <c r="AK174" s="59">
        <f t="shared" si="283"/>
        <v>0</v>
      </c>
      <c r="AL174" s="63"/>
      <c r="AM174" s="91">
        <f t="shared" ref="AM174:AN174" si="284">SUM(AM162:AM173)</f>
        <v>0</v>
      </c>
      <c r="AN174" s="59">
        <f t="shared" si="284"/>
        <v>0</v>
      </c>
      <c r="AO174" s="63"/>
      <c r="AP174" s="91">
        <f t="shared" ref="AP174:AQ174" si="285">SUM(AP162:AP173)</f>
        <v>0</v>
      </c>
      <c r="AQ174" s="59">
        <f t="shared" si="285"/>
        <v>0</v>
      </c>
      <c r="AR174" s="63"/>
      <c r="AS174" s="91">
        <f t="shared" ref="AS174:AT174" si="286">SUM(AS162:AS173)</f>
        <v>0</v>
      </c>
      <c r="AT174" s="59">
        <f t="shared" si="286"/>
        <v>0</v>
      </c>
      <c r="AU174" s="63"/>
      <c r="AV174" s="91"/>
      <c r="AW174" s="59"/>
      <c r="AX174" s="63"/>
      <c r="AY174" s="91">
        <f t="shared" ref="AY174:AZ174" si="287">SUM(AY162:AY173)</f>
        <v>10.474</v>
      </c>
      <c r="AZ174" s="59">
        <f t="shared" si="287"/>
        <v>25.029</v>
      </c>
      <c r="BA174" s="63"/>
      <c r="BB174" s="91">
        <f t="shared" ref="BB174:BC174" si="288">SUM(BB162:BB173)</f>
        <v>0</v>
      </c>
      <c r="BC174" s="59">
        <f t="shared" si="288"/>
        <v>0</v>
      </c>
      <c r="BD174" s="63"/>
      <c r="BE174" s="91">
        <f t="shared" ref="BE174:BF174" si="289">SUM(BE162:BE173)</f>
        <v>0</v>
      </c>
      <c r="BF174" s="59">
        <f t="shared" si="289"/>
        <v>0</v>
      </c>
      <c r="BG174" s="63"/>
      <c r="BH174" s="91">
        <f t="shared" ref="BH174:BI174" si="290">SUM(BH162:BH173)</f>
        <v>0</v>
      </c>
      <c r="BI174" s="59">
        <f t="shared" si="290"/>
        <v>0</v>
      </c>
      <c r="BJ174" s="63"/>
      <c r="BK174" s="91">
        <f t="shared" ref="BK174:BL174" si="291">SUM(BK162:BK173)</f>
        <v>3.0000000000000001E-3</v>
      </c>
      <c r="BL174" s="59">
        <f t="shared" si="291"/>
        <v>0.11800000000000001</v>
      </c>
      <c r="BM174" s="63"/>
      <c r="BN174" s="91">
        <f t="shared" ref="BN174:BO174" si="292">SUM(BN162:BN173)</f>
        <v>0</v>
      </c>
      <c r="BO174" s="59">
        <f t="shared" si="292"/>
        <v>0</v>
      </c>
      <c r="BP174" s="63"/>
      <c r="BQ174" s="91">
        <f t="shared" ref="BQ174:BR174" si="293">SUM(BQ162:BQ173)</f>
        <v>0</v>
      </c>
      <c r="BR174" s="59">
        <f t="shared" si="293"/>
        <v>0</v>
      </c>
      <c r="BS174" s="63"/>
      <c r="BT174" s="91">
        <f t="shared" ref="BT174:BU174" si="294">SUM(BT162:BT173)</f>
        <v>0</v>
      </c>
      <c r="BU174" s="59">
        <f t="shared" si="294"/>
        <v>0</v>
      </c>
      <c r="BV174" s="63"/>
      <c r="BW174" s="91">
        <f t="shared" ref="BW174:BX174" si="295">SUM(BW162:BW173)</f>
        <v>34</v>
      </c>
      <c r="BX174" s="59">
        <f t="shared" si="295"/>
        <v>115.19199999999999</v>
      </c>
      <c r="BY174" s="63"/>
      <c r="BZ174" s="91">
        <f t="shared" ref="BZ174:CA174" si="296">SUM(BZ162:BZ173)</f>
        <v>0</v>
      </c>
      <c r="CA174" s="59">
        <f t="shared" si="296"/>
        <v>0</v>
      </c>
      <c r="CB174" s="63"/>
      <c r="CC174" s="91">
        <f t="shared" ref="CC174:CD174" si="297">SUM(CC162:CC173)</f>
        <v>0</v>
      </c>
      <c r="CD174" s="59">
        <f t="shared" si="297"/>
        <v>0</v>
      </c>
      <c r="CE174" s="63"/>
      <c r="CF174" s="91">
        <f t="shared" ref="CF174:CG174" si="298">SUM(CF162:CF173)</f>
        <v>0</v>
      </c>
      <c r="CG174" s="59">
        <f t="shared" si="298"/>
        <v>0</v>
      </c>
      <c r="CH174" s="63"/>
      <c r="CI174" s="91">
        <f t="shared" ref="CI174:CJ174" si="299">SUM(CI162:CI173)</f>
        <v>0</v>
      </c>
      <c r="CJ174" s="59">
        <f t="shared" si="299"/>
        <v>0</v>
      </c>
      <c r="CK174" s="63"/>
      <c r="CL174" s="91">
        <f t="shared" ref="CL174:CM174" si="300">SUM(CL162:CL173)</f>
        <v>0</v>
      </c>
      <c r="CM174" s="59">
        <f t="shared" si="300"/>
        <v>0</v>
      </c>
      <c r="CN174" s="63"/>
      <c r="CO174" s="91">
        <f t="shared" ref="CO174:CP174" si="301">SUM(CO162:CO173)</f>
        <v>0</v>
      </c>
      <c r="CP174" s="59">
        <f t="shared" si="301"/>
        <v>0</v>
      </c>
      <c r="CQ174" s="63"/>
      <c r="CR174" s="91">
        <f t="shared" ref="CR174:CS174" si="302">SUM(CR162:CR173)</f>
        <v>0.625</v>
      </c>
      <c r="CS174" s="59">
        <f t="shared" si="302"/>
        <v>15.113</v>
      </c>
      <c r="CT174" s="63"/>
      <c r="CU174" s="91">
        <f t="shared" ref="CU174:CV174" si="303">SUM(CU162:CU173)</f>
        <v>0</v>
      </c>
      <c r="CV174" s="59">
        <f t="shared" si="303"/>
        <v>0</v>
      </c>
      <c r="CW174" s="63"/>
      <c r="CX174" s="91">
        <f t="shared" ref="CX174:CY174" si="304">SUM(CX162:CX173)</f>
        <v>0</v>
      </c>
      <c r="CY174" s="59">
        <f t="shared" si="304"/>
        <v>0</v>
      </c>
      <c r="CZ174" s="63"/>
      <c r="DA174" s="91">
        <f t="shared" ref="DA174:DB174" si="305">SUM(DA162:DA173)</f>
        <v>4.7850000000000004E-2</v>
      </c>
      <c r="DB174" s="59">
        <f t="shared" si="305"/>
        <v>5.8279999999999994</v>
      </c>
      <c r="DC174" s="63"/>
      <c r="DD174" s="91">
        <f t="shared" ref="DD174:DE174" si="306">SUM(DD162:DD173)</f>
        <v>0</v>
      </c>
      <c r="DE174" s="59">
        <f t="shared" si="306"/>
        <v>0</v>
      </c>
      <c r="DF174" s="63"/>
      <c r="DG174" s="91">
        <f t="shared" ref="DG174:DH174" si="307">SUM(DG162:DG173)</f>
        <v>2.5806199999999997</v>
      </c>
      <c r="DH174" s="59">
        <f t="shared" si="307"/>
        <v>15.452999999999999</v>
      </c>
      <c r="DI174" s="63"/>
      <c r="DJ174" s="91">
        <f t="shared" ref="DJ174:DK174" si="308">SUM(DJ162:DJ173)</f>
        <v>1.9949999999999999E-2</v>
      </c>
      <c r="DK174" s="59">
        <f t="shared" si="308"/>
        <v>1.208</v>
      </c>
      <c r="DL174" s="63"/>
      <c r="DM174" s="91">
        <f t="shared" ref="DM174:DN174" si="309">SUM(DM162:DM173)</f>
        <v>1788.02</v>
      </c>
      <c r="DN174" s="59">
        <f t="shared" si="309"/>
        <v>3121.8920000000003</v>
      </c>
      <c r="DO174" s="63"/>
      <c r="DP174" s="91">
        <f t="shared" ref="DP174:DQ174" si="310">SUM(DP162:DP173)</f>
        <v>0</v>
      </c>
      <c r="DQ174" s="59">
        <f t="shared" si="310"/>
        <v>0</v>
      </c>
      <c r="DR174" s="63"/>
      <c r="DS174" s="65">
        <f t="shared" si="270"/>
        <v>1877.8384199999998</v>
      </c>
      <c r="DT174" s="63">
        <f t="shared" si="271"/>
        <v>3635.2820000000002</v>
      </c>
    </row>
    <row r="175" spans="1:124" x14ac:dyDescent="0.3">
      <c r="A175" s="111">
        <v>2022</v>
      </c>
      <c r="B175" s="112" t="s">
        <v>2</v>
      </c>
      <c r="C175" s="20">
        <v>0</v>
      </c>
      <c r="D175" s="4">
        <v>0</v>
      </c>
      <c r="E175" s="5">
        <f>IF(C175=0,0,D175/C175*1000)</f>
        <v>0</v>
      </c>
      <c r="F175" s="20">
        <v>0</v>
      </c>
      <c r="G175" s="4">
        <v>0</v>
      </c>
      <c r="H175" s="5">
        <f t="shared" ref="H175:H186" si="311">IF(F175=0,0,G175/F175*1000)</f>
        <v>0</v>
      </c>
      <c r="I175" s="20">
        <v>0</v>
      </c>
      <c r="J175" s="4">
        <v>0</v>
      </c>
      <c r="K175" s="5">
        <f t="shared" ref="K175:K186" si="312">IF(I175=0,0,J175/I175*1000)</f>
        <v>0</v>
      </c>
      <c r="L175" s="20">
        <v>0</v>
      </c>
      <c r="M175" s="4">
        <v>0</v>
      </c>
      <c r="N175" s="5">
        <f t="shared" ref="N175:N186" si="313">IF(L175=0,0,M175/L175*1000)</f>
        <v>0</v>
      </c>
      <c r="O175" s="20">
        <v>0</v>
      </c>
      <c r="P175" s="4">
        <v>0</v>
      </c>
      <c r="Q175" s="5">
        <f t="shared" ref="Q175:Q186" si="314">IF(O175=0,0,P175/O175*1000)</f>
        <v>0</v>
      </c>
      <c r="R175" s="20">
        <v>0</v>
      </c>
      <c r="S175" s="4">
        <v>0</v>
      </c>
      <c r="T175" s="5">
        <f t="shared" ref="T175:T186" si="315">IF(R175=0,0,S175/R175*1000)</f>
        <v>0</v>
      </c>
      <c r="U175" s="20">
        <v>0</v>
      </c>
      <c r="V175" s="4">
        <v>0</v>
      </c>
      <c r="W175" s="5">
        <f t="shared" ref="W175:W186" si="316">IF(U175=0,0,V175/U175*1000)</f>
        <v>0</v>
      </c>
      <c r="X175" s="20">
        <v>0</v>
      </c>
      <c r="Y175" s="4">
        <v>0</v>
      </c>
      <c r="Z175" s="5">
        <f t="shared" ref="Z175:Z186" si="317">IF(X175=0,0,Y175/X175*1000)</f>
        <v>0</v>
      </c>
      <c r="AA175" s="20">
        <v>0</v>
      </c>
      <c r="AB175" s="4">
        <v>0</v>
      </c>
      <c r="AC175" s="5">
        <f t="shared" ref="AC175:AC186" si="318">IF(AA175=0,0,AB175/AA175*1000)</f>
        <v>0</v>
      </c>
      <c r="AD175" s="20">
        <v>0</v>
      </c>
      <c r="AE175" s="4">
        <v>0</v>
      </c>
      <c r="AF175" s="5">
        <f t="shared" ref="AF175:AF186" si="319">IF(AD175=0,0,AE175/AD175*1000)</f>
        <v>0</v>
      </c>
      <c r="AG175" s="20">
        <v>0</v>
      </c>
      <c r="AH175" s="4">
        <v>0</v>
      </c>
      <c r="AI175" s="5">
        <f t="shared" ref="AI175:AI186" si="320">IF(AG175=0,0,AH175/AG175*1000)</f>
        <v>0</v>
      </c>
      <c r="AJ175" s="20">
        <v>0</v>
      </c>
      <c r="AK175" s="4">
        <v>0</v>
      </c>
      <c r="AL175" s="5">
        <f t="shared" ref="AL175:AL186" si="321">IF(AJ175=0,0,AK175/AJ175*1000)</f>
        <v>0</v>
      </c>
      <c r="AM175" s="20">
        <v>0</v>
      </c>
      <c r="AN175" s="4">
        <v>0</v>
      </c>
      <c r="AO175" s="5">
        <f t="shared" ref="AO175:AO186" si="322">IF(AM175=0,0,AN175/AM175*1000)</f>
        <v>0</v>
      </c>
      <c r="AP175" s="20">
        <v>0</v>
      </c>
      <c r="AQ175" s="4">
        <v>0</v>
      </c>
      <c r="AR175" s="5">
        <f t="shared" ref="AR175:AR186" si="323">IF(AP175=0,0,AQ175/AP175*1000)</f>
        <v>0</v>
      </c>
      <c r="AS175" s="20">
        <v>0</v>
      </c>
      <c r="AT175" s="4">
        <v>0</v>
      </c>
      <c r="AU175" s="5">
        <f t="shared" ref="AU175:AU186" si="324">IF(AS175=0,0,AT175/AS175*1000)</f>
        <v>0</v>
      </c>
      <c r="AV175" s="20"/>
      <c r="AW175" s="4"/>
      <c r="AX175" s="5"/>
      <c r="AY175" s="20">
        <v>0</v>
      </c>
      <c r="AZ175" s="4">
        <v>0</v>
      </c>
      <c r="BA175" s="5">
        <f t="shared" ref="BA175:BA186" si="325">IF(AY175=0,0,AZ175/AY175*1000)</f>
        <v>0</v>
      </c>
      <c r="BB175" s="20">
        <v>0</v>
      </c>
      <c r="BC175" s="4">
        <v>0</v>
      </c>
      <c r="BD175" s="5">
        <f t="shared" ref="BD175:BD186" si="326">IF(BB175=0,0,BC175/BB175*1000)</f>
        <v>0</v>
      </c>
      <c r="BE175" s="20">
        <v>0</v>
      </c>
      <c r="BF175" s="4">
        <v>0</v>
      </c>
      <c r="BG175" s="5">
        <f t="shared" ref="BG175:BG186" si="327">IF(BE175=0,0,BF175/BE175*1000)</f>
        <v>0</v>
      </c>
      <c r="BH175" s="20">
        <v>0</v>
      </c>
      <c r="BI175" s="4">
        <v>0</v>
      </c>
      <c r="BJ175" s="5">
        <f t="shared" ref="BJ175:BJ186" si="328">IF(BH175=0,0,BI175/BH175*1000)</f>
        <v>0</v>
      </c>
      <c r="BK175" s="20">
        <v>0</v>
      </c>
      <c r="BL175" s="4">
        <v>0</v>
      </c>
      <c r="BM175" s="5">
        <f t="shared" ref="BM175:BM186" si="329">IF(BK175=0,0,BL175/BK175*1000)</f>
        <v>0</v>
      </c>
      <c r="BN175" s="20">
        <v>0</v>
      </c>
      <c r="BO175" s="4">
        <v>0</v>
      </c>
      <c r="BP175" s="5">
        <f t="shared" ref="BP175:BP186" si="330">IF(BN175=0,0,BO175/BN175*1000)</f>
        <v>0</v>
      </c>
      <c r="BQ175" s="20">
        <v>0</v>
      </c>
      <c r="BR175" s="4">
        <v>0</v>
      </c>
      <c r="BS175" s="5">
        <f t="shared" ref="BS175:BS186" si="331">IF(BQ175=0,0,BR175/BQ175*1000)</f>
        <v>0</v>
      </c>
      <c r="BT175" s="20">
        <v>0</v>
      </c>
      <c r="BU175" s="4">
        <v>0</v>
      </c>
      <c r="BV175" s="5">
        <f t="shared" ref="BV175:BV186" si="332">IF(BT175=0,0,BU175/BT175*1000)</f>
        <v>0</v>
      </c>
      <c r="BW175" s="20">
        <v>0</v>
      </c>
      <c r="BX175" s="4">
        <v>0</v>
      </c>
      <c r="BY175" s="5">
        <f t="shared" ref="BY175:BY186" si="333">IF(BW175=0,0,BX175/BW175*1000)</f>
        <v>0</v>
      </c>
      <c r="BZ175" s="20">
        <v>0</v>
      </c>
      <c r="CA175" s="4">
        <v>0</v>
      </c>
      <c r="CB175" s="5">
        <f t="shared" ref="CB175:CB186" si="334">IF(BZ175=0,0,CA175/BZ175*1000)</f>
        <v>0</v>
      </c>
      <c r="CC175" s="20">
        <v>0</v>
      </c>
      <c r="CD175" s="4">
        <v>0</v>
      </c>
      <c r="CE175" s="5">
        <f t="shared" ref="CE175:CE186" si="335">IF(CC175=0,0,CD175/CC175*1000)</f>
        <v>0</v>
      </c>
      <c r="CF175" s="20">
        <v>0</v>
      </c>
      <c r="CG175" s="4">
        <v>0</v>
      </c>
      <c r="CH175" s="5">
        <f t="shared" ref="CH175:CH186" si="336">IF(CF175=0,0,CG175/CF175*1000)</f>
        <v>0</v>
      </c>
      <c r="CI175" s="20">
        <v>0</v>
      </c>
      <c r="CJ175" s="4">
        <v>0</v>
      </c>
      <c r="CK175" s="5">
        <f t="shared" ref="CK175:CK186" si="337">IF(CI175=0,0,CJ175/CI175*1000)</f>
        <v>0</v>
      </c>
      <c r="CL175" s="20">
        <v>0</v>
      </c>
      <c r="CM175" s="4">
        <v>0</v>
      </c>
      <c r="CN175" s="5">
        <f t="shared" ref="CN175:CN186" si="338">IF(CL175=0,0,CM175/CL175*1000)</f>
        <v>0</v>
      </c>
      <c r="CO175" s="20">
        <v>0</v>
      </c>
      <c r="CP175" s="4">
        <v>0</v>
      </c>
      <c r="CQ175" s="5">
        <f t="shared" ref="CQ175:CQ186" si="339">IF(CO175=0,0,CP175/CO175*1000)</f>
        <v>0</v>
      </c>
      <c r="CR175" s="20">
        <v>0</v>
      </c>
      <c r="CS175" s="4">
        <v>0</v>
      </c>
      <c r="CT175" s="5">
        <f t="shared" ref="CT175:CT186" si="340">IF(CR175=0,0,CS175/CR175*1000)</f>
        <v>0</v>
      </c>
      <c r="CU175" s="20">
        <v>0</v>
      </c>
      <c r="CV175" s="4">
        <v>0</v>
      </c>
      <c r="CW175" s="5">
        <f t="shared" ref="CW175:CW186" si="341">IF(CU175=0,0,CV175/CU175*1000)</f>
        <v>0</v>
      </c>
      <c r="CX175" s="20">
        <v>0</v>
      </c>
      <c r="CY175" s="4">
        <v>0</v>
      </c>
      <c r="CZ175" s="5">
        <f t="shared" ref="CZ175:CZ186" si="342">IF(CX175=0,0,CY175/CX175*1000)</f>
        <v>0</v>
      </c>
      <c r="DA175" s="20">
        <v>0</v>
      </c>
      <c r="DB175" s="4">
        <v>0</v>
      </c>
      <c r="DC175" s="5">
        <f t="shared" ref="DC175:DC186" si="343">IF(DA175=0,0,DB175/DA175*1000)</f>
        <v>0</v>
      </c>
      <c r="DD175" s="20">
        <v>0</v>
      </c>
      <c r="DE175" s="4">
        <v>0</v>
      </c>
      <c r="DF175" s="5">
        <f t="shared" ref="DF175:DF186" si="344">IF(DD175=0,0,DE175/DD175*1000)</f>
        <v>0</v>
      </c>
      <c r="DG175" s="128">
        <v>4.2074999999999996</v>
      </c>
      <c r="DH175" s="4">
        <v>6.0309999999999997</v>
      </c>
      <c r="DI175" s="5">
        <f t="shared" ref="DI175:DI186" si="345">IF(DG175=0,0,DH175/DG175*1000)</f>
        <v>1433.3927510398098</v>
      </c>
      <c r="DJ175" s="20">
        <v>0</v>
      </c>
      <c r="DK175" s="4">
        <v>0</v>
      </c>
      <c r="DL175" s="5">
        <f t="shared" ref="DL175:DL186" si="346">IF(DJ175=0,0,DK175/DJ175*1000)</f>
        <v>0</v>
      </c>
      <c r="DM175" s="128">
        <v>204</v>
      </c>
      <c r="DN175" s="4">
        <v>368.65199999999999</v>
      </c>
      <c r="DO175" s="5">
        <f t="shared" ref="DO175:DO186" si="347">IF(DM175=0,0,DN175/DM175*1000)</f>
        <v>1807.1176470588234</v>
      </c>
      <c r="DP175" s="20">
        <v>0</v>
      </c>
      <c r="DQ175" s="4">
        <v>0</v>
      </c>
      <c r="DR175" s="5">
        <f t="shared" ref="DR175:DR186" si="348">IF(DP175=0,0,DQ175/DP175*1000)</f>
        <v>0</v>
      </c>
      <c r="DS175" s="20">
        <f>SUMIF($C$5:$DR$5,"Ton",C175:DR175)</f>
        <v>208.20750000000001</v>
      </c>
      <c r="DT175" s="5">
        <f>SUMIF($C$5:$DR$5,"F*",C175:DR175)</f>
        <v>374.68299999999999</v>
      </c>
    </row>
    <row r="176" spans="1:124" x14ac:dyDescent="0.3">
      <c r="A176" s="111">
        <v>2022</v>
      </c>
      <c r="B176" s="112" t="s">
        <v>3</v>
      </c>
      <c r="C176" s="20">
        <v>0</v>
      </c>
      <c r="D176" s="4">
        <v>0</v>
      </c>
      <c r="E176" s="5">
        <f t="shared" ref="E176:E177" si="349">IF(C176=0,0,D176/C176*1000)</f>
        <v>0</v>
      </c>
      <c r="F176" s="20">
        <v>0</v>
      </c>
      <c r="G176" s="4">
        <v>0</v>
      </c>
      <c r="H176" s="5">
        <f t="shared" si="311"/>
        <v>0</v>
      </c>
      <c r="I176" s="20">
        <v>0</v>
      </c>
      <c r="J176" s="4">
        <v>0</v>
      </c>
      <c r="K176" s="5">
        <f t="shared" si="312"/>
        <v>0</v>
      </c>
      <c r="L176" s="20">
        <v>0</v>
      </c>
      <c r="M176" s="4">
        <v>0</v>
      </c>
      <c r="N176" s="5">
        <f t="shared" si="313"/>
        <v>0</v>
      </c>
      <c r="O176" s="20">
        <v>0</v>
      </c>
      <c r="P176" s="4">
        <v>0</v>
      </c>
      <c r="Q176" s="5">
        <f t="shared" si="314"/>
        <v>0</v>
      </c>
      <c r="R176" s="20">
        <v>0</v>
      </c>
      <c r="S176" s="4">
        <v>0</v>
      </c>
      <c r="T176" s="5">
        <f t="shared" si="315"/>
        <v>0</v>
      </c>
      <c r="U176" s="20">
        <v>0</v>
      </c>
      <c r="V176" s="4">
        <v>0</v>
      </c>
      <c r="W176" s="5">
        <f t="shared" si="316"/>
        <v>0</v>
      </c>
      <c r="X176" s="20">
        <v>0</v>
      </c>
      <c r="Y176" s="4">
        <v>0</v>
      </c>
      <c r="Z176" s="5">
        <f t="shared" si="317"/>
        <v>0</v>
      </c>
      <c r="AA176" s="20">
        <v>0</v>
      </c>
      <c r="AB176" s="4">
        <v>0</v>
      </c>
      <c r="AC176" s="5">
        <f t="shared" si="318"/>
        <v>0</v>
      </c>
      <c r="AD176" s="20">
        <v>0</v>
      </c>
      <c r="AE176" s="4">
        <v>0</v>
      </c>
      <c r="AF176" s="5">
        <f t="shared" si="319"/>
        <v>0</v>
      </c>
      <c r="AG176" s="20">
        <v>0</v>
      </c>
      <c r="AH176" s="4">
        <v>0</v>
      </c>
      <c r="AI176" s="5">
        <f t="shared" si="320"/>
        <v>0</v>
      </c>
      <c r="AJ176" s="20">
        <v>0</v>
      </c>
      <c r="AK176" s="4">
        <v>0</v>
      </c>
      <c r="AL176" s="5">
        <f t="shared" si="321"/>
        <v>0</v>
      </c>
      <c r="AM176" s="20">
        <v>0</v>
      </c>
      <c r="AN176" s="4">
        <v>0</v>
      </c>
      <c r="AO176" s="5">
        <f t="shared" si="322"/>
        <v>0</v>
      </c>
      <c r="AP176" s="20">
        <v>0</v>
      </c>
      <c r="AQ176" s="4">
        <v>0</v>
      </c>
      <c r="AR176" s="5">
        <f t="shared" si="323"/>
        <v>0</v>
      </c>
      <c r="AS176" s="20">
        <v>0</v>
      </c>
      <c r="AT176" s="4">
        <v>0</v>
      </c>
      <c r="AU176" s="5">
        <f t="shared" si="324"/>
        <v>0</v>
      </c>
      <c r="AV176" s="20"/>
      <c r="AW176" s="4"/>
      <c r="AX176" s="5"/>
      <c r="AY176" s="20">
        <v>0</v>
      </c>
      <c r="AZ176" s="4">
        <v>0</v>
      </c>
      <c r="BA176" s="5">
        <f t="shared" si="325"/>
        <v>0</v>
      </c>
      <c r="BB176" s="20">
        <v>0</v>
      </c>
      <c r="BC176" s="4">
        <v>0</v>
      </c>
      <c r="BD176" s="5">
        <f t="shared" si="326"/>
        <v>0</v>
      </c>
      <c r="BE176" s="20">
        <v>0</v>
      </c>
      <c r="BF176" s="4">
        <v>0</v>
      </c>
      <c r="BG176" s="5">
        <f t="shared" si="327"/>
        <v>0</v>
      </c>
      <c r="BH176" s="20">
        <v>0</v>
      </c>
      <c r="BI176" s="4">
        <v>0</v>
      </c>
      <c r="BJ176" s="5">
        <f t="shared" si="328"/>
        <v>0</v>
      </c>
      <c r="BK176" s="20">
        <v>0</v>
      </c>
      <c r="BL176" s="4">
        <v>0</v>
      </c>
      <c r="BM176" s="5">
        <f t="shared" si="329"/>
        <v>0</v>
      </c>
      <c r="BN176" s="20">
        <v>0</v>
      </c>
      <c r="BO176" s="4">
        <v>0</v>
      </c>
      <c r="BP176" s="5">
        <f t="shared" si="330"/>
        <v>0</v>
      </c>
      <c r="BQ176" s="20">
        <v>0</v>
      </c>
      <c r="BR176" s="4">
        <v>0</v>
      </c>
      <c r="BS176" s="5">
        <f t="shared" si="331"/>
        <v>0</v>
      </c>
      <c r="BT176" s="20">
        <v>0</v>
      </c>
      <c r="BU176" s="4">
        <v>0</v>
      </c>
      <c r="BV176" s="5">
        <f t="shared" si="332"/>
        <v>0</v>
      </c>
      <c r="BW176" s="20">
        <v>0</v>
      </c>
      <c r="BX176" s="4">
        <v>0</v>
      </c>
      <c r="BY176" s="5">
        <f t="shared" si="333"/>
        <v>0</v>
      </c>
      <c r="BZ176" s="20">
        <v>0</v>
      </c>
      <c r="CA176" s="4">
        <v>0</v>
      </c>
      <c r="CB176" s="5">
        <f t="shared" si="334"/>
        <v>0</v>
      </c>
      <c r="CC176" s="20">
        <v>0</v>
      </c>
      <c r="CD176" s="4">
        <v>0</v>
      </c>
      <c r="CE176" s="5">
        <f t="shared" si="335"/>
        <v>0</v>
      </c>
      <c r="CF176" s="20">
        <v>0</v>
      </c>
      <c r="CG176" s="4">
        <v>0</v>
      </c>
      <c r="CH176" s="5">
        <f t="shared" si="336"/>
        <v>0</v>
      </c>
      <c r="CI176" s="20">
        <v>0</v>
      </c>
      <c r="CJ176" s="4">
        <v>0</v>
      </c>
      <c r="CK176" s="5">
        <f t="shared" si="337"/>
        <v>0</v>
      </c>
      <c r="CL176" s="20">
        <v>0</v>
      </c>
      <c r="CM176" s="4">
        <v>0</v>
      </c>
      <c r="CN176" s="5">
        <f t="shared" si="338"/>
        <v>0</v>
      </c>
      <c r="CO176" s="20">
        <v>0</v>
      </c>
      <c r="CP176" s="4">
        <v>0</v>
      </c>
      <c r="CQ176" s="5">
        <f t="shared" si="339"/>
        <v>0</v>
      </c>
      <c r="CR176" s="20">
        <v>0</v>
      </c>
      <c r="CS176" s="4">
        <v>0</v>
      </c>
      <c r="CT176" s="5">
        <f t="shared" si="340"/>
        <v>0</v>
      </c>
      <c r="CU176" s="20">
        <v>0</v>
      </c>
      <c r="CV176" s="4">
        <v>0</v>
      </c>
      <c r="CW176" s="5">
        <f t="shared" si="341"/>
        <v>0</v>
      </c>
      <c r="CX176" s="20">
        <v>0</v>
      </c>
      <c r="CY176" s="4">
        <v>0</v>
      </c>
      <c r="CZ176" s="5">
        <f t="shared" si="342"/>
        <v>0</v>
      </c>
      <c r="DA176" s="20">
        <v>0</v>
      </c>
      <c r="DB176" s="4">
        <v>0</v>
      </c>
      <c r="DC176" s="5">
        <f t="shared" si="343"/>
        <v>0</v>
      </c>
      <c r="DD176" s="20">
        <v>0</v>
      </c>
      <c r="DE176" s="4">
        <v>0</v>
      </c>
      <c r="DF176" s="5">
        <f t="shared" si="344"/>
        <v>0</v>
      </c>
      <c r="DG176" s="128">
        <v>1.7000000000000001E-2</v>
      </c>
      <c r="DH176" s="4">
        <v>0.25800000000000001</v>
      </c>
      <c r="DI176" s="5">
        <f t="shared" si="345"/>
        <v>15176.470588235294</v>
      </c>
      <c r="DJ176" s="20">
        <v>0</v>
      </c>
      <c r="DK176" s="4">
        <v>0</v>
      </c>
      <c r="DL176" s="5">
        <f t="shared" si="346"/>
        <v>0</v>
      </c>
      <c r="DM176" s="20">
        <v>0</v>
      </c>
      <c r="DN176" s="4">
        <v>0</v>
      </c>
      <c r="DO176" s="5">
        <f t="shared" si="347"/>
        <v>0</v>
      </c>
      <c r="DP176" s="20">
        <v>0</v>
      </c>
      <c r="DQ176" s="4">
        <v>0</v>
      </c>
      <c r="DR176" s="5">
        <f t="shared" si="348"/>
        <v>0</v>
      </c>
      <c r="DS176" s="22">
        <f t="shared" ref="DS176:DS187" si="350">SUMIF($C$5:$DR$5,"Ton",C176:DR176)</f>
        <v>1.7000000000000001E-2</v>
      </c>
      <c r="DT176" s="5">
        <f t="shared" ref="DT176:DT187" si="351">SUMIF($C$5:$DR$5,"F*",C176:DR176)</f>
        <v>0.25800000000000001</v>
      </c>
    </row>
    <row r="177" spans="1:124" x14ac:dyDescent="0.3">
      <c r="A177" s="111">
        <v>2022</v>
      </c>
      <c r="B177" s="112" t="s">
        <v>4</v>
      </c>
      <c r="C177" s="20">
        <v>0</v>
      </c>
      <c r="D177" s="4">
        <v>0</v>
      </c>
      <c r="E177" s="5">
        <f t="shared" si="349"/>
        <v>0</v>
      </c>
      <c r="F177" s="20">
        <v>0</v>
      </c>
      <c r="G177" s="4">
        <v>0</v>
      </c>
      <c r="H177" s="5">
        <f t="shared" si="311"/>
        <v>0</v>
      </c>
      <c r="I177" s="20">
        <v>0</v>
      </c>
      <c r="J177" s="4">
        <v>0</v>
      </c>
      <c r="K177" s="5">
        <f t="shared" si="312"/>
        <v>0</v>
      </c>
      <c r="L177" s="20">
        <v>0</v>
      </c>
      <c r="M177" s="4">
        <v>0</v>
      </c>
      <c r="N177" s="5">
        <f t="shared" si="313"/>
        <v>0</v>
      </c>
      <c r="O177" s="20">
        <v>0</v>
      </c>
      <c r="P177" s="4">
        <v>0</v>
      </c>
      <c r="Q177" s="5">
        <f t="shared" si="314"/>
        <v>0</v>
      </c>
      <c r="R177" s="20">
        <v>0</v>
      </c>
      <c r="S177" s="4">
        <v>0</v>
      </c>
      <c r="T177" s="5">
        <f t="shared" si="315"/>
        <v>0</v>
      </c>
      <c r="U177" s="20">
        <v>0</v>
      </c>
      <c r="V177" s="4">
        <v>0</v>
      </c>
      <c r="W177" s="5">
        <f t="shared" si="316"/>
        <v>0</v>
      </c>
      <c r="X177" s="20">
        <v>0</v>
      </c>
      <c r="Y177" s="4">
        <v>0</v>
      </c>
      <c r="Z177" s="5">
        <f t="shared" si="317"/>
        <v>0</v>
      </c>
      <c r="AA177" s="20">
        <v>0</v>
      </c>
      <c r="AB177" s="4">
        <v>0</v>
      </c>
      <c r="AC177" s="5">
        <f t="shared" si="318"/>
        <v>0</v>
      </c>
      <c r="AD177" s="20">
        <v>0</v>
      </c>
      <c r="AE177" s="4">
        <v>0</v>
      </c>
      <c r="AF177" s="5">
        <f t="shared" si="319"/>
        <v>0</v>
      </c>
      <c r="AG177" s="20">
        <v>0</v>
      </c>
      <c r="AH177" s="4">
        <v>0</v>
      </c>
      <c r="AI177" s="5">
        <f t="shared" si="320"/>
        <v>0</v>
      </c>
      <c r="AJ177" s="20">
        <v>0</v>
      </c>
      <c r="AK177" s="4">
        <v>0</v>
      </c>
      <c r="AL177" s="5">
        <f t="shared" si="321"/>
        <v>0</v>
      </c>
      <c r="AM177" s="20">
        <v>0</v>
      </c>
      <c r="AN177" s="4">
        <v>0</v>
      </c>
      <c r="AO177" s="5">
        <f t="shared" si="322"/>
        <v>0</v>
      </c>
      <c r="AP177" s="20">
        <v>0</v>
      </c>
      <c r="AQ177" s="4">
        <v>0</v>
      </c>
      <c r="AR177" s="5">
        <f t="shared" si="323"/>
        <v>0</v>
      </c>
      <c r="AS177" s="20">
        <v>0</v>
      </c>
      <c r="AT177" s="4">
        <v>0</v>
      </c>
      <c r="AU177" s="5">
        <f t="shared" si="324"/>
        <v>0</v>
      </c>
      <c r="AV177" s="20"/>
      <c r="AW177" s="4"/>
      <c r="AX177" s="5"/>
      <c r="AY177" s="20">
        <v>0</v>
      </c>
      <c r="AZ177" s="4">
        <v>0</v>
      </c>
      <c r="BA177" s="5">
        <f t="shared" si="325"/>
        <v>0</v>
      </c>
      <c r="BB177" s="20">
        <v>0</v>
      </c>
      <c r="BC177" s="4">
        <v>0</v>
      </c>
      <c r="BD177" s="5">
        <f t="shared" si="326"/>
        <v>0</v>
      </c>
      <c r="BE177" s="20">
        <v>0</v>
      </c>
      <c r="BF177" s="4">
        <v>0</v>
      </c>
      <c r="BG177" s="5">
        <f t="shared" si="327"/>
        <v>0</v>
      </c>
      <c r="BH177" s="20">
        <v>0</v>
      </c>
      <c r="BI177" s="4">
        <v>0</v>
      </c>
      <c r="BJ177" s="5">
        <f t="shared" si="328"/>
        <v>0</v>
      </c>
      <c r="BK177" s="20">
        <v>0</v>
      </c>
      <c r="BL177" s="4">
        <v>0</v>
      </c>
      <c r="BM177" s="5">
        <f t="shared" si="329"/>
        <v>0</v>
      </c>
      <c r="BN177" s="20">
        <v>0</v>
      </c>
      <c r="BO177" s="4">
        <v>0</v>
      </c>
      <c r="BP177" s="5">
        <f t="shared" si="330"/>
        <v>0</v>
      </c>
      <c r="BQ177" s="20">
        <v>0</v>
      </c>
      <c r="BR177" s="4">
        <v>0</v>
      </c>
      <c r="BS177" s="5">
        <f t="shared" si="331"/>
        <v>0</v>
      </c>
      <c r="BT177" s="20">
        <v>0</v>
      </c>
      <c r="BU177" s="4">
        <v>0</v>
      </c>
      <c r="BV177" s="5">
        <f t="shared" si="332"/>
        <v>0</v>
      </c>
      <c r="BW177" s="20">
        <v>0</v>
      </c>
      <c r="BX177" s="4">
        <v>0</v>
      </c>
      <c r="BY177" s="5">
        <f t="shared" si="333"/>
        <v>0</v>
      </c>
      <c r="BZ177" s="20">
        <v>0</v>
      </c>
      <c r="CA177" s="4">
        <v>0</v>
      </c>
      <c r="CB177" s="5">
        <f t="shared" si="334"/>
        <v>0</v>
      </c>
      <c r="CC177" s="20">
        <v>0</v>
      </c>
      <c r="CD177" s="4">
        <v>0</v>
      </c>
      <c r="CE177" s="5">
        <f t="shared" si="335"/>
        <v>0</v>
      </c>
      <c r="CF177" s="20">
        <v>0</v>
      </c>
      <c r="CG177" s="4">
        <v>0</v>
      </c>
      <c r="CH177" s="5">
        <f t="shared" si="336"/>
        <v>0</v>
      </c>
      <c r="CI177" s="20">
        <v>0</v>
      </c>
      <c r="CJ177" s="4">
        <v>0</v>
      </c>
      <c r="CK177" s="5">
        <f t="shared" si="337"/>
        <v>0</v>
      </c>
      <c r="CL177" s="20">
        <v>0</v>
      </c>
      <c r="CM177" s="4">
        <v>0</v>
      </c>
      <c r="CN177" s="5">
        <f t="shared" si="338"/>
        <v>0</v>
      </c>
      <c r="CO177" s="20">
        <v>0</v>
      </c>
      <c r="CP177" s="4">
        <v>0</v>
      </c>
      <c r="CQ177" s="5">
        <f t="shared" si="339"/>
        <v>0</v>
      </c>
      <c r="CR177" s="20">
        <v>0</v>
      </c>
      <c r="CS177" s="4">
        <v>0</v>
      </c>
      <c r="CT177" s="5">
        <f t="shared" si="340"/>
        <v>0</v>
      </c>
      <c r="CU177" s="20">
        <v>0</v>
      </c>
      <c r="CV177" s="4">
        <v>0</v>
      </c>
      <c r="CW177" s="5">
        <f t="shared" si="341"/>
        <v>0</v>
      </c>
      <c r="CX177" s="20">
        <v>0</v>
      </c>
      <c r="CY177" s="4">
        <v>0</v>
      </c>
      <c r="CZ177" s="5">
        <f t="shared" si="342"/>
        <v>0</v>
      </c>
      <c r="DA177" s="20">
        <v>0</v>
      </c>
      <c r="DB177" s="4">
        <v>0</v>
      </c>
      <c r="DC177" s="5">
        <f t="shared" si="343"/>
        <v>0</v>
      </c>
      <c r="DD177" s="20">
        <v>0</v>
      </c>
      <c r="DE177" s="4">
        <v>0</v>
      </c>
      <c r="DF177" s="5">
        <f t="shared" si="344"/>
        <v>0</v>
      </c>
      <c r="DG177" s="128">
        <v>1.7500000000000002E-2</v>
      </c>
      <c r="DH177" s="4">
        <v>0.3</v>
      </c>
      <c r="DI177" s="5">
        <f t="shared" si="345"/>
        <v>17142.857142857141</v>
      </c>
      <c r="DJ177" s="20">
        <v>0</v>
      </c>
      <c r="DK177" s="4">
        <v>0</v>
      </c>
      <c r="DL177" s="5">
        <f t="shared" si="346"/>
        <v>0</v>
      </c>
      <c r="DM177" s="20">
        <v>0</v>
      </c>
      <c r="DN177" s="4">
        <v>0</v>
      </c>
      <c r="DO177" s="5">
        <f t="shared" si="347"/>
        <v>0</v>
      </c>
      <c r="DP177" s="20">
        <v>0</v>
      </c>
      <c r="DQ177" s="4">
        <v>0</v>
      </c>
      <c r="DR177" s="5">
        <f t="shared" si="348"/>
        <v>0</v>
      </c>
      <c r="DS177" s="22">
        <f t="shared" si="350"/>
        <v>1.7500000000000002E-2</v>
      </c>
      <c r="DT177" s="5">
        <f t="shared" si="351"/>
        <v>0.3</v>
      </c>
    </row>
    <row r="178" spans="1:124" x14ac:dyDescent="0.3">
      <c r="A178" s="111">
        <v>2022</v>
      </c>
      <c r="B178" s="112" t="s">
        <v>5</v>
      </c>
      <c r="C178" s="20">
        <v>0</v>
      </c>
      <c r="D178" s="4">
        <v>0</v>
      </c>
      <c r="E178" s="5">
        <f>IF(C178=0,0,D178/C178*1000)</f>
        <v>0</v>
      </c>
      <c r="F178" s="20">
        <v>0</v>
      </c>
      <c r="G178" s="4">
        <v>0</v>
      </c>
      <c r="H178" s="5">
        <f t="shared" si="311"/>
        <v>0</v>
      </c>
      <c r="I178" s="128">
        <v>5.0000000000000001E-3</v>
      </c>
      <c r="J178" s="4">
        <v>0.3</v>
      </c>
      <c r="K178" s="5">
        <f t="shared" si="312"/>
        <v>60000</v>
      </c>
      <c r="L178" s="20">
        <v>0</v>
      </c>
      <c r="M178" s="4">
        <v>0</v>
      </c>
      <c r="N178" s="5">
        <f t="shared" si="313"/>
        <v>0</v>
      </c>
      <c r="O178" s="20">
        <v>0</v>
      </c>
      <c r="P178" s="4">
        <v>0</v>
      </c>
      <c r="Q178" s="5">
        <f t="shared" si="314"/>
        <v>0</v>
      </c>
      <c r="R178" s="20">
        <v>0</v>
      </c>
      <c r="S178" s="4">
        <v>0</v>
      </c>
      <c r="T178" s="5">
        <f t="shared" si="315"/>
        <v>0</v>
      </c>
      <c r="U178" s="20">
        <v>0</v>
      </c>
      <c r="V178" s="4">
        <v>0</v>
      </c>
      <c r="W178" s="5">
        <f t="shared" si="316"/>
        <v>0</v>
      </c>
      <c r="X178" s="20">
        <v>0</v>
      </c>
      <c r="Y178" s="4">
        <v>0</v>
      </c>
      <c r="Z178" s="5">
        <f t="shared" si="317"/>
        <v>0</v>
      </c>
      <c r="AA178" s="20">
        <v>0</v>
      </c>
      <c r="AB178" s="4">
        <v>0</v>
      </c>
      <c r="AC178" s="5">
        <f t="shared" si="318"/>
        <v>0</v>
      </c>
      <c r="AD178" s="20">
        <v>0</v>
      </c>
      <c r="AE178" s="4">
        <v>0</v>
      </c>
      <c r="AF178" s="5">
        <f t="shared" si="319"/>
        <v>0</v>
      </c>
      <c r="AG178" s="20">
        <v>0</v>
      </c>
      <c r="AH178" s="4">
        <v>0</v>
      </c>
      <c r="AI178" s="5">
        <f t="shared" si="320"/>
        <v>0</v>
      </c>
      <c r="AJ178" s="20">
        <v>0</v>
      </c>
      <c r="AK178" s="4">
        <v>0</v>
      </c>
      <c r="AL178" s="5">
        <f t="shared" si="321"/>
        <v>0</v>
      </c>
      <c r="AM178" s="20">
        <v>0</v>
      </c>
      <c r="AN178" s="4">
        <v>0</v>
      </c>
      <c r="AO178" s="5">
        <f t="shared" si="322"/>
        <v>0</v>
      </c>
      <c r="AP178" s="20">
        <v>0</v>
      </c>
      <c r="AQ178" s="4">
        <v>0</v>
      </c>
      <c r="AR178" s="5">
        <f t="shared" si="323"/>
        <v>0</v>
      </c>
      <c r="AS178" s="128">
        <v>3.7700000000000004E-2</v>
      </c>
      <c r="AT178" s="4">
        <v>0.50800000000000001</v>
      </c>
      <c r="AU178" s="5">
        <f t="shared" si="324"/>
        <v>13474.801061007955</v>
      </c>
      <c r="AV178" s="128"/>
      <c r="AW178" s="4"/>
      <c r="AX178" s="5"/>
      <c r="AY178" s="20">
        <v>0</v>
      </c>
      <c r="AZ178" s="4">
        <v>0</v>
      </c>
      <c r="BA178" s="5">
        <f t="shared" si="325"/>
        <v>0</v>
      </c>
      <c r="BB178" s="20">
        <v>0</v>
      </c>
      <c r="BC178" s="4">
        <v>0</v>
      </c>
      <c r="BD178" s="5">
        <f t="shared" si="326"/>
        <v>0</v>
      </c>
      <c r="BE178" s="20">
        <v>0</v>
      </c>
      <c r="BF178" s="4">
        <v>0</v>
      </c>
      <c r="BG178" s="5">
        <f t="shared" si="327"/>
        <v>0</v>
      </c>
      <c r="BH178" s="20">
        <v>0</v>
      </c>
      <c r="BI178" s="4">
        <v>0</v>
      </c>
      <c r="BJ178" s="5">
        <f t="shared" si="328"/>
        <v>0</v>
      </c>
      <c r="BK178" s="128">
        <v>2.5000000000000001E-3</v>
      </c>
      <c r="BL178" s="4">
        <v>3.4000000000000002E-2</v>
      </c>
      <c r="BM178" s="5">
        <f t="shared" si="329"/>
        <v>13600.000000000002</v>
      </c>
      <c r="BN178" s="20">
        <v>0</v>
      </c>
      <c r="BO178" s="4">
        <v>0</v>
      </c>
      <c r="BP178" s="5">
        <f t="shared" si="330"/>
        <v>0</v>
      </c>
      <c r="BQ178" s="20">
        <v>0</v>
      </c>
      <c r="BR178" s="4">
        <v>0</v>
      </c>
      <c r="BS178" s="5">
        <f t="shared" si="331"/>
        <v>0</v>
      </c>
      <c r="BT178" s="20">
        <v>0</v>
      </c>
      <c r="BU178" s="4">
        <v>0</v>
      </c>
      <c r="BV178" s="5">
        <f t="shared" si="332"/>
        <v>0</v>
      </c>
      <c r="BW178" s="20">
        <v>0</v>
      </c>
      <c r="BX178" s="4">
        <v>0</v>
      </c>
      <c r="BY178" s="5">
        <f t="shared" si="333"/>
        <v>0</v>
      </c>
      <c r="BZ178" s="20">
        <v>0</v>
      </c>
      <c r="CA178" s="4">
        <v>0</v>
      </c>
      <c r="CB178" s="5">
        <f t="shared" si="334"/>
        <v>0</v>
      </c>
      <c r="CC178" s="20">
        <v>0</v>
      </c>
      <c r="CD178" s="4">
        <v>0</v>
      </c>
      <c r="CE178" s="5">
        <f t="shared" si="335"/>
        <v>0</v>
      </c>
      <c r="CF178" s="20">
        <v>0</v>
      </c>
      <c r="CG178" s="4">
        <v>0</v>
      </c>
      <c r="CH178" s="5">
        <f t="shared" si="336"/>
        <v>0</v>
      </c>
      <c r="CI178" s="20">
        <v>0</v>
      </c>
      <c r="CJ178" s="4">
        <v>0</v>
      </c>
      <c r="CK178" s="5">
        <f t="shared" si="337"/>
        <v>0</v>
      </c>
      <c r="CL178" s="20">
        <v>0</v>
      </c>
      <c r="CM178" s="4">
        <v>0</v>
      </c>
      <c r="CN178" s="5">
        <f t="shared" si="338"/>
        <v>0</v>
      </c>
      <c r="CO178" s="20">
        <v>0</v>
      </c>
      <c r="CP178" s="4">
        <v>0</v>
      </c>
      <c r="CQ178" s="5">
        <f t="shared" si="339"/>
        <v>0</v>
      </c>
      <c r="CR178" s="20">
        <v>0</v>
      </c>
      <c r="CS178" s="4">
        <v>0</v>
      </c>
      <c r="CT178" s="5">
        <f t="shared" si="340"/>
        <v>0</v>
      </c>
      <c r="CU178" s="20">
        <v>0</v>
      </c>
      <c r="CV178" s="4">
        <v>0</v>
      </c>
      <c r="CW178" s="5">
        <f t="shared" si="341"/>
        <v>0</v>
      </c>
      <c r="CX178" s="20">
        <v>0</v>
      </c>
      <c r="CY178" s="4">
        <v>0</v>
      </c>
      <c r="CZ178" s="5">
        <f t="shared" si="342"/>
        <v>0</v>
      </c>
      <c r="DA178" s="20">
        <v>0</v>
      </c>
      <c r="DB178" s="4">
        <v>0</v>
      </c>
      <c r="DC178" s="5">
        <f t="shared" si="343"/>
        <v>0</v>
      </c>
      <c r="DD178" s="20">
        <v>0</v>
      </c>
      <c r="DE178" s="4">
        <v>0</v>
      </c>
      <c r="DF178" s="5">
        <f t="shared" si="344"/>
        <v>0</v>
      </c>
      <c r="DG178" s="128">
        <v>3.0499999999999999E-2</v>
      </c>
      <c r="DH178" s="4">
        <v>0.52500000000000002</v>
      </c>
      <c r="DI178" s="5">
        <f t="shared" si="345"/>
        <v>17213.114754098362</v>
      </c>
      <c r="DJ178" s="20">
        <v>0</v>
      </c>
      <c r="DK178" s="4">
        <v>0</v>
      </c>
      <c r="DL178" s="5">
        <f t="shared" si="346"/>
        <v>0</v>
      </c>
      <c r="DM178" s="20">
        <v>0</v>
      </c>
      <c r="DN178" s="4">
        <v>0</v>
      </c>
      <c r="DO178" s="5">
        <f t="shared" si="347"/>
        <v>0</v>
      </c>
      <c r="DP178" s="20">
        <v>0</v>
      </c>
      <c r="DQ178" s="4">
        <v>0</v>
      </c>
      <c r="DR178" s="5">
        <f t="shared" si="348"/>
        <v>0</v>
      </c>
      <c r="DS178" s="22">
        <f t="shared" si="350"/>
        <v>7.5700000000000003E-2</v>
      </c>
      <c r="DT178" s="5">
        <f t="shared" si="351"/>
        <v>1.367</v>
      </c>
    </row>
    <row r="179" spans="1:124" x14ac:dyDescent="0.3">
      <c r="A179" s="111">
        <v>2022</v>
      </c>
      <c r="B179" s="5" t="s">
        <v>6</v>
      </c>
      <c r="C179" s="20">
        <v>0</v>
      </c>
      <c r="D179" s="4">
        <v>0</v>
      </c>
      <c r="E179" s="5">
        <f t="shared" ref="E179:E186" si="352">IF(C179=0,0,D179/C179*1000)</f>
        <v>0</v>
      </c>
      <c r="F179" s="20">
        <v>0</v>
      </c>
      <c r="G179" s="4">
        <v>0</v>
      </c>
      <c r="H179" s="5">
        <f t="shared" si="311"/>
        <v>0</v>
      </c>
      <c r="I179" s="20">
        <v>0</v>
      </c>
      <c r="J179" s="4">
        <v>0</v>
      </c>
      <c r="K179" s="5">
        <f t="shared" si="312"/>
        <v>0</v>
      </c>
      <c r="L179" s="20">
        <v>0</v>
      </c>
      <c r="M179" s="4">
        <v>0</v>
      </c>
      <c r="N179" s="5">
        <f t="shared" si="313"/>
        <v>0</v>
      </c>
      <c r="O179" s="20">
        <v>0</v>
      </c>
      <c r="P179" s="4">
        <v>0</v>
      </c>
      <c r="Q179" s="5">
        <f t="shared" si="314"/>
        <v>0</v>
      </c>
      <c r="R179" s="20">
        <v>0</v>
      </c>
      <c r="S179" s="4">
        <v>0</v>
      </c>
      <c r="T179" s="5">
        <f t="shared" si="315"/>
        <v>0</v>
      </c>
      <c r="U179" s="20">
        <v>0</v>
      </c>
      <c r="V179" s="4">
        <v>0</v>
      </c>
      <c r="W179" s="5">
        <f t="shared" si="316"/>
        <v>0</v>
      </c>
      <c r="X179" s="20">
        <v>0</v>
      </c>
      <c r="Y179" s="4">
        <v>0</v>
      </c>
      <c r="Z179" s="5">
        <f t="shared" si="317"/>
        <v>0</v>
      </c>
      <c r="AA179" s="20">
        <v>0</v>
      </c>
      <c r="AB179" s="4">
        <v>0</v>
      </c>
      <c r="AC179" s="5">
        <f t="shared" si="318"/>
        <v>0</v>
      </c>
      <c r="AD179" s="20">
        <v>0</v>
      </c>
      <c r="AE179" s="4">
        <v>0</v>
      </c>
      <c r="AF179" s="5">
        <f t="shared" si="319"/>
        <v>0</v>
      </c>
      <c r="AG179" s="20">
        <v>0</v>
      </c>
      <c r="AH179" s="4">
        <v>0</v>
      </c>
      <c r="AI179" s="5">
        <f t="shared" si="320"/>
        <v>0</v>
      </c>
      <c r="AJ179" s="20">
        <v>0</v>
      </c>
      <c r="AK179" s="4">
        <v>0</v>
      </c>
      <c r="AL179" s="5">
        <f t="shared" si="321"/>
        <v>0</v>
      </c>
      <c r="AM179" s="20">
        <v>0</v>
      </c>
      <c r="AN179" s="4">
        <v>0</v>
      </c>
      <c r="AO179" s="5">
        <f t="shared" si="322"/>
        <v>0</v>
      </c>
      <c r="AP179" s="20">
        <v>0</v>
      </c>
      <c r="AQ179" s="4">
        <v>0</v>
      </c>
      <c r="AR179" s="5">
        <f t="shared" si="323"/>
        <v>0</v>
      </c>
      <c r="AS179" s="20">
        <v>0</v>
      </c>
      <c r="AT179" s="4">
        <v>0</v>
      </c>
      <c r="AU179" s="5">
        <f t="shared" si="324"/>
        <v>0</v>
      </c>
      <c r="AV179" s="20"/>
      <c r="AW179" s="4"/>
      <c r="AX179" s="5"/>
      <c r="AY179" s="20">
        <v>0</v>
      </c>
      <c r="AZ179" s="4">
        <v>0</v>
      </c>
      <c r="BA179" s="5">
        <f t="shared" si="325"/>
        <v>0</v>
      </c>
      <c r="BB179" s="20">
        <v>0</v>
      </c>
      <c r="BC179" s="4">
        <v>0</v>
      </c>
      <c r="BD179" s="5">
        <f t="shared" si="326"/>
        <v>0</v>
      </c>
      <c r="BE179" s="20">
        <v>0</v>
      </c>
      <c r="BF179" s="4">
        <v>0</v>
      </c>
      <c r="BG179" s="5">
        <f t="shared" si="327"/>
        <v>0</v>
      </c>
      <c r="BH179" s="20">
        <v>0</v>
      </c>
      <c r="BI179" s="4">
        <v>0</v>
      </c>
      <c r="BJ179" s="5">
        <f t="shared" si="328"/>
        <v>0</v>
      </c>
      <c r="BK179" s="20">
        <v>0</v>
      </c>
      <c r="BL179" s="4">
        <v>0</v>
      </c>
      <c r="BM179" s="5">
        <f t="shared" si="329"/>
        <v>0</v>
      </c>
      <c r="BN179" s="20">
        <v>0</v>
      </c>
      <c r="BO179" s="4">
        <v>0</v>
      </c>
      <c r="BP179" s="5">
        <f t="shared" si="330"/>
        <v>0</v>
      </c>
      <c r="BQ179" s="20">
        <v>0</v>
      </c>
      <c r="BR179" s="4">
        <v>0</v>
      </c>
      <c r="BS179" s="5">
        <f t="shared" si="331"/>
        <v>0</v>
      </c>
      <c r="BT179" s="20">
        <v>0</v>
      </c>
      <c r="BU179" s="4">
        <v>0</v>
      </c>
      <c r="BV179" s="5">
        <f t="shared" si="332"/>
        <v>0</v>
      </c>
      <c r="BW179" s="128">
        <v>72</v>
      </c>
      <c r="BX179" s="4">
        <v>219.24</v>
      </c>
      <c r="BY179" s="5">
        <f t="shared" si="333"/>
        <v>3045</v>
      </c>
      <c r="BZ179" s="20">
        <v>0</v>
      </c>
      <c r="CA179" s="4">
        <v>0</v>
      </c>
      <c r="CB179" s="5">
        <f t="shared" si="334"/>
        <v>0</v>
      </c>
      <c r="CC179" s="20">
        <v>0</v>
      </c>
      <c r="CD179" s="4">
        <v>0</v>
      </c>
      <c r="CE179" s="5">
        <f t="shared" si="335"/>
        <v>0</v>
      </c>
      <c r="CF179" s="20">
        <v>0</v>
      </c>
      <c r="CG179" s="4">
        <v>0</v>
      </c>
      <c r="CH179" s="5">
        <f t="shared" si="336"/>
        <v>0</v>
      </c>
      <c r="CI179" s="20">
        <v>0</v>
      </c>
      <c r="CJ179" s="4">
        <v>0</v>
      </c>
      <c r="CK179" s="5">
        <f t="shared" si="337"/>
        <v>0</v>
      </c>
      <c r="CL179" s="20">
        <v>0</v>
      </c>
      <c r="CM179" s="4">
        <v>0</v>
      </c>
      <c r="CN179" s="5">
        <f t="shared" si="338"/>
        <v>0</v>
      </c>
      <c r="CO179" s="20">
        <v>0</v>
      </c>
      <c r="CP179" s="4">
        <v>0</v>
      </c>
      <c r="CQ179" s="5">
        <f t="shared" si="339"/>
        <v>0</v>
      </c>
      <c r="CR179" s="20">
        <v>0</v>
      </c>
      <c r="CS179" s="4">
        <v>0</v>
      </c>
      <c r="CT179" s="5">
        <f t="shared" si="340"/>
        <v>0</v>
      </c>
      <c r="CU179" s="20">
        <v>0</v>
      </c>
      <c r="CV179" s="4">
        <v>0</v>
      </c>
      <c r="CW179" s="5">
        <f t="shared" si="341"/>
        <v>0</v>
      </c>
      <c r="CX179" s="20">
        <v>0</v>
      </c>
      <c r="CY179" s="4">
        <v>0</v>
      </c>
      <c r="CZ179" s="5">
        <f t="shared" si="342"/>
        <v>0</v>
      </c>
      <c r="DA179" s="20">
        <v>0</v>
      </c>
      <c r="DB179" s="4">
        <v>0</v>
      </c>
      <c r="DC179" s="5">
        <f t="shared" si="343"/>
        <v>0</v>
      </c>
      <c r="DD179" s="20">
        <v>0</v>
      </c>
      <c r="DE179" s="4">
        <v>0</v>
      </c>
      <c r="DF179" s="5">
        <f t="shared" si="344"/>
        <v>0</v>
      </c>
      <c r="DG179" s="128">
        <v>16.57</v>
      </c>
      <c r="DH179" s="4">
        <v>23.501999999999999</v>
      </c>
      <c r="DI179" s="5">
        <f t="shared" si="345"/>
        <v>1418.3464091732046</v>
      </c>
      <c r="DJ179" s="20">
        <v>0</v>
      </c>
      <c r="DK179" s="4">
        <v>0</v>
      </c>
      <c r="DL179" s="5">
        <f t="shared" si="346"/>
        <v>0</v>
      </c>
      <c r="DM179" s="20">
        <v>0</v>
      </c>
      <c r="DN179" s="4">
        <v>0</v>
      </c>
      <c r="DO179" s="5">
        <f t="shared" si="347"/>
        <v>0</v>
      </c>
      <c r="DP179" s="20">
        <v>0</v>
      </c>
      <c r="DQ179" s="4">
        <v>0</v>
      </c>
      <c r="DR179" s="5">
        <f t="shared" si="348"/>
        <v>0</v>
      </c>
      <c r="DS179" s="22">
        <f t="shared" si="350"/>
        <v>88.57</v>
      </c>
      <c r="DT179" s="5">
        <f t="shared" si="351"/>
        <v>242.74200000000002</v>
      </c>
    </row>
    <row r="180" spans="1:124" x14ac:dyDescent="0.3">
      <c r="A180" s="111">
        <v>2022</v>
      </c>
      <c r="B180" s="112" t="s">
        <v>7</v>
      </c>
      <c r="C180" s="20">
        <v>0</v>
      </c>
      <c r="D180" s="4">
        <v>0</v>
      </c>
      <c r="E180" s="5">
        <f t="shared" si="352"/>
        <v>0</v>
      </c>
      <c r="F180" s="20">
        <v>0</v>
      </c>
      <c r="G180" s="4">
        <v>0</v>
      </c>
      <c r="H180" s="5">
        <f t="shared" si="311"/>
        <v>0</v>
      </c>
      <c r="I180" s="20">
        <v>0</v>
      </c>
      <c r="J180" s="4">
        <v>0</v>
      </c>
      <c r="K180" s="5">
        <f t="shared" si="312"/>
        <v>0</v>
      </c>
      <c r="L180" s="20">
        <v>0</v>
      </c>
      <c r="M180" s="4">
        <v>0</v>
      </c>
      <c r="N180" s="5">
        <f t="shared" si="313"/>
        <v>0</v>
      </c>
      <c r="O180" s="20">
        <v>0</v>
      </c>
      <c r="P180" s="4">
        <v>0</v>
      </c>
      <c r="Q180" s="5">
        <f t="shared" si="314"/>
        <v>0</v>
      </c>
      <c r="R180" s="20">
        <v>0</v>
      </c>
      <c r="S180" s="4">
        <v>0</v>
      </c>
      <c r="T180" s="5">
        <f t="shared" si="315"/>
        <v>0</v>
      </c>
      <c r="U180" s="20">
        <v>0</v>
      </c>
      <c r="V180" s="4">
        <v>0</v>
      </c>
      <c r="W180" s="5">
        <f t="shared" si="316"/>
        <v>0</v>
      </c>
      <c r="X180" s="20">
        <v>0</v>
      </c>
      <c r="Y180" s="4">
        <v>0</v>
      </c>
      <c r="Z180" s="5">
        <f t="shared" si="317"/>
        <v>0</v>
      </c>
      <c r="AA180" s="20">
        <v>0</v>
      </c>
      <c r="AB180" s="4">
        <v>0</v>
      </c>
      <c r="AC180" s="5">
        <f t="shared" si="318"/>
        <v>0</v>
      </c>
      <c r="AD180" s="128">
        <v>2.01E-2</v>
      </c>
      <c r="AE180" s="4">
        <v>1.3109999999999999</v>
      </c>
      <c r="AF180" s="5">
        <f t="shared" si="319"/>
        <v>65223.880597014926</v>
      </c>
      <c r="AG180" s="20">
        <v>0</v>
      </c>
      <c r="AH180" s="4">
        <v>0</v>
      </c>
      <c r="AI180" s="5">
        <f t="shared" si="320"/>
        <v>0</v>
      </c>
      <c r="AJ180" s="20">
        <v>0</v>
      </c>
      <c r="AK180" s="4">
        <v>0</v>
      </c>
      <c r="AL180" s="5">
        <f t="shared" si="321"/>
        <v>0</v>
      </c>
      <c r="AM180" s="20">
        <v>0</v>
      </c>
      <c r="AN180" s="4">
        <v>0</v>
      </c>
      <c r="AO180" s="5">
        <f t="shared" si="322"/>
        <v>0</v>
      </c>
      <c r="AP180" s="20">
        <v>0</v>
      </c>
      <c r="AQ180" s="4">
        <v>0</v>
      </c>
      <c r="AR180" s="5">
        <f t="shared" si="323"/>
        <v>0</v>
      </c>
      <c r="AS180" s="20">
        <v>0</v>
      </c>
      <c r="AT180" s="4">
        <v>0</v>
      </c>
      <c r="AU180" s="5">
        <f t="shared" si="324"/>
        <v>0</v>
      </c>
      <c r="AV180" s="20"/>
      <c r="AW180" s="4"/>
      <c r="AX180" s="5"/>
      <c r="AY180" s="20">
        <v>0</v>
      </c>
      <c r="AZ180" s="4">
        <v>0</v>
      </c>
      <c r="BA180" s="5">
        <f t="shared" si="325"/>
        <v>0</v>
      </c>
      <c r="BB180" s="20">
        <v>0</v>
      </c>
      <c r="BC180" s="4">
        <v>0</v>
      </c>
      <c r="BD180" s="5">
        <f t="shared" si="326"/>
        <v>0</v>
      </c>
      <c r="BE180" s="20">
        <v>0</v>
      </c>
      <c r="BF180" s="4">
        <v>0</v>
      </c>
      <c r="BG180" s="5">
        <f t="shared" si="327"/>
        <v>0</v>
      </c>
      <c r="BH180" s="20">
        <v>0</v>
      </c>
      <c r="BI180" s="4">
        <v>0</v>
      </c>
      <c r="BJ180" s="5">
        <f t="shared" si="328"/>
        <v>0</v>
      </c>
      <c r="BK180" s="20">
        <v>0</v>
      </c>
      <c r="BL180" s="4">
        <v>0</v>
      </c>
      <c r="BM180" s="5">
        <f t="shared" si="329"/>
        <v>0</v>
      </c>
      <c r="BN180" s="20">
        <v>0</v>
      </c>
      <c r="BO180" s="4">
        <v>0</v>
      </c>
      <c r="BP180" s="5">
        <f t="shared" si="330"/>
        <v>0</v>
      </c>
      <c r="BQ180" s="20">
        <v>0</v>
      </c>
      <c r="BR180" s="4">
        <v>0</v>
      </c>
      <c r="BS180" s="5">
        <f t="shared" si="331"/>
        <v>0</v>
      </c>
      <c r="BT180" s="20">
        <v>0</v>
      </c>
      <c r="BU180" s="4">
        <v>0</v>
      </c>
      <c r="BV180" s="5">
        <f t="shared" si="332"/>
        <v>0</v>
      </c>
      <c r="BW180" s="20">
        <v>0</v>
      </c>
      <c r="BX180" s="4">
        <v>0</v>
      </c>
      <c r="BY180" s="5">
        <f t="shared" si="333"/>
        <v>0</v>
      </c>
      <c r="BZ180" s="20">
        <v>0</v>
      </c>
      <c r="CA180" s="4">
        <v>0</v>
      </c>
      <c r="CB180" s="5">
        <f t="shared" si="334"/>
        <v>0</v>
      </c>
      <c r="CC180" s="20">
        <v>0</v>
      </c>
      <c r="CD180" s="4">
        <v>0</v>
      </c>
      <c r="CE180" s="5">
        <f t="shared" si="335"/>
        <v>0</v>
      </c>
      <c r="CF180" s="20">
        <v>0</v>
      </c>
      <c r="CG180" s="4">
        <v>0</v>
      </c>
      <c r="CH180" s="5">
        <f t="shared" si="336"/>
        <v>0</v>
      </c>
      <c r="CI180" s="20">
        <v>0</v>
      </c>
      <c r="CJ180" s="4">
        <v>0</v>
      </c>
      <c r="CK180" s="5">
        <f t="shared" si="337"/>
        <v>0</v>
      </c>
      <c r="CL180" s="20">
        <v>0</v>
      </c>
      <c r="CM180" s="4">
        <v>0</v>
      </c>
      <c r="CN180" s="5">
        <f t="shared" si="338"/>
        <v>0</v>
      </c>
      <c r="CO180" s="20">
        <v>0</v>
      </c>
      <c r="CP180" s="4">
        <v>0</v>
      </c>
      <c r="CQ180" s="5">
        <f t="shared" si="339"/>
        <v>0</v>
      </c>
      <c r="CR180" s="20">
        <v>0</v>
      </c>
      <c r="CS180" s="4">
        <v>0</v>
      </c>
      <c r="CT180" s="5">
        <f t="shared" si="340"/>
        <v>0</v>
      </c>
      <c r="CU180" s="20">
        <v>0</v>
      </c>
      <c r="CV180" s="4">
        <v>0</v>
      </c>
      <c r="CW180" s="5">
        <f t="shared" si="341"/>
        <v>0</v>
      </c>
      <c r="CX180" s="20">
        <v>0</v>
      </c>
      <c r="CY180" s="4">
        <v>0</v>
      </c>
      <c r="CZ180" s="5">
        <f t="shared" si="342"/>
        <v>0</v>
      </c>
      <c r="DA180" s="20">
        <v>0</v>
      </c>
      <c r="DB180" s="4">
        <v>0</v>
      </c>
      <c r="DC180" s="5">
        <f t="shared" si="343"/>
        <v>0</v>
      </c>
      <c r="DD180" s="20">
        <v>0</v>
      </c>
      <c r="DE180" s="4">
        <v>0</v>
      </c>
      <c r="DF180" s="5">
        <f t="shared" si="344"/>
        <v>0</v>
      </c>
      <c r="DG180" s="20">
        <v>0.11320000000000001</v>
      </c>
      <c r="DH180" s="4">
        <v>0.11320000000000001</v>
      </c>
      <c r="DI180" s="5">
        <f t="shared" si="345"/>
        <v>1000</v>
      </c>
      <c r="DJ180" s="20">
        <v>0</v>
      </c>
      <c r="DK180" s="4">
        <v>0</v>
      </c>
      <c r="DL180" s="5">
        <f t="shared" si="346"/>
        <v>0</v>
      </c>
      <c r="DM180" s="20">
        <v>0</v>
      </c>
      <c r="DN180" s="4">
        <v>0</v>
      </c>
      <c r="DO180" s="5">
        <f t="shared" si="347"/>
        <v>0</v>
      </c>
      <c r="DP180" s="20">
        <v>0</v>
      </c>
      <c r="DQ180" s="4">
        <v>0</v>
      </c>
      <c r="DR180" s="5">
        <f t="shared" si="348"/>
        <v>0</v>
      </c>
      <c r="DS180" s="22">
        <f t="shared" si="350"/>
        <v>0.1333</v>
      </c>
      <c r="DT180" s="5">
        <f t="shared" si="351"/>
        <v>1.4241999999999999</v>
      </c>
    </row>
    <row r="181" spans="1:124" x14ac:dyDescent="0.3">
      <c r="A181" s="111">
        <v>2022</v>
      </c>
      <c r="B181" s="112" t="s">
        <v>8</v>
      </c>
      <c r="C181" s="20">
        <v>0</v>
      </c>
      <c r="D181" s="4">
        <v>0</v>
      </c>
      <c r="E181" s="5">
        <f t="shared" si="352"/>
        <v>0</v>
      </c>
      <c r="F181" s="20">
        <v>0</v>
      </c>
      <c r="G181" s="4">
        <v>0</v>
      </c>
      <c r="H181" s="5">
        <f t="shared" si="311"/>
        <v>0</v>
      </c>
      <c r="I181" s="20">
        <v>0</v>
      </c>
      <c r="J181" s="4">
        <v>0</v>
      </c>
      <c r="K181" s="5">
        <f t="shared" si="312"/>
        <v>0</v>
      </c>
      <c r="L181" s="20">
        <v>0</v>
      </c>
      <c r="M181" s="4">
        <v>0</v>
      </c>
      <c r="N181" s="5">
        <f t="shared" si="313"/>
        <v>0</v>
      </c>
      <c r="O181" s="20">
        <v>0</v>
      </c>
      <c r="P181" s="4">
        <v>0</v>
      </c>
      <c r="Q181" s="5">
        <f t="shared" si="314"/>
        <v>0</v>
      </c>
      <c r="R181" s="20">
        <v>0</v>
      </c>
      <c r="S181" s="4">
        <v>0</v>
      </c>
      <c r="T181" s="5">
        <f t="shared" si="315"/>
        <v>0</v>
      </c>
      <c r="U181" s="20">
        <v>0</v>
      </c>
      <c r="V181" s="4">
        <v>0</v>
      </c>
      <c r="W181" s="5">
        <f t="shared" si="316"/>
        <v>0</v>
      </c>
      <c r="X181" s="128">
        <v>3.6</v>
      </c>
      <c r="Y181" s="4">
        <v>22.5</v>
      </c>
      <c r="Z181" s="5">
        <f t="shared" si="317"/>
        <v>6250</v>
      </c>
      <c r="AA181" s="20">
        <v>0</v>
      </c>
      <c r="AB181" s="4">
        <v>0</v>
      </c>
      <c r="AC181" s="5">
        <f t="shared" si="318"/>
        <v>0</v>
      </c>
      <c r="AD181" s="20">
        <v>0</v>
      </c>
      <c r="AE181" s="4">
        <v>0</v>
      </c>
      <c r="AF181" s="5">
        <f t="shared" si="319"/>
        <v>0</v>
      </c>
      <c r="AG181" s="20">
        <v>0</v>
      </c>
      <c r="AH181" s="4">
        <v>0</v>
      </c>
      <c r="AI181" s="5">
        <f t="shared" si="320"/>
        <v>0</v>
      </c>
      <c r="AJ181" s="20">
        <v>0</v>
      </c>
      <c r="AK181" s="4">
        <v>0</v>
      </c>
      <c r="AL181" s="5">
        <f t="shared" si="321"/>
        <v>0</v>
      </c>
      <c r="AM181" s="20">
        <v>0</v>
      </c>
      <c r="AN181" s="4">
        <v>0</v>
      </c>
      <c r="AO181" s="5">
        <f t="shared" si="322"/>
        <v>0</v>
      </c>
      <c r="AP181" s="20">
        <v>0</v>
      </c>
      <c r="AQ181" s="4">
        <v>0</v>
      </c>
      <c r="AR181" s="5">
        <f t="shared" si="323"/>
        <v>0</v>
      </c>
      <c r="AS181" s="20">
        <v>0</v>
      </c>
      <c r="AT181" s="4">
        <v>0</v>
      </c>
      <c r="AU181" s="5">
        <f t="shared" si="324"/>
        <v>0</v>
      </c>
      <c r="AV181" s="20"/>
      <c r="AW181" s="4"/>
      <c r="AX181" s="5"/>
      <c r="AY181" s="128">
        <v>4.4000000000000004</v>
      </c>
      <c r="AZ181" s="4">
        <v>12</v>
      </c>
      <c r="BA181" s="5">
        <f t="shared" si="325"/>
        <v>2727.272727272727</v>
      </c>
      <c r="BB181" s="20">
        <v>0</v>
      </c>
      <c r="BC181" s="4">
        <v>0</v>
      </c>
      <c r="BD181" s="5">
        <f t="shared" si="326"/>
        <v>0</v>
      </c>
      <c r="BE181" s="20">
        <v>0</v>
      </c>
      <c r="BF181" s="4">
        <v>0</v>
      </c>
      <c r="BG181" s="5">
        <f t="shared" si="327"/>
        <v>0</v>
      </c>
      <c r="BH181" s="20">
        <v>0</v>
      </c>
      <c r="BI181" s="4">
        <v>0</v>
      </c>
      <c r="BJ181" s="5">
        <f t="shared" si="328"/>
        <v>0</v>
      </c>
      <c r="BK181" s="20">
        <v>0</v>
      </c>
      <c r="BL181" s="4">
        <v>0</v>
      </c>
      <c r="BM181" s="5">
        <f t="shared" si="329"/>
        <v>0</v>
      </c>
      <c r="BN181" s="20">
        <v>0</v>
      </c>
      <c r="BO181" s="4">
        <v>0</v>
      </c>
      <c r="BP181" s="5">
        <f t="shared" si="330"/>
        <v>0</v>
      </c>
      <c r="BQ181" s="20">
        <v>0</v>
      </c>
      <c r="BR181" s="4">
        <v>0</v>
      </c>
      <c r="BS181" s="5">
        <f t="shared" si="331"/>
        <v>0</v>
      </c>
      <c r="BT181" s="20">
        <v>0</v>
      </c>
      <c r="BU181" s="4">
        <v>0</v>
      </c>
      <c r="BV181" s="5">
        <f t="shared" si="332"/>
        <v>0</v>
      </c>
      <c r="BW181" s="20">
        <v>0</v>
      </c>
      <c r="BX181" s="4">
        <v>0</v>
      </c>
      <c r="BY181" s="5">
        <f t="shared" si="333"/>
        <v>0</v>
      </c>
      <c r="BZ181" s="20">
        <v>0</v>
      </c>
      <c r="CA181" s="4">
        <v>0</v>
      </c>
      <c r="CB181" s="5">
        <f t="shared" si="334"/>
        <v>0</v>
      </c>
      <c r="CC181" s="20">
        <v>0</v>
      </c>
      <c r="CD181" s="4">
        <v>0</v>
      </c>
      <c r="CE181" s="5">
        <f t="shared" si="335"/>
        <v>0</v>
      </c>
      <c r="CF181" s="20">
        <v>0</v>
      </c>
      <c r="CG181" s="4">
        <v>0</v>
      </c>
      <c r="CH181" s="5">
        <f t="shared" si="336"/>
        <v>0</v>
      </c>
      <c r="CI181" s="20">
        <v>0</v>
      </c>
      <c r="CJ181" s="4">
        <v>0</v>
      </c>
      <c r="CK181" s="5">
        <f t="shared" si="337"/>
        <v>0</v>
      </c>
      <c r="CL181" s="20">
        <v>0</v>
      </c>
      <c r="CM181" s="4">
        <v>0</v>
      </c>
      <c r="CN181" s="5">
        <f t="shared" si="338"/>
        <v>0</v>
      </c>
      <c r="CO181" s="20">
        <v>0</v>
      </c>
      <c r="CP181" s="4">
        <v>0</v>
      </c>
      <c r="CQ181" s="5">
        <f t="shared" si="339"/>
        <v>0</v>
      </c>
      <c r="CR181" s="20">
        <v>0</v>
      </c>
      <c r="CS181" s="4">
        <v>0</v>
      </c>
      <c r="CT181" s="5">
        <f t="shared" si="340"/>
        <v>0</v>
      </c>
      <c r="CU181" s="20">
        <v>0</v>
      </c>
      <c r="CV181" s="4">
        <v>0</v>
      </c>
      <c r="CW181" s="5">
        <f t="shared" si="341"/>
        <v>0</v>
      </c>
      <c r="CX181" s="20">
        <v>0</v>
      </c>
      <c r="CY181" s="4">
        <v>0</v>
      </c>
      <c r="CZ181" s="5">
        <f t="shared" si="342"/>
        <v>0</v>
      </c>
      <c r="DA181" s="20">
        <v>0</v>
      </c>
      <c r="DB181" s="4">
        <v>0</v>
      </c>
      <c r="DC181" s="5">
        <f t="shared" si="343"/>
        <v>0</v>
      </c>
      <c r="DD181" s="20">
        <v>0</v>
      </c>
      <c r="DE181" s="4">
        <v>0</v>
      </c>
      <c r="DF181" s="5">
        <f t="shared" si="344"/>
        <v>0</v>
      </c>
      <c r="DG181" s="128">
        <v>7.4999999999999997E-3</v>
      </c>
      <c r="DH181" s="4">
        <v>0.125</v>
      </c>
      <c r="DI181" s="5">
        <f t="shared" si="345"/>
        <v>16666.666666666668</v>
      </c>
      <c r="DJ181" s="20">
        <v>0</v>
      </c>
      <c r="DK181" s="4">
        <v>0</v>
      </c>
      <c r="DL181" s="5">
        <f t="shared" si="346"/>
        <v>0</v>
      </c>
      <c r="DM181" s="20">
        <v>0</v>
      </c>
      <c r="DN181" s="4">
        <v>0</v>
      </c>
      <c r="DO181" s="5">
        <f t="shared" si="347"/>
        <v>0</v>
      </c>
      <c r="DP181" s="20">
        <v>0</v>
      </c>
      <c r="DQ181" s="4">
        <v>0</v>
      </c>
      <c r="DR181" s="5">
        <f t="shared" si="348"/>
        <v>0</v>
      </c>
      <c r="DS181" s="22">
        <f t="shared" si="350"/>
        <v>8.0075000000000003</v>
      </c>
      <c r="DT181" s="5">
        <f t="shared" si="351"/>
        <v>34.625</v>
      </c>
    </row>
    <row r="182" spans="1:124" x14ac:dyDescent="0.3">
      <c r="A182" s="111">
        <v>2022</v>
      </c>
      <c r="B182" s="112" t="s">
        <v>9</v>
      </c>
      <c r="C182" s="20">
        <v>0</v>
      </c>
      <c r="D182" s="4">
        <v>0</v>
      </c>
      <c r="E182" s="5">
        <f t="shared" si="352"/>
        <v>0</v>
      </c>
      <c r="F182" s="20">
        <v>0</v>
      </c>
      <c r="G182" s="4">
        <v>0</v>
      </c>
      <c r="H182" s="5">
        <f t="shared" si="311"/>
        <v>0</v>
      </c>
      <c r="I182" s="20">
        <v>0</v>
      </c>
      <c r="J182" s="4">
        <v>0</v>
      </c>
      <c r="K182" s="5">
        <f t="shared" si="312"/>
        <v>0</v>
      </c>
      <c r="L182" s="20">
        <v>0</v>
      </c>
      <c r="M182" s="4">
        <v>0</v>
      </c>
      <c r="N182" s="5">
        <f t="shared" si="313"/>
        <v>0</v>
      </c>
      <c r="O182" s="20">
        <v>0</v>
      </c>
      <c r="P182" s="4">
        <v>0</v>
      </c>
      <c r="Q182" s="5">
        <f t="shared" si="314"/>
        <v>0</v>
      </c>
      <c r="R182" s="20">
        <v>0</v>
      </c>
      <c r="S182" s="4">
        <v>0</v>
      </c>
      <c r="T182" s="5">
        <f t="shared" si="315"/>
        <v>0</v>
      </c>
      <c r="U182" s="20">
        <v>0</v>
      </c>
      <c r="V182" s="4">
        <v>0</v>
      </c>
      <c r="W182" s="5">
        <f t="shared" si="316"/>
        <v>0</v>
      </c>
      <c r="X182" s="128">
        <v>17.45</v>
      </c>
      <c r="Y182" s="4">
        <v>177.7</v>
      </c>
      <c r="Z182" s="5">
        <f t="shared" si="317"/>
        <v>10183.381088825214</v>
      </c>
      <c r="AA182" s="20">
        <v>0</v>
      </c>
      <c r="AB182" s="4">
        <v>0</v>
      </c>
      <c r="AC182" s="5">
        <f t="shared" si="318"/>
        <v>0</v>
      </c>
      <c r="AD182" s="20">
        <v>0</v>
      </c>
      <c r="AE182" s="4">
        <v>0</v>
      </c>
      <c r="AF182" s="5">
        <f t="shared" si="319"/>
        <v>0</v>
      </c>
      <c r="AG182" s="20">
        <v>0</v>
      </c>
      <c r="AH182" s="4">
        <v>0</v>
      </c>
      <c r="AI182" s="5">
        <f t="shared" si="320"/>
        <v>0</v>
      </c>
      <c r="AJ182" s="20">
        <v>0</v>
      </c>
      <c r="AK182" s="4">
        <v>0</v>
      </c>
      <c r="AL182" s="5">
        <f t="shared" si="321"/>
        <v>0</v>
      </c>
      <c r="AM182" s="20">
        <v>0</v>
      </c>
      <c r="AN182" s="4">
        <v>0</v>
      </c>
      <c r="AO182" s="5">
        <f t="shared" si="322"/>
        <v>0</v>
      </c>
      <c r="AP182" s="20">
        <v>0</v>
      </c>
      <c r="AQ182" s="4">
        <v>0</v>
      </c>
      <c r="AR182" s="5">
        <f t="shared" si="323"/>
        <v>0</v>
      </c>
      <c r="AS182" s="20">
        <v>0</v>
      </c>
      <c r="AT182" s="4">
        <v>0</v>
      </c>
      <c r="AU182" s="5">
        <f t="shared" si="324"/>
        <v>0</v>
      </c>
      <c r="AV182" s="20"/>
      <c r="AW182" s="4"/>
      <c r="AX182" s="5"/>
      <c r="AY182" s="20">
        <v>0</v>
      </c>
      <c r="AZ182" s="4">
        <v>0</v>
      </c>
      <c r="BA182" s="5">
        <f t="shared" si="325"/>
        <v>0</v>
      </c>
      <c r="BB182" s="20">
        <v>0</v>
      </c>
      <c r="BC182" s="4">
        <v>0</v>
      </c>
      <c r="BD182" s="5">
        <f t="shared" si="326"/>
        <v>0</v>
      </c>
      <c r="BE182" s="20">
        <v>0</v>
      </c>
      <c r="BF182" s="4">
        <v>0</v>
      </c>
      <c r="BG182" s="5">
        <f t="shared" si="327"/>
        <v>0</v>
      </c>
      <c r="BH182" s="20">
        <v>0</v>
      </c>
      <c r="BI182" s="4">
        <v>0</v>
      </c>
      <c r="BJ182" s="5">
        <f t="shared" si="328"/>
        <v>0</v>
      </c>
      <c r="BK182" s="20">
        <v>0</v>
      </c>
      <c r="BL182" s="4">
        <v>0</v>
      </c>
      <c r="BM182" s="5">
        <f t="shared" si="329"/>
        <v>0</v>
      </c>
      <c r="BN182" s="20">
        <v>0</v>
      </c>
      <c r="BO182" s="4">
        <v>0</v>
      </c>
      <c r="BP182" s="5">
        <f t="shared" si="330"/>
        <v>0</v>
      </c>
      <c r="BQ182" s="20">
        <v>0</v>
      </c>
      <c r="BR182" s="4">
        <v>0</v>
      </c>
      <c r="BS182" s="5">
        <f t="shared" si="331"/>
        <v>0</v>
      </c>
      <c r="BT182" s="20">
        <v>0</v>
      </c>
      <c r="BU182" s="4">
        <v>0</v>
      </c>
      <c r="BV182" s="5">
        <f t="shared" si="332"/>
        <v>0</v>
      </c>
      <c r="BW182" s="20">
        <v>0</v>
      </c>
      <c r="BX182" s="4">
        <v>0</v>
      </c>
      <c r="BY182" s="5">
        <f t="shared" si="333"/>
        <v>0</v>
      </c>
      <c r="BZ182" s="20">
        <v>0</v>
      </c>
      <c r="CA182" s="4">
        <v>0</v>
      </c>
      <c r="CB182" s="5">
        <f t="shared" si="334"/>
        <v>0</v>
      </c>
      <c r="CC182" s="20">
        <v>0</v>
      </c>
      <c r="CD182" s="4">
        <v>0</v>
      </c>
      <c r="CE182" s="5">
        <f t="shared" si="335"/>
        <v>0</v>
      </c>
      <c r="CF182" s="20">
        <v>0</v>
      </c>
      <c r="CG182" s="4">
        <v>0</v>
      </c>
      <c r="CH182" s="5">
        <f t="shared" si="336"/>
        <v>0</v>
      </c>
      <c r="CI182" s="20">
        <v>0</v>
      </c>
      <c r="CJ182" s="4">
        <v>0</v>
      </c>
      <c r="CK182" s="5">
        <f t="shared" si="337"/>
        <v>0</v>
      </c>
      <c r="CL182" s="20">
        <v>0</v>
      </c>
      <c r="CM182" s="4">
        <v>0</v>
      </c>
      <c r="CN182" s="5">
        <f t="shared" si="338"/>
        <v>0</v>
      </c>
      <c r="CO182" s="20">
        <v>0</v>
      </c>
      <c r="CP182" s="4">
        <v>0</v>
      </c>
      <c r="CQ182" s="5">
        <f t="shared" si="339"/>
        <v>0</v>
      </c>
      <c r="CR182" s="20">
        <v>0</v>
      </c>
      <c r="CS182" s="4">
        <v>0</v>
      </c>
      <c r="CT182" s="5">
        <f t="shared" si="340"/>
        <v>0</v>
      </c>
      <c r="CU182" s="20">
        <v>0</v>
      </c>
      <c r="CV182" s="4">
        <v>0</v>
      </c>
      <c r="CW182" s="5">
        <f t="shared" si="341"/>
        <v>0</v>
      </c>
      <c r="CX182" s="20">
        <v>0</v>
      </c>
      <c r="CY182" s="4">
        <v>0</v>
      </c>
      <c r="CZ182" s="5">
        <f t="shared" si="342"/>
        <v>0</v>
      </c>
      <c r="DA182" s="20">
        <v>0</v>
      </c>
      <c r="DB182" s="4">
        <v>0</v>
      </c>
      <c r="DC182" s="5">
        <f t="shared" si="343"/>
        <v>0</v>
      </c>
      <c r="DD182" s="20">
        <v>0</v>
      </c>
      <c r="DE182" s="4">
        <v>0</v>
      </c>
      <c r="DF182" s="5">
        <f t="shared" si="344"/>
        <v>0</v>
      </c>
      <c r="DG182" s="128">
        <v>46.725499999999997</v>
      </c>
      <c r="DH182" s="4">
        <v>184.364</v>
      </c>
      <c r="DI182" s="5">
        <f t="shared" si="345"/>
        <v>3945.6827642293824</v>
      </c>
      <c r="DJ182" s="20">
        <v>0</v>
      </c>
      <c r="DK182" s="4">
        <v>0</v>
      </c>
      <c r="DL182" s="5">
        <f t="shared" si="346"/>
        <v>0</v>
      </c>
      <c r="DM182" s="20">
        <v>0</v>
      </c>
      <c r="DN182" s="4">
        <v>0</v>
      </c>
      <c r="DO182" s="5">
        <f t="shared" si="347"/>
        <v>0</v>
      </c>
      <c r="DP182" s="20">
        <v>0</v>
      </c>
      <c r="DQ182" s="4">
        <v>0</v>
      </c>
      <c r="DR182" s="5">
        <f t="shared" si="348"/>
        <v>0</v>
      </c>
      <c r="DS182" s="22">
        <f t="shared" si="350"/>
        <v>64.1755</v>
      </c>
      <c r="DT182" s="5">
        <f t="shared" si="351"/>
        <v>362.06399999999996</v>
      </c>
    </row>
    <row r="183" spans="1:124" x14ac:dyDescent="0.3">
      <c r="A183" s="111">
        <v>2022</v>
      </c>
      <c r="B183" s="112" t="s">
        <v>10</v>
      </c>
      <c r="C183" s="20">
        <v>0</v>
      </c>
      <c r="D183" s="4">
        <v>0</v>
      </c>
      <c r="E183" s="5">
        <f t="shared" si="352"/>
        <v>0</v>
      </c>
      <c r="F183" s="20">
        <v>0</v>
      </c>
      <c r="G183" s="4">
        <v>0</v>
      </c>
      <c r="H183" s="5">
        <f t="shared" si="311"/>
        <v>0</v>
      </c>
      <c r="I183" s="20">
        <v>0</v>
      </c>
      <c r="J183" s="4">
        <v>0</v>
      </c>
      <c r="K183" s="5">
        <f t="shared" si="312"/>
        <v>0</v>
      </c>
      <c r="L183" s="20">
        <v>0</v>
      </c>
      <c r="M183" s="4">
        <v>0</v>
      </c>
      <c r="N183" s="5">
        <f t="shared" si="313"/>
        <v>0</v>
      </c>
      <c r="O183" s="20">
        <v>0</v>
      </c>
      <c r="P183" s="4">
        <v>0</v>
      </c>
      <c r="Q183" s="5">
        <f t="shared" si="314"/>
        <v>0</v>
      </c>
      <c r="R183" s="20">
        <v>0</v>
      </c>
      <c r="S183" s="4">
        <v>0</v>
      </c>
      <c r="T183" s="5">
        <f t="shared" si="315"/>
        <v>0</v>
      </c>
      <c r="U183" s="20">
        <v>0</v>
      </c>
      <c r="V183" s="4">
        <v>0</v>
      </c>
      <c r="W183" s="5">
        <f t="shared" si="316"/>
        <v>0</v>
      </c>
      <c r="X183" s="128">
        <v>6.15</v>
      </c>
      <c r="Y183" s="4">
        <v>78.62</v>
      </c>
      <c r="Z183" s="5">
        <f t="shared" si="317"/>
        <v>12783.739837398374</v>
      </c>
      <c r="AA183" s="20">
        <v>0</v>
      </c>
      <c r="AB183" s="4">
        <v>0</v>
      </c>
      <c r="AC183" s="5">
        <f t="shared" si="318"/>
        <v>0</v>
      </c>
      <c r="AD183" s="20">
        <v>0</v>
      </c>
      <c r="AE183" s="4">
        <v>0</v>
      </c>
      <c r="AF183" s="5">
        <f t="shared" si="319"/>
        <v>0</v>
      </c>
      <c r="AG183" s="20">
        <v>0</v>
      </c>
      <c r="AH183" s="4">
        <v>0</v>
      </c>
      <c r="AI183" s="5">
        <f t="shared" si="320"/>
        <v>0</v>
      </c>
      <c r="AJ183" s="20">
        <v>0</v>
      </c>
      <c r="AK183" s="4">
        <v>0</v>
      </c>
      <c r="AL183" s="5">
        <f t="shared" si="321"/>
        <v>0</v>
      </c>
      <c r="AM183" s="20">
        <v>0</v>
      </c>
      <c r="AN183" s="4">
        <v>0</v>
      </c>
      <c r="AO183" s="5">
        <f t="shared" si="322"/>
        <v>0</v>
      </c>
      <c r="AP183" s="20">
        <v>0</v>
      </c>
      <c r="AQ183" s="4">
        <v>0</v>
      </c>
      <c r="AR183" s="5">
        <f t="shared" si="323"/>
        <v>0</v>
      </c>
      <c r="AS183" s="128">
        <v>2.0379999999999999E-2</v>
      </c>
      <c r="AT183" s="4">
        <v>1.167</v>
      </c>
      <c r="AU183" s="5">
        <f t="shared" si="324"/>
        <v>57262.02158979392</v>
      </c>
      <c r="AV183" s="128"/>
      <c r="AW183" s="4"/>
      <c r="AX183" s="5"/>
      <c r="AY183" s="128">
        <v>1.4</v>
      </c>
      <c r="AZ183" s="4">
        <v>1.26</v>
      </c>
      <c r="BA183" s="5">
        <f t="shared" si="325"/>
        <v>900</v>
      </c>
      <c r="BB183" s="20">
        <v>0</v>
      </c>
      <c r="BC183" s="4">
        <v>0</v>
      </c>
      <c r="BD183" s="5">
        <f t="shared" si="326"/>
        <v>0</v>
      </c>
      <c r="BE183" s="20">
        <v>0</v>
      </c>
      <c r="BF183" s="4">
        <v>0</v>
      </c>
      <c r="BG183" s="5">
        <f t="shared" si="327"/>
        <v>0</v>
      </c>
      <c r="BH183" s="20">
        <v>0</v>
      </c>
      <c r="BI183" s="4">
        <v>0</v>
      </c>
      <c r="BJ183" s="5">
        <f t="shared" si="328"/>
        <v>0</v>
      </c>
      <c r="BK183" s="20">
        <v>0</v>
      </c>
      <c r="BL183" s="4">
        <v>0</v>
      </c>
      <c r="BM183" s="5">
        <f t="shared" si="329"/>
        <v>0</v>
      </c>
      <c r="BN183" s="20">
        <v>0</v>
      </c>
      <c r="BO183" s="4">
        <v>0</v>
      </c>
      <c r="BP183" s="5">
        <f t="shared" si="330"/>
        <v>0</v>
      </c>
      <c r="BQ183" s="20">
        <v>0</v>
      </c>
      <c r="BR183" s="4">
        <v>0</v>
      </c>
      <c r="BS183" s="5">
        <f t="shared" si="331"/>
        <v>0</v>
      </c>
      <c r="BT183" s="20">
        <v>0</v>
      </c>
      <c r="BU183" s="4">
        <v>0</v>
      </c>
      <c r="BV183" s="5">
        <f t="shared" si="332"/>
        <v>0</v>
      </c>
      <c r="BW183" s="20">
        <v>0</v>
      </c>
      <c r="BX183" s="4">
        <v>0</v>
      </c>
      <c r="BY183" s="5">
        <f t="shared" si="333"/>
        <v>0</v>
      </c>
      <c r="BZ183" s="20">
        <v>0</v>
      </c>
      <c r="CA183" s="4">
        <v>0</v>
      </c>
      <c r="CB183" s="5">
        <f t="shared" si="334"/>
        <v>0</v>
      </c>
      <c r="CC183" s="20">
        <v>0</v>
      </c>
      <c r="CD183" s="4">
        <v>0</v>
      </c>
      <c r="CE183" s="5">
        <f t="shared" si="335"/>
        <v>0</v>
      </c>
      <c r="CF183" s="20">
        <v>0</v>
      </c>
      <c r="CG183" s="4">
        <v>0</v>
      </c>
      <c r="CH183" s="5">
        <f t="shared" si="336"/>
        <v>0</v>
      </c>
      <c r="CI183" s="20">
        <v>0</v>
      </c>
      <c r="CJ183" s="4">
        <v>0</v>
      </c>
      <c r="CK183" s="5">
        <f t="shared" si="337"/>
        <v>0</v>
      </c>
      <c r="CL183" s="20">
        <v>0</v>
      </c>
      <c r="CM183" s="4">
        <v>0</v>
      </c>
      <c r="CN183" s="5">
        <f t="shared" si="338"/>
        <v>0</v>
      </c>
      <c r="CO183" s="20">
        <v>0</v>
      </c>
      <c r="CP183" s="4">
        <v>0</v>
      </c>
      <c r="CQ183" s="5">
        <f t="shared" si="339"/>
        <v>0</v>
      </c>
      <c r="CR183" s="20">
        <v>0</v>
      </c>
      <c r="CS183" s="4">
        <v>0</v>
      </c>
      <c r="CT183" s="5">
        <f t="shared" si="340"/>
        <v>0</v>
      </c>
      <c r="CU183" s="20">
        <v>0</v>
      </c>
      <c r="CV183" s="4">
        <v>0</v>
      </c>
      <c r="CW183" s="5">
        <f t="shared" si="341"/>
        <v>0</v>
      </c>
      <c r="CX183" s="20">
        <v>0</v>
      </c>
      <c r="CY183" s="4">
        <v>0</v>
      </c>
      <c r="CZ183" s="5">
        <f t="shared" si="342"/>
        <v>0</v>
      </c>
      <c r="DA183" s="20">
        <v>0</v>
      </c>
      <c r="DB183" s="4">
        <v>0</v>
      </c>
      <c r="DC183" s="5">
        <f t="shared" si="343"/>
        <v>0</v>
      </c>
      <c r="DD183" s="20">
        <v>0</v>
      </c>
      <c r="DE183" s="4">
        <v>0</v>
      </c>
      <c r="DF183" s="5">
        <f t="shared" si="344"/>
        <v>0</v>
      </c>
      <c r="DG183" s="128">
        <v>1.35E-2</v>
      </c>
      <c r="DH183" s="4">
        <v>0.26300000000000001</v>
      </c>
      <c r="DI183" s="5">
        <f t="shared" si="345"/>
        <v>19481.481481481482</v>
      </c>
      <c r="DJ183" s="20">
        <v>0</v>
      </c>
      <c r="DK183" s="4">
        <v>0</v>
      </c>
      <c r="DL183" s="5">
        <f t="shared" si="346"/>
        <v>0</v>
      </c>
      <c r="DM183" s="20">
        <v>0</v>
      </c>
      <c r="DN183" s="4">
        <v>0</v>
      </c>
      <c r="DO183" s="5">
        <f t="shared" si="347"/>
        <v>0</v>
      </c>
      <c r="DP183" s="20">
        <v>0</v>
      </c>
      <c r="DQ183" s="4">
        <v>0</v>
      </c>
      <c r="DR183" s="5">
        <f t="shared" si="348"/>
        <v>0</v>
      </c>
      <c r="DS183" s="22">
        <f t="shared" si="350"/>
        <v>7.5838799999999997</v>
      </c>
      <c r="DT183" s="5">
        <f t="shared" si="351"/>
        <v>81.310000000000016</v>
      </c>
    </row>
    <row r="184" spans="1:124" x14ac:dyDescent="0.3">
      <c r="A184" s="111">
        <v>2022</v>
      </c>
      <c r="B184" s="112" t="s">
        <v>11</v>
      </c>
      <c r="C184" s="20">
        <v>0</v>
      </c>
      <c r="D184" s="4">
        <v>0</v>
      </c>
      <c r="E184" s="5">
        <f t="shared" si="352"/>
        <v>0</v>
      </c>
      <c r="F184" s="20">
        <v>0</v>
      </c>
      <c r="G184" s="4">
        <v>0</v>
      </c>
      <c r="H184" s="5">
        <f t="shared" si="311"/>
        <v>0</v>
      </c>
      <c r="I184" s="20">
        <v>0</v>
      </c>
      <c r="J184" s="4">
        <v>0</v>
      </c>
      <c r="K184" s="5">
        <f t="shared" si="312"/>
        <v>0</v>
      </c>
      <c r="L184" s="20">
        <v>0</v>
      </c>
      <c r="M184" s="4">
        <v>0</v>
      </c>
      <c r="N184" s="5">
        <f t="shared" si="313"/>
        <v>0</v>
      </c>
      <c r="O184" s="20">
        <v>0</v>
      </c>
      <c r="P184" s="4">
        <v>0</v>
      </c>
      <c r="Q184" s="5">
        <f t="shared" si="314"/>
        <v>0</v>
      </c>
      <c r="R184" s="20">
        <v>0</v>
      </c>
      <c r="S184" s="4">
        <v>0</v>
      </c>
      <c r="T184" s="5">
        <f t="shared" si="315"/>
        <v>0</v>
      </c>
      <c r="U184" s="20">
        <v>0</v>
      </c>
      <c r="V184" s="4">
        <v>0</v>
      </c>
      <c r="W184" s="5">
        <f t="shared" si="316"/>
        <v>0</v>
      </c>
      <c r="X184" s="20">
        <v>0</v>
      </c>
      <c r="Y184" s="4">
        <v>0</v>
      </c>
      <c r="Z184" s="5">
        <f t="shared" si="317"/>
        <v>0</v>
      </c>
      <c r="AA184" s="20">
        <v>0</v>
      </c>
      <c r="AB184" s="4">
        <v>0</v>
      </c>
      <c r="AC184" s="5">
        <f t="shared" si="318"/>
        <v>0</v>
      </c>
      <c r="AD184" s="20">
        <v>0</v>
      </c>
      <c r="AE184" s="4">
        <v>0</v>
      </c>
      <c r="AF184" s="5">
        <f t="shared" si="319"/>
        <v>0</v>
      </c>
      <c r="AG184" s="20">
        <v>0</v>
      </c>
      <c r="AH184" s="4">
        <v>0</v>
      </c>
      <c r="AI184" s="5">
        <f t="shared" si="320"/>
        <v>0</v>
      </c>
      <c r="AJ184" s="20">
        <v>0</v>
      </c>
      <c r="AK184" s="4">
        <v>0</v>
      </c>
      <c r="AL184" s="5">
        <f t="shared" si="321"/>
        <v>0</v>
      </c>
      <c r="AM184" s="20">
        <v>0</v>
      </c>
      <c r="AN184" s="4">
        <v>0</v>
      </c>
      <c r="AO184" s="5">
        <f t="shared" si="322"/>
        <v>0</v>
      </c>
      <c r="AP184" s="20">
        <v>0</v>
      </c>
      <c r="AQ184" s="4">
        <v>0</v>
      </c>
      <c r="AR184" s="5">
        <f t="shared" si="323"/>
        <v>0</v>
      </c>
      <c r="AS184" s="20">
        <v>0</v>
      </c>
      <c r="AT184" s="4">
        <v>0</v>
      </c>
      <c r="AU184" s="5">
        <f t="shared" si="324"/>
        <v>0</v>
      </c>
      <c r="AV184" s="20"/>
      <c r="AW184" s="4"/>
      <c r="AX184" s="5"/>
      <c r="AY184" s="20">
        <v>0</v>
      </c>
      <c r="AZ184" s="4">
        <v>0</v>
      </c>
      <c r="BA184" s="5">
        <f t="shared" si="325"/>
        <v>0</v>
      </c>
      <c r="BB184" s="20">
        <v>0</v>
      </c>
      <c r="BC184" s="4">
        <v>0</v>
      </c>
      <c r="BD184" s="5">
        <f t="shared" si="326"/>
        <v>0</v>
      </c>
      <c r="BE184" s="20">
        <v>0</v>
      </c>
      <c r="BF184" s="4">
        <v>0</v>
      </c>
      <c r="BG184" s="5">
        <f t="shared" si="327"/>
        <v>0</v>
      </c>
      <c r="BH184" s="20">
        <v>0</v>
      </c>
      <c r="BI184" s="4">
        <v>0</v>
      </c>
      <c r="BJ184" s="5">
        <f t="shared" si="328"/>
        <v>0</v>
      </c>
      <c r="BK184" s="128">
        <v>2E-3</v>
      </c>
      <c r="BL184" s="4">
        <v>6.8000000000000005E-2</v>
      </c>
      <c r="BM184" s="5">
        <f t="shared" si="329"/>
        <v>34000</v>
      </c>
      <c r="BN184" s="20">
        <v>0</v>
      </c>
      <c r="BO184" s="4">
        <v>0</v>
      </c>
      <c r="BP184" s="5">
        <f t="shared" si="330"/>
        <v>0</v>
      </c>
      <c r="BQ184" s="20">
        <v>0</v>
      </c>
      <c r="BR184" s="4">
        <v>0</v>
      </c>
      <c r="BS184" s="5">
        <f t="shared" si="331"/>
        <v>0</v>
      </c>
      <c r="BT184" s="20">
        <v>0</v>
      </c>
      <c r="BU184" s="4">
        <v>0</v>
      </c>
      <c r="BV184" s="5">
        <f t="shared" si="332"/>
        <v>0</v>
      </c>
      <c r="BW184" s="20">
        <v>0</v>
      </c>
      <c r="BX184" s="4">
        <v>0</v>
      </c>
      <c r="BY184" s="5">
        <f t="shared" si="333"/>
        <v>0</v>
      </c>
      <c r="BZ184" s="20">
        <v>0</v>
      </c>
      <c r="CA184" s="4">
        <v>0</v>
      </c>
      <c r="CB184" s="5">
        <f t="shared" si="334"/>
        <v>0</v>
      </c>
      <c r="CC184" s="20">
        <v>0</v>
      </c>
      <c r="CD184" s="4">
        <v>0</v>
      </c>
      <c r="CE184" s="5">
        <f t="shared" si="335"/>
        <v>0</v>
      </c>
      <c r="CF184" s="20">
        <v>0</v>
      </c>
      <c r="CG184" s="4">
        <v>0</v>
      </c>
      <c r="CH184" s="5">
        <f t="shared" si="336"/>
        <v>0</v>
      </c>
      <c r="CI184" s="20">
        <v>0</v>
      </c>
      <c r="CJ184" s="4">
        <v>0</v>
      </c>
      <c r="CK184" s="5">
        <f t="shared" si="337"/>
        <v>0</v>
      </c>
      <c r="CL184" s="20">
        <v>0</v>
      </c>
      <c r="CM184" s="4">
        <v>0</v>
      </c>
      <c r="CN184" s="5">
        <f t="shared" si="338"/>
        <v>0</v>
      </c>
      <c r="CO184" s="20">
        <v>0</v>
      </c>
      <c r="CP184" s="4">
        <v>0</v>
      </c>
      <c r="CQ184" s="5">
        <f t="shared" si="339"/>
        <v>0</v>
      </c>
      <c r="CR184" s="20">
        <v>0</v>
      </c>
      <c r="CS184" s="4">
        <v>0</v>
      </c>
      <c r="CT184" s="5">
        <f t="shared" si="340"/>
        <v>0</v>
      </c>
      <c r="CU184" s="20">
        <v>0</v>
      </c>
      <c r="CV184" s="4">
        <v>0</v>
      </c>
      <c r="CW184" s="5">
        <f t="shared" si="341"/>
        <v>0</v>
      </c>
      <c r="CX184" s="20">
        <v>0</v>
      </c>
      <c r="CY184" s="4">
        <v>0</v>
      </c>
      <c r="CZ184" s="5">
        <f t="shared" si="342"/>
        <v>0</v>
      </c>
      <c r="DA184" s="20">
        <v>0</v>
      </c>
      <c r="DB184" s="4">
        <v>0</v>
      </c>
      <c r="DC184" s="5">
        <f t="shared" si="343"/>
        <v>0</v>
      </c>
      <c r="DD184" s="20">
        <v>0</v>
      </c>
      <c r="DE184" s="4">
        <v>0</v>
      </c>
      <c r="DF184" s="5">
        <f t="shared" si="344"/>
        <v>0</v>
      </c>
      <c r="DG184" s="128">
        <v>0.25950000000000001</v>
      </c>
      <c r="DH184" s="4">
        <v>6.8879999999999999</v>
      </c>
      <c r="DI184" s="5">
        <f t="shared" si="345"/>
        <v>26543.352601156068</v>
      </c>
      <c r="DJ184" s="20">
        <v>0</v>
      </c>
      <c r="DK184" s="4">
        <v>0</v>
      </c>
      <c r="DL184" s="5">
        <f t="shared" si="346"/>
        <v>0</v>
      </c>
      <c r="DM184" s="20">
        <v>0</v>
      </c>
      <c r="DN184" s="4">
        <v>0</v>
      </c>
      <c r="DO184" s="5">
        <f t="shared" si="347"/>
        <v>0</v>
      </c>
      <c r="DP184" s="20">
        <v>0</v>
      </c>
      <c r="DQ184" s="4">
        <v>0</v>
      </c>
      <c r="DR184" s="5">
        <f t="shared" si="348"/>
        <v>0</v>
      </c>
      <c r="DS184" s="22">
        <f t="shared" si="350"/>
        <v>0.26150000000000001</v>
      </c>
      <c r="DT184" s="5">
        <f t="shared" si="351"/>
        <v>6.9559999999999995</v>
      </c>
    </row>
    <row r="185" spans="1:124" x14ac:dyDescent="0.3">
      <c r="A185" s="133">
        <v>2022</v>
      </c>
      <c r="B185" s="134" t="s">
        <v>12</v>
      </c>
      <c r="C185" s="20">
        <v>0</v>
      </c>
      <c r="D185" s="4">
        <v>0</v>
      </c>
      <c r="E185" s="5">
        <f t="shared" si="352"/>
        <v>0</v>
      </c>
      <c r="F185" s="20">
        <v>0</v>
      </c>
      <c r="G185" s="4">
        <v>0</v>
      </c>
      <c r="H185" s="5">
        <f t="shared" si="311"/>
        <v>0</v>
      </c>
      <c r="I185" s="20">
        <v>0</v>
      </c>
      <c r="J185" s="4">
        <v>0</v>
      </c>
      <c r="K185" s="5">
        <f t="shared" si="312"/>
        <v>0</v>
      </c>
      <c r="L185" s="20">
        <v>0</v>
      </c>
      <c r="M185" s="4">
        <v>0</v>
      </c>
      <c r="N185" s="5">
        <f t="shared" si="313"/>
        <v>0</v>
      </c>
      <c r="O185" s="20">
        <v>0</v>
      </c>
      <c r="P185" s="4">
        <v>0</v>
      </c>
      <c r="Q185" s="5">
        <f t="shared" si="314"/>
        <v>0</v>
      </c>
      <c r="R185" s="20">
        <v>0</v>
      </c>
      <c r="S185" s="4">
        <v>0</v>
      </c>
      <c r="T185" s="5">
        <f t="shared" si="315"/>
        <v>0</v>
      </c>
      <c r="U185" s="20">
        <v>0</v>
      </c>
      <c r="V185" s="4">
        <v>0</v>
      </c>
      <c r="W185" s="5">
        <f t="shared" si="316"/>
        <v>0</v>
      </c>
      <c r="X185" s="20">
        <v>0</v>
      </c>
      <c r="Y185" s="4">
        <v>0</v>
      </c>
      <c r="Z185" s="5">
        <f t="shared" si="317"/>
        <v>0</v>
      </c>
      <c r="AA185" s="20">
        <v>0</v>
      </c>
      <c r="AB185" s="4">
        <v>0</v>
      </c>
      <c r="AC185" s="5">
        <f t="shared" si="318"/>
        <v>0</v>
      </c>
      <c r="AD185" s="20">
        <v>0</v>
      </c>
      <c r="AE185" s="4">
        <v>0</v>
      </c>
      <c r="AF185" s="5">
        <f t="shared" si="319"/>
        <v>0</v>
      </c>
      <c r="AG185" s="20">
        <v>0</v>
      </c>
      <c r="AH185" s="4">
        <v>0</v>
      </c>
      <c r="AI185" s="5">
        <f t="shared" si="320"/>
        <v>0</v>
      </c>
      <c r="AJ185" s="20">
        <v>0</v>
      </c>
      <c r="AK185" s="4">
        <v>0</v>
      </c>
      <c r="AL185" s="5">
        <f t="shared" si="321"/>
        <v>0</v>
      </c>
      <c r="AM185" s="20">
        <v>0</v>
      </c>
      <c r="AN185" s="4">
        <v>0</v>
      </c>
      <c r="AO185" s="5">
        <f t="shared" si="322"/>
        <v>0</v>
      </c>
      <c r="AP185" s="20">
        <v>0</v>
      </c>
      <c r="AQ185" s="4">
        <v>0</v>
      </c>
      <c r="AR185" s="5">
        <f t="shared" si="323"/>
        <v>0</v>
      </c>
      <c r="AS185" s="20">
        <v>0</v>
      </c>
      <c r="AT185" s="4">
        <v>0</v>
      </c>
      <c r="AU185" s="5">
        <f t="shared" si="324"/>
        <v>0</v>
      </c>
      <c r="AV185" s="20"/>
      <c r="AW185" s="4"/>
      <c r="AX185" s="5"/>
      <c r="AY185" s="128">
        <v>0.73</v>
      </c>
      <c r="AZ185" s="4">
        <v>7.4</v>
      </c>
      <c r="BA185" s="5">
        <f t="shared" si="325"/>
        <v>10136.986301369865</v>
      </c>
      <c r="BB185" s="20">
        <v>0</v>
      </c>
      <c r="BC185" s="4">
        <v>0</v>
      </c>
      <c r="BD185" s="5">
        <f t="shared" si="326"/>
        <v>0</v>
      </c>
      <c r="BE185" s="20">
        <v>0</v>
      </c>
      <c r="BF185" s="4">
        <v>0</v>
      </c>
      <c r="BG185" s="5">
        <f t="shared" si="327"/>
        <v>0</v>
      </c>
      <c r="BH185" s="20">
        <v>0</v>
      </c>
      <c r="BI185" s="4">
        <v>0</v>
      </c>
      <c r="BJ185" s="5">
        <f t="shared" si="328"/>
        <v>0</v>
      </c>
      <c r="BK185" s="20">
        <v>0</v>
      </c>
      <c r="BL185" s="4">
        <v>0</v>
      </c>
      <c r="BM185" s="5">
        <f t="shared" si="329"/>
        <v>0</v>
      </c>
      <c r="BN185" s="20">
        <v>0</v>
      </c>
      <c r="BO185" s="4">
        <v>0</v>
      </c>
      <c r="BP185" s="5">
        <f t="shared" si="330"/>
        <v>0</v>
      </c>
      <c r="BQ185" s="20">
        <v>0</v>
      </c>
      <c r="BR185" s="4">
        <v>0</v>
      </c>
      <c r="BS185" s="5">
        <f t="shared" si="331"/>
        <v>0</v>
      </c>
      <c r="BT185" s="20">
        <v>0</v>
      </c>
      <c r="BU185" s="4">
        <v>0</v>
      </c>
      <c r="BV185" s="5">
        <f t="shared" si="332"/>
        <v>0</v>
      </c>
      <c r="BW185" s="20">
        <v>0</v>
      </c>
      <c r="BX185" s="4">
        <v>0</v>
      </c>
      <c r="BY185" s="5">
        <f t="shared" si="333"/>
        <v>0</v>
      </c>
      <c r="BZ185" s="20">
        <v>0</v>
      </c>
      <c r="CA185" s="4">
        <v>0</v>
      </c>
      <c r="CB185" s="5">
        <f t="shared" si="334"/>
        <v>0</v>
      </c>
      <c r="CC185" s="20">
        <v>0</v>
      </c>
      <c r="CD185" s="4">
        <v>0</v>
      </c>
      <c r="CE185" s="5">
        <f t="shared" si="335"/>
        <v>0</v>
      </c>
      <c r="CF185" s="20">
        <v>0</v>
      </c>
      <c r="CG185" s="4">
        <v>0</v>
      </c>
      <c r="CH185" s="5">
        <f t="shared" si="336"/>
        <v>0</v>
      </c>
      <c r="CI185" s="20">
        <v>0</v>
      </c>
      <c r="CJ185" s="4">
        <v>0</v>
      </c>
      <c r="CK185" s="5">
        <f t="shared" si="337"/>
        <v>0</v>
      </c>
      <c r="CL185" s="20">
        <v>0</v>
      </c>
      <c r="CM185" s="4">
        <v>0</v>
      </c>
      <c r="CN185" s="5">
        <f t="shared" si="338"/>
        <v>0</v>
      </c>
      <c r="CO185" s="20">
        <v>0</v>
      </c>
      <c r="CP185" s="4">
        <v>0</v>
      </c>
      <c r="CQ185" s="5">
        <f t="shared" si="339"/>
        <v>0</v>
      </c>
      <c r="CR185" s="20">
        <v>0</v>
      </c>
      <c r="CS185" s="4">
        <v>0</v>
      </c>
      <c r="CT185" s="5">
        <f t="shared" si="340"/>
        <v>0</v>
      </c>
      <c r="CU185" s="20">
        <v>0</v>
      </c>
      <c r="CV185" s="4">
        <v>0</v>
      </c>
      <c r="CW185" s="5">
        <f t="shared" si="341"/>
        <v>0</v>
      </c>
      <c r="CX185" s="20">
        <v>0</v>
      </c>
      <c r="CY185" s="4">
        <v>0</v>
      </c>
      <c r="CZ185" s="5">
        <f t="shared" si="342"/>
        <v>0</v>
      </c>
      <c r="DA185" s="20">
        <v>0</v>
      </c>
      <c r="DB185" s="4">
        <v>0</v>
      </c>
      <c r="DC185" s="5">
        <f t="shared" si="343"/>
        <v>0</v>
      </c>
      <c r="DD185" s="20">
        <v>0</v>
      </c>
      <c r="DE185" s="4">
        <v>0</v>
      </c>
      <c r="DF185" s="5">
        <f t="shared" si="344"/>
        <v>0</v>
      </c>
      <c r="DG185" s="128">
        <v>1.8075000000000001</v>
      </c>
      <c r="DH185" s="4">
        <v>3.798</v>
      </c>
      <c r="DI185" s="5">
        <f t="shared" si="345"/>
        <v>2101.2448132780082</v>
      </c>
      <c r="DJ185" s="20">
        <v>0</v>
      </c>
      <c r="DK185" s="4">
        <v>0</v>
      </c>
      <c r="DL185" s="5">
        <f t="shared" si="346"/>
        <v>0</v>
      </c>
      <c r="DM185" s="20">
        <v>0</v>
      </c>
      <c r="DN185" s="4">
        <v>0</v>
      </c>
      <c r="DO185" s="5">
        <f t="shared" si="347"/>
        <v>0</v>
      </c>
      <c r="DP185" s="20">
        <v>0</v>
      </c>
      <c r="DQ185" s="4">
        <v>0</v>
      </c>
      <c r="DR185" s="5">
        <f t="shared" si="348"/>
        <v>0</v>
      </c>
      <c r="DS185" s="22">
        <f t="shared" si="350"/>
        <v>2.5375000000000001</v>
      </c>
      <c r="DT185" s="5">
        <f t="shared" si="351"/>
        <v>11.198</v>
      </c>
    </row>
    <row r="186" spans="1:124" x14ac:dyDescent="0.3">
      <c r="A186" s="111">
        <v>2022</v>
      </c>
      <c r="B186" s="112" t="s">
        <v>13</v>
      </c>
      <c r="C186" s="20">
        <v>0</v>
      </c>
      <c r="D186" s="4">
        <v>0</v>
      </c>
      <c r="E186" s="5">
        <f t="shared" si="352"/>
        <v>0</v>
      </c>
      <c r="F186" s="20">
        <v>0</v>
      </c>
      <c r="G186" s="4">
        <v>0</v>
      </c>
      <c r="H186" s="5">
        <f t="shared" si="311"/>
        <v>0</v>
      </c>
      <c r="I186" s="20">
        <v>0</v>
      </c>
      <c r="J186" s="4">
        <v>0</v>
      </c>
      <c r="K186" s="5">
        <f t="shared" si="312"/>
        <v>0</v>
      </c>
      <c r="L186" s="128">
        <v>1.2999999999999999E-3</v>
      </c>
      <c r="M186" s="4">
        <v>5.2999999999999999E-2</v>
      </c>
      <c r="N186" s="5">
        <f t="shared" si="313"/>
        <v>40769.230769230766</v>
      </c>
      <c r="O186" s="20">
        <v>0</v>
      </c>
      <c r="P186" s="4">
        <v>0</v>
      </c>
      <c r="Q186" s="5">
        <f t="shared" si="314"/>
        <v>0</v>
      </c>
      <c r="R186" s="20">
        <v>0</v>
      </c>
      <c r="S186" s="4">
        <v>0</v>
      </c>
      <c r="T186" s="5">
        <f t="shared" si="315"/>
        <v>0</v>
      </c>
      <c r="U186" s="20">
        <v>0</v>
      </c>
      <c r="V186" s="4">
        <v>0</v>
      </c>
      <c r="W186" s="5">
        <f t="shared" si="316"/>
        <v>0</v>
      </c>
      <c r="X186" s="20">
        <v>0</v>
      </c>
      <c r="Y186" s="4">
        <v>0</v>
      </c>
      <c r="Z186" s="5">
        <f t="shared" si="317"/>
        <v>0</v>
      </c>
      <c r="AA186" s="20">
        <v>0</v>
      </c>
      <c r="AB186" s="4">
        <v>0</v>
      </c>
      <c r="AC186" s="5">
        <f t="shared" si="318"/>
        <v>0</v>
      </c>
      <c r="AD186" s="20">
        <v>0</v>
      </c>
      <c r="AE186" s="4">
        <v>0</v>
      </c>
      <c r="AF186" s="5">
        <f t="shared" si="319"/>
        <v>0</v>
      </c>
      <c r="AG186" s="20">
        <v>0</v>
      </c>
      <c r="AH186" s="4">
        <v>0</v>
      </c>
      <c r="AI186" s="5">
        <f t="shared" si="320"/>
        <v>0</v>
      </c>
      <c r="AJ186" s="20">
        <v>0</v>
      </c>
      <c r="AK186" s="4">
        <v>0</v>
      </c>
      <c r="AL186" s="5">
        <f t="shared" si="321"/>
        <v>0</v>
      </c>
      <c r="AM186" s="20">
        <v>0</v>
      </c>
      <c r="AN186" s="4">
        <v>0</v>
      </c>
      <c r="AO186" s="5">
        <f t="shared" si="322"/>
        <v>0</v>
      </c>
      <c r="AP186" s="20">
        <v>0</v>
      </c>
      <c r="AQ186" s="4">
        <v>0</v>
      </c>
      <c r="AR186" s="5">
        <f t="shared" si="323"/>
        <v>0</v>
      </c>
      <c r="AS186" s="20">
        <v>0</v>
      </c>
      <c r="AT186" s="4">
        <v>0</v>
      </c>
      <c r="AU186" s="5">
        <f t="shared" si="324"/>
        <v>0</v>
      </c>
      <c r="AV186" s="20"/>
      <c r="AW186" s="4"/>
      <c r="AX186" s="5"/>
      <c r="AY186" s="128">
        <v>2.0099999999999998</v>
      </c>
      <c r="AZ186" s="4">
        <v>56.75</v>
      </c>
      <c r="BA186" s="5">
        <f t="shared" si="325"/>
        <v>28233.83084577115</v>
      </c>
      <c r="BB186" s="20">
        <v>0</v>
      </c>
      <c r="BC186" s="4">
        <v>0</v>
      </c>
      <c r="BD186" s="5">
        <f t="shared" si="326"/>
        <v>0</v>
      </c>
      <c r="BE186" s="20">
        <v>0</v>
      </c>
      <c r="BF186" s="4">
        <v>0</v>
      </c>
      <c r="BG186" s="5">
        <f t="shared" si="327"/>
        <v>0</v>
      </c>
      <c r="BH186" s="20">
        <v>0</v>
      </c>
      <c r="BI186" s="4">
        <v>0</v>
      </c>
      <c r="BJ186" s="5">
        <f t="shared" si="328"/>
        <v>0</v>
      </c>
      <c r="BK186" s="20">
        <v>0</v>
      </c>
      <c r="BL186" s="4">
        <v>0</v>
      </c>
      <c r="BM186" s="5">
        <f t="shared" si="329"/>
        <v>0</v>
      </c>
      <c r="BN186" s="20">
        <v>0</v>
      </c>
      <c r="BO186" s="4">
        <v>0</v>
      </c>
      <c r="BP186" s="5">
        <f t="shared" si="330"/>
        <v>0</v>
      </c>
      <c r="BQ186" s="20">
        <v>0</v>
      </c>
      <c r="BR186" s="4">
        <v>0</v>
      </c>
      <c r="BS186" s="5">
        <f t="shared" si="331"/>
        <v>0</v>
      </c>
      <c r="BT186" s="20">
        <v>0</v>
      </c>
      <c r="BU186" s="4">
        <v>0</v>
      </c>
      <c r="BV186" s="5">
        <f t="shared" si="332"/>
        <v>0</v>
      </c>
      <c r="BW186" s="20">
        <v>0</v>
      </c>
      <c r="BX186" s="4">
        <v>0</v>
      </c>
      <c r="BY186" s="5">
        <f t="shared" si="333"/>
        <v>0</v>
      </c>
      <c r="BZ186" s="20">
        <v>0</v>
      </c>
      <c r="CA186" s="4">
        <v>0</v>
      </c>
      <c r="CB186" s="5">
        <f t="shared" si="334"/>
        <v>0</v>
      </c>
      <c r="CC186" s="20">
        <v>0</v>
      </c>
      <c r="CD186" s="4">
        <v>0</v>
      </c>
      <c r="CE186" s="5">
        <f t="shared" si="335"/>
        <v>0</v>
      </c>
      <c r="CF186" s="20">
        <v>0</v>
      </c>
      <c r="CG186" s="4">
        <v>0</v>
      </c>
      <c r="CH186" s="5">
        <f t="shared" si="336"/>
        <v>0</v>
      </c>
      <c r="CI186" s="20">
        <v>0</v>
      </c>
      <c r="CJ186" s="4">
        <v>0</v>
      </c>
      <c r="CK186" s="5">
        <f t="shared" si="337"/>
        <v>0</v>
      </c>
      <c r="CL186" s="20">
        <v>0</v>
      </c>
      <c r="CM186" s="4">
        <v>0</v>
      </c>
      <c r="CN186" s="5">
        <f t="shared" si="338"/>
        <v>0</v>
      </c>
      <c r="CO186" s="20">
        <v>0</v>
      </c>
      <c r="CP186" s="4">
        <v>0</v>
      </c>
      <c r="CQ186" s="5">
        <f t="shared" si="339"/>
        <v>0</v>
      </c>
      <c r="CR186" s="20">
        <v>0</v>
      </c>
      <c r="CS186" s="4">
        <v>0</v>
      </c>
      <c r="CT186" s="5">
        <f t="shared" si="340"/>
        <v>0</v>
      </c>
      <c r="CU186" s="20">
        <v>0</v>
      </c>
      <c r="CV186" s="4">
        <v>0</v>
      </c>
      <c r="CW186" s="5">
        <f t="shared" si="341"/>
        <v>0</v>
      </c>
      <c r="CX186" s="20">
        <v>0</v>
      </c>
      <c r="CY186" s="4">
        <v>0</v>
      </c>
      <c r="CZ186" s="5">
        <f t="shared" si="342"/>
        <v>0</v>
      </c>
      <c r="DA186" s="20">
        <v>0</v>
      </c>
      <c r="DB186" s="4">
        <v>0</v>
      </c>
      <c r="DC186" s="5">
        <f t="shared" si="343"/>
        <v>0</v>
      </c>
      <c r="DD186" s="128">
        <v>8.6550000000000002E-2</v>
      </c>
      <c r="DE186" s="4">
        <v>31.619</v>
      </c>
      <c r="DF186" s="5">
        <f t="shared" si="344"/>
        <v>365326.40092432121</v>
      </c>
      <c r="DG186" s="128">
        <v>5.3499999999999999E-2</v>
      </c>
      <c r="DH186" s="4">
        <v>0.81200000000000006</v>
      </c>
      <c r="DI186" s="5">
        <f t="shared" si="345"/>
        <v>15177.570093457945</v>
      </c>
      <c r="DJ186" s="20">
        <v>0</v>
      </c>
      <c r="DK186" s="4">
        <v>0</v>
      </c>
      <c r="DL186" s="5">
        <f t="shared" si="346"/>
        <v>0</v>
      </c>
      <c r="DM186" s="20">
        <v>0</v>
      </c>
      <c r="DN186" s="4">
        <v>0</v>
      </c>
      <c r="DO186" s="5">
        <f t="shared" si="347"/>
        <v>0</v>
      </c>
      <c r="DP186" s="20">
        <v>0</v>
      </c>
      <c r="DQ186" s="4">
        <v>0</v>
      </c>
      <c r="DR186" s="5">
        <f t="shared" si="348"/>
        <v>0</v>
      </c>
      <c r="DS186" s="22">
        <f t="shared" si="350"/>
        <v>2.1513499999999999</v>
      </c>
      <c r="DT186" s="5">
        <f t="shared" si="351"/>
        <v>89.233999999999995</v>
      </c>
    </row>
    <row r="187" spans="1:124" ht="15" thickBot="1" x14ac:dyDescent="0.35">
      <c r="A187" s="77"/>
      <c r="B187" s="113" t="s">
        <v>14</v>
      </c>
      <c r="C187" s="91">
        <f t="shared" ref="C187:D187" si="353">SUM(C175:C186)</f>
        <v>0</v>
      </c>
      <c r="D187" s="59">
        <f t="shared" si="353"/>
        <v>0</v>
      </c>
      <c r="E187" s="63"/>
      <c r="F187" s="91">
        <f t="shared" ref="F187:G187" si="354">SUM(F175:F186)</f>
        <v>0</v>
      </c>
      <c r="G187" s="59">
        <f t="shared" si="354"/>
        <v>0</v>
      </c>
      <c r="H187" s="63"/>
      <c r="I187" s="91">
        <f t="shared" ref="I187:J187" si="355">SUM(I175:I186)</f>
        <v>5.0000000000000001E-3</v>
      </c>
      <c r="J187" s="59">
        <f t="shared" si="355"/>
        <v>0.3</v>
      </c>
      <c r="K187" s="63"/>
      <c r="L187" s="91">
        <f t="shared" ref="L187:M187" si="356">SUM(L175:L186)</f>
        <v>1.2999999999999999E-3</v>
      </c>
      <c r="M187" s="59">
        <f t="shared" si="356"/>
        <v>5.2999999999999999E-2</v>
      </c>
      <c r="N187" s="63"/>
      <c r="O187" s="91">
        <f t="shared" ref="O187:P187" si="357">SUM(O175:O186)</f>
        <v>0</v>
      </c>
      <c r="P187" s="59">
        <f t="shared" si="357"/>
        <v>0</v>
      </c>
      <c r="Q187" s="63"/>
      <c r="R187" s="91">
        <f t="shared" ref="R187:S187" si="358">SUM(R175:R186)</f>
        <v>0</v>
      </c>
      <c r="S187" s="59">
        <f t="shared" si="358"/>
        <v>0</v>
      </c>
      <c r="T187" s="63"/>
      <c r="U187" s="91">
        <f t="shared" ref="U187:V187" si="359">SUM(U175:U186)</f>
        <v>0</v>
      </c>
      <c r="V187" s="59">
        <f t="shared" si="359"/>
        <v>0</v>
      </c>
      <c r="W187" s="63"/>
      <c r="X187" s="91">
        <f t="shared" ref="X187:Y187" si="360">SUM(X175:X186)</f>
        <v>27.200000000000003</v>
      </c>
      <c r="Y187" s="59">
        <f t="shared" si="360"/>
        <v>278.82</v>
      </c>
      <c r="Z187" s="63"/>
      <c r="AA187" s="91">
        <f t="shared" ref="AA187:AB187" si="361">SUM(AA175:AA186)</f>
        <v>0</v>
      </c>
      <c r="AB187" s="59">
        <f t="shared" si="361"/>
        <v>0</v>
      </c>
      <c r="AC187" s="63"/>
      <c r="AD187" s="91">
        <f t="shared" ref="AD187:AE187" si="362">SUM(AD175:AD186)</f>
        <v>2.01E-2</v>
      </c>
      <c r="AE187" s="59">
        <f t="shared" si="362"/>
        <v>1.3109999999999999</v>
      </c>
      <c r="AF187" s="63"/>
      <c r="AG187" s="91">
        <f t="shared" ref="AG187:AH187" si="363">SUM(AG175:AG186)</f>
        <v>0</v>
      </c>
      <c r="AH187" s="59">
        <f t="shared" si="363"/>
        <v>0</v>
      </c>
      <c r="AI187" s="63"/>
      <c r="AJ187" s="91">
        <f t="shared" ref="AJ187:AK187" si="364">SUM(AJ175:AJ186)</f>
        <v>0</v>
      </c>
      <c r="AK187" s="59">
        <f t="shared" si="364"/>
        <v>0</v>
      </c>
      <c r="AL187" s="63"/>
      <c r="AM187" s="91">
        <f t="shared" ref="AM187:AN187" si="365">SUM(AM175:AM186)</f>
        <v>0</v>
      </c>
      <c r="AN187" s="59">
        <f t="shared" si="365"/>
        <v>0</v>
      </c>
      <c r="AO187" s="63"/>
      <c r="AP187" s="91">
        <f t="shared" ref="AP187:AQ187" si="366">SUM(AP175:AP186)</f>
        <v>0</v>
      </c>
      <c r="AQ187" s="59">
        <f t="shared" si="366"/>
        <v>0</v>
      </c>
      <c r="AR187" s="63"/>
      <c r="AS187" s="91">
        <f t="shared" ref="AS187:AT187" si="367">SUM(AS175:AS186)</f>
        <v>5.8080000000000007E-2</v>
      </c>
      <c r="AT187" s="59">
        <f t="shared" si="367"/>
        <v>1.675</v>
      </c>
      <c r="AU187" s="63"/>
      <c r="AV187" s="91"/>
      <c r="AW187" s="59"/>
      <c r="AX187" s="63"/>
      <c r="AY187" s="91">
        <f t="shared" ref="AY187:AZ187" si="368">SUM(AY175:AY186)</f>
        <v>8.5400000000000009</v>
      </c>
      <c r="AZ187" s="59">
        <f t="shared" si="368"/>
        <v>77.41</v>
      </c>
      <c r="BA187" s="63"/>
      <c r="BB187" s="91">
        <f t="shared" ref="BB187:BC187" si="369">SUM(BB175:BB186)</f>
        <v>0</v>
      </c>
      <c r="BC187" s="59">
        <f t="shared" si="369"/>
        <v>0</v>
      </c>
      <c r="BD187" s="63"/>
      <c r="BE187" s="91">
        <f t="shared" ref="BE187:BF187" si="370">SUM(BE175:BE186)</f>
        <v>0</v>
      </c>
      <c r="BF187" s="59">
        <f t="shared" si="370"/>
        <v>0</v>
      </c>
      <c r="BG187" s="63"/>
      <c r="BH187" s="91">
        <f t="shared" ref="BH187:BI187" si="371">SUM(BH175:BH186)</f>
        <v>0</v>
      </c>
      <c r="BI187" s="59">
        <f t="shared" si="371"/>
        <v>0</v>
      </c>
      <c r="BJ187" s="63"/>
      <c r="BK187" s="91">
        <f t="shared" ref="BK187:BL187" si="372">SUM(BK175:BK186)</f>
        <v>4.5000000000000005E-3</v>
      </c>
      <c r="BL187" s="59">
        <f t="shared" si="372"/>
        <v>0.10200000000000001</v>
      </c>
      <c r="BM187" s="63"/>
      <c r="BN187" s="91">
        <f t="shared" ref="BN187:BO187" si="373">SUM(BN175:BN186)</f>
        <v>0</v>
      </c>
      <c r="BO187" s="59">
        <f t="shared" si="373"/>
        <v>0</v>
      </c>
      <c r="BP187" s="63"/>
      <c r="BQ187" s="91">
        <f t="shared" ref="BQ187:BR187" si="374">SUM(BQ175:BQ186)</f>
        <v>0</v>
      </c>
      <c r="BR187" s="59">
        <f t="shared" si="374"/>
        <v>0</v>
      </c>
      <c r="BS187" s="63"/>
      <c r="BT187" s="91">
        <f t="shared" ref="BT187:BU187" si="375">SUM(BT175:BT186)</f>
        <v>0</v>
      </c>
      <c r="BU187" s="59">
        <f t="shared" si="375"/>
        <v>0</v>
      </c>
      <c r="BV187" s="63"/>
      <c r="BW187" s="91">
        <f t="shared" ref="BW187:BX187" si="376">SUM(BW175:BW186)</f>
        <v>72</v>
      </c>
      <c r="BX187" s="59">
        <f t="shared" si="376"/>
        <v>219.24</v>
      </c>
      <c r="BY187" s="63"/>
      <c r="BZ187" s="91">
        <f t="shared" ref="BZ187:CA187" si="377">SUM(BZ175:BZ186)</f>
        <v>0</v>
      </c>
      <c r="CA187" s="59">
        <f t="shared" si="377"/>
        <v>0</v>
      </c>
      <c r="CB187" s="63"/>
      <c r="CC187" s="91">
        <f t="shared" ref="CC187:CD187" si="378">SUM(CC175:CC186)</f>
        <v>0</v>
      </c>
      <c r="CD187" s="59">
        <f t="shared" si="378"/>
        <v>0</v>
      </c>
      <c r="CE187" s="63"/>
      <c r="CF187" s="91">
        <f t="shared" ref="CF187:CG187" si="379">SUM(CF175:CF186)</f>
        <v>0</v>
      </c>
      <c r="CG187" s="59">
        <f t="shared" si="379"/>
        <v>0</v>
      </c>
      <c r="CH187" s="63"/>
      <c r="CI187" s="91">
        <f t="shared" ref="CI187:CJ187" si="380">SUM(CI175:CI186)</f>
        <v>0</v>
      </c>
      <c r="CJ187" s="59">
        <f t="shared" si="380"/>
        <v>0</v>
      </c>
      <c r="CK187" s="63"/>
      <c r="CL187" s="91">
        <f t="shared" ref="CL187:CM187" si="381">SUM(CL175:CL186)</f>
        <v>0</v>
      </c>
      <c r="CM187" s="59">
        <f t="shared" si="381"/>
        <v>0</v>
      </c>
      <c r="CN187" s="63"/>
      <c r="CO187" s="91">
        <f t="shared" ref="CO187:CP187" si="382">SUM(CO175:CO186)</f>
        <v>0</v>
      </c>
      <c r="CP187" s="59">
        <f t="shared" si="382"/>
        <v>0</v>
      </c>
      <c r="CQ187" s="63"/>
      <c r="CR187" s="91">
        <f t="shared" ref="CR187:CS187" si="383">SUM(CR175:CR186)</f>
        <v>0</v>
      </c>
      <c r="CS187" s="59">
        <f t="shared" si="383"/>
        <v>0</v>
      </c>
      <c r="CT187" s="63"/>
      <c r="CU187" s="91">
        <f t="shared" ref="CU187:CV187" si="384">SUM(CU175:CU186)</f>
        <v>0</v>
      </c>
      <c r="CV187" s="59">
        <f t="shared" si="384"/>
        <v>0</v>
      </c>
      <c r="CW187" s="63"/>
      <c r="CX187" s="91">
        <f t="shared" ref="CX187:CY187" si="385">SUM(CX175:CX186)</f>
        <v>0</v>
      </c>
      <c r="CY187" s="59">
        <f t="shared" si="385"/>
        <v>0</v>
      </c>
      <c r="CZ187" s="63"/>
      <c r="DA187" s="91">
        <f t="shared" ref="DA187:DB187" si="386">SUM(DA175:DA186)</f>
        <v>0</v>
      </c>
      <c r="DB187" s="59">
        <f t="shared" si="386"/>
        <v>0</v>
      </c>
      <c r="DC187" s="63"/>
      <c r="DD187" s="91">
        <f t="shared" ref="DD187:DE187" si="387">SUM(DD175:DD186)</f>
        <v>8.6550000000000002E-2</v>
      </c>
      <c r="DE187" s="59">
        <f t="shared" si="387"/>
        <v>31.619</v>
      </c>
      <c r="DF187" s="63"/>
      <c r="DG187" s="91">
        <f t="shared" ref="DG187:DH187" si="388">SUM(DG175:DG186)</f>
        <v>69.822699999999998</v>
      </c>
      <c r="DH187" s="59">
        <f t="shared" si="388"/>
        <v>226.97920000000002</v>
      </c>
      <c r="DI187" s="63"/>
      <c r="DJ187" s="91">
        <f t="shared" ref="DJ187:DK187" si="389">SUM(DJ175:DJ186)</f>
        <v>0</v>
      </c>
      <c r="DK187" s="59">
        <f t="shared" si="389"/>
        <v>0</v>
      </c>
      <c r="DL187" s="63"/>
      <c r="DM187" s="91">
        <f t="shared" ref="DM187:DN187" si="390">SUM(DM175:DM186)</f>
        <v>204</v>
      </c>
      <c r="DN187" s="59">
        <f t="shared" si="390"/>
        <v>368.65199999999999</v>
      </c>
      <c r="DO187" s="63"/>
      <c r="DP187" s="91">
        <f t="shared" ref="DP187:DQ187" si="391">SUM(DP175:DP186)</f>
        <v>0</v>
      </c>
      <c r="DQ187" s="59">
        <f t="shared" si="391"/>
        <v>0</v>
      </c>
      <c r="DR187" s="63"/>
      <c r="DS187" s="65">
        <f t="shared" si="350"/>
        <v>381.73822999999999</v>
      </c>
      <c r="DT187" s="63">
        <f t="shared" si="351"/>
        <v>1206.1612</v>
      </c>
    </row>
    <row r="188" spans="1:124" x14ac:dyDescent="0.3">
      <c r="A188" s="111">
        <v>2023</v>
      </c>
      <c r="B188" s="112" t="s">
        <v>2</v>
      </c>
      <c r="C188" s="20">
        <v>0</v>
      </c>
      <c r="D188" s="4">
        <v>0</v>
      </c>
      <c r="E188" s="5">
        <f>IF(C188=0,0,D188/C188*1000)</f>
        <v>0</v>
      </c>
      <c r="F188" s="20">
        <v>0</v>
      </c>
      <c r="G188" s="4">
        <v>0</v>
      </c>
      <c r="H188" s="5">
        <f t="shared" ref="H188:H199" si="392">IF(F188=0,0,G188/F188*1000)</f>
        <v>0</v>
      </c>
      <c r="I188" s="20">
        <v>0</v>
      </c>
      <c r="J188" s="4">
        <v>0</v>
      </c>
      <c r="K188" s="5">
        <f t="shared" ref="K188:K199" si="393">IF(I188=0,0,J188/I188*1000)</f>
        <v>0</v>
      </c>
      <c r="L188" s="20">
        <v>0</v>
      </c>
      <c r="M188" s="4">
        <v>0</v>
      </c>
      <c r="N188" s="5">
        <f t="shared" ref="N188:N199" si="394">IF(L188=0,0,M188/L188*1000)</f>
        <v>0</v>
      </c>
      <c r="O188" s="20">
        <v>0</v>
      </c>
      <c r="P188" s="4">
        <v>0</v>
      </c>
      <c r="Q188" s="5">
        <f t="shared" ref="Q188:Q199" si="395">IF(O188=0,0,P188/O188*1000)</f>
        <v>0</v>
      </c>
      <c r="R188" s="20">
        <v>0</v>
      </c>
      <c r="S188" s="4">
        <v>0</v>
      </c>
      <c r="T188" s="5">
        <f t="shared" ref="T188:T199" si="396">IF(R188=0,0,S188/R188*1000)</f>
        <v>0</v>
      </c>
      <c r="U188" s="20">
        <v>0</v>
      </c>
      <c r="V188" s="4">
        <v>0</v>
      </c>
      <c r="W188" s="5">
        <f t="shared" ref="W188:W199" si="397">IF(U188=0,0,V188/U188*1000)</f>
        <v>0</v>
      </c>
      <c r="X188" s="20">
        <v>0</v>
      </c>
      <c r="Y188" s="4">
        <v>0</v>
      </c>
      <c r="Z188" s="5">
        <f t="shared" ref="Z188:Z199" si="398">IF(X188=0,0,Y188/X188*1000)</f>
        <v>0</v>
      </c>
      <c r="AA188" s="20">
        <v>0</v>
      </c>
      <c r="AB188" s="4">
        <v>0</v>
      </c>
      <c r="AC188" s="5">
        <f t="shared" ref="AC188:AC199" si="399">IF(AA188=0,0,AB188/AA188*1000)</f>
        <v>0</v>
      </c>
      <c r="AD188" s="20">
        <v>0</v>
      </c>
      <c r="AE188" s="4">
        <v>0</v>
      </c>
      <c r="AF188" s="5">
        <f t="shared" ref="AF188:AF199" si="400">IF(AD188=0,0,AE188/AD188*1000)</f>
        <v>0</v>
      </c>
      <c r="AG188" s="20">
        <v>0</v>
      </c>
      <c r="AH188" s="4">
        <v>0</v>
      </c>
      <c r="AI188" s="5">
        <f t="shared" ref="AI188:AI199" si="401">IF(AG188=0,0,AH188/AG188*1000)</f>
        <v>0</v>
      </c>
      <c r="AJ188" s="20">
        <v>0</v>
      </c>
      <c r="AK188" s="4">
        <v>0</v>
      </c>
      <c r="AL188" s="5">
        <f t="shared" ref="AL188:AL199" si="402">IF(AJ188=0,0,AK188/AJ188*1000)</f>
        <v>0</v>
      </c>
      <c r="AM188" s="20">
        <v>0</v>
      </c>
      <c r="AN188" s="4">
        <v>0</v>
      </c>
      <c r="AO188" s="5">
        <f t="shared" ref="AO188:AO199" si="403">IF(AM188=0,0,AN188/AM188*1000)</f>
        <v>0</v>
      </c>
      <c r="AP188" s="20">
        <v>0</v>
      </c>
      <c r="AQ188" s="4">
        <v>0</v>
      </c>
      <c r="AR188" s="5">
        <f t="shared" ref="AR188:AR199" si="404">IF(AP188=0,0,AQ188/AP188*1000)</f>
        <v>0</v>
      </c>
      <c r="AS188" s="20">
        <v>0</v>
      </c>
      <c r="AT188" s="4">
        <v>0</v>
      </c>
      <c r="AU188" s="5">
        <f t="shared" ref="AU188:AU199" si="405">IF(AS188=0,0,AT188/AS188*1000)</f>
        <v>0</v>
      </c>
      <c r="AV188" s="20"/>
      <c r="AW188" s="4"/>
      <c r="AX188" s="5"/>
      <c r="AY188" s="128">
        <v>0.9</v>
      </c>
      <c r="AZ188" s="4">
        <v>4.5</v>
      </c>
      <c r="BA188" s="5">
        <f t="shared" ref="BA188:BA199" si="406">IF(AY188=0,0,AZ188/AY188*1000)</f>
        <v>5000</v>
      </c>
      <c r="BB188" s="20">
        <v>0</v>
      </c>
      <c r="BC188" s="4">
        <v>0</v>
      </c>
      <c r="BD188" s="5">
        <f t="shared" ref="BD188:BD199" si="407">IF(BB188=0,0,BC188/BB188*1000)</f>
        <v>0</v>
      </c>
      <c r="BE188" s="20">
        <v>0</v>
      </c>
      <c r="BF188" s="4">
        <v>0</v>
      </c>
      <c r="BG188" s="5">
        <f t="shared" ref="BG188:BG199" si="408">IF(BE188=0,0,BF188/BE188*1000)</f>
        <v>0</v>
      </c>
      <c r="BH188" s="20">
        <v>0</v>
      </c>
      <c r="BI188" s="4">
        <v>0</v>
      </c>
      <c r="BJ188" s="5">
        <f t="shared" ref="BJ188:BJ199" si="409">IF(BH188=0,0,BI188/BH188*1000)</f>
        <v>0</v>
      </c>
      <c r="BK188" s="20">
        <v>0</v>
      </c>
      <c r="BL188" s="4">
        <v>0</v>
      </c>
      <c r="BM188" s="5">
        <f t="shared" ref="BM188:BM199" si="410">IF(BK188=0,0,BL188/BK188*1000)</f>
        <v>0</v>
      </c>
      <c r="BN188" s="20">
        <v>0</v>
      </c>
      <c r="BO188" s="4">
        <v>0</v>
      </c>
      <c r="BP188" s="5">
        <f t="shared" ref="BP188:BP199" si="411">IF(BN188=0,0,BO188/BN188*1000)</f>
        <v>0</v>
      </c>
      <c r="BQ188" s="20">
        <v>0</v>
      </c>
      <c r="BR188" s="4">
        <v>0</v>
      </c>
      <c r="BS188" s="5">
        <f t="shared" ref="BS188:BS199" si="412">IF(BQ188=0,0,BR188/BQ188*1000)</f>
        <v>0</v>
      </c>
      <c r="BT188" s="20">
        <v>0</v>
      </c>
      <c r="BU188" s="4">
        <v>0</v>
      </c>
      <c r="BV188" s="5">
        <f t="shared" ref="BV188:BV199" si="413">IF(BT188=0,0,BU188/BT188*1000)</f>
        <v>0</v>
      </c>
      <c r="BW188" s="20">
        <v>0</v>
      </c>
      <c r="BX188" s="4">
        <v>0</v>
      </c>
      <c r="BY188" s="5">
        <f t="shared" ref="BY188:BY199" si="414">IF(BW188=0,0,BX188/BW188*1000)</f>
        <v>0</v>
      </c>
      <c r="BZ188" s="20">
        <v>0</v>
      </c>
      <c r="CA188" s="4">
        <v>0</v>
      </c>
      <c r="CB188" s="5">
        <f t="shared" ref="CB188:CB199" si="415">IF(BZ188=0,0,CA188/BZ188*1000)</f>
        <v>0</v>
      </c>
      <c r="CC188" s="20">
        <v>0</v>
      </c>
      <c r="CD188" s="4">
        <v>0</v>
      </c>
      <c r="CE188" s="5">
        <f t="shared" ref="CE188:CE199" si="416">IF(CC188=0,0,CD188/CC188*1000)</f>
        <v>0</v>
      </c>
      <c r="CF188" s="20">
        <v>0</v>
      </c>
      <c r="CG188" s="4">
        <v>0</v>
      </c>
      <c r="CH188" s="5">
        <f t="shared" ref="CH188:CH199" si="417">IF(CF188=0,0,CG188/CF188*1000)</f>
        <v>0</v>
      </c>
      <c r="CI188" s="20">
        <v>0</v>
      </c>
      <c r="CJ188" s="4">
        <v>0</v>
      </c>
      <c r="CK188" s="5">
        <f t="shared" ref="CK188:CK199" si="418">IF(CI188=0,0,CJ188/CI188*1000)</f>
        <v>0</v>
      </c>
      <c r="CL188" s="20">
        <v>0</v>
      </c>
      <c r="CM188" s="4">
        <v>0</v>
      </c>
      <c r="CN188" s="5">
        <f t="shared" ref="CN188:CN199" si="419">IF(CL188=0,0,CM188/CL188*1000)</f>
        <v>0</v>
      </c>
      <c r="CO188" s="20">
        <v>0</v>
      </c>
      <c r="CP188" s="4">
        <v>0</v>
      </c>
      <c r="CQ188" s="5">
        <f t="shared" ref="CQ188:CQ199" si="420">IF(CO188=0,0,CP188/CO188*1000)</f>
        <v>0</v>
      </c>
      <c r="CR188" s="20">
        <v>0</v>
      </c>
      <c r="CS188" s="4">
        <v>0</v>
      </c>
      <c r="CT188" s="5">
        <f t="shared" ref="CT188:CT199" si="421">IF(CR188=0,0,CS188/CR188*1000)</f>
        <v>0</v>
      </c>
      <c r="CU188" s="20">
        <v>0</v>
      </c>
      <c r="CV188" s="4">
        <v>0</v>
      </c>
      <c r="CW188" s="5">
        <f t="shared" ref="CW188:CW199" si="422">IF(CU188=0,0,CV188/CU188*1000)</f>
        <v>0</v>
      </c>
      <c r="CX188" s="20">
        <v>0</v>
      </c>
      <c r="CY188" s="4">
        <v>0</v>
      </c>
      <c r="CZ188" s="5">
        <f t="shared" ref="CZ188:CZ199" si="423">IF(CX188=0,0,CY188/CX188*1000)</f>
        <v>0</v>
      </c>
      <c r="DA188" s="20">
        <v>0</v>
      </c>
      <c r="DB188" s="4">
        <v>0</v>
      </c>
      <c r="DC188" s="5">
        <f t="shared" ref="DC188:DC199" si="424">IF(DA188=0,0,DB188/DA188*1000)</f>
        <v>0</v>
      </c>
      <c r="DD188" s="20">
        <v>0</v>
      </c>
      <c r="DE188" s="4">
        <v>0</v>
      </c>
      <c r="DF188" s="5">
        <f t="shared" ref="DF188:DF199" si="425">IF(DD188=0,0,DE188/DD188*1000)</f>
        <v>0</v>
      </c>
      <c r="DG188" s="128">
        <v>0.48849999999999999</v>
      </c>
      <c r="DH188" s="4">
        <v>0.88500000000000001</v>
      </c>
      <c r="DI188" s="5">
        <f t="shared" ref="DI188:DI199" si="426">IF(DG188=0,0,DH188/DG188*1000)</f>
        <v>1811.6683725690891</v>
      </c>
      <c r="DJ188" s="20">
        <v>0</v>
      </c>
      <c r="DK188" s="4">
        <v>0</v>
      </c>
      <c r="DL188" s="5">
        <f t="shared" ref="DL188:DL199" si="427">IF(DJ188=0,0,DK188/DJ188*1000)</f>
        <v>0</v>
      </c>
      <c r="DM188" s="20">
        <v>0</v>
      </c>
      <c r="DN188" s="4">
        <v>0</v>
      </c>
      <c r="DO188" s="5">
        <f t="shared" ref="DO188:DO199" si="428">IF(DM188=0,0,DN188/DM188*1000)</f>
        <v>0</v>
      </c>
      <c r="DP188" s="20">
        <v>0</v>
      </c>
      <c r="DQ188" s="4">
        <v>0</v>
      </c>
      <c r="DR188" s="5">
        <f t="shared" ref="DR188:DR199" si="429">IF(DP188=0,0,DQ188/DP188*1000)</f>
        <v>0</v>
      </c>
      <c r="DS188" s="20">
        <f>SUMIF($C$5:$DR$5,"Ton",C188:DR188)</f>
        <v>1.3885000000000001</v>
      </c>
      <c r="DT188" s="5">
        <f>SUMIF($C$5:$DR$5,"F*",C188:DR188)</f>
        <v>5.3849999999999998</v>
      </c>
    </row>
    <row r="189" spans="1:124" x14ac:dyDescent="0.3">
      <c r="A189" s="111">
        <v>2023</v>
      </c>
      <c r="B189" s="112" t="s">
        <v>3</v>
      </c>
      <c r="C189" s="20">
        <v>0</v>
      </c>
      <c r="D189" s="4">
        <v>0</v>
      </c>
      <c r="E189" s="5">
        <f t="shared" ref="E189:E190" si="430">IF(C189=0,0,D189/C189*1000)</f>
        <v>0</v>
      </c>
      <c r="F189" s="20">
        <v>0</v>
      </c>
      <c r="G189" s="4">
        <v>0</v>
      </c>
      <c r="H189" s="5">
        <f t="shared" si="392"/>
        <v>0</v>
      </c>
      <c r="I189" s="20">
        <v>0</v>
      </c>
      <c r="J189" s="4">
        <v>0</v>
      </c>
      <c r="K189" s="5">
        <f t="shared" si="393"/>
        <v>0</v>
      </c>
      <c r="L189" s="20">
        <v>0</v>
      </c>
      <c r="M189" s="4">
        <v>0</v>
      </c>
      <c r="N189" s="5">
        <f t="shared" si="394"/>
        <v>0</v>
      </c>
      <c r="O189" s="20">
        <v>0</v>
      </c>
      <c r="P189" s="4">
        <v>0</v>
      </c>
      <c r="Q189" s="5">
        <f t="shared" si="395"/>
        <v>0</v>
      </c>
      <c r="R189" s="20">
        <v>0</v>
      </c>
      <c r="S189" s="4">
        <v>0</v>
      </c>
      <c r="T189" s="5">
        <f t="shared" si="396"/>
        <v>0</v>
      </c>
      <c r="U189" s="20">
        <v>0</v>
      </c>
      <c r="V189" s="4">
        <v>0</v>
      </c>
      <c r="W189" s="5">
        <f t="shared" si="397"/>
        <v>0</v>
      </c>
      <c r="X189" s="20">
        <v>0</v>
      </c>
      <c r="Y189" s="4">
        <v>0</v>
      </c>
      <c r="Z189" s="5">
        <f t="shared" si="398"/>
        <v>0</v>
      </c>
      <c r="AA189" s="20">
        <v>0</v>
      </c>
      <c r="AB189" s="4">
        <v>0</v>
      </c>
      <c r="AC189" s="5">
        <f t="shared" si="399"/>
        <v>0</v>
      </c>
      <c r="AD189" s="20">
        <v>0</v>
      </c>
      <c r="AE189" s="4">
        <v>0</v>
      </c>
      <c r="AF189" s="5">
        <f t="shared" si="400"/>
        <v>0</v>
      </c>
      <c r="AG189" s="20">
        <v>0</v>
      </c>
      <c r="AH189" s="4">
        <v>0</v>
      </c>
      <c r="AI189" s="5">
        <f t="shared" si="401"/>
        <v>0</v>
      </c>
      <c r="AJ189" s="20">
        <v>0</v>
      </c>
      <c r="AK189" s="4">
        <v>0</v>
      </c>
      <c r="AL189" s="5">
        <f t="shared" si="402"/>
        <v>0</v>
      </c>
      <c r="AM189" s="20">
        <v>0</v>
      </c>
      <c r="AN189" s="4">
        <v>0</v>
      </c>
      <c r="AO189" s="5">
        <f t="shared" si="403"/>
        <v>0</v>
      </c>
      <c r="AP189" s="20">
        <v>0</v>
      </c>
      <c r="AQ189" s="4">
        <v>0</v>
      </c>
      <c r="AR189" s="5">
        <f t="shared" si="404"/>
        <v>0</v>
      </c>
      <c r="AS189" s="20">
        <v>0</v>
      </c>
      <c r="AT189" s="4">
        <v>0</v>
      </c>
      <c r="AU189" s="5">
        <f t="shared" si="405"/>
        <v>0</v>
      </c>
      <c r="AV189" s="20"/>
      <c r="AW189" s="4"/>
      <c r="AX189" s="5"/>
      <c r="AY189" s="128">
        <v>1</v>
      </c>
      <c r="AZ189" s="4">
        <v>11.6</v>
      </c>
      <c r="BA189" s="5">
        <f t="shared" si="406"/>
        <v>11600</v>
      </c>
      <c r="BB189" s="20">
        <v>0</v>
      </c>
      <c r="BC189" s="4">
        <v>0</v>
      </c>
      <c r="BD189" s="5">
        <f t="shared" si="407"/>
        <v>0</v>
      </c>
      <c r="BE189" s="20">
        <v>0</v>
      </c>
      <c r="BF189" s="4">
        <v>0</v>
      </c>
      <c r="BG189" s="5">
        <f t="shared" si="408"/>
        <v>0</v>
      </c>
      <c r="BH189" s="20">
        <v>0</v>
      </c>
      <c r="BI189" s="4">
        <v>0</v>
      </c>
      <c r="BJ189" s="5">
        <f t="shared" si="409"/>
        <v>0</v>
      </c>
      <c r="BK189" s="20">
        <v>0</v>
      </c>
      <c r="BL189" s="4">
        <v>0</v>
      </c>
      <c r="BM189" s="5">
        <f t="shared" si="410"/>
        <v>0</v>
      </c>
      <c r="BN189" s="20">
        <v>0</v>
      </c>
      <c r="BO189" s="4">
        <v>0</v>
      </c>
      <c r="BP189" s="5">
        <f t="shared" si="411"/>
        <v>0</v>
      </c>
      <c r="BQ189" s="20">
        <v>0</v>
      </c>
      <c r="BR189" s="4">
        <v>0</v>
      </c>
      <c r="BS189" s="5">
        <f t="shared" si="412"/>
        <v>0</v>
      </c>
      <c r="BT189" s="20">
        <v>0</v>
      </c>
      <c r="BU189" s="4">
        <v>0</v>
      </c>
      <c r="BV189" s="5">
        <f t="shared" si="413"/>
        <v>0</v>
      </c>
      <c r="BW189" s="20">
        <v>0</v>
      </c>
      <c r="BX189" s="4">
        <v>0</v>
      </c>
      <c r="BY189" s="5">
        <f t="shared" si="414"/>
        <v>0</v>
      </c>
      <c r="BZ189" s="20">
        <v>0</v>
      </c>
      <c r="CA189" s="4">
        <v>0</v>
      </c>
      <c r="CB189" s="5">
        <f t="shared" si="415"/>
        <v>0</v>
      </c>
      <c r="CC189" s="20">
        <v>0</v>
      </c>
      <c r="CD189" s="4">
        <v>0</v>
      </c>
      <c r="CE189" s="5">
        <f t="shared" si="416"/>
        <v>0</v>
      </c>
      <c r="CF189" s="20">
        <v>0</v>
      </c>
      <c r="CG189" s="4">
        <v>0</v>
      </c>
      <c r="CH189" s="5">
        <f t="shared" si="417"/>
        <v>0</v>
      </c>
      <c r="CI189" s="20">
        <v>0</v>
      </c>
      <c r="CJ189" s="4">
        <v>0</v>
      </c>
      <c r="CK189" s="5">
        <f t="shared" si="418"/>
        <v>0</v>
      </c>
      <c r="CL189" s="20">
        <v>0</v>
      </c>
      <c r="CM189" s="4">
        <v>0</v>
      </c>
      <c r="CN189" s="5">
        <f t="shared" si="419"/>
        <v>0</v>
      </c>
      <c r="CO189" s="20">
        <v>0</v>
      </c>
      <c r="CP189" s="4">
        <v>0</v>
      </c>
      <c r="CQ189" s="5">
        <f t="shared" si="420"/>
        <v>0</v>
      </c>
      <c r="CR189" s="20">
        <v>0</v>
      </c>
      <c r="CS189" s="4">
        <v>0</v>
      </c>
      <c r="CT189" s="5">
        <f t="shared" si="421"/>
        <v>0</v>
      </c>
      <c r="CU189" s="20">
        <v>0</v>
      </c>
      <c r="CV189" s="4">
        <v>0</v>
      </c>
      <c r="CW189" s="5">
        <f t="shared" si="422"/>
        <v>0</v>
      </c>
      <c r="CX189" s="20">
        <v>0</v>
      </c>
      <c r="CY189" s="4">
        <v>0</v>
      </c>
      <c r="CZ189" s="5">
        <f t="shared" si="423"/>
        <v>0</v>
      </c>
      <c r="DA189" s="20">
        <v>0</v>
      </c>
      <c r="DB189" s="4">
        <v>0</v>
      </c>
      <c r="DC189" s="5">
        <f t="shared" si="424"/>
        <v>0</v>
      </c>
      <c r="DD189" s="20">
        <v>0</v>
      </c>
      <c r="DE189" s="4">
        <v>0</v>
      </c>
      <c r="DF189" s="5">
        <f t="shared" si="425"/>
        <v>0</v>
      </c>
      <c r="DG189" s="128">
        <v>6.3010000000000002</v>
      </c>
      <c r="DH189" s="4">
        <v>98.162999999999997</v>
      </c>
      <c r="DI189" s="5">
        <f t="shared" si="426"/>
        <v>15578.955721314076</v>
      </c>
      <c r="DJ189" s="20">
        <v>0</v>
      </c>
      <c r="DK189" s="4">
        <v>0</v>
      </c>
      <c r="DL189" s="5">
        <f t="shared" si="427"/>
        <v>0</v>
      </c>
      <c r="DM189" s="20">
        <v>0</v>
      </c>
      <c r="DN189" s="4">
        <v>0</v>
      </c>
      <c r="DO189" s="5">
        <f t="shared" si="428"/>
        <v>0</v>
      </c>
      <c r="DP189" s="20">
        <v>0</v>
      </c>
      <c r="DQ189" s="4">
        <v>0</v>
      </c>
      <c r="DR189" s="5">
        <f t="shared" si="429"/>
        <v>0</v>
      </c>
      <c r="DS189" s="22">
        <f t="shared" ref="DS189:DS200" si="431">SUMIF($C$5:$DR$5,"Ton",C189:DR189)</f>
        <v>7.3010000000000002</v>
      </c>
      <c r="DT189" s="5">
        <f t="shared" ref="DT189:DT200" si="432">SUMIF($C$5:$DR$5,"F*",C189:DR189)</f>
        <v>109.76299999999999</v>
      </c>
    </row>
    <row r="190" spans="1:124" x14ac:dyDescent="0.3">
      <c r="A190" s="111">
        <v>2023</v>
      </c>
      <c r="B190" s="112" t="s">
        <v>4</v>
      </c>
      <c r="C190" s="20">
        <v>0</v>
      </c>
      <c r="D190" s="4">
        <v>0</v>
      </c>
      <c r="E190" s="5">
        <f t="shared" si="430"/>
        <v>0</v>
      </c>
      <c r="F190" s="20">
        <v>0</v>
      </c>
      <c r="G190" s="4">
        <v>0</v>
      </c>
      <c r="H190" s="5">
        <f t="shared" si="392"/>
        <v>0</v>
      </c>
      <c r="I190" s="20">
        <v>0</v>
      </c>
      <c r="J190" s="4">
        <v>0</v>
      </c>
      <c r="K190" s="5">
        <f t="shared" si="393"/>
        <v>0</v>
      </c>
      <c r="L190" s="20">
        <v>0</v>
      </c>
      <c r="M190" s="4">
        <v>0</v>
      </c>
      <c r="N190" s="5">
        <f t="shared" si="394"/>
        <v>0</v>
      </c>
      <c r="O190" s="20">
        <v>0</v>
      </c>
      <c r="P190" s="4">
        <v>0</v>
      </c>
      <c r="Q190" s="5">
        <f t="shared" si="395"/>
        <v>0</v>
      </c>
      <c r="R190" s="20">
        <v>0</v>
      </c>
      <c r="S190" s="4">
        <v>0</v>
      </c>
      <c r="T190" s="5">
        <f t="shared" si="396"/>
        <v>0</v>
      </c>
      <c r="U190" s="20">
        <v>0</v>
      </c>
      <c r="V190" s="4">
        <v>0</v>
      </c>
      <c r="W190" s="5">
        <f t="shared" si="397"/>
        <v>0</v>
      </c>
      <c r="X190" s="20">
        <v>0</v>
      </c>
      <c r="Y190" s="4">
        <v>0</v>
      </c>
      <c r="Z190" s="5">
        <f t="shared" si="398"/>
        <v>0</v>
      </c>
      <c r="AA190" s="20">
        <v>0</v>
      </c>
      <c r="AB190" s="4">
        <v>0</v>
      </c>
      <c r="AC190" s="5">
        <f t="shared" si="399"/>
        <v>0</v>
      </c>
      <c r="AD190" s="20">
        <v>0</v>
      </c>
      <c r="AE190" s="4">
        <v>0</v>
      </c>
      <c r="AF190" s="5">
        <f t="shared" si="400"/>
        <v>0</v>
      </c>
      <c r="AG190" s="20">
        <v>0</v>
      </c>
      <c r="AH190" s="4">
        <v>0</v>
      </c>
      <c r="AI190" s="5">
        <f t="shared" si="401"/>
        <v>0</v>
      </c>
      <c r="AJ190" s="20">
        <v>0</v>
      </c>
      <c r="AK190" s="4">
        <v>0</v>
      </c>
      <c r="AL190" s="5">
        <f t="shared" si="402"/>
        <v>0</v>
      </c>
      <c r="AM190" s="20">
        <v>0</v>
      </c>
      <c r="AN190" s="4">
        <v>0</v>
      </c>
      <c r="AO190" s="5">
        <f t="shared" si="403"/>
        <v>0</v>
      </c>
      <c r="AP190" s="20">
        <v>0</v>
      </c>
      <c r="AQ190" s="4">
        <v>0</v>
      </c>
      <c r="AR190" s="5">
        <f t="shared" si="404"/>
        <v>0</v>
      </c>
      <c r="AS190" s="20">
        <v>0</v>
      </c>
      <c r="AT190" s="4">
        <v>0</v>
      </c>
      <c r="AU190" s="5">
        <f t="shared" si="405"/>
        <v>0</v>
      </c>
      <c r="AV190" s="20"/>
      <c r="AW190" s="4"/>
      <c r="AX190" s="5"/>
      <c r="AY190" s="20">
        <v>0</v>
      </c>
      <c r="AZ190" s="4">
        <v>0</v>
      </c>
      <c r="BA190" s="5">
        <f t="shared" si="406"/>
        <v>0</v>
      </c>
      <c r="BB190" s="20">
        <v>0</v>
      </c>
      <c r="BC190" s="4">
        <v>0</v>
      </c>
      <c r="BD190" s="5">
        <f t="shared" si="407"/>
        <v>0</v>
      </c>
      <c r="BE190" s="20">
        <v>0</v>
      </c>
      <c r="BF190" s="4">
        <v>0</v>
      </c>
      <c r="BG190" s="5">
        <f t="shared" si="408"/>
        <v>0</v>
      </c>
      <c r="BH190" s="20">
        <v>0</v>
      </c>
      <c r="BI190" s="4">
        <v>0</v>
      </c>
      <c r="BJ190" s="5">
        <f t="shared" si="409"/>
        <v>0</v>
      </c>
      <c r="BK190" s="20">
        <v>0</v>
      </c>
      <c r="BL190" s="4">
        <v>0</v>
      </c>
      <c r="BM190" s="5">
        <f t="shared" si="410"/>
        <v>0</v>
      </c>
      <c r="BN190" s="20">
        <v>0</v>
      </c>
      <c r="BO190" s="4">
        <v>0</v>
      </c>
      <c r="BP190" s="5">
        <f t="shared" si="411"/>
        <v>0</v>
      </c>
      <c r="BQ190" s="20">
        <v>0</v>
      </c>
      <c r="BR190" s="4">
        <v>0</v>
      </c>
      <c r="BS190" s="5">
        <f t="shared" si="412"/>
        <v>0</v>
      </c>
      <c r="BT190" s="20">
        <v>0</v>
      </c>
      <c r="BU190" s="4">
        <v>0</v>
      </c>
      <c r="BV190" s="5">
        <f t="shared" si="413"/>
        <v>0</v>
      </c>
      <c r="BW190" s="20">
        <v>0</v>
      </c>
      <c r="BX190" s="4">
        <v>0</v>
      </c>
      <c r="BY190" s="5">
        <f t="shared" si="414"/>
        <v>0</v>
      </c>
      <c r="BZ190" s="20">
        <v>0</v>
      </c>
      <c r="CA190" s="4">
        <v>0</v>
      </c>
      <c r="CB190" s="5">
        <f t="shared" si="415"/>
        <v>0</v>
      </c>
      <c r="CC190" s="20">
        <v>0</v>
      </c>
      <c r="CD190" s="4">
        <v>0</v>
      </c>
      <c r="CE190" s="5">
        <f t="shared" si="416"/>
        <v>0</v>
      </c>
      <c r="CF190" s="20">
        <v>0</v>
      </c>
      <c r="CG190" s="4">
        <v>0</v>
      </c>
      <c r="CH190" s="5">
        <f t="shared" si="417"/>
        <v>0</v>
      </c>
      <c r="CI190" s="20">
        <v>0</v>
      </c>
      <c r="CJ190" s="4">
        <v>0</v>
      </c>
      <c r="CK190" s="5">
        <f t="shared" si="418"/>
        <v>0</v>
      </c>
      <c r="CL190" s="20">
        <v>0</v>
      </c>
      <c r="CM190" s="4">
        <v>0</v>
      </c>
      <c r="CN190" s="5">
        <f t="shared" si="419"/>
        <v>0</v>
      </c>
      <c r="CO190" s="20">
        <v>0</v>
      </c>
      <c r="CP190" s="4">
        <v>0</v>
      </c>
      <c r="CQ190" s="5">
        <f t="shared" si="420"/>
        <v>0</v>
      </c>
      <c r="CR190" s="20">
        <v>0</v>
      </c>
      <c r="CS190" s="4">
        <v>0</v>
      </c>
      <c r="CT190" s="5">
        <f t="shared" si="421"/>
        <v>0</v>
      </c>
      <c r="CU190" s="20">
        <v>0</v>
      </c>
      <c r="CV190" s="4">
        <v>0</v>
      </c>
      <c r="CW190" s="5">
        <f t="shared" si="422"/>
        <v>0</v>
      </c>
      <c r="CX190" s="20">
        <v>0</v>
      </c>
      <c r="CY190" s="4">
        <v>0</v>
      </c>
      <c r="CZ190" s="5">
        <f t="shared" si="423"/>
        <v>0</v>
      </c>
      <c r="DA190" s="20">
        <v>0</v>
      </c>
      <c r="DB190" s="4">
        <v>0</v>
      </c>
      <c r="DC190" s="5">
        <f t="shared" si="424"/>
        <v>0</v>
      </c>
      <c r="DD190" s="20">
        <v>0</v>
      </c>
      <c r="DE190" s="4">
        <v>0</v>
      </c>
      <c r="DF190" s="5">
        <f t="shared" si="425"/>
        <v>0</v>
      </c>
      <c r="DG190" s="128">
        <v>6.0000000000000001E-3</v>
      </c>
      <c r="DH190" s="4">
        <v>0.106</v>
      </c>
      <c r="DI190" s="5">
        <f t="shared" si="426"/>
        <v>17666.666666666664</v>
      </c>
      <c r="DJ190" s="20">
        <v>0</v>
      </c>
      <c r="DK190" s="4">
        <v>0</v>
      </c>
      <c r="DL190" s="5">
        <f t="shared" si="427"/>
        <v>0</v>
      </c>
      <c r="DM190" s="20">
        <v>0</v>
      </c>
      <c r="DN190" s="4">
        <v>0</v>
      </c>
      <c r="DO190" s="5">
        <f t="shared" si="428"/>
        <v>0</v>
      </c>
      <c r="DP190" s="20">
        <v>0</v>
      </c>
      <c r="DQ190" s="4">
        <v>0</v>
      </c>
      <c r="DR190" s="5">
        <f t="shared" si="429"/>
        <v>0</v>
      </c>
      <c r="DS190" s="22">
        <f t="shared" si="431"/>
        <v>6.0000000000000001E-3</v>
      </c>
      <c r="DT190" s="5">
        <f t="shared" si="432"/>
        <v>0.106</v>
      </c>
    </row>
    <row r="191" spans="1:124" x14ac:dyDescent="0.3">
      <c r="A191" s="111">
        <v>2023</v>
      </c>
      <c r="B191" s="112" t="s">
        <v>5</v>
      </c>
      <c r="C191" s="20">
        <v>0</v>
      </c>
      <c r="D191" s="4">
        <v>0</v>
      </c>
      <c r="E191" s="5">
        <f>IF(C191=0,0,D191/C191*1000)</f>
        <v>0</v>
      </c>
      <c r="F191" s="20">
        <v>0</v>
      </c>
      <c r="G191" s="4">
        <v>0</v>
      </c>
      <c r="H191" s="5">
        <f t="shared" si="392"/>
        <v>0</v>
      </c>
      <c r="I191" s="20">
        <v>0</v>
      </c>
      <c r="J191" s="4">
        <v>0</v>
      </c>
      <c r="K191" s="5">
        <f t="shared" si="393"/>
        <v>0</v>
      </c>
      <c r="L191" s="20">
        <v>0</v>
      </c>
      <c r="M191" s="4">
        <v>0</v>
      </c>
      <c r="N191" s="5">
        <f t="shared" si="394"/>
        <v>0</v>
      </c>
      <c r="O191" s="20">
        <v>0</v>
      </c>
      <c r="P191" s="4">
        <v>0</v>
      </c>
      <c r="Q191" s="5">
        <f t="shared" si="395"/>
        <v>0</v>
      </c>
      <c r="R191" s="20">
        <v>0</v>
      </c>
      <c r="S191" s="4">
        <v>0</v>
      </c>
      <c r="T191" s="5">
        <f t="shared" si="396"/>
        <v>0</v>
      </c>
      <c r="U191" s="20">
        <v>0</v>
      </c>
      <c r="V191" s="4">
        <v>0</v>
      </c>
      <c r="W191" s="5">
        <f t="shared" si="397"/>
        <v>0</v>
      </c>
      <c r="X191" s="20">
        <v>0</v>
      </c>
      <c r="Y191" s="4">
        <v>0</v>
      </c>
      <c r="Z191" s="5">
        <f t="shared" si="398"/>
        <v>0</v>
      </c>
      <c r="AA191" s="20">
        <v>0</v>
      </c>
      <c r="AB191" s="4">
        <v>0</v>
      </c>
      <c r="AC191" s="5">
        <f t="shared" si="399"/>
        <v>0</v>
      </c>
      <c r="AD191" s="20">
        <v>0</v>
      </c>
      <c r="AE191" s="4">
        <v>0</v>
      </c>
      <c r="AF191" s="5">
        <f t="shared" si="400"/>
        <v>0</v>
      </c>
      <c r="AG191" s="20">
        <v>0</v>
      </c>
      <c r="AH191" s="4">
        <v>0</v>
      </c>
      <c r="AI191" s="5">
        <f t="shared" si="401"/>
        <v>0</v>
      </c>
      <c r="AJ191" s="20">
        <v>0</v>
      </c>
      <c r="AK191" s="4">
        <v>0</v>
      </c>
      <c r="AL191" s="5">
        <f t="shared" si="402"/>
        <v>0</v>
      </c>
      <c r="AM191" s="20">
        <v>0</v>
      </c>
      <c r="AN191" s="4">
        <v>0</v>
      </c>
      <c r="AO191" s="5">
        <f t="shared" si="403"/>
        <v>0</v>
      </c>
      <c r="AP191" s="20">
        <v>0</v>
      </c>
      <c r="AQ191" s="4">
        <v>0</v>
      </c>
      <c r="AR191" s="5">
        <f t="shared" si="404"/>
        <v>0</v>
      </c>
      <c r="AS191" s="20">
        <v>0</v>
      </c>
      <c r="AT191" s="4">
        <v>0</v>
      </c>
      <c r="AU191" s="5">
        <f t="shared" si="405"/>
        <v>0</v>
      </c>
      <c r="AV191" s="20"/>
      <c r="AW191" s="4"/>
      <c r="AX191" s="5"/>
      <c r="AY191" s="20">
        <v>0</v>
      </c>
      <c r="AZ191" s="4">
        <v>0</v>
      </c>
      <c r="BA191" s="5">
        <f t="shared" si="406"/>
        <v>0</v>
      </c>
      <c r="BB191" s="20">
        <v>0</v>
      </c>
      <c r="BC191" s="4">
        <v>0</v>
      </c>
      <c r="BD191" s="5">
        <f t="shared" si="407"/>
        <v>0</v>
      </c>
      <c r="BE191" s="20">
        <v>0</v>
      </c>
      <c r="BF191" s="4">
        <v>0</v>
      </c>
      <c r="BG191" s="5">
        <f t="shared" si="408"/>
        <v>0</v>
      </c>
      <c r="BH191" s="20">
        <v>0</v>
      </c>
      <c r="BI191" s="4">
        <v>0</v>
      </c>
      <c r="BJ191" s="5">
        <f t="shared" si="409"/>
        <v>0</v>
      </c>
      <c r="BK191" s="20">
        <v>0</v>
      </c>
      <c r="BL191" s="4">
        <v>0</v>
      </c>
      <c r="BM191" s="5">
        <f t="shared" si="410"/>
        <v>0</v>
      </c>
      <c r="BN191" s="20">
        <v>0</v>
      </c>
      <c r="BO191" s="4">
        <v>0</v>
      </c>
      <c r="BP191" s="5">
        <f t="shared" si="411"/>
        <v>0</v>
      </c>
      <c r="BQ191" s="128">
        <v>7.4999999999999997E-2</v>
      </c>
      <c r="BR191" s="4">
        <v>0.29499999999999998</v>
      </c>
      <c r="BS191" s="5">
        <f t="shared" si="412"/>
        <v>3933.333333333333</v>
      </c>
      <c r="BT191" s="20">
        <v>0</v>
      </c>
      <c r="BU191" s="4">
        <v>0</v>
      </c>
      <c r="BV191" s="5">
        <f t="shared" si="413"/>
        <v>0</v>
      </c>
      <c r="BW191" s="20">
        <v>0</v>
      </c>
      <c r="BX191" s="4">
        <v>0</v>
      </c>
      <c r="BY191" s="5">
        <f t="shared" si="414"/>
        <v>0</v>
      </c>
      <c r="BZ191" s="20">
        <v>0</v>
      </c>
      <c r="CA191" s="4">
        <v>0</v>
      </c>
      <c r="CB191" s="5">
        <f t="shared" si="415"/>
        <v>0</v>
      </c>
      <c r="CC191" s="20">
        <v>0</v>
      </c>
      <c r="CD191" s="4">
        <v>0</v>
      </c>
      <c r="CE191" s="5">
        <f t="shared" si="416"/>
        <v>0</v>
      </c>
      <c r="CF191" s="20">
        <v>0</v>
      </c>
      <c r="CG191" s="4">
        <v>0</v>
      </c>
      <c r="CH191" s="5">
        <f t="shared" si="417"/>
        <v>0</v>
      </c>
      <c r="CI191" s="20">
        <v>0</v>
      </c>
      <c r="CJ191" s="4">
        <v>0</v>
      </c>
      <c r="CK191" s="5">
        <f t="shared" si="418"/>
        <v>0</v>
      </c>
      <c r="CL191" s="20">
        <v>0</v>
      </c>
      <c r="CM191" s="4">
        <v>0</v>
      </c>
      <c r="CN191" s="5">
        <f t="shared" si="419"/>
        <v>0</v>
      </c>
      <c r="CO191" s="20">
        <v>0</v>
      </c>
      <c r="CP191" s="4">
        <v>0</v>
      </c>
      <c r="CQ191" s="5">
        <f t="shared" si="420"/>
        <v>0</v>
      </c>
      <c r="CR191" s="20">
        <v>0</v>
      </c>
      <c r="CS191" s="4">
        <v>0</v>
      </c>
      <c r="CT191" s="5">
        <f t="shared" si="421"/>
        <v>0</v>
      </c>
      <c r="CU191" s="20">
        <v>0</v>
      </c>
      <c r="CV191" s="4">
        <v>0</v>
      </c>
      <c r="CW191" s="5">
        <f t="shared" si="422"/>
        <v>0</v>
      </c>
      <c r="CX191" s="20">
        <v>0</v>
      </c>
      <c r="CY191" s="4">
        <v>0</v>
      </c>
      <c r="CZ191" s="5">
        <f t="shared" si="423"/>
        <v>0</v>
      </c>
      <c r="DA191" s="20">
        <v>0</v>
      </c>
      <c r="DB191" s="4">
        <v>0</v>
      </c>
      <c r="DC191" s="5">
        <f t="shared" si="424"/>
        <v>0</v>
      </c>
      <c r="DD191" s="20">
        <v>0</v>
      </c>
      <c r="DE191" s="4">
        <v>0</v>
      </c>
      <c r="DF191" s="5">
        <f t="shared" si="425"/>
        <v>0</v>
      </c>
      <c r="DG191" s="128">
        <v>4.1000000000000002E-2</v>
      </c>
      <c r="DH191" s="4">
        <v>0.72299999999999998</v>
      </c>
      <c r="DI191" s="5">
        <f t="shared" si="426"/>
        <v>17634.146341463413</v>
      </c>
      <c r="DJ191" s="20">
        <v>0</v>
      </c>
      <c r="DK191" s="4">
        <v>0</v>
      </c>
      <c r="DL191" s="5">
        <f t="shared" si="427"/>
        <v>0</v>
      </c>
      <c r="DM191" s="20">
        <v>0</v>
      </c>
      <c r="DN191" s="4">
        <v>0</v>
      </c>
      <c r="DO191" s="5">
        <f t="shared" si="428"/>
        <v>0</v>
      </c>
      <c r="DP191" s="20">
        <v>0</v>
      </c>
      <c r="DQ191" s="4">
        <v>0</v>
      </c>
      <c r="DR191" s="5">
        <f t="shared" si="429"/>
        <v>0</v>
      </c>
      <c r="DS191" s="22">
        <f t="shared" si="431"/>
        <v>0.11599999999999999</v>
      </c>
      <c r="DT191" s="5">
        <f t="shared" si="432"/>
        <v>1.018</v>
      </c>
    </row>
    <row r="192" spans="1:124" x14ac:dyDescent="0.3">
      <c r="A192" s="111">
        <v>2023</v>
      </c>
      <c r="B192" s="5" t="s">
        <v>6</v>
      </c>
      <c r="C192" s="20">
        <v>0</v>
      </c>
      <c r="D192" s="4">
        <v>0</v>
      </c>
      <c r="E192" s="5">
        <f t="shared" ref="E192:E199" si="433">IF(C192=0,0,D192/C192*1000)</f>
        <v>0</v>
      </c>
      <c r="F192" s="20">
        <v>0</v>
      </c>
      <c r="G192" s="4">
        <v>0</v>
      </c>
      <c r="H192" s="5">
        <f t="shared" si="392"/>
        <v>0</v>
      </c>
      <c r="I192" s="20">
        <v>0</v>
      </c>
      <c r="J192" s="4">
        <v>0</v>
      </c>
      <c r="K192" s="5">
        <f t="shared" si="393"/>
        <v>0</v>
      </c>
      <c r="L192" s="20">
        <v>0</v>
      </c>
      <c r="M192" s="4">
        <v>0</v>
      </c>
      <c r="N192" s="5">
        <f t="shared" si="394"/>
        <v>0</v>
      </c>
      <c r="O192" s="20">
        <v>0</v>
      </c>
      <c r="P192" s="4">
        <v>0</v>
      </c>
      <c r="Q192" s="5">
        <f t="shared" si="395"/>
        <v>0</v>
      </c>
      <c r="R192" s="20">
        <v>0</v>
      </c>
      <c r="S192" s="4">
        <v>0</v>
      </c>
      <c r="T192" s="5">
        <f t="shared" si="396"/>
        <v>0</v>
      </c>
      <c r="U192" s="20">
        <v>0</v>
      </c>
      <c r="V192" s="4">
        <v>0</v>
      </c>
      <c r="W192" s="5">
        <f t="shared" si="397"/>
        <v>0</v>
      </c>
      <c r="X192" s="20">
        <v>0</v>
      </c>
      <c r="Y192" s="4">
        <v>0</v>
      </c>
      <c r="Z192" s="5">
        <f t="shared" si="398"/>
        <v>0</v>
      </c>
      <c r="AA192" s="20">
        <v>0</v>
      </c>
      <c r="AB192" s="4">
        <v>0</v>
      </c>
      <c r="AC192" s="5">
        <f t="shared" si="399"/>
        <v>0</v>
      </c>
      <c r="AD192" s="20">
        <v>0</v>
      </c>
      <c r="AE192" s="4">
        <v>0</v>
      </c>
      <c r="AF192" s="5">
        <f t="shared" si="400"/>
        <v>0</v>
      </c>
      <c r="AG192" s="20">
        <v>0</v>
      </c>
      <c r="AH192" s="4">
        <v>0</v>
      </c>
      <c r="AI192" s="5">
        <f t="shared" si="401"/>
        <v>0</v>
      </c>
      <c r="AJ192" s="20">
        <v>0</v>
      </c>
      <c r="AK192" s="4">
        <v>0</v>
      </c>
      <c r="AL192" s="5">
        <f t="shared" si="402"/>
        <v>0</v>
      </c>
      <c r="AM192" s="20">
        <v>0</v>
      </c>
      <c r="AN192" s="4">
        <v>0</v>
      </c>
      <c r="AO192" s="5">
        <f t="shared" si="403"/>
        <v>0</v>
      </c>
      <c r="AP192" s="20">
        <v>0</v>
      </c>
      <c r="AQ192" s="4">
        <v>0</v>
      </c>
      <c r="AR192" s="5">
        <f t="shared" si="404"/>
        <v>0</v>
      </c>
      <c r="AS192" s="20">
        <v>0</v>
      </c>
      <c r="AT192" s="4">
        <v>0</v>
      </c>
      <c r="AU192" s="5">
        <f t="shared" si="405"/>
        <v>0</v>
      </c>
      <c r="AV192" s="20"/>
      <c r="AW192" s="4"/>
      <c r="AX192" s="5"/>
      <c r="AY192" s="128">
        <v>0.75</v>
      </c>
      <c r="AZ192" s="4">
        <v>7.6</v>
      </c>
      <c r="BA192" s="5">
        <f t="shared" si="406"/>
        <v>10133.333333333332</v>
      </c>
      <c r="BB192" s="20">
        <v>0</v>
      </c>
      <c r="BC192" s="4">
        <v>0</v>
      </c>
      <c r="BD192" s="5">
        <f t="shared" si="407"/>
        <v>0</v>
      </c>
      <c r="BE192" s="20">
        <v>0</v>
      </c>
      <c r="BF192" s="4">
        <v>0</v>
      </c>
      <c r="BG192" s="5">
        <f t="shared" si="408"/>
        <v>0</v>
      </c>
      <c r="BH192" s="20">
        <v>0</v>
      </c>
      <c r="BI192" s="4">
        <v>0</v>
      </c>
      <c r="BJ192" s="5">
        <f t="shared" si="409"/>
        <v>0</v>
      </c>
      <c r="BK192" s="20">
        <v>0</v>
      </c>
      <c r="BL192" s="4">
        <v>0</v>
      </c>
      <c r="BM192" s="5">
        <f t="shared" si="410"/>
        <v>0</v>
      </c>
      <c r="BN192" s="20">
        <v>0</v>
      </c>
      <c r="BO192" s="4">
        <v>0</v>
      </c>
      <c r="BP192" s="5">
        <f t="shared" si="411"/>
        <v>0</v>
      </c>
      <c r="BQ192" s="20">
        <v>0</v>
      </c>
      <c r="BR192" s="4">
        <v>0</v>
      </c>
      <c r="BS192" s="5">
        <f t="shared" si="412"/>
        <v>0</v>
      </c>
      <c r="BT192" s="20">
        <v>0</v>
      </c>
      <c r="BU192" s="4">
        <v>0</v>
      </c>
      <c r="BV192" s="5">
        <f t="shared" si="413"/>
        <v>0</v>
      </c>
      <c r="BW192" s="20">
        <v>0</v>
      </c>
      <c r="BX192" s="4">
        <v>0</v>
      </c>
      <c r="BY192" s="5">
        <f t="shared" si="414"/>
        <v>0</v>
      </c>
      <c r="BZ192" s="20">
        <v>0</v>
      </c>
      <c r="CA192" s="4">
        <v>0</v>
      </c>
      <c r="CB192" s="5">
        <f t="shared" si="415"/>
        <v>0</v>
      </c>
      <c r="CC192" s="20">
        <v>0</v>
      </c>
      <c r="CD192" s="4">
        <v>0</v>
      </c>
      <c r="CE192" s="5">
        <f t="shared" si="416"/>
        <v>0</v>
      </c>
      <c r="CF192" s="20">
        <v>0</v>
      </c>
      <c r="CG192" s="4">
        <v>0</v>
      </c>
      <c r="CH192" s="5">
        <f t="shared" si="417"/>
        <v>0</v>
      </c>
      <c r="CI192" s="20">
        <v>0</v>
      </c>
      <c r="CJ192" s="4">
        <v>0</v>
      </c>
      <c r="CK192" s="5">
        <f t="shared" si="418"/>
        <v>0</v>
      </c>
      <c r="CL192" s="20">
        <v>0</v>
      </c>
      <c r="CM192" s="4">
        <v>0</v>
      </c>
      <c r="CN192" s="5">
        <f t="shared" si="419"/>
        <v>0</v>
      </c>
      <c r="CO192" s="20">
        <v>0</v>
      </c>
      <c r="CP192" s="4">
        <v>0</v>
      </c>
      <c r="CQ192" s="5">
        <f t="shared" si="420"/>
        <v>0</v>
      </c>
      <c r="CR192" s="20">
        <v>0</v>
      </c>
      <c r="CS192" s="4">
        <v>0</v>
      </c>
      <c r="CT192" s="5">
        <f t="shared" si="421"/>
        <v>0</v>
      </c>
      <c r="CU192" s="20">
        <v>0</v>
      </c>
      <c r="CV192" s="4">
        <v>0</v>
      </c>
      <c r="CW192" s="5">
        <f t="shared" si="422"/>
        <v>0</v>
      </c>
      <c r="CX192" s="20">
        <v>0</v>
      </c>
      <c r="CY192" s="4">
        <v>0</v>
      </c>
      <c r="CZ192" s="5">
        <f t="shared" si="423"/>
        <v>0</v>
      </c>
      <c r="DA192" s="20">
        <v>0</v>
      </c>
      <c r="DB192" s="4">
        <v>0</v>
      </c>
      <c r="DC192" s="5">
        <f t="shared" si="424"/>
        <v>0</v>
      </c>
      <c r="DD192" s="20">
        <v>0</v>
      </c>
      <c r="DE192" s="4">
        <v>0</v>
      </c>
      <c r="DF192" s="5">
        <f t="shared" si="425"/>
        <v>0</v>
      </c>
      <c r="DG192" s="20">
        <v>0</v>
      </c>
      <c r="DH192" s="4">
        <v>0</v>
      </c>
      <c r="DI192" s="5">
        <f t="shared" si="426"/>
        <v>0</v>
      </c>
      <c r="DJ192" s="20">
        <v>0</v>
      </c>
      <c r="DK192" s="4">
        <v>0</v>
      </c>
      <c r="DL192" s="5">
        <f t="shared" si="427"/>
        <v>0</v>
      </c>
      <c r="DM192" s="20">
        <v>0</v>
      </c>
      <c r="DN192" s="4">
        <v>0</v>
      </c>
      <c r="DO192" s="5">
        <f t="shared" si="428"/>
        <v>0</v>
      </c>
      <c r="DP192" s="20">
        <v>0</v>
      </c>
      <c r="DQ192" s="4">
        <v>0</v>
      </c>
      <c r="DR192" s="5">
        <f t="shared" si="429"/>
        <v>0</v>
      </c>
      <c r="DS192" s="22">
        <f t="shared" si="431"/>
        <v>0.75</v>
      </c>
      <c r="DT192" s="5">
        <f t="shared" si="432"/>
        <v>7.6</v>
      </c>
    </row>
    <row r="193" spans="1:124" x14ac:dyDescent="0.3">
      <c r="A193" s="111">
        <v>2023</v>
      </c>
      <c r="B193" s="112" t="s">
        <v>7</v>
      </c>
      <c r="C193" s="20">
        <v>0</v>
      </c>
      <c r="D193" s="4">
        <v>0</v>
      </c>
      <c r="E193" s="5">
        <f t="shared" si="433"/>
        <v>0</v>
      </c>
      <c r="F193" s="20">
        <v>0</v>
      </c>
      <c r="G193" s="4">
        <v>0</v>
      </c>
      <c r="H193" s="5">
        <f t="shared" si="392"/>
        <v>0</v>
      </c>
      <c r="I193" s="20">
        <v>0</v>
      </c>
      <c r="J193" s="4">
        <v>0</v>
      </c>
      <c r="K193" s="5">
        <f t="shared" si="393"/>
        <v>0</v>
      </c>
      <c r="L193" s="20">
        <v>0</v>
      </c>
      <c r="M193" s="4">
        <v>0</v>
      </c>
      <c r="N193" s="5">
        <f t="shared" si="394"/>
        <v>0</v>
      </c>
      <c r="O193" s="20">
        <v>0</v>
      </c>
      <c r="P193" s="4">
        <v>0</v>
      </c>
      <c r="Q193" s="5">
        <f t="shared" si="395"/>
        <v>0</v>
      </c>
      <c r="R193" s="20">
        <v>0</v>
      </c>
      <c r="S193" s="4">
        <v>0</v>
      </c>
      <c r="T193" s="5">
        <f t="shared" si="396"/>
        <v>0</v>
      </c>
      <c r="U193" s="20">
        <v>0</v>
      </c>
      <c r="V193" s="4">
        <v>0</v>
      </c>
      <c r="W193" s="5">
        <f t="shared" si="397"/>
        <v>0</v>
      </c>
      <c r="X193" s="128">
        <v>15.2</v>
      </c>
      <c r="Y193" s="4">
        <v>111</v>
      </c>
      <c r="Z193" s="5">
        <f t="shared" si="398"/>
        <v>7302.6315789473692</v>
      </c>
      <c r="AA193" s="20">
        <v>0</v>
      </c>
      <c r="AB193" s="4">
        <v>0</v>
      </c>
      <c r="AC193" s="5">
        <f t="shared" si="399"/>
        <v>0</v>
      </c>
      <c r="AD193" s="20">
        <v>0</v>
      </c>
      <c r="AE193" s="4">
        <v>0</v>
      </c>
      <c r="AF193" s="5">
        <f t="shared" si="400"/>
        <v>0</v>
      </c>
      <c r="AG193" s="20">
        <v>0</v>
      </c>
      <c r="AH193" s="4">
        <v>0</v>
      </c>
      <c r="AI193" s="5">
        <f t="shared" si="401"/>
        <v>0</v>
      </c>
      <c r="AJ193" s="20">
        <v>0</v>
      </c>
      <c r="AK193" s="4">
        <v>0</v>
      </c>
      <c r="AL193" s="5">
        <f t="shared" si="402"/>
        <v>0</v>
      </c>
      <c r="AM193" s="20">
        <v>0</v>
      </c>
      <c r="AN193" s="4">
        <v>0</v>
      </c>
      <c r="AO193" s="5">
        <f t="shared" si="403"/>
        <v>0</v>
      </c>
      <c r="AP193" s="20">
        <v>0</v>
      </c>
      <c r="AQ193" s="4">
        <v>0</v>
      </c>
      <c r="AR193" s="5">
        <f t="shared" si="404"/>
        <v>0</v>
      </c>
      <c r="AS193" s="20">
        <v>0</v>
      </c>
      <c r="AT193" s="4">
        <v>0</v>
      </c>
      <c r="AU193" s="5">
        <f t="shared" si="405"/>
        <v>0</v>
      </c>
      <c r="AV193" s="20"/>
      <c r="AW193" s="4"/>
      <c r="AX193" s="5"/>
      <c r="AY193" s="20">
        <v>0</v>
      </c>
      <c r="AZ193" s="4">
        <v>0</v>
      </c>
      <c r="BA193" s="5">
        <f t="shared" si="406"/>
        <v>0</v>
      </c>
      <c r="BB193" s="20">
        <v>0</v>
      </c>
      <c r="BC193" s="4">
        <v>0</v>
      </c>
      <c r="BD193" s="5">
        <f t="shared" si="407"/>
        <v>0</v>
      </c>
      <c r="BE193" s="20">
        <v>0</v>
      </c>
      <c r="BF193" s="4">
        <v>0</v>
      </c>
      <c r="BG193" s="5">
        <f t="shared" si="408"/>
        <v>0</v>
      </c>
      <c r="BH193" s="20">
        <v>0</v>
      </c>
      <c r="BI193" s="4">
        <v>0</v>
      </c>
      <c r="BJ193" s="5">
        <f t="shared" si="409"/>
        <v>0</v>
      </c>
      <c r="BK193" s="20">
        <v>0</v>
      </c>
      <c r="BL193" s="4">
        <v>0</v>
      </c>
      <c r="BM193" s="5">
        <f t="shared" si="410"/>
        <v>0</v>
      </c>
      <c r="BN193" s="20">
        <v>0</v>
      </c>
      <c r="BO193" s="4">
        <v>0</v>
      </c>
      <c r="BP193" s="5">
        <f t="shared" si="411"/>
        <v>0</v>
      </c>
      <c r="BQ193" s="20">
        <v>0</v>
      </c>
      <c r="BR193" s="4">
        <v>0</v>
      </c>
      <c r="BS193" s="5">
        <f t="shared" si="412"/>
        <v>0</v>
      </c>
      <c r="BT193" s="20">
        <v>0</v>
      </c>
      <c r="BU193" s="4">
        <v>0</v>
      </c>
      <c r="BV193" s="5">
        <f t="shared" si="413"/>
        <v>0</v>
      </c>
      <c r="BW193" s="20">
        <v>0</v>
      </c>
      <c r="BX193" s="4">
        <v>0</v>
      </c>
      <c r="BY193" s="5">
        <f t="shared" si="414"/>
        <v>0</v>
      </c>
      <c r="BZ193" s="20">
        <v>0</v>
      </c>
      <c r="CA193" s="4">
        <v>0</v>
      </c>
      <c r="CB193" s="5">
        <f t="shared" si="415"/>
        <v>0</v>
      </c>
      <c r="CC193" s="20">
        <v>0</v>
      </c>
      <c r="CD193" s="4">
        <v>0</v>
      </c>
      <c r="CE193" s="5">
        <f t="shared" si="416"/>
        <v>0</v>
      </c>
      <c r="CF193" s="20">
        <v>0</v>
      </c>
      <c r="CG193" s="4">
        <v>0</v>
      </c>
      <c r="CH193" s="5">
        <f t="shared" si="417"/>
        <v>0</v>
      </c>
      <c r="CI193" s="20">
        <v>0</v>
      </c>
      <c r="CJ193" s="4">
        <v>0</v>
      </c>
      <c r="CK193" s="5">
        <f t="shared" si="418"/>
        <v>0</v>
      </c>
      <c r="CL193" s="20">
        <v>0</v>
      </c>
      <c r="CM193" s="4">
        <v>0</v>
      </c>
      <c r="CN193" s="5">
        <f t="shared" si="419"/>
        <v>0</v>
      </c>
      <c r="CO193" s="20">
        <v>0</v>
      </c>
      <c r="CP193" s="4">
        <v>0</v>
      </c>
      <c r="CQ193" s="5">
        <f t="shared" si="420"/>
        <v>0</v>
      </c>
      <c r="CR193" s="20">
        <v>0</v>
      </c>
      <c r="CS193" s="4">
        <v>0</v>
      </c>
      <c r="CT193" s="5">
        <f t="shared" si="421"/>
        <v>0</v>
      </c>
      <c r="CU193" s="20">
        <v>0</v>
      </c>
      <c r="CV193" s="4">
        <v>0</v>
      </c>
      <c r="CW193" s="5">
        <f t="shared" si="422"/>
        <v>0</v>
      </c>
      <c r="CX193" s="20">
        <v>0</v>
      </c>
      <c r="CY193" s="4">
        <v>0</v>
      </c>
      <c r="CZ193" s="5">
        <f t="shared" si="423"/>
        <v>0</v>
      </c>
      <c r="DA193" s="20">
        <v>0</v>
      </c>
      <c r="DB193" s="4">
        <v>0</v>
      </c>
      <c r="DC193" s="5">
        <f t="shared" si="424"/>
        <v>0</v>
      </c>
      <c r="DD193" s="20">
        <v>0</v>
      </c>
      <c r="DE193" s="4">
        <v>0</v>
      </c>
      <c r="DF193" s="5">
        <f t="shared" si="425"/>
        <v>0</v>
      </c>
      <c r="DG193" s="128">
        <v>3.4500000000000003E-2</v>
      </c>
      <c r="DH193" s="4">
        <v>0.57799999999999996</v>
      </c>
      <c r="DI193" s="5">
        <f t="shared" si="426"/>
        <v>16753.623188405792</v>
      </c>
      <c r="DJ193" s="20">
        <v>0</v>
      </c>
      <c r="DK193" s="4">
        <v>0</v>
      </c>
      <c r="DL193" s="5">
        <f t="shared" si="427"/>
        <v>0</v>
      </c>
      <c r="DM193" s="20">
        <v>0</v>
      </c>
      <c r="DN193" s="4">
        <v>0</v>
      </c>
      <c r="DO193" s="5">
        <f t="shared" si="428"/>
        <v>0</v>
      </c>
      <c r="DP193" s="20">
        <v>0</v>
      </c>
      <c r="DQ193" s="4">
        <v>0</v>
      </c>
      <c r="DR193" s="5">
        <f t="shared" si="429"/>
        <v>0</v>
      </c>
      <c r="DS193" s="22">
        <f t="shared" si="431"/>
        <v>15.234499999999999</v>
      </c>
      <c r="DT193" s="5">
        <f t="shared" si="432"/>
        <v>111.578</v>
      </c>
    </row>
    <row r="194" spans="1:124" x14ac:dyDescent="0.3">
      <c r="A194" s="111">
        <v>2023</v>
      </c>
      <c r="B194" s="112" t="s">
        <v>8</v>
      </c>
      <c r="C194" s="20">
        <v>0</v>
      </c>
      <c r="D194" s="4">
        <v>0</v>
      </c>
      <c r="E194" s="5">
        <f t="shared" si="433"/>
        <v>0</v>
      </c>
      <c r="F194" s="20">
        <v>0</v>
      </c>
      <c r="G194" s="4">
        <v>0</v>
      </c>
      <c r="H194" s="5">
        <f t="shared" si="392"/>
        <v>0</v>
      </c>
      <c r="I194" s="20">
        <v>0</v>
      </c>
      <c r="J194" s="4">
        <v>0</v>
      </c>
      <c r="K194" s="5">
        <f t="shared" si="393"/>
        <v>0</v>
      </c>
      <c r="L194" s="20">
        <v>0</v>
      </c>
      <c r="M194" s="4">
        <v>0</v>
      </c>
      <c r="N194" s="5">
        <f t="shared" si="394"/>
        <v>0</v>
      </c>
      <c r="O194" s="20">
        <v>0</v>
      </c>
      <c r="P194" s="4">
        <v>0</v>
      </c>
      <c r="Q194" s="5">
        <f t="shared" si="395"/>
        <v>0</v>
      </c>
      <c r="R194" s="20">
        <v>0</v>
      </c>
      <c r="S194" s="4">
        <v>0</v>
      </c>
      <c r="T194" s="5">
        <f t="shared" si="396"/>
        <v>0</v>
      </c>
      <c r="U194" s="20">
        <v>0</v>
      </c>
      <c r="V194" s="4">
        <v>0</v>
      </c>
      <c r="W194" s="5">
        <f t="shared" si="397"/>
        <v>0</v>
      </c>
      <c r="X194" s="128">
        <v>7.4</v>
      </c>
      <c r="Y194" s="4">
        <v>119</v>
      </c>
      <c r="Z194" s="5">
        <f t="shared" si="398"/>
        <v>16081.08108108108</v>
      </c>
      <c r="AA194" s="20">
        <v>0</v>
      </c>
      <c r="AB194" s="4">
        <v>0</v>
      </c>
      <c r="AC194" s="5">
        <f t="shared" si="399"/>
        <v>0</v>
      </c>
      <c r="AD194" s="20">
        <v>0</v>
      </c>
      <c r="AE194" s="4">
        <v>0</v>
      </c>
      <c r="AF194" s="5">
        <f t="shared" si="400"/>
        <v>0</v>
      </c>
      <c r="AG194" s="20">
        <v>0</v>
      </c>
      <c r="AH194" s="4">
        <v>0</v>
      </c>
      <c r="AI194" s="5">
        <f t="shared" si="401"/>
        <v>0</v>
      </c>
      <c r="AJ194" s="20">
        <v>0</v>
      </c>
      <c r="AK194" s="4">
        <v>0</v>
      </c>
      <c r="AL194" s="5">
        <f t="shared" si="402"/>
        <v>0</v>
      </c>
      <c r="AM194" s="20">
        <v>0</v>
      </c>
      <c r="AN194" s="4">
        <v>0</v>
      </c>
      <c r="AO194" s="5">
        <f t="shared" si="403"/>
        <v>0</v>
      </c>
      <c r="AP194" s="20">
        <v>0</v>
      </c>
      <c r="AQ194" s="4">
        <v>0</v>
      </c>
      <c r="AR194" s="5">
        <f t="shared" si="404"/>
        <v>0</v>
      </c>
      <c r="AS194" s="20">
        <v>0</v>
      </c>
      <c r="AT194" s="4">
        <v>0</v>
      </c>
      <c r="AU194" s="5">
        <f t="shared" si="405"/>
        <v>0</v>
      </c>
      <c r="AV194" s="20"/>
      <c r="AW194" s="4"/>
      <c r="AX194" s="5"/>
      <c r="AY194" s="20">
        <v>0</v>
      </c>
      <c r="AZ194" s="4">
        <v>0</v>
      </c>
      <c r="BA194" s="5">
        <f t="shared" si="406"/>
        <v>0</v>
      </c>
      <c r="BB194" s="20">
        <v>0</v>
      </c>
      <c r="BC194" s="4">
        <v>0</v>
      </c>
      <c r="BD194" s="5">
        <f t="shared" si="407"/>
        <v>0</v>
      </c>
      <c r="BE194" s="20">
        <v>0</v>
      </c>
      <c r="BF194" s="4">
        <v>0</v>
      </c>
      <c r="BG194" s="5">
        <f t="shared" si="408"/>
        <v>0</v>
      </c>
      <c r="BH194" s="20">
        <v>0</v>
      </c>
      <c r="BI194" s="4">
        <v>0</v>
      </c>
      <c r="BJ194" s="5">
        <f t="shared" si="409"/>
        <v>0</v>
      </c>
      <c r="BK194" s="20">
        <v>0</v>
      </c>
      <c r="BL194" s="4">
        <v>0</v>
      </c>
      <c r="BM194" s="5">
        <f t="shared" si="410"/>
        <v>0</v>
      </c>
      <c r="BN194" s="20">
        <v>0</v>
      </c>
      <c r="BO194" s="4">
        <v>0</v>
      </c>
      <c r="BP194" s="5">
        <f t="shared" si="411"/>
        <v>0</v>
      </c>
      <c r="BQ194" s="20">
        <v>0</v>
      </c>
      <c r="BR194" s="4">
        <v>0</v>
      </c>
      <c r="BS194" s="5">
        <f t="shared" si="412"/>
        <v>0</v>
      </c>
      <c r="BT194" s="20">
        <v>0</v>
      </c>
      <c r="BU194" s="4">
        <v>0</v>
      </c>
      <c r="BV194" s="5">
        <f t="shared" si="413"/>
        <v>0</v>
      </c>
      <c r="BW194" s="20">
        <v>0</v>
      </c>
      <c r="BX194" s="4">
        <v>0</v>
      </c>
      <c r="BY194" s="5">
        <f t="shared" si="414"/>
        <v>0</v>
      </c>
      <c r="BZ194" s="20">
        <v>0</v>
      </c>
      <c r="CA194" s="4">
        <v>0</v>
      </c>
      <c r="CB194" s="5">
        <f t="shared" si="415"/>
        <v>0</v>
      </c>
      <c r="CC194" s="20">
        <v>0</v>
      </c>
      <c r="CD194" s="4">
        <v>0</v>
      </c>
      <c r="CE194" s="5">
        <f t="shared" si="416"/>
        <v>0</v>
      </c>
      <c r="CF194" s="20">
        <v>0</v>
      </c>
      <c r="CG194" s="4">
        <v>0</v>
      </c>
      <c r="CH194" s="5">
        <f t="shared" si="417"/>
        <v>0</v>
      </c>
      <c r="CI194" s="20">
        <v>0</v>
      </c>
      <c r="CJ194" s="4">
        <v>0</v>
      </c>
      <c r="CK194" s="5">
        <f t="shared" si="418"/>
        <v>0</v>
      </c>
      <c r="CL194" s="20">
        <v>0</v>
      </c>
      <c r="CM194" s="4">
        <v>0</v>
      </c>
      <c r="CN194" s="5">
        <f t="shared" si="419"/>
        <v>0</v>
      </c>
      <c r="CO194" s="20">
        <v>0</v>
      </c>
      <c r="CP194" s="4">
        <v>0</v>
      </c>
      <c r="CQ194" s="5">
        <f t="shared" si="420"/>
        <v>0</v>
      </c>
      <c r="CR194" s="20">
        <v>0</v>
      </c>
      <c r="CS194" s="4">
        <v>0</v>
      </c>
      <c r="CT194" s="5">
        <f t="shared" si="421"/>
        <v>0</v>
      </c>
      <c r="CU194" s="20">
        <v>0</v>
      </c>
      <c r="CV194" s="4">
        <v>0</v>
      </c>
      <c r="CW194" s="5">
        <f t="shared" si="422"/>
        <v>0</v>
      </c>
      <c r="CX194" s="20">
        <v>0</v>
      </c>
      <c r="CY194" s="4">
        <v>0</v>
      </c>
      <c r="CZ194" s="5">
        <f t="shared" si="423"/>
        <v>0</v>
      </c>
      <c r="DA194" s="20">
        <v>0</v>
      </c>
      <c r="DB194" s="4">
        <v>0</v>
      </c>
      <c r="DC194" s="5">
        <f t="shared" si="424"/>
        <v>0</v>
      </c>
      <c r="DD194" s="20">
        <v>0</v>
      </c>
      <c r="DE194" s="4">
        <v>0</v>
      </c>
      <c r="DF194" s="5">
        <f t="shared" si="425"/>
        <v>0</v>
      </c>
      <c r="DG194" s="128">
        <v>23.088999999999999</v>
      </c>
      <c r="DH194" s="4">
        <v>117.92700000000001</v>
      </c>
      <c r="DI194" s="5">
        <f t="shared" si="426"/>
        <v>5107.4970765299495</v>
      </c>
      <c r="DJ194" s="20">
        <v>0</v>
      </c>
      <c r="DK194" s="4">
        <v>0</v>
      </c>
      <c r="DL194" s="5">
        <f t="shared" si="427"/>
        <v>0</v>
      </c>
      <c r="DM194" s="20">
        <v>0</v>
      </c>
      <c r="DN194" s="4">
        <v>0</v>
      </c>
      <c r="DO194" s="5">
        <f t="shared" si="428"/>
        <v>0</v>
      </c>
      <c r="DP194" s="20">
        <v>0</v>
      </c>
      <c r="DQ194" s="4">
        <v>0</v>
      </c>
      <c r="DR194" s="5">
        <f t="shared" si="429"/>
        <v>0</v>
      </c>
      <c r="DS194" s="22">
        <f t="shared" si="431"/>
        <v>30.488999999999997</v>
      </c>
      <c r="DT194" s="5">
        <f t="shared" si="432"/>
        <v>236.92700000000002</v>
      </c>
    </row>
    <row r="195" spans="1:124" x14ac:dyDescent="0.3">
      <c r="A195" s="111">
        <v>2023</v>
      </c>
      <c r="B195" s="112" t="s">
        <v>9</v>
      </c>
      <c r="C195" s="20">
        <v>0</v>
      </c>
      <c r="D195" s="4">
        <v>0</v>
      </c>
      <c r="E195" s="5">
        <f t="shared" si="433"/>
        <v>0</v>
      </c>
      <c r="F195" s="20">
        <v>0</v>
      </c>
      <c r="G195" s="4">
        <v>0</v>
      </c>
      <c r="H195" s="5">
        <f t="shared" si="392"/>
        <v>0</v>
      </c>
      <c r="I195" s="20">
        <v>0</v>
      </c>
      <c r="J195" s="4">
        <v>0</v>
      </c>
      <c r="K195" s="5">
        <f t="shared" si="393"/>
        <v>0</v>
      </c>
      <c r="L195" s="20">
        <v>0</v>
      </c>
      <c r="M195" s="4">
        <v>0</v>
      </c>
      <c r="N195" s="5">
        <f t="shared" si="394"/>
        <v>0</v>
      </c>
      <c r="O195" s="20">
        <v>0</v>
      </c>
      <c r="P195" s="4">
        <v>0</v>
      </c>
      <c r="Q195" s="5">
        <f t="shared" si="395"/>
        <v>0</v>
      </c>
      <c r="R195" s="20">
        <v>0</v>
      </c>
      <c r="S195" s="4">
        <v>0</v>
      </c>
      <c r="T195" s="5">
        <f t="shared" si="396"/>
        <v>0</v>
      </c>
      <c r="U195" s="20">
        <v>0</v>
      </c>
      <c r="V195" s="4">
        <v>0</v>
      </c>
      <c r="W195" s="5">
        <f t="shared" si="397"/>
        <v>0</v>
      </c>
      <c r="X195" s="128">
        <v>7.5</v>
      </c>
      <c r="Y195" s="4">
        <v>103.5</v>
      </c>
      <c r="Z195" s="5">
        <f t="shared" si="398"/>
        <v>13800</v>
      </c>
      <c r="AA195" s="20">
        <v>0</v>
      </c>
      <c r="AB195" s="4">
        <v>0</v>
      </c>
      <c r="AC195" s="5">
        <f t="shared" si="399"/>
        <v>0</v>
      </c>
      <c r="AD195" s="20">
        <v>0</v>
      </c>
      <c r="AE195" s="4">
        <v>0</v>
      </c>
      <c r="AF195" s="5">
        <f t="shared" si="400"/>
        <v>0</v>
      </c>
      <c r="AG195" s="20">
        <v>0</v>
      </c>
      <c r="AH195" s="4">
        <v>0</v>
      </c>
      <c r="AI195" s="5">
        <f t="shared" si="401"/>
        <v>0</v>
      </c>
      <c r="AJ195" s="20">
        <v>0</v>
      </c>
      <c r="AK195" s="4">
        <v>0</v>
      </c>
      <c r="AL195" s="5">
        <f t="shared" si="402"/>
        <v>0</v>
      </c>
      <c r="AM195" s="20">
        <v>0</v>
      </c>
      <c r="AN195" s="4">
        <v>0</v>
      </c>
      <c r="AO195" s="5">
        <f t="shared" si="403"/>
        <v>0</v>
      </c>
      <c r="AP195" s="20">
        <v>0</v>
      </c>
      <c r="AQ195" s="4">
        <v>0</v>
      </c>
      <c r="AR195" s="5">
        <f t="shared" si="404"/>
        <v>0</v>
      </c>
      <c r="AS195" s="20">
        <v>0</v>
      </c>
      <c r="AT195" s="4">
        <v>0</v>
      </c>
      <c r="AU195" s="5">
        <f t="shared" si="405"/>
        <v>0</v>
      </c>
      <c r="AV195" s="20"/>
      <c r="AW195" s="4"/>
      <c r="AX195" s="5"/>
      <c r="AY195" s="128">
        <v>13.016</v>
      </c>
      <c r="AZ195" s="4">
        <v>52.170999999999999</v>
      </c>
      <c r="BA195" s="5">
        <f t="shared" si="406"/>
        <v>4008.2206515058392</v>
      </c>
      <c r="BB195" s="20">
        <v>0</v>
      </c>
      <c r="BC195" s="4">
        <v>0</v>
      </c>
      <c r="BD195" s="5">
        <f t="shared" si="407"/>
        <v>0</v>
      </c>
      <c r="BE195" s="20">
        <v>0</v>
      </c>
      <c r="BF195" s="4">
        <v>0</v>
      </c>
      <c r="BG195" s="5">
        <f t="shared" si="408"/>
        <v>0</v>
      </c>
      <c r="BH195" s="20">
        <v>0</v>
      </c>
      <c r="BI195" s="4">
        <v>0</v>
      </c>
      <c r="BJ195" s="5">
        <f t="shared" si="409"/>
        <v>0</v>
      </c>
      <c r="BK195" s="20">
        <v>0</v>
      </c>
      <c r="BL195" s="4">
        <v>0</v>
      </c>
      <c r="BM195" s="5">
        <f t="shared" si="410"/>
        <v>0</v>
      </c>
      <c r="BN195" s="20">
        <v>0</v>
      </c>
      <c r="BO195" s="4">
        <v>0</v>
      </c>
      <c r="BP195" s="5">
        <f t="shared" si="411"/>
        <v>0</v>
      </c>
      <c r="BQ195" s="20">
        <v>0</v>
      </c>
      <c r="BR195" s="4">
        <v>0</v>
      </c>
      <c r="BS195" s="5">
        <f t="shared" si="412"/>
        <v>0</v>
      </c>
      <c r="BT195" s="20">
        <v>0</v>
      </c>
      <c r="BU195" s="4">
        <v>0</v>
      </c>
      <c r="BV195" s="5">
        <f t="shared" si="413"/>
        <v>0</v>
      </c>
      <c r="BW195" s="20">
        <v>0</v>
      </c>
      <c r="BX195" s="4">
        <v>0</v>
      </c>
      <c r="BY195" s="5">
        <f t="shared" si="414"/>
        <v>0</v>
      </c>
      <c r="BZ195" s="20">
        <v>0</v>
      </c>
      <c r="CA195" s="4">
        <v>0</v>
      </c>
      <c r="CB195" s="5">
        <f t="shared" si="415"/>
        <v>0</v>
      </c>
      <c r="CC195" s="20">
        <v>0</v>
      </c>
      <c r="CD195" s="4">
        <v>0</v>
      </c>
      <c r="CE195" s="5">
        <f t="shared" si="416"/>
        <v>0</v>
      </c>
      <c r="CF195" s="20">
        <v>0</v>
      </c>
      <c r="CG195" s="4">
        <v>0</v>
      </c>
      <c r="CH195" s="5">
        <f t="shared" si="417"/>
        <v>0</v>
      </c>
      <c r="CI195" s="20">
        <v>0</v>
      </c>
      <c r="CJ195" s="4">
        <v>0</v>
      </c>
      <c r="CK195" s="5">
        <f t="shared" si="418"/>
        <v>0</v>
      </c>
      <c r="CL195" s="20">
        <v>0</v>
      </c>
      <c r="CM195" s="4">
        <v>0</v>
      </c>
      <c r="CN195" s="5">
        <f t="shared" si="419"/>
        <v>0</v>
      </c>
      <c r="CO195" s="20">
        <v>0</v>
      </c>
      <c r="CP195" s="4">
        <v>0</v>
      </c>
      <c r="CQ195" s="5">
        <f t="shared" si="420"/>
        <v>0</v>
      </c>
      <c r="CR195" s="20">
        <v>0</v>
      </c>
      <c r="CS195" s="4">
        <v>0</v>
      </c>
      <c r="CT195" s="5">
        <f t="shared" si="421"/>
        <v>0</v>
      </c>
      <c r="CU195" s="20">
        <v>0</v>
      </c>
      <c r="CV195" s="4">
        <v>0</v>
      </c>
      <c r="CW195" s="5">
        <f t="shared" si="422"/>
        <v>0</v>
      </c>
      <c r="CX195" s="20">
        <v>0</v>
      </c>
      <c r="CY195" s="4">
        <v>0</v>
      </c>
      <c r="CZ195" s="5">
        <f t="shared" si="423"/>
        <v>0</v>
      </c>
      <c r="DA195" s="20">
        <v>0</v>
      </c>
      <c r="DB195" s="4">
        <v>0</v>
      </c>
      <c r="DC195" s="5">
        <f t="shared" si="424"/>
        <v>0</v>
      </c>
      <c r="DD195" s="20">
        <v>0</v>
      </c>
      <c r="DE195" s="4">
        <v>0</v>
      </c>
      <c r="DF195" s="5">
        <f t="shared" si="425"/>
        <v>0</v>
      </c>
      <c r="DG195" s="128">
        <v>6.2240000000000002</v>
      </c>
      <c r="DH195" s="4">
        <v>25.15</v>
      </c>
      <c r="DI195" s="5">
        <f t="shared" si="426"/>
        <v>4040.8097686375318</v>
      </c>
      <c r="DJ195" s="20">
        <v>0</v>
      </c>
      <c r="DK195" s="4">
        <v>0</v>
      </c>
      <c r="DL195" s="5">
        <f t="shared" si="427"/>
        <v>0</v>
      </c>
      <c r="DM195" s="20">
        <v>0</v>
      </c>
      <c r="DN195" s="4">
        <v>0</v>
      </c>
      <c r="DO195" s="5">
        <f t="shared" si="428"/>
        <v>0</v>
      </c>
      <c r="DP195" s="20">
        <v>0</v>
      </c>
      <c r="DQ195" s="4">
        <v>0</v>
      </c>
      <c r="DR195" s="5">
        <f t="shared" si="429"/>
        <v>0</v>
      </c>
      <c r="DS195" s="22">
        <f t="shared" si="431"/>
        <v>26.74</v>
      </c>
      <c r="DT195" s="5">
        <f t="shared" si="432"/>
        <v>180.821</v>
      </c>
    </row>
    <row r="196" spans="1:124" x14ac:dyDescent="0.3">
      <c r="A196" s="111">
        <v>2023</v>
      </c>
      <c r="B196" s="112" t="s">
        <v>10</v>
      </c>
      <c r="C196" s="20">
        <v>0</v>
      </c>
      <c r="D196" s="4">
        <v>0</v>
      </c>
      <c r="E196" s="5">
        <f t="shared" si="433"/>
        <v>0</v>
      </c>
      <c r="F196" s="20">
        <v>0</v>
      </c>
      <c r="G196" s="4">
        <v>0</v>
      </c>
      <c r="H196" s="5">
        <f t="shared" si="392"/>
        <v>0</v>
      </c>
      <c r="I196" s="20">
        <v>0</v>
      </c>
      <c r="J196" s="4">
        <v>0</v>
      </c>
      <c r="K196" s="5">
        <f t="shared" si="393"/>
        <v>0</v>
      </c>
      <c r="L196" s="20">
        <v>0</v>
      </c>
      <c r="M196" s="4">
        <v>0</v>
      </c>
      <c r="N196" s="5">
        <f t="shared" si="394"/>
        <v>0</v>
      </c>
      <c r="O196" s="20">
        <v>0</v>
      </c>
      <c r="P196" s="4">
        <v>0</v>
      </c>
      <c r="Q196" s="5">
        <f t="shared" si="395"/>
        <v>0</v>
      </c>
      <c r="R196" s="20">
        <v>0</v>
      </c>
      <c r="S196" s="4">
        <v>0</v>
      </c>
      <c r="T196" s="5">
        <f t="shared" si="396"/>
        <v>0</v>
      </c>
      <c r="U196" s="20">
        <v>0</v>
      </c>
      <c r="V196" s="4">
        <v>0</v>
      </c>
      <c r="W196" s="5">
        <f t="shared" si="397"/>
        <v>0</v>
      </c>
      <c r="X196" s="128">
        <v>1.6</v>
      </c>
      <c r="Y196" s="4">
        <v>26</v>
      </c>
      <c r="Z196" s="5">
        <f t="shared" si="398"/>
        <v>16250</v>
      </c>
      <c r="AA196" s="20">
        <v>0</v>
      </c>
      <c r="AB196" s="4">
        <v>0</v>
      </c>
      <c r="AC196" s="5">
        <f t="shared" si="399"/>
        <v>0</v>
      </c>
      <c r="AD196" s="20">
        <v>0</v>
      </c>
      <c r="AE196" s="4">
        <v>0</v>
      </c>
      <c r="AF196" s="5">
        <f t="shared" si="400"/>
        <v>0</v>
      </c>
      <c r="AG196" s="20">
        <v>0</v>
      </c>
      <c r="AH196" s="4">
        <v>0</v>
      </c>
      <c r="AI196" s="5">
        <f t="shared" si="401"/>
        <v>0</v>
      </c>
      <c r="AJ196" s="20">
        <v>0</v>
      </c>
      <c r="AK196" s="4">
        <v>0</v>
      </c>
      <c r="AL196" s="5">
        <f t="shared" si="402"/>
        <v>0</v>
      </c>
      <c r="AM196" s="20">
        <v>0</v>
      </c>
      <c r="AN196" s="4">
        <v>0</v>
      </c>
      <c r="AO196" s="5">
        <f t="shared" si="403"/>
        <v>0</v>
      </c>
      <c r="AP196" s="20">
        <v>0</v>
      </c>
      <c r="AQ196" s="4">
        <v>0</v>
      </c>
      <c r="AR196" s="5">
        <f t="shared" si="404"/>
        <v>0</v>
      </c>
      <c r="AS196" s="20">
        <v>0</v>
      </c>
      <c r="AT196" s="4">
        <v>0</v>
      </c>
      <c r="AU196" s="5">
        <f t="shared" si="405"/>
        <v>0</v>
      </c>
      <c r="AV196" s="20"/>
      <c r="AW196" s="4"/>
      <c r="AX196" s="5"/>
      <c r="AY196" s="128">
        <v>17</v>
      </c>
      <c r="AZ196" s="4">
        <v>98.6</v>
      </c>
      <c r="BA196" s="5">
        <f t="shared" si="406"/>
        <v>5800</v>
      </c>
      <c r="BB196" s="20">
        <v>0</v>
      </c>
      <c r="BC196" s="4">
        <v>0</v>
      </c>
      <c r="BD196" s="5">
        <f t="shared" si="407"/>
        <v>0</v>
      </c>
      <c r="BE196" s="20">
        <v>0</v>
      </c>
      <c r="BF196" s="4">
        <v>0</v>
      </c>
      <c r="BG196" s="5">
        <f t="shared" si="408"/>
        <v>0</v>
      </c>
      <c r="BH196" s="20">
        <v>0</v>
      </c>
      <c r="BI196" s="4">
        <v>0</v>
      </c>
      <c r="BJ196" s="5">
        <f t="shared" si="409"/>
        <v>0</v>
      </c>
      <c r="BK196" s="20">
        <v>0</v>
      </c>
      <c r="BL196" s="4">
        <v>0</v>
      </c>
      <c r="BM196" s="5">
        <f t="shared" si="410"/>
        <v>0</v>
      </c>
      <c r="BN196" s="20">
        <v>0</v>
      </c>
      <c r="BO196" s="4">
        <v>0</v>
      </c>
      <c r="BP196" s="5">
        <f t="shared" si="411"/>
        <v>0</v>
      </c>
      <c r="BQ196" s="128">
        <v>0.2</v>
      </c>
      <c r="BR196" s="4">
        <v>0.127</v>
      </c>
      <c r="BS196" s="5">
        <f t="shared" si="412"/>
        <v>635</v>
      </c>
      <c r="BT196" s="20">
        <v>0</v>
      </c>
      <c r="BU196" s="4">
        <v>0</v>
      </c>
      <c r="BV196" s="5">
        <f t="shared" si="413"/>
        <v>0</v>
      </c>
      <c r="BW196" s="20">
        <v>0</v>
      </c>
      <c r="BX196" s="4">
        <v>0</v>
      </c>
      <c r="BY196" s="5">
        <f t="shared" si="414"/>
        <v>0</v>
      </c>
      <c r="BZ196" s="20">
        <v>0</v>
      </c>
      <c r="CA196" s="4">
        <v>0</v>
      </c>
      <c r="CB196" s="5">
        <f t="shared" si="415"/>
        <v>0</v>
      </c>
      <c r="CC196" s="20">
        <v>0</v>
      </c>
      <c r="CD196" s="4">
        <v>0</v>
      </c>
      <c r="CE196" s="5">
        <f t="shared" si="416"/>
        <v>0</v>
      </c>
      <c r="CF196" s="20">
        <v>0</v>
      </c>
      <c r="CG196" s="4">
        <v>0</v>
      </c>
      <c r="CH196" s="5">
        <f t="shared" si="417"/>
        <v>0</v>
      </c>
      <c r="CI196" s="20">
        <v>0</v>
      </c>
      <c r="CJ196" s="4">
        <v>0</v>
      </c>
      <c r="CK196" s="5">
        <f t="shared" si="418"/>
        <v>0</v>
      </c>
      <c r="CL196" s="20">
        <v>0</v>
      </c>
      <c r="CM196" s="4">
        <v>0</v>
      </c>
      <c r="CN196" s="5">
        <f t="shared" si="419"/>
        <v>0</v>
      </c>
      <c r="CO196" s="20">
        <v>0</v>
      </c>
      <c r="CP196" s="4">
        <v>0</v>
      </c>
      <c r="CQ196" s="5">
        <f t="shared" si="420"/>
        <v>0</v>
      </c>
      <c r="CR196" s="20">
        <v>0</v>
      </c>
      <c r="CS196" s="4">
        <v>0</v>
      </c>
      <c r="CT196" s="5">
        <f t="shared" si="421"/>
        <v>0</v>
      </c>
      <c r="CU196" s="20">
        <v>0</v>
      </c>
      <c r="CV196" s="4">
        <v>0</v>
      </c>
      <c r="CW196" s="5">
        <f t="shared" si="422"/>
        <v>0</v>
      </c>
      <c r="CX196" s="20">
        <v>0</v>
      </c>
      <c r="CY196" s="4">
        <v>0</v>
      </c>
      <c r="CZ196" s="5">
        <f t="shared" si="423"/>
        <v>0</v>
      </c>
      <c r="DA196" s="20">
        <v>0</v>
      </c>
      <c r="DB196" s="4">
        <v>0</v>
      </c>
      <c r="DC196" s="5">
        <f t="shared" si="424"/>
        <v>0</v>
      </c>
      <c r="DD196" s="20">
        <v>0</v>
      </c>
      <c r="DE196" s="4">
        <v>0</v>
      </c>
      <c r="DF196" s="5">
        <f t="shared" si="425"/>
        <v>0</v>
      </c>
      <c r="DG196" s="128">
        <v>2.7E-2</v>
      </c>
      <c r="DH196" s="4">
        <v>0.33700000000000002</v>
      </c>
      <c r="DI196" s="5">
        <f t="shared" si="426"/>
        <v>12481.481481481484</v>
      </c>
      <c r="DJ196" s="20">
        <v>0</v>
      </c>
      <c r="DK196" s="4">
        <v>0</v>
      </c>
      <c r="DL196" s="5">
        <f t="shared" si="427"/>
        <v>0</v>
      </c>
      <c r="DM196" s="20">
        <v>0</v>
      </c>
      <c r="DN196" s="4">
        <v>0</v>
      </c>
      <c r="DO196" s="5">
        <f t="shared" si="428"/>
        <v>0</v>
      </c>
      <c r="DP196" s="20">
        <v>0</v>
      </c>
      <c r="DQ196" s="4">
        <v>0</v>
      </c>
      <c r="DR196" s="5">
        <f t="shared" si="429"/>
        <v>0</v>
      </c>
      <c r="DS196" s="22">
        <f t="shared" si="431"/>
        <v>18.827000000000002</v>
      </c>
      <c r="DT196" s="5">
        <f t="shared" si="432"/>
        <v>125.06399999999999</v>
      </c>
    </row>
    <row r="197" spans="1:124" x14ac:dyDescent="0.3">
      <c r="A197" s="111">
        <v>2023</v>
      </c>
      <c r="B197" s="112" t="s">
        <v>11</v>
      </c>
      <c r="C197" s="20">
        <v>0</v>
      </c>
      <c r="D197" s="4">
        <v>0</v>
      </c>
      <c r="E197" s="5">
        <f t="shared" si="433"/>
        <v>0</v>
      </c>
      <c r="F197" s="20">
        <v>0</v>
      </c>
      <c r="G197" s="4">
        <v>0</v>
      </c>
      <c r="H197" s="5">
        <f t="shared" si="392"/>
        <v>0</v>
      </c>
      <c r="I197" s="20">
        <v>0</v>
      </c>
      <c r="J197" s="4">
        <v>0</v>
      </c>
      <c r="K197" s="5">
        <f t="shared" si="393"/>
        <v>0</v>
      </c>
      <c r="L197" s="20">
        <v>0</v>
      </c>
      <c r="M197" s="4">
        <v>0</v>
      </c>
      <c r="N197" s="5">
        <f t="shared" si="394"/>
        <v>0</v>
      </c>
      <c r="O197" s="20">
        <v>0</v>
      </c>
      <c r="P197" s="4">
        <v>0</v>
      </c>
      <c r="Q197" s="5">
        <f t="shared" si="395"/>
        <v>0</v>
      </c>
      <c r="R197" s="20">
        <v>0</v>
      </c>
      <c r="S197" s="4">
        <v>0</v>
      </c>
      <c r="T197" s="5">
        <f t="shared" si="396"/>
        <v>0</v>
      </c>
      <c r="U197" s="128">
        <v>3.8999999999999998E-3</v>
      </c>
      <c r="V197" s="4">
        <v>0.54700000000000004</v>
      </c>
      <c r="W197" s="5">
        <f t="shared" si="397"/>
        <v>140256.41025641028</v>
      </c>
      <c r="X197" s="128">
        <v>4.8</v>
      </c>
      <c r="Y197" s="4">
        <v>75.02</v>
      </c>
      <c r="Z197" s="5">
        <f t="shared" si="398"/>
        <v>15629.166666666666</v>
      </c>
      <c r="AA197" s="20">
        <v>0</v>
      </c>
      <c r="AB197" s="4">
        <v>0</v>
      </c>
      <c r="AC197" s="5">
        <f t="shared" si="399"/>
        <v>0</v>
      </c>
      <c r="AD197" s="20">
        <v>0</v>
      </c>
      <c r="AE197" s="4">
        <v>0</v>
      </c>
      <c r="AF197" s="5">
        <f t="shared" si="400"/>
        <v>0</v>
      </c>
      <c r="AG197" s="20">
        <v>0</v>
      </c>
      <c r="AH197" s="4">
        <v>0</v>
      </c>
      <c r="AI197" s="5">
        <f t="shared" si="401"/>
        <v>0</v>
      </c>
      <c r="AJ197" s="20">
        <v>0</v>
      </c>
      <c r="AK197" s="4">
        <v>0</v>
      </c>
      <c r="AL197" s="5">
        <f t="shared" si="402"/>
        <v>0</v>
      </c>
      <c r="AM197" s="20">
        <v>0</v>
      </c>
      <c r="AN197" s="4">
        <v>0</v>
      </c>
      <c r="AO197" s="5">
        <f t="shared" si="403"/>
        <v>0</v>
      </c>
      <c r="AP197" s="20">
        <v>0</v>
      </c>
      <c r="AQ197" s="4">
        <v>0</v>
      </c>
      <c r="AR197" s="5">
        <f t="shared" si="404"/>
        <v>0</v>
      </c>
      <c r="AS197" s="20">
        <v>0</v>
      </c>
      <c r="AT197" s="4">
        <v>0</v>
      </c>
      <c r="AU197" s="5">
        <f t="shared" si="405"/>
        <v>0</v>
      </c>
      <c r="AV197" s="20"/>
      <c r="AW197" s="4"/>
      <c r="AX197" s="5"/>
      <c r="AY197" s="128">
        <v>3.45</v>
      </c>
      <c r="AZ197" s="4">
        <v>87.04</v>
      </c>
      <c r="BA197" s="5">
        <f t="shared" si="406"/>
        <v>25228.98550724638</v>
      </c>
      <c r="BB197" s="20">
        <v>0</v>
      </c>
      <c r="BC197" s="4">
        <v>0</v>
      </c>
      <c r="BD197" s="5">
        <f t="shared" si="407"/>
        <v>0</v>
      </c>
      <c r="BE197" s="20">
        <v>0</v>
      </c>
      <c r="BF197" s="4">
        <v>0</v>
      </c>
      <c r="BG197" s="5">
        <f t="shared" si="408"/>
        <v>0</v>
      </c>
      <c r="BH197" s="20">
        <v>0</v>
      </c>
      <c r="BI197" s="4">
        <v>0</v>
      </c>
      <c r="BJ197" s="5">
        <f t="shared" si="409"/>
        <v>0</v>
      </c>
      <c r="BK197" s="20">
        <v>0</v>
      </c>
      <c r="BL197" s="4">
        <v>0</v>
      </c>
      <c r="BM197" s="5">
        <f t="shared" si="410"/>
        <v>0</v>
      </c>
      <c r="BN197" s="20">
        <v>0</v>
      </c>
      <c r="BO197" s="4">
        <v>0</v>
      </c>
      <c r="BP197" s="5">
        <f t="shared" si="411"/>
        <v>0</v>
      </c>
      <c r="BQ197" s="20">
        <v>0</v>
      </c>
      <c r="BR197" s="4">
        <v>0</v>
      </c>
      <c r="BS197" s="5">
        <f t="shared" si="412"/>
        <v>0</v>
      </c>
      <c r="BT197" s="20">
        <v>0</v>
      </c>
      <c r="BU197" s="4">
        <v>0</v>
      </c>
      <c r="BV197" s="5">
        <f t="shared" si="413"/>
        <v>0</v>
      </c>
      <c r="BW197" s="20">
        <v>0</v>
      </c>
      <c r="BX197" s="4">
        <v>0</v>
      </c>
      <c r="BY197" s="5">
        <f t="shared" si="414"/>
        <v>0</v>
      </c>
      <c r="BZ197" s="20">
        <v>0</v>
      </c>
      <c r="CA197" s="4">
        <v>0</v>
      </c>
      <c r="CB197" s="5">
        <f t="shared" si="415"/>
        <v>0</v>
      </c>
      <c r="CC197" s="20">
        <v>0</v>
      </c>
      <c r="CD197" s="4">
        <v>0</v>
      </c>
      <c r="CE197" s="5">
        <f t="shared" si="416"/>
        <v>0</v>
      </c>
      <c r="CF197" s="20">
        <v>0</v>
      </c>
      <c r="CG197" s="4">
        <v>0</v>
      </c>
      <c r="CH197" s="5">
        <f t="shared" si="417"/>
        <v>0</v>
      </c>
      <c r="CI197" s="20">
        <v>0</v>
      </c>
      <c r="CJ197" s="4">
        <v>0</v>
      </c>
      <c r="CK197" s="5">
        <f t="shared" si="418"/>
        <v>0</v>
      </c>
      <c r="CL197" s="20">
        <v>0</v>
      </c>
      <c r="CM197" s="4">
        <v>0</v>
      </c>
      <c r="CN197" s="5">
        <f t="shared" si="419"/>
        <v>0</v>
      </c>
      <c r="CO197" s="20">
        <v>0</v>
      </c>
      <c r="CP197" s="4">
        <v>0</v>
      </c>
      <c r="CQ197" s="5">
        <f t="shared" si="420"/>
        <v>0</v>
      </c>
      <c r="CR197" s="20">
        <v>0</v>
      </c>
      <c r="CS197" s="4">
        <v>0</v>
      </c>
      <c r="CT197" s="5">
        <f t="shared" si="421"/>
        <v>0</v>
      </c>
      <c r="CU197" s="20">
        <v>0</v>
      </c>
      <c r="CV197" s="4">
        <v>0</v>
      </c>
      <c r="CW197" s="5">
        <f t="shared" si="422"/>
        <v>0</v>
      </c>
      <c r="CX197" s="20">
        <v>0</v>
      </c>
      <c r="CY197" s="4">
        <v>0</v>
      </c>
      <c r="CZ197" s="5">
        <f t="shared" si="423"/>
        <v>0</v>
      </c>
      <c r="DA197" s="20">
        <v>0</v>
      </c>
      <c r="DB197" s="4">
        <v>0</v>
      </c>
      <c r="DC197" s="5">
        <f t="shared" si="424"/>
        <v>0</v>
      </c>
      <c r="DD197" s="20">
        <v>0</v>
      </c>
      <c r="DE197" s="4">
        <v>0</v>
      </c>
      <c r="DF197" s="5">
        <f t="shared" si="425"/>
        <v>0</v>
      </c>
      <c r="DG197" s="128">
        <v>0.1305</v>
      </c>
      <c r="DH197" s="4">
        <v>1.2569999999999999</v>
      </c>
      <c r="DI197" s="5">
        <f t="shared" si="426"/>
        <v>9632.1839080459758</v>
      </c>
      <c r="DJ197" s="20">
        <v>0</v>
      </c>
      <c r="DK197" s="4">
        <v>0</v>
      </c>
      <c r="DL197" s="5">
        <f t="shared" si="427"/>
        <v>0</v>
      </c>
      <c r="DM197" s="20">
        <v>0</v>
      </c>
      <c r="DN197" s="4">
        <v>0</v>
      </c>
      <c r="DO197" s="5">
        <f t="shared" si="428"/>
        <v>0</v>
      </c>
      <c r="DP197" s="20">
        <v>0</v>
      </c>
      <c r="DQ197" s="4">
        <v>0</v>
      </c>
      <c r="DR197" s="5">
        <f t="shared" si="429"/>
        <v>0</v>
      </c>
      <c r="DS197" s="22">
        <f t="shared" si="431"/>
        <v>8.3843999999999994</v>
      </c>
      <c r="DT197" s="5">
        <f t="shared" si="432"/>
        <v>163.864</v>
      </c>
    </row>
    <row r="198" spans="1:124" x14ac:dyDescent="0.3">
      <c r="A198" s="111">
        <v>2023</v>
      </c>
      <c r="B198" s="5" t="s">
        <v>12</v>
      </c>
      <c r="C198" s="20">
        <v>0</v>
      </c>
      <c r="D198" s="4">
        <v>0</v>
      </c>
      <c r="E198" s="5">
        <f t="shared" si="433"/>
        <v>0</v>
      </c>
      <c r="F198" s="20">
        <v>0</v>
      </c>
      <c r="G198" s="4">
        <v>0</v>
      </c>
      <c r="H198" s="5">
        <f t="shared" si="392"/>
        <v>0</v>
      </c>
      <c r="I198" s="20">
        <v>0</v>
      </c>
      <c r="J198" s="4">
        <v>0</v>
      </c>
      <c r="K198" s="5">
        <f t="shared" si="393"/>
        <v>0</v>
      </c>
      <c r="L198" s="20">
        <v>0</v>
      </c>
      <c r="M198" s="4">
        <v>0</v>
      </c>
      <c r="N198" s="5">
        <f t="shared" si="394"/>
        <v>0</v>
      </c>
      <c r="O198" s="20">
        <v>0</v>
      </c>
      <c r="P198" s="4">
        <v>0</v>
      </c>
      <c r="Q198" s="5">
        <f t="shared" si="395"/>
        <v>0</v>
      </c>
      <c r="R198" s="20">
        <v>0</v>
      </c>
      <c r="S198" s="4">
        <v>0</v>
      </c>
      <c r="T198" s="5">
        <f t="shared" si="396"/>
        <v>0</v>
      </c>
      <c r="U198" s="20">
        <v>0</v>
      </c>
      <c r="V198" s="4">
        <v>0</v>
      </c>
      <c r="W198" s="5">
        <f t="shared" si="397"/>
        <v>0</v>
      </c>
      <c r="X198" s="128">
        <v>0.6</v>
      </c>
      <c r="Y198" s="4">
        <v>9</v>
      </c>
      <c r="Z198" s="5">
        <f t="shared" si="398"/>
        <v>15000</v>
      </c>
      <c r="AA198" s="20">
        <v>0</v>
      </c>
      <c r="AB198" s="4">
        <v>0</v>
      </c>
      <c r="AC198" s="5">
        <f t="shared" si="399"/>
        <v>0</v>
      </c>
      <c r="AD198" s="20">
        <v>0</v>
      </c>
      <c r="AE198" s="4">
        <v>0</v>
      </c>
      <c r="AF198" s="5">
        <f t="shared" si="400"/>
        <v>0</v>
      </c>
      <c r="AG198" s="20">
        <v>0</v>
      </c>
      <c r="AH198" s="4">
        <v>0</v>
      </c>
      <c r="AI198" s="5">
        <f t="shared" si="401"/>
        <v>0</v>
      </c>
      <c r="AJ198" s="20">
        <v>0</v>
      </c>
      <c r="AK198" s="4">
        <v>0</v>
      </c>
      <c r="AL198" s="5">
        <f t="shared" si="402"/>
        <v>0</v>
      </c>
      <c r="AM198" s="20">
        <v>0</v>
      </c>
      <c r="AN198" s="4">
        <v>0</v>
      </c>
      <c r="AO198" s="5">
        <f t="shared" si="403"/>
        <v>0</v>
      </c>
      <c r="AP198" s="20">
        <v>0</v>
      </c>
      <c r="AQ198" s="4">
        <v>0</v>
      </c>
      <c r="AR198" s="5">
        <f t="shared" si="404"/>
        <v>0</v>
      </c>
      <c r="AS198" s="20">
        <v>0</v>
      </c>
      <c r="AT198" s="4">
        <v>0</v>
      </c>
      <c r="AU198" s="5">
        <f t="shared" si="405"/>
        <v>0</v>
      </c>
      <c r="AV198" s="20"/>
      <c r="AW198" s="4"/>
      <c r="AX198" s="5"/>
      <c r="AY198" s="128">
        <v>0.55000000000000004</v>
      </c>
      <c r="AZ198" s="4">
        <v>6.101</v>
      </c>
      <c r="BA198" s="5">
        <f t="shared" si="406"/>
        <v>11092.727272727272</v>
      </c>
      <c r="BB198" s="20">
        <v>0</v>
      </c>
      <c r="BC198" s="4">
        <v>0</v>
      </c>
      <c r="BD198" s="5">
        <f t="shared" si="407"/>
        <v>0</v>
      </c>
      <c r="BE198" s="20">
        <v>0</v>
      </c>
      <c r="BF198" s="4">
        <v>0</v>
      </c>
      <c r="BG198" s="5">
        <f t="shared" si="408"/>
        <v>0</v>
      </c>
      <c r="BH198" s="20">
        <v>0</v>
      </c>
      <c r="BI198" s="4">
        <v>0</v>
      </c>
      <c r="BJ198" s="5">
        <f t="shared" si="409"/>
        <v>0</v>
      </c>
      <c r="BK198" s="20">
        <v>0</v>
      </c>
      <c r="BL198" s="4">
        <v>0</v>
      </c>
      <c r="BM198" s="5">
        <f t="shared" si="410"/>
        <v>0</v>
      </c>
      <c r="BN198" s="20">
        <v>0</v>
      </c>
      <c r="BO198" s="4">
        <v>0</v>
      </c>
      <c r="BP198" s="5">
        <f t="shared" si="411"/>
        <v>0</v>
      </c>
      <c r="BQ198" s="20">
        <v>0</v>
      </c>
      <c r="BR198" s="4">
        <v>0</v>
      </c>
      <c r="BS198" s="5">
        <f t="shared" si="412"/>
        <v>0</v>
      </c>
      <c r="BT198" s="20">
        <v>0</v>
      </c>
      <c r="BU198" s="4">
        <v>0</v>
      </c>
      <c r="BV198" s="5">
        <f t="shared" si="413"/>
        <v>0</v>
      </c>
      <c r="BW198" s="20">
        <v>0</v>
      </c>
      <c r="BX198" s="4">
        <v>0</v>
      </c>
      <c r="BY198" s="5">
        <f t="shared" si="414"/>
        <v>0</v>
      </c>
      <c r="BZ198" s="20">
        <v>0</v>
      </c>
      <c r="CA198" s="4">
        <v>0</v>
      </c>
      <c r="CB198" s="5">
        <f t="shared" si="415"/>
        <v>0</v>
      </c>
      <c r="CC198" s="20">
        <v>0</v>
      </c>
      <c r="CD198" s="4">
        <v>0</v>
      </c>
      <c r="CE198" s="5">
        <f t="shared" si="416"/>
        <v>0</v>
      </c>
      <c r="CF198" s="20">
        <v>0</v>
      </c>
      <c r="CG198" s="4">
        <v>0</v>
      </c>
      <c r="CH198" s="5">
        <f t="shared" si="417"/>
        <v>0</v>
      </c>
      <c r="CI198" s="20">
        <v>0</v>
      </c>
      <c r="CJ198" s="4">
        <v>0</v>
      </c>
      <c r="CK198" s="5">
        <f t="shared" si="418"/>
        <v>0</v>
      </c>
      <c r="CL198" s="20">
        <v>0</v>
      </c>
      <c r="CM198" s="4">
        <v>0</v>
      </c>
      <c r="CN198" s="5">
        <f t="shared" si="419"/>
        <v>0</v>
      </c>
      <c r="CO198" s="20">
        <v>0</v>
      </c>
      <c r="CP198" s="4">
        <v>0</v>
      </c>
      <c r="CQ198" s="5">
        <f t="shared" si="420"/>
        <v>0</v>
      </c>
      <c r="CR198" s="20">
        <v>0</v>
      </c>
      <c r="CS198" s="4">
        <v>0</v>
      </c>
      <c r="CT198" s="5">
        <f t="shared" si="421"/>
        <v>0</v>
      </c>
      <c r="CU198" s="20">
        <v>0</v>
      </c>
      <c r="CV198" s="4">
        <v>0</v>
      </c>
      <c r="CW198" s="5">
        <f t="shared" si="422"/>
        <v>0</v>
      </c>
      <c r="CX198" s="20">
        <v>0</v>
      </c>
      <c r="CY198" s="4">
        <v>0</v>
      </c>
      <c r="CZ198" s="5">
        <f t="shared" si="423"/>
        <v>0</v>
      </c>
      <c r="DA198" s="20">
        <v>0</v>
      </c>
      <c r="DB198" s="4">
        <v>0</v>
      </c>
      <c r="DC198" s="5">
        <f t="shared" si="424"/>
        <v>0</v>
      </c>
      <c r="DD198" s="20">
        <v>0</v>
      </c>
      <c r="DE198" s="4">
        <v>0</v>
      </c>
      <c r="DF198" s="5">
        <f t="shared" si="425"/>
        <v>0</v>
      </c>
      <c r="DG198" s="128">
        <v>1.04</v>
      </c>
      <c r="DH198" s="4">
        <v>4.5590000000000002</v>
      </c>
      <c r="DI198" s="5">
        <f t="shared" si="426"/>
        <v>4383.6538461538466</v>
      </c>
      <c r="DJ198" s="20">
        <v>0</v>
      </c>
      <c r="DK198" s="4">
        <v>0</v>
      </c>
      <c r="DL198" s="5">
        <f t="shared" si="427"/>
        <v>0</v>
      </c>
      <c r="DM198" s="20">
        <v>0</v>
      </c>
      <c r="DN198" s="4">
        <v>0</v>
      </c>
      <c r="DO198" s="5">
        <f t="shared" si="428"/>
        <v>0</v>
      </c>
      <c r="DP198" s="20">
        <v>0</v>
      </c>
      <c r="DQ198" s="4">
        <v>0</v>
      </c>
      <c r="DR198" s="5">
        <f t="shared" si="429"/>
        <v>0</v>
      </c>
      <c r="DS198" s="22">
        <f t="shared" si="431"/>
        <v>2.19</v>
      </c>
      <c r="DT198" s="5">
        <f t="shared" si="432"/>
        <v>19.66</v>
      </c>
    </row>
    <row r="199" spans="1:124" x14ac:dyDescent="0.3">
      <c r="A199" s="111">
        <v>2023</v>
      </c>
      <c r="B199" s="112" t="s">
        <v>13</v>
      </c>
      <c r="C199" s="20">
        <v>0</v>
      </c>
      <c r="D199" s="4">
        <v>0</v>
      </c>
      <c r="E199" s="5">
        <f t="shared" si="433"/>
        <v>0</v>
      </c>
      <c r="F199" s="20">
        <v>0</v>
      </c>
      <c r="G199" s="4">
        <v>0</v>
      </c>
      <c r="H199" s="5">
        <f t="shared" si="392"/>
        <v>0</v>
      </c>
      <c r="I199" s="20">
        <v>0</v>
      </c>
      <c r="J199" s="4">
        <v>0</v>
      </c>
      <c r="K199" s="5">
        <f t="shared" si="393"/>
        <v>0</v>
      </c>
      <c r="L199" s="20">
        <v>0</v>
      </c>
      <c r="M199" s="4">
        <v>0</v>
      </c>
      <c r="N199" s="5">
        <f t="shared" si="394"/>
        <v>0</v>
      </c>
      <c r="O199" s="20">
        <v>0</v>
      </c>
      <c r="P199" s="4">
        <v>0</v>
      </c>
      <c r="Q199" s="5">
        <f t="shared" si="395"/>
        <v>0</v>
      </c>
      <c r="R199" s="20">
        <v>0</v>
      </c>
      <c r="S199" s="4">
        <v>0</v>
      </c>
      <c r="T199" s="5">
        <f t="shared" si="396"/>
        <v>0</v>
      </c>
      <c r="U199" s="20">
        <v>0</v>
      </c>
      <c r="V199" s="4">
        <v>0</v>
      </c>
      <c r="W199" s="5">
        <f t="shared" si="397"/>
        <v>0</v>
      </c>
      <c r="X199" s="20">
        <v>0</v>
      </c>
      <c r="Y199" s="4">
        <v>0</v>
      </c>
      <c r="Z199" s="5">
        <f t="shared" si="398"/>
        <v>0</v>
      </c>
      <c r="AA199" s="20">
        <v>0</v>
      </c>
      <c r="AB199" s="4">
        <v>0</v>
      </c>
      <c r="AC199" s="5">
        <f t="shared" si="399"/>
        <v>0</v>
      </c>
      <c r="AD199" s="20">
        <v>0</v>
      </c>
      <c r="AE199" s="4">
        <v>0</v>
      </c>
      <c r="AF199" s="5">
        <f t="shared" si="400"/>
        <v>0</v>
      </c>
      <c r="AG199" s="20">
        <v>0</v>
      </c>
      <c r="AH199" s="4">
        <v>0</v>
      </c>
      <c r="AI199" s="5">
        <f t="shared" si="401"/>
        <v>0</v>
      </c>
      <c r="AJ199" s="20">
        <v>0</v>
      </c>
      <c r="AK199" s="4">
        <v>0</v>
      </c>
      <c r="AL199" s="5">
        <f t="shared" si="402"/>
        <v>0</v>
      </c>
      <c r="AM199" s="20">
        <v>0</v>
      </c>
      <c r="AN199" s="4">
        <v>0</v>
      </c>
      <c r="AO199" s="5">
        <f t="shared" si="403"/>
        <v>0</v>
      </c>
      <c r="AP199" s="20">
        <v>0</v>
      </c>
      <c r="AQ199" s="4">
        <v>0</v>
      </c>
      <c r="AR199" s="5">
        <f t="shared" si="404"/>
        <v>0</v>
      </c>
      <c r="AS199" s="20">
        <v>0</v>
      </c>
      <c r="AT199" s="4">
        <v>0</v>
      </c>
      <c r="AU199" s="5">
        <f t="shared" si="405"/>
        <v>0</v>
      </c>
      <c r="AV199" s="20"/>
      <c r="AW199" s="4"/>
      <c r="AX199" s="5"/>
      <c r="AY199" s="20">
        <v>0</v>
      </c>
      <c r="AZ199" s="4">
        <v>0</v>
      </c>
      <c r="BA199" s="5">
        <f t="shared" si="406"/>
        <v>0</v>
      </c>
      <c r="BB199" s="20">
        <v>0</v>
      </c>
      <c r="BC199" s="4">
        <v>0</v>
      </c>
      <c r="BD199" s="5">
        <f t="shared" si="407"/>
        <v>0</v>
      </c>
      <c r="BE199" s="20">
        <v>0</v>
      </c>
      <c r="BF199" s="4">
        <v>0</v>
      </c>
      <c r="BG199" s="5">
        <f t="shared" si="408"/>
        <v>0</v>
      </c>
      <c r="BH199" s="20">
        <v>0</v>
      </c>
      <c r="BI199" s="4">
        <v>0</v>
      </c>
      <c r="BJ199" s="5">
        <f t="shared" si="409"/>
        <v>0</v>
      </c>
      <c r="BK199" s="20">
        <v>0</v>
      </c>
      <c r="BL199" s="4">
        <v>0</v>
      </c>
      <c r="BM199" s="5">
        <f t="shared" si="410"/>
        <v>0</v>
      </c>
      <c r="BN199" s="20">
        <v>0</v>
      </c>
      <c r="BO199" s="4">
        <v>0</v>
      </c>
      <c r="BP199" s="5">
        <f t="shared" si="411"/>
        <v>0</v>
      </c>
      <c r="BQ199" s="20">
        <v>0</v>
      </c>
      <c r="BR199" s="4">
        <v>0</v>
      </c>
      <c r="BS199" s="5">
        <f t="shared" si="412"/>
        <v>0</v>
      </c>
      <c r="BT199" s="20">
        <v>0</v>
      </c>
      <c r="BU199" s="4">
        <v>0</v>
      </c>
      <c r="BV199" s="5">
        <f t="shared" si="413"/>
        <v>0</v>
      </c>
      <c r="BW199" s="20">
        <v>0</v>
      </c>
      <c r="BX199" s="4">
        <v>0</v>
      </c>
      <c r="BY199" s="5">
        <f t="shared" si="414"/>
        <v>0</v>
      </c>
      <c r="BZ199" s="20">
        <v>0</v>
      </c>
      <c r="CA199" s="4">
        <v>0</v>
      </c>
      <c r="CB199" s="5">
        <f t="shared" si="415"/>
        <v>0</v>
      </c>
      <c r="CC199" s="20">
        <v>0</v>
      </c>
      <c r="CD199" s="4">
        <v>0</v>
      </c>
      <c r="CE199" s="5">
        <f t="shared" si="416"/>
        <v>0</v>
      </c>
      <c r="CF199" s="20">
        <v>0</v>
      </c>
      <c r="CG199" s="4">
        <v>0</v>
      </c>
      <c r="CH199" s="5">
        <f t="shared" si="417"/>
        <v>0</v>
      </c>
      <c r="CI199" s="20">
        <v>0</v>
      </c>
      <c r="CJ199" s="4">
        <v>0</v>
      </c>
      <c r="CK199" s="5">
        <f t="shared" si="418"/>
        <v>0</v>
      </c>
      <c r="CL199" s="20">
        <v>0</v>
      </c>
      <c r="CM199" s="4">
        <v>0</v>
      </c>
      <c r="CN199" s="5">
        <f t="shared" si="419"/>
        <v>0</v>
      </c>
      <c r="CO199" s="20">
        <v>0</v>
      </c>
      <c r="CP199" s="4">
        <v>0</v>
      </c>
      <c r="CQ199" s="5">
        <f t="shared" si="420"/>
        <v>0</v>
      </c>
      <c r="CR199" s="20">
        <v>0</v>
      </c>
      <c r="CS199" s="4">
        <v>0</v>
      </c>
      <c r="CT199" s="5">
        <f t="shared" si="421"/>
        <v>0</v>
      </c>
      <c r="CU199" s="20">
        <v>0</v>
      </c>
      <c r="CV199" s="4">
        <v>0</v>
      </c>
      <c r="CW199" s="5">
        <f t="shared" si="422"/>
        <v>0</v>
      </c>
      <c r="CX199" s="20">
        <v>0</v>
      </c>
      <c r="CY199" s="4">
        <v>0</v>
      </c>
      <c r="CZ199" s="5">
        <f t="shared" si="423"/>
        <v>0</v>
      </c>
      <c r="DA199" s="20">
        <v>0</v>
      </c>
      <c r="DB199" s="4">
        <v>0</v>
      </c>
      <c r="DC199" s="5">
        <f t="shared" si="424"/>
        <v>0</v>
      </c>
      <c r="DD199" s="128">
        <v>9.7500000000000003E-2</v>
      </c>
      <c r="DE199" s="4">
        <v>0.69499999999999995</v>
      </c>
      <c r="DF199" s="5">
        <f t="shared" si="425"/>
        <v>7128.2051282051279</v>
      </c>
      <c r="DG199" s="20">
        <v>0</v>
      </c>
      <c r="DH199" s="4">
        <v>0</v>
      </c>
      <c r="DI199" s="5">
        <f t="shared" si="426"/>
        <v>0</v>
      </c>
      <c r="DJ199" s="20">
        <v>0</v>
      </c>
      <c r="DK199" s="4">
        <v>0</v>
      </c>
      <c r="DL199" s="5">
        <f t="shared" si="427"/>
        <v>0</v>
      </c>
      <c r="DM199" s="20">
        <v>0</v>
      </c>
      <c r="DN199" s="4">
        <v>0</v>
      </c>
      <c r="DO199" s="5">
        <f t="shared" si="428"/>
        <v>0</v>
      </c>
      <c r="DP199" s="20">
        <v>0</v>
      </c>
      <c r="DQ199" s="4">
        <v>0</v>
      </c>
      <c r="DR199" s="5">
        <f t="shared" si="429"/>
        <v>0</v>
      </c>
      <c r="DS199" s="22">
        <f t="shared" si="431"/>
        <v>9.7500000000000003E-2</v>
      </c>
      <c r="DT199" s="5">
        <f t="shared" si="432"/>
        <v>0.69499999999999995</v>
      </c>
    </row>
    <row r="200" spans="1:124" ht="15" thickBot="1" x14ac:dyDescent="0.35">
      <c r="A200" s="77"/>
      <c r="B200" s="113" t="s">
        <v>14</v>
      </c>
      <c r="C200" s="91">
        <f t="shared" ref="C200:D200" si="434">SUM(C188:C199)</f>
        <v>0</v>
      </c>
      <c r="D200" s="59">
        <f t="shared" si="434"/>
        <v>0</v>
      </c>
      <c r="E200" s="63"/>
      <c r="F200" s="91">
        <f t="shared" ref="F200:G200" si="435">SUM(F188:F199)</f>
        <v>0</v>
      </c>
      <c r="G200" s="59">
        <f t="shared" si="435"/>
        <v>0</v>
      </c>
      <c r="H200" s="63"/>
      <c r="I200" s="91">
        <f t="shared" ref="I200:J200" si="436">SUM(I188:I199)</f>
        <v>0</v>
      </c>
      <c r="J200" s="59">
        <f t="shared" si="436"/>
        <v>0</v>
      </c>
      <c r="K200" s="63"/>
      <c r="L200" s="91">
        <f t="shared" ref="L200:M200" si="437">SUM(L188:L199)</f>
        <v>0</v>
      </c>
      <c r="M200" s="59">
        <f t="shared" si="437"/>
        <v>0</v>
      </c>
      <c r="N200" s="63"/>
      <c r="O200" s="91">
        <f t="shared" ref="O200:P200" si="438">SUM(O188:O199)</f>
        <v>0</v>
      </c>
      <c r="P200" s="59">
        <f t="shared" si="438"/>
        <v>0</v>
      </c>
      <c r="Q200" s="63"/>
      <c r="R200" s="91">
        <f t="shared" ref="R200:S200" si="439">SUM(R188:R199)</f>
        <v>0</v>
      </c>
      <c r="S200" s="59">
        <f t="shared" si="439"/>
        <v>0</v>
      </c>
      <c r="T200" s="63"/>
      <c r="U200" s="91">
        <f t="shared" ref="U200:V200" si="440">SUM(U188:U199)</f>
        <v>3.8999999999999998E-3</v>
      </c>
      <c r="V200" s="59">
        <f t="shared" si="440"/>
        <v>0.54700000000000004</v>
      </c>
      <c r="W200" s="63"/>
      <c r="X200" s="91">
        <f t="shared" ref="X200:Y200" si="441">SUM(X188:X199)</f>
        <v>37.1</v>
      </c>
      <c r="Y200" s="59">
        <f t="shared" si="441"/>
        <v>443.52</v>
      </c>
      <c r="Z200" s="63"/>
      <c r="AA200" s="91">
        <f t="shared" ref="AA200:AB200" si="442">SUM(AA188:AA199)</f>
        <v>0</v>
      </c>
      <c r="AB200" s="59">
        <f t="shared" si="442"/>
        <v>0</v>
      </c>
      <c r="AC200" s="63"/>
      <c r="AD200" s="91">
        <f t="shared" ref="AD200:AE200" si="443">SUM(AD188:AD199)</f>
        <v>0</v>
      </c>
      <c r="AE200" s="59">
        <f t="shared" si="443"/>
        <v>0</v>
      </c>
      <c r="AF200" s="63"/>
      <c r="AG200" s="91">
        <f t="shared" ref="AG200:AH200" si="444">SUM(AG188:AG199)</f>
        <v>0</v>
      </c>
      <c r="AH200" s="59">
        <f t="shared" si="444"/>
        <v>0</v>
      </c>
      <c r="AI200" s="63"/>
      <c r="AJ200" s="91">
        <f t="shared" ref="AJ200:AK200" si="445">SUM(AJ188:AJ199)</f>
        <v>0</v>
      </c>
      <c r="AK200" s="59">
        <f t="shared" si="445"/>
        <v>0</v>
      </c>
      <c r="AL200" s="63"/>
      <c r="AM200" s="91">
        <f t="shared" ref="AM200:AN200" si="446">SUM(AM188:AM199)</f>
        <v>0</v>
      </c>
      <c r="AN200" s="59">
        <f t="shared" si="446"/>
        <v>0</v>
      </c>
      <c r="AO200" s="63"/>
      <c r="AP200" s="91">
        <f t="shared" ref="AP200:AQ200" si="447">SUM(AP188:AP199)</f>
        <v>0</v>
      </c>
      <c r="AQ200" s="59">
        <f t="shared" si="447"/>
        <v>0</v>
      </c>
      <c r="AR200" s="63"/>
      <c r="AS200" s="91">
        <f t="shared" ref="AS200:AT200" si="448">SUM(AS188:AS199)</f>
        <v>0</v>
      </c>
      <c r="AT200" s="59">
        <f t="shared" si="448"/>
        <v>0</v>
      </c>
      <c r="AU200" s="63"/>
      <c r="AV200" s="91"/>
      <c r="AW200" s="59"/>
      <c r="AX200" s="63"/>
      <c r="AY200" s="91">
        <f t="shared" ref="AY200:AZ200" si="449">SUM(AY188:AY199)</f>
        <v>36.665999999999997</v>
      </c>
      <c r="AZ200" s="59">
        <f t="shared" si="449"/>
        <v>267.61200000000002</v>
      </c>
      <c r="BA200" s="63"/>
      <c r="BB200" s="91">
        <f t="shared" ref="BB200:BC200" si="450">SUM(BB188:BB199)</f>
        <v>0</v>
      </c>
      <c r="BC200" s="59">
        <f t="shared" si="450"/>
        <v>0</v>
      </c>
      <c r="BD200" s="63"/>
      <c r="BE200" s="91">
        <f t="shared" ref="BE200:BF200" si="451">SUM(BE188:BE199)</f>
        <v>0</v>
      </c>
      <c r="BF200" s="59">
        <f t="shared" si="451"/>
        <v>0</v>
      </c>
      <c r="BG200" s="63"/>
      <c r="BH200" s="91">
        <f t="shared" ref="BH200:BI200" si="452">SUM(BH188:BH199)</f>
        <v>0</v>
      </c>
      <c r="BI200" s="59">
        <f t="shared" si="452"/>
        <v>0</v>
      </c>
      <c r="BJ200" s="63"/>
      <c r="BK200" s="91">
        <f t="shared" ref="BK200:BL200" si="453">SUM(BK188:BK199)</f>
        <v>0</v>
      </c>
      <c r="BL200" s="59">
        <f t="shared" si="453"/>
        <v>0</v>
      </c>
      <c r="BM200" s="63"/>
      <c r="BN200" s="91">
        <f t="shared" ref="BN200:BO200" si="454">SUM(BN188:BN199)</f>
        <v>0</v>
      </c>
      <c r="BO200" s="59">
        <f t="shared" si="454"/>
        <v>0</v>
      </c>
      <c r="BP200" s="63"/>
      <c r="BQ200" s="91">
        <f t="shared" ref="BQ200:BR200" si="455">SUM(BQ188:BQ199)</f>
        <v>0.27500000000000002</v>
      </c>
      <c r="BR200" s="59">
        <f t="shared" si="455"/>
        <v>0.42199999999999999</v>
      </c>
      <c r="BS200" s="63"/>
      <c r="BT200" s="91">
        <f t="shared" ref="BT200:BU200" si="456">SUM(BT188:BT199)</f>
        <v>0</v>
      </c>
      <c r="BU200" s="59">
        <f t="shared" si="456"/>
        <v>0</v>
      </c>
      <c r="BV200" s="63"/>
      <c r="BW200" s="91">
        <f t="shared" ref="BW200:BX200" si="457">SUM(BW188:BW199)</f>
        <v>0</v>
      </c>
      <c r="BX200" s="59">
        <f t="shared" si="457"/>
        <v>0</v>
      </c>
      <c r="BY200" s="63"/>
      <c r="BZ200" s="91">
        <f t="shared" ref="BZ200:CA200" si="458">SUM(BZ188:BZ199)</f>
        <v>0</v>
      </c>
      <c r="CA200" s="59">
        <f t="shared" si="458"/>
        <v>0</v>
      </c>
      <c r="CB200" s="63"/>
      <c r="CC200" s="91">
        <f t="shared" ref="CC200:CD200" si="459">SUM(CC188:CC199)</f>
        <v>0</v>
      </c>
      <c r="CD200" s="59">
        <f t="shared" si="459"/>
        <v>0</v>
      </c>
      <c r="CE200" s="63"/>
      <c r="CF200" s="91">
        <f t="shared" ref="CF200:CG200" si="460">SUM(CF188:CF199)</f>
        <v>0</v>
      </c>
      <c r="CG200" s="59">
        <f t="shared" si="460"/>
        <v>0</v>
      </c>
      <c r="CH200" s="63"/>
      <c r="CI200" s="91">
        <f t="shared" ref="CI200:CJ200" si="461">SUM(CI188:CI199)</f>
        <v>0</v>
      </c>
      <c r="CJ200" s="59">
        <f t="shared" si="461"/>
        <v>0</v>
      </c>
      <c r="CK200" s="63"/>
      <c r="CL200" s="91">
        <f t="shared" ref="CL200:CM200" si="462">SUM(CL188:CL199)</f>
        <v>0</v>
      </c>
      <c r="CM200" s="59">
        <f t="shared" si="462"/>
        <v>0</v>
      </c>
      <c r="CN200" s="63"/>
      <c r="CO200" s="91">
        <f t="shared" ref="CO200:CP200" si="463">SUM(CO188:CO199)</f>
        <v>0</v>
      </c>
      <c r="CP200" s="59">
        <f t="shared" si="463"/>
        <v>0</v>
      </c>
      <c r="CQ200" s="63"/>
      <c r="CR200" s="91">
        <f t="shared" ref="CR200:CS200" si="464">SUM(CR188:CR199)</f>
        <v>0</v>
      </c>
      <c r="CS200" s="59">
        <f t="shared" si="464"/>
        <v>0</v>
      </c>
      <c r="CT200" s="63"/>
      <c r="CU200" s="91">
        <f t="shared" ref="CU200:CV200" si="465">SUM(CU188:CU199)</f>
        <v>0</v>
      </c>
      <c r="CV200" s="59">
        <f t="shared" si="465"/>
        <v>0</v>
      </c>
      <c r="CW200" s="63"/>
      <c r="CX200" s="91">
        <f t="shared" ref="CX200:CY200" si="466">SUM(CX188:CX199)</f>
        <v>0</v>
      </c>
      <c r="CY200" s="59">
        <f t="shared" si="466"/>
        <v>0</v>
      </c>
      <c r="CZ200" s="63"/>
      <c r="DA200" s="91">
        <f t="shared" ref="DA200:DB200" si="467">SUM(DA188:DA199)</f>
        <v>0</v>
      </c>
      <c r="DB200" s="59">
        <f t="shared" si="467"/>
        <v>0</v>
      </c>
      <c r="DC200" s="63"/>
      <c r="DD200" s="91">
        <f t="shared" ref="DD200:DE200" si="468">SUM(DD188:DD199)</f>
        <v>9.7500000000000003E-2</v>
      </c>
      <c r="DE200" s="59">
        <f t="shared" si="468"/>
        <v>0.69499999999999995</v>
      </c>
      <c r="DF200" s="63"/>
      <c r="DG200" s="91">
        <f t="shared" ref="DG200:DH200" si="469">SUM(DG188:DG199)</f>
        <v>37.381499999999996</v>
      </c>
      <c r="DH200" s="59">
        <f t="shared" si="469"/>
        <v>249.685</v>
      </c>
      <c r="DI200" s="63"/>
      <c r="DJ200" s="91">
        <f t="shared" ref="DJ200:DK200" si="470">SUM(DJ188:DJ199)</f>
        <v>0</v>
      </c>
      <c r="DK200" s="59">
        <f t="shared" si="470"/>
        <v>0</v>
      </c>
      <c r="DL200" s="63"/>
      <c r="DM200" s="91">
        <f t="shared" ref="DM200:DN200" si="471">SUM(DM188:DM199)</f>
        <v>0</v>
      </c>
      <c r="DN200" s="59">
        <f t="shared" si="471"/>
        <v>0</v>
      </c>
      <c r="DO200" s="63"/>
      <c r="DP200" s="91">
        <f t="shared" ref="DP200:DQ200" si="472">SUM(DP188:DP199)</f>
        <v>0</v>
      </c>
      <c r="DQ200" s="59">
        <f t="shared" si="472"/>
        <v>0</v>
      </c>
      <c r="DR200" s="63"/>
      <c r="DS200" s="65">
        <f t="shared" si="431"/>
        <v>111.5239</v>
      </c>
      <c r="DT200" s="63">
        <f t="shared" si="432"/>
        <v>962.48100000000022</v>
      </c>
    </row>
    <row r="201" spans="1:124" x14ac:dyDescent="0.3">
      <c r="A201" s="111">
        <v>2024</v>
      </c>
      <c r="B201" s="112" t="s">
        <v>2</v>
      </c>
      <c r="C201" s="20">
        <v>0</v>
      </c>
      <c r="D201" s="4">
        <v>0</v>
      </c>
      <c r="E201" s="5">
        <f>IF(C201=0,0,D201/C201*1000)</f>
        <v>0</v>
      </c>
      <c r="F201" s="20">
        <v>0</v>
      </c>
      <c r="G201" s="4">
        <v>0</v>
      </c>
      <c r="H201" s="5">
        <f t="shared" ref="H201:H212" si="473">IF(F201=0,0,G201/F201*1000)</f>
        <v>0</v>
      </c>
      <c r="I201" s="20">
        <v>0</v>
      </c>
      <c r="J201" s="4">
        <v>0</v>
      </c>
      <c r="K201" s="5">
        <f t="shared" ref="K201:K212" si="474">IF(I201=0,0,J201/I201*1000)</f>
        <v>0</v>
      </c>
      <c r="L201" s="20">
        <v>0</v>
      </c>
      <c r="M201" s="4">
        <v>0</v>
      </c>
      <c r="N201" s="5">
        <f t="shared" ref="N201:N212" si="475">IF(L201=0,0,M201/L201*1000)</f>
        <v>0</v>
      </c>
      <c r="O201" s="20">
        <v>0</v>
      </c>
      <c r="P201" s="4">
        <v>0</v>
      </c>
      <c r="Q201" s="5">
        <f t="shared" ref="Q201:Q212" si="476">IF(O201=0,0,P201/O201*1000)</f>
        <v>0</v>
      </c>
      <c r="R201" s="20">
        <v>0</v>
      </c>
      <c r="S201" s="4">
        <v>0</v>
      </c>
      <c r="T201" s="5">
        <f t="shared" ref="T201:T212" si="477">IF(R201=0,0,S201/R201*1000)</f>
        <v>0</v>
      </c>
      <c r="U201" s="20">
        <v>0</v>
      </c>
      <c r="V201" s="4">
        <v>0</v>
      </c>
      <c r="W201" s="5">
        <f t="shared" ref="W201:W212" si="478">IF(U201=0,0,V201/U201*1000)</f>
        <v>0</v>
      </c>
      <c r="X201" s="20">
        <v>0</v>
      </c>
      <c r="Y201" s="4">
        <v>0</v>
      </c>
      <c r="Z201" s="5">
        <f t="shared" ref="Z201:Z212" si="479">IF(X201=0,0,Y201/X201*1000)</f>
        <v>0</v>
      </c>
      <c r="AA201" s="20">
        <v>0</v>
      </c>
      <c r="AB201" s="4">
        <v>0</v>
      </c>
      <c r="AC201" s="5">
        <f t="shared" ref="AC201:AC212" si="480">IF(AA201=0,0,AB201/AA201*1000)</f>
        <v>0</v>
      </c>
      <c r="AD201" s="20">
        <v>0</v>
      </c>
      <c r="AE201" s="4">
        <v>0</v>
      </c>
      <c r="AF201" s="5">
        <f t="shared" ref="AF201:AF212" si="481">IF(AD201=0,0,AE201/AD201*1000)</f>
        <v>0</v>
      </c>
      <c r="AG201" s="20">
        <v>0</v>
      </c>
      <c r="AH201" s="4">
        <v>0</v>
      </c>
      <c r="AI201" s="5">
        <f t="shared" ref="AI201:AI212" si="482">IF(AG201=0,0,AH201/AG201*1000)</f>
        <v>0</v>
      </c>
      <c r="AJ201" s="20">
        <v>0</v>
      </c>
      <c r="AK201" s="4">
        <v>0</v>
      </c>
      <c r="AL201" s="5">
        <f t="shared" ref="AL201:AL212" si="483">IF(AJ201=0,0,AK201/AJ201*1000)</f>
        <v>0</v>
      </c>
      <c r="AM201" s="20">
        <v>0</v>
      </c>
      <c r="AN201" s="4">
        <v>0</v>
      </c>
      <c r="AO201" s="5">
        <f t="shared" ref="AO201:AO212" si="484">IF(AM201=0,0,AN201/AM201*1000)</f>
        <v>0</v>
      </c>
      <c r="AP201" s="20">
        <v>0</v>
      </c>
      <c r="AQ201" s="4">
        <v>0</v>
      </c>
      <c r="AR201" s="5">
        <f t="shared" ref="AR201:AR212" si="485">IF(AP201=0,0,AQ201/AP201*1000)</f>
        <v>0</v>
      </c>
      <c r="AS201" s="20">
        <v>0</v>
      </c>
      <c r="AT201" s="4">
        <v>0</v>
      </c>
      <c r="AU201" s="5">
        <f t="shared" ref="AU201:AU212" si="486">IF(AS201=0,0,AT201/AS201*1000)</f>
        <v>0</v>
      </c>
      <c r="AV201" s="20">
        <v>0</v>
      </c>
      <c r="AW201" s="4">
        <v>0</v>
      </c>
      <c r="AX201" s="5">
        <f t="shared" ref="AX201:AX212" si="487">IF(AV201=0,0,AW201/AV201*1000)</f>
        <v>0</v>
      </c>
      <c r="AY201" s="135">
        <v>1.5</v>
      </c>
      <c r="AZ201" s="136">
        <v>2.9</v>
      </c>
      <c r="BA201" s="5">
        <f t="shared" ref="BA201:BA212" si="488">IF(AY201=0,0,AZ201/AY201*1000)</f>
        <v>1933.3333333333333</v>
      </c>
      <c r="BB201" s="20">
        <v>0</v>
      </c>
      <c r="BC201" s="4">
        <v>0</v>
      </c>
      <c r="BD201" s="5">
        <f t="shared" ref="BD201:BD212" si="489">IF(BB201=0,0,BC201/BB201*1000)</f>
        <v>0</v>
      </c>
      <c r="BE201" s="20">
        <v>0</v>
      </c>
      <c r="BF201" s="4">
        <v>0</v>
      </c>
      <c r="BG201" s="5">
        <f t="shared" ref="BG201:BG212" si="490">IF(BE201=0,0,BF201/BE201*1000)</f>
        <v>0</v>
      </c>
      <c r="BH201" s="20">
        <v>0</v>
      </c>
      <c r="BI201" s="4">
        <v>0</v>
      </c>
      <c r="BJ201" s="5">
        <f t="shared" ref="BJ201:BJ212" si="491">IF(BH201=0,0,BI201/BH201*1000)</f>
        <v>0</v>
      </c>
      <c r="BK201" s="20">
        <v>0</v>
      </c>
      <c r="BL201" s="4">
        <v>0</v>
      </c>
      <c r="BM201" s="5">
        <f t="shared" ref="BM201:BM212" si="492">IF(BK201=0,0,BL201/BK201*1000)</f>
        <v>0</v>
      </c>
      <c r="BN201" s="20">
        <v>0</v>
      </c>
      <c r="BO201" s="4">
        <v>0</v>
      </c>
      <c r="BP201" s="5">
        <f t="shared" ref="BP201:BP212" si="493">IF(BN201=0,0,BO201/BN201*1000)</f>
        <v>0</v>
      </c>
      <c r="BQ201" s="20">
        <v>0</v>
      </c>
      <c r="BR201" s="4">
        <v>0</v>
      </c>
      <c r="BS201" s="5">
        <f t="shared" ref="BS201:BS212" si="494">IF(BQ201=0,0,BR201/BQ201*1000)</f>
        <v>0</v>
      </c>
      <c r="BT201" s="20">
        <v>0</v>
      </c>
      <c r="BU201" s="4">
        <v>0</v>
      </c>
      <c r="BV201" s="5">
        <f t="shared" ref="BV201:BV212" si="495">IF(BT201=0,0,BU201/BT201*1000)</f>
        <v>0</v>
      </c>
      <c r="BW201" s="20">
        <v>0</v>
      </c>
      <c r="BX201" s="4">
        <v>0</v>
      </c>
      <c r="BY201" s="5">
        <f t="shared" ref="BY201:BY212" si="496">IF(BW201=0,0,BX201/BW201*1000)</f>
        <v>0</v>
      </c>
      <c r="BZ201" s="20">
        <v>0</v>
      </c>
      <c r="CA201" s="4">
        <v>0</v>
      </c>
      <c r="CB201" s="5">
        <f t="shared" ref="CB201:CB212" si="497">IF(BZ201=0,0,CA201/BZ201*1000)</f>
        <v>0</v>
      </c>
      <c r="CC201" s="20">
        <v>0</v>
      </c>
      <c r="CD201" s="4">
        <v>0</v>
      </c>
      <c r="CE201" s="5">
        <f t="shared" ref="CE201:CE212" si="498">IF(CC201=0,0,CD201/CC201*1000)</f>
        <v>0</v>
      </c>
      <c r="CF201" s="20">
        <v>0</v>
      </c>
      <c r="CG201" s="4">
        <v>0</v>
      </c>
      <c r="CH201" s="5">
        <f t="shared" ref="CH201:CH212" si="499">IF(CF201=0,0,CG201/CF201*1000)</f>
        <v>0</v>
      </c>
      <c r="CI201" s="20">
        <v>0</v>
      </c>
      <c r="CJ201" s="4">
        <v>0</v>
      </c>
      <c r="CK201" s="5">
        <f t="shared" ref="CK201:CK212" si="500">IF(CI201=0,0,CJ201/CI201*1000)</f>
        <v>0</v>
      </c>
      <c r="CL201" s="20">
        <v>0</v>
      </c>
      <c r="CM201" s="4">
        <v>0</v>
      </c>
      <c r="CN201" s="5">
        <f t="shared" ref="CN201:CN212" si="501">IF(CL201=0,0,CM201/CL201*1000)</f>
        <v>0</v>
      </c>
      <c r="CO201" s="20">
        <v>0</v>
      </c>
      <c r="CP201" s="4">
        <v>0</v>
      </c>
      <c r="CQ201" s="5">
        <f t="shared" ref="CQ201:CQ212" si="502">IF(CO201=0,0,CP201/CO201*1000)</f>
        <v>0</v>
      </c>
      <c r="CR201" s="20">
        <v>0</v>
      </c>
      <c r="CS201" s="4">
        <v>0</v>
      </c>
      <c r="CT201" s="5">
        <f t="shared" ref="CT201:CT212" si="503">IF(CR201=0,0,CS201/CR201*1000)</f>
        <v>0</v>
      </c>
      <c r="CU201" s="20">
        <v>0</v>
      </c>
      <c r="CV201" s="4">
        <v>0</v>
      </c>
      <c r="CW201" s="5">
        <f t="shared" ref="CW201:CW212" si="504">IF(CU201=0,0,CV201/CU201*1000)</f>
        <v>0</v>
      </c>
      <c r="CX201" s="20">
        <v>0</v>
      </c>
      <c r="CY201" s="4">
        <v>0</v>
      </c>
      <c r="CZ201" s="5">
        <f t="shared" ref="CZ201:CZ212" si="505">IF(CX201=0,0,CY201/CX201*1000)</f>
        <v>0</v>
      </c>
      <c r="DA201" s="20">
        <v>0</v>
      </c>
      <c r="DB201" s="4">
        <v>0</v>
      </c>
      <c r="DC201" s="5">
        <f t="shared" ref="DC201:DC212" si="506">IF(DA201=0,0,DB201/DA201*1000)</f>
        <v>0</v>
      </c>
      <c r="DD201" s="20">
        <v>0</v>
      </c>
      <c r="DE201" s="4">
        <v>0</v>
      </c>
      <c r="DF201" s="5">
        <f t="shared" ref="DF201:DF212" si="507">IF(DD201=0,0,DE201/DD201*1000)</f>
        <v>0</v>
      </c>
      <c r="DG201" s="135">
        <v>33.402999999999999</v>
      </c>
      <c r="DH201" s="136">
        <v>132.02699999999999</v>
      </c>
      <c r="DI201" s="5">
        <f t="shared" ref="DI201:DI212" si="508">IF(DG201=0,0,DH201/DG201*1000)</f>
        <v>3952.5491722300389</v>
      </c>
      <c r="DJ201" s="20">
        <v>0</v>
      </c>
      <c r="DK201" s="4">
        <v>0</v>
      </c>
      <c r="DL201" s="5">
        <f t="shared" ref="DL201:DL212" si="509">IF(DJ201=0,0,DK201/DJ201*1000)</f>
        <v>0</v>
      </c>
      <c r="DM201" s="20">
        <v>0</v>
      </c>
      <c r="DN201" s="4">
        <v>0</v>
      </c>
      <c r="DO201" s="5">
        <f t="shared" ref="DO201:DO212" si="510">IF(DM201=0,0,DN201/DM201*1000)</f>
        <v>0</v>
      </c>
      <c r="DP201" s="20">
        <v>0</v>
      </c>
      <c r="DQ201" s="4">
        <v>0</v>
      </c>
      <c r="DR201" s="5">
        <f t="shared" ref="DR201:DR212" si="511">IF(DP201=0,0,DQ201/DP201*1000)</f>
        <v>0</v>
      </c>
      <c r="DS201" s="20">
        <f>SUMIF($C$5:$DR$5,"Ton",C201:DR201)</f>
        <v>34.902999999999999</v>
      </c>
      <c r="DT201" s="5">
        <f>SUMIF($C$5:$DR$5,"F*",C201:DR201)</f>
        <v>134.92699999999999</v>
      </c>
    </row>
    <row r="202" spans="1:124" x14ac:dyDescent="0.3">
      <c r="A202" s="111">
        <v>2024</v>
      </c>
      <c r="B202" s="112" t="s">
        <v>3</v>
      </c>
      <c r="C202" s="20">
        <v>0</v>
      </c>
      <c r="D202" s="4">
        <v>0</v>
      </c>
      <c r="E202" s="5">
        <f t="shared" ref="E202:E203" si="512">IF(C202=0,0,D202/C202*1000)</f>
        <v>0</v>
      </c>
      <c r="F202" s="20">
        <v>0</v>
      </c>
      <c r="G202" s="4">
        <v>0</v>
      </c>
      <c r="H202" s="5">
        <f t="shared" si="473"/>
        <v>0</v>
      </c>
      <c r="I202" s="20">
        <v>0</v>
      </c>
      <c r="J202" s="4">
        <v>0</v>
      </c>
      <c r="K202" s="5">
        <f t="shared" si="474"/>
        <v>0</v>
      </c>
      <c r="L202" s="20">
        <v>0</v>
      </c>
      <c r="M202" s="4">
        <v>0</v>
      </c>
      <c r="N202" s="5">
        <f t="shared" si="475"/>
        <v>0</v>
      </c>
      <c r="O202" s="20">
        <v>0</v>
      </c>
      <c r="P202" s="4">
        <v>0</v>
      </c>
      <c r="Q202" s="5">
        <f t="shared" si="476"/>
        <v>0</v>
      </c>
      <c r="R202" s="20">
        <v>0</v>
      </c>
      <c r="S202" s="4">
        <v>0</v>
      </c>
      <c r="T202" s="5">
        <f t="shared" si="477"/>
        <v>0</v>
      </c>
      <c r="U202" s="20">
        <v>0</v>
      </c>
      <c r="V202" s="4">
        <v>0</v>
      </c>
      <c r="W202" s="5">
        <f t="shared" si="478"/>
        <v>0</v>
      </c>
      <c r="X202" s="20">
        <v>0</v>
      </c>
      <c r="Y202" s="4">
        <v>0</v>
      </c>
      <c r="Z202" s="5">
        <f t="shared" si="479"/>
        <v>0</v>
      </c>
      <c r="AA202" s="20">
        <v>0</v>
      </c>
      <c r="AB202" s="4">
        <v>0</v>
      </c>
      <c r="AC202" s="5">
        <f t="shared" si="480"/>
        <v>0</v>
      </c>
      <c r="AD202" s="20">
        <v>0</v>
      </c>
      <c r="AE202" s="4">
        <v>0</v>
      </c>
      <c r="AF202" s="5">
        <f t="shared" si="481"/>
        <v>0</v>
      </c>
      <c r="AG202" s="20">
        <v>0</v>
      </c>
      <c r="AH202" s="4">
        <v>0</v>
      </c>
      <c r="AI202" s="5">
        <f t="shared" si="482"/>
        <v>0</v>
      </c>
      <c r="AJ202" s="20">
        <v>0</v>
      </c>
      <c r="AK202" s="4">
        <v>0</v>
      </c>
      <c r="AL202" s="5">
        <f t="shared" si="483"/>
        <v>0</v>
      </c>
      <c r="AM202" s="20">
        <v>0</v>
      </c>
      <c r="AN202" s="4">
        <v>0</v>
      </c>
      <c r="AO202" s="5">
        <f t="shared" si="484"/>
        <v>0</v>
      </c>
      <c r="AP202" s="20">
        <v>0</v>
      </c>
      <c r="AQ202" s="4">
        <v>0</v>
      </c>
      <c r="AR202" s="5">
        <f t="shared" si="485"/>
        <v>0</v>
      </c>
      <c r="AS202" s="20">
        <v>0</v>
      </c>
      <c r="AT202" s="4">
        <v>0</v>
      </c>
      <c r="AU202" s="5">
        <f t="shared" si="486"/>
        <v>0</v>
      </c>
      <c r="AV202" s="20">
        <v>0</v>
      </c>
      <c r="AW202" s="4">
        <v>0</v>
      </c>
      <c r="AX202" s="5">
        <f t="shared" si="487"/>
        <v>0</v>
      </c>
      <c r="AY202" s="20">
        <v>0</v>
      </c>
      <c r="AZ202" s="4">
        <v>0</v>
      </c>
      <c r="BA202" s="5">
        <f t="shared" si="488"/>
        <v>0</v>
      </c>
      <c r="BB202" s="20">
        <v>0</v>
      </c>
      <c r="BC202" s="4">
        <v>0</v>
      </c>
      <c r="BD202" s="5">
        <f t="shared" si="489"/>
        <v>0</v>
      </c>
      <c r="BE202" s="20">
        <v>0</v>
      </c>
      <c r="BF202" s="4">
        <v>0</v>
      </c>
      <c r="BG202" s="5">
        <f t="shared" si="490"/>
        <v>0</v>
      </c>
      <c r="BH202" s="20">
        <v>0</v>
      </c>
      <c r="BI202" s="4">
        <v>0</v>
      </c>
      <c r="BJ202" s="5">
        <f t="shared" si="491"/>
        <v>0</v>
      </c>
      <c r="BK202" s="128">
        <v>9.6999999999999986E-3</v>
      </c>
      <c r="BL202" s="4">
        <v>2.1999999999999999E-2</v>
      </c>
      <c r="BM202" s="5">
        <f t="shared" si="492"/>
        <v>2268.0412371134025</v>
      </c>
      <c r="BN202" s="20">
        <v>0</v>
      </c>
      <c r="BO202" s="4">
        <v>0</v>
      </c>
      <c r="BP202" s="5">
        <f t="shared" si="493"/>
        <v>0</v>
      </c>
      <c r="BQ202" s="20">
        <v>0</v>
      </c>
      <c r="BR202" s="4">
        <v>0</v>
      </c>
      <c r="BS202" s="5">
        <f t="shared" si="494"/>
        <v>0</v>
      </c>
      <c r="BT202" s="20">
        <v>0</v>
      </c>
      <c r="BU202" s="4">
        <v>0</v>
      </c>
      <c r="BV202" s="5">
        <f t="shared" si="495"/>
        <v>0</v>
      </c>
      <c r="BW202" s="20">
        <v>0</v>
      </c>
      <c r="BX202" s="4">
        <v>0</v>
      </c>
      <c r="BY202" s="5">
        <f t="shared" si="496"/>
        <v>0</v>
      </c>
      <c r="BZ202" s="20">
        <v>0</v>
      </c>
      <c r="CA202" s="4">
        <v>0</v>
      </c>
      <c r="CB202" s="5">
        <f t="shared" si="497"/>
        <v>0</v>
      </c>
      <c r="CC202" s="20">
        <v>0</v>
      </c>
      <c r="CD202" s="4">
        <v>0</v>
      </c>
      <c r="CE202" s="5">
        <f t="shared" si="498"/>
        <v>0</v>
      </c>
      <c r="CF202" s="20">
        <v>0</v>
      </c>
      <c r="CG202" s="4">
        <v>0</v>
      </c>
      <c r="CH202" s="5">
        <f t="shared" si="499"/>
        <v>0</v>
      </c>
      <c r="CI202" s="20">
        <v>0</v>
      </c>
      <c r="CJ202" s="4">
        <v>0</v>
      </c>
      <c r="CK202" s="5">
        <f t="shared" si="500"/>
        <v>0</v>
      </c>
      <c r="CL202" s="20">
        <v>0</v>
      </c>
      <c r="CM202" s="4">
        <v>0</v>
      </c>
      <c r="CN202" s="5">
        <f t="shared" si="501"/>
        <v>0</v>
      </c>
      <c r="CO202" s="20">
        <v>0</v>
      </c>
      <c r="CP202" s="4">
        <v>0</v>
      </c>
      <c r="CQ202" s="5">
        <f t="shared" si="502"/>
        <v>0</v>
      </c>
      <c r="CR202" s="20">
        <v>0</v>
      </c>
      <c r="CS202" s="4">
        <v>0</v>
      </c>
      <c r="CT202" s="5">
        <f t="shared" si="503"/>
        <v>0</v>
      </c>
      <c r="CU202" s="20">
        <v>0</v>
      </c>
      <c r="CV202" s="4">
        <v>0</v>
      </c>
      <c r="CW202" s="5">
        <f t="shared" si="504"/>
        <v>0</v>
      </c>
      <c r="CX202" s="20">
        <v>0</v>
      </c>
      <c r="CY202" s="4">
        <v>0</v>
      </c>
      <c r="CZ202" s="5">
        <f t="shared" si="505"/>
        <v>0</v>
      </c>
      <c r="DA202" s="20">
        <v>0</v>
      </c>
      <c r="DB202" s="4">
        <v>0</v>
      </c>
      <c r="DC202" s="5">
        <f t="shared" si="506"/>
        <v>0</v>
      </c>
      <c r="DD202" s="20">
        <v>0</v>
      </c>
      <c r="DE202" s="4">
        <v>0</v>
      </c>
      <c r="DF202" s="5">
        <f t="shared" si="507"/>
        <v>0</v>
      </c>
      <c r="DG202" s="128">
        <v>3.7999999999999999E-2</v>
      </c>
      <c r="DH202" s="4">
        <v>0.499</v>
      </c>
      <c r="DI202" s="5">
        <f t="shared" si="508"/>
        <v>13131.578947368422</v>
      </c>
      <c r="DJ202" s="20">
        <v>0</v>
      </c>
      <c r="DK202" s="4">
        <v>0</v>
      </c>
      <c r="DL202" s="5">
        <f t="shared" si="509"/>
        <v>0</v>
      </c>
      <c r="DM202" s="20">
        <v>0</v>
      </c>
      <c r="DN202" s="4">
        <v>0</v>
      </c>
      <c r="DO202" s="5">
        <f t="shared" si="510"/>
        <v>0</v>
      </c>
      <c r="DP202" s="20">
        <v>0</v>
      </c>
      <c r="DQ202" s="4">
        <v>0</v>
      </c>
      <c r="DR202" s="5">
        <f t="shared" si="511"/>
        <v>0</v>
      </c>
      <c r="DS202" s="22">
        <f t="shared" ref="DS202:DS213" si="513">SUMIF($C$5:$DR$5,"Ton",C202:DR202)</f>
        <v>4.7699999999999999E-2</v>
      </c>
      <c r="DT202" s="5">
        <f t="shared" ref="DT202:DT213" si="514">SUMIF($C$5:$DR$5,"F*",C202:DR202)</f>
        <v>0.52100000000000002</v>
      </c>
    </row>
    <row r="203" spans="1:124" x14ac:dyDescent="0.3">
      <c r="A203" s="111">
        <v>2024</v>
      </c>
      <c r="B203" s="112" t="s">
        <v>4</v>
      </c>
      <c r="C203" s="20">
        <v>0</v>
      </c>
      <c r="D203" s="4">
        <v>0</v>
      </c>
      <c r="E203" s="5">
        <f t="shared" si="512"/>
        <v>0</v>
      </c>
      <c r="F203" s="20">
        <v>0</v>
      </c>
      <c r="G203" s="4">
        <v>0</v>
      </c>
      <c r="H203" s="5">
        <f t="shared" si="473"/>
        <v>0</v>
      </c>
      <c r="I203" s="20">
        <v>0</v>
      </c>
      <c r="J203" s="4">
        <v>0</v>
      </c>
      <c r="K203" s="5">
        <f t="shared" si="474"/>
        <v>0</v>
      </c>
      <c r="L203" s="20">
        <v>0</v>
      </c>
      <c r="M203" s="4">
        <v>0</v>
      </c>
      <c r="N203" s="5">
        <f t="shared" si="475"/>
        <v>0</v>
      </c>
      <c r="O203" s="20">
        <v>0</v>
      </c>
      <c r="P203" s="4">
        <v>0</v>
      </c>
      <c r="Q203" s="5">
        <f t="shared" si="476"/>
        <v>0</v>
      </c>
      <c r="R203" s="20">
        <v>0</v>
      </c>
      <c r="S203" s="4">
        <v>0</v>
      </c>
      <c r="T203" s="5">
        <f t="shared" si="477"/>
        <v>0</v>
      </c>
      <c r="U203" s="20">
        <v>0</v>
      </c>
      <c r="V203" s="4">
        <v>0</v>
      </c>
      <c r="W203" s="5">
        <f t="shared" si="478"/>
        <v>0</v>
      </c>
      <c r="X203" s="20">
        <v>0</v>
      </c>
      <c r="Y203" s="4">
        <v>0</v>
      </c>
      <c r="Z203" s="5">
        <f t="shared" si="479"/>
        <v>0</v>
      </c>
      <c r="AA203" s="20">
        <v>0</v>
      </c>
      <c r="AB203" s="4">
        <v>0</v>
      </c>
      <c r="AC203" s="5">
        <f t="shared" si="480"/>
        <v>0</v>
      </c>
      <c r="AD203" s="20">
        <v>0</v>
      </c>
      <c r="AE203" s="4">
        <v>0</v>
      </c>
      <c r="AF203" s="5">
        <f t="shared" si="481"/>
        <v>0</v>
      </c>
      <c r="AG203" s="20">
        <v>0</v>
      </c>
      <c r="AH203" s="4">
        <v>0</v>
      </c>
      <c r="AI203" s="5">
        <f t="shared" si="482"/>
        <v>0</v>
      </c>
      <c r="AJ203" s="20">
        <v>0</v>
      </c>
      <c r="AK203" s="4">
        <v>0</v>
      </c>
      <c r="AL203" s="5">
        <f t="shared" si="483"/>
        <v>0</v>
      </c>
      <c r="AM203" s="20">
        <v>0</v>
      </c>
      <c r="AN203" s="4">
        <v>0</v>
      </c>
      <c r="AO203" s="5">
        <f t="shared" si="484"/>
        <v>0</v>
      </c>
      <c r="AP203" s="20">
        <v>0</v>
      </c>
      <c r="AQ203" s="4">
        <v>0</v>
      </c>
      <c r="AR203" s="5">
        <f t="shared" si="485"/>
        <v>0</v>
      </c>
      <c r="AS203" s="20">
        <v>0</v>
      </c>
      <c r="AT203" s="4">
        <v>0</v>
      </c>
      <c r="AU203" s="5">
        <f t="shared" si="486"/>
        <v>0</v>
      </c>
      <c r="AV203" s="20">
        <v>0</v>
      </c>
      <c r="AW203" s="4">
        <v>0</v>
      </c>
      <c r="AX203" s="5">
        <f t="shared" si="487"/>
        <v>0</v>
      </c>
      <c r="AY203" s="20">
        <v>0</v>
      </c>
      <c r="AZ203" s="4">
        <v>0</v>
      </c>
      <c r="BA203" s="5">
        <f t="shared" si="488"/>
        <v>0</v>
      </c>
      <c r="BB203" s="20">
        <v>0</v>
      </c>
      <c r="BC203" s="4">
        <v>0</v>
      </c>
      <c r="BD203" s="5">
        <f t="shared" si="489"/>
        <v>0</v>
      </c>
      <c r="BE203" s="20">
        <v>0</v>
      </c>
      <c r="BF203" s="4">
        <v>0</v>
      </c>
      <c r="BG203" s="5">
        <f t="shared" si="490"/>
        <v>0</v>
      </c>
      <c r="BH203" s="20">
        <v>0</v>
      </c>
      <c r="BI203" s="4">
        <v>0</v>
      </c>
      <c r="BJ203" s="5">
        <f t="shared" si="491"/>
        <v>0</v>
      </c>
      <c r="BK203" s="20">
        <v>0</v>
      </c>
      <c r="BL203" s="4">
        <v>0</v>
      </c>
      <c r="BM203" s="5">
        <f t="shared" si="492"/>
        <v>0</v>
      </c>
      <c r="BN203" s="20">
        <v>0</v>
      </c>
      <c r="BO203" s="4">
        <v>0</v>
      </c>
      <c r="BP203" s="5">
        <f t="shared" si="493"/>
        <v>0</v>
      </c>
      <c r="BQ203" s="20">
        <v>0</v>
      </c>
      <c r="BR203" s="4">
        <v>0</v>
      </c>
      <c r="BS203" s="5">
        <f t="shared" si="494"/>
        <v>0</v>
      </c>
      <c r="BT203" s="20">
        <v>0</v>
      </c>
      <c r="BU203" s="4">
        <v>0</v>
      </c>
      <c r="BV203" s="5">
        <f t="shared" si="495"/>
        <v>0</v>
      </c>
      <c r="BW203" s="128">
        <v>2.8000000000000001E-2</v>
      </c>
      <c r="BX203" s="4">
        <v>1.347</v>
      </c>
      <c r="BY203" s="5">
        <f t="shared" si="496"/>
        <v>48107.142857142855</v>
      </c>
      <c r="BZ203" s="20">
        <v>0</v>
      </c>
      <c r="CA203" s="4">
        <v>0</v>
      </c>
      <c r="CB203" s="5">
        <f t="shared" si="497"/>
        <v>0</v>
      </c>
      <c r="CC203" s="20">
        <v>0</v>
      </c>
      <c r="CD203" s="4">
        <v>0</v>
      </c>
      <c r="CE203" s="5">
        <f t="shared" si="498"/>
        <v>0</v>
      </c>
      <c r="CF203" s="20">
        <v>0</v>
      </c>
      <c r="CG203" s="4">
        <v>0</v>
      </c>
      <c r="CH203" s="5">
        <f t="shared" si="499"/>
        <v>0</v>
      </c>
      <c r="CI203" s="20">
        <v>0</v>
      </c>
      <c r="CJ203" s="4">
        <v>0</v>
      </c>
      <c r="CK203" s="5">
        <f t="shared" si="500"/>
        <v>0</v>
      </c>
      <c r="CL203" s="20">
        <v>0</v>
      </c>
      <c r="CM203" s="4">
        <v>0</v>
      </c>
      <c r="CN203" s="5">
        <f t="shared" si="501"/>
        <v>0</v>
      </c>
      <c r="CO203" s="20">
        <v>0</v>
      </c>
      <c r="CP203" s="4">
        <v>0</v>
      </c>
      <c r="CQ203" s="5">
        <f t="shared" si="502"/>
        <v>0</v>
      </c>
      <c r="CR203" s="20">
        <v>0</v>
      </c>
      <c r="CS203" s="4">
        <v>0</v>
      </c>
      <c r="CT203" s="5">
        <f t="shared" si="503"/>
        <v>0</v>
      </c>
      <c r="CU203" s="20">
        <v>0</v>
      </c>
      <c r="CV203" s="4">
        <v>0</v>
      </c>
      <c r="CW203" s="5">
        <f t="shared" si="504"/>
        <v>0</v>
      </c>
      <c r="CX203" s="20">
        <v>0</v>
      </c>
      <c r="CY203" s="4">
        <v>0</v>
      </c>
      <c r="CZ203" s="5">
        <f t="shared" si="505"/>
        <v>0</v>
      </c>
      <c r="DA203" s="20">
        <v>0</v>
      </c>
      <c r="DB203" s="4">
        <v>0</v>
      </c>
      <c r="DC203" s="5">
        <f t="shared" si="506"/>
        <v>0</v>
      </c>
      <c r="DD203" s="20">
        <v>0</v>
      </c>
      <c r="DE203" s="4">
        <v>0</v>
      </c>
      <c r="DF203" s="5">
        <f t="shared" si="507"/>
        <v>0</v>
      </c>
      <c r="DG203" s="128">
        <v>0.82199999999999995</v>
      </c>
      <c r="DH203" s="4">
        <v>7.5250000000000004</v>
      </c>
      <c r="DI203" s="5">
        <f t="shared" si="508"/>
        <v>9154.5012165450134</v>
      </c>
      <c r="DJ203" s="20">
        <v>0</v>
      </c>
      <c r="DK203" s="4">
        <v>0</v>
      </c>
      <c r="DL203" s="5">
        <f t="shared" si="509"/>
        <v>0</v>
      </c>
      <c r="DM203" s="20">
        <v>0</v>
      </c>
      <c r="DN203" s="4">
        <v>0</v>
      </c>
      <c r="DO203" s="5">
        <f t="shared" si="510"/>
        <v>0</v>
      </c>
      <c r="DP203" s="20">
        <v>0</v>
      </c>
      <c r="DQ203" s="4">
        <v>0</v>
      </c>
      <c r="DR203" s="5">
        <f t="shared" si="511"/>
        <v>0</v>
      </c>
      <c r="DS203" s="22">
        <f t="shared" si="513"/>
        <v>0.85</v>
      </c>
      <c r="DT203" s="5">
        <f t="shared" si="514"/>
        <v>8.8719999999999999</v>
      </c>
    </row>
    <row r="204" spans="1:124" x14ac:dyDescent="0.3">
      <c r="A204" s="111">
        <v>2024</v>
      </c>
      <c r="B204" s="112" t="s">
        <v>5</v>
      </c>
      <c r="C204" s="20">
        <v>0</v>
      </c>
      <c r="D204" s="4">
        <v>0</v>
      </c>
      <c r="E204" s="5">
        <f>IF(C204=0,0,D204/C204*1000)</f>
        <v>0</v>
      </c>
      <c r="F204" s="20">
        <v>0</v>
      </c>
      <c r="G204" s="4">
        <v>0</v>
      </c>
      <c r="H204" s="5">
        <f t="shared" si="473"/>
        <v>0</v>
      </c>
      <c r="I204" s="20">
        <v>0</v>
      </c>
      <c r="J204" s="4">
        <v>0</v>
      </c>
      <c r="K204" s="5">
        <f t="shared" si="474"/>
        <v>0</v>
      </c>
      <c r="L204" s="20">
        <v>0</v>
      </c>
      <c r="M204" s="4">
        <v>0</v>
      </c>
      <c r="N204" s="5">
        <f t="shared" si="475"/>
        <v>0</v>
      </c>
      <c r="O204" s="20">
        <v>0</v>
      </c>
      <c r="P204" s="4">
        <v>0</v>
      </c>
      <c r="Q204" s="5">
        <f t="shared" si="476"/>
        <v>0</v>
      </c>
      <c r="R204" s="20">
        <v>0</v>
      </c>
      <c r="S204" s="4">
        <v>0</v>
      </c>
      <c r="T204" s="5">
        <f t="shared" si="477"/>
        <v>0</v>
      </c>
      <c r="U204" s="20">
        <v>0</v>
      </c>
      <c r="V204" s="4">
        <v>0</v>
      </c>
      <c r="W204" s="5">
        <f t="shared" si="478"/>
        <v>0</v>
      </c>
      <c r="X204" s="20">
        <v>0</v>
      </c>
      <c r="Y204" s="4">
        <v>0</v>
      </c>
      <c r="Z204" s="5">
        <f t="shared" si="479"/>
        <v>0</v>
      </c>
      <c r="AA204" s="20">
        <v>0</v>
      </c>
      <c r="AB204" s="4">
        <v>0</v>
      </c>
      <c r="AC204" s="5">
        <f t="shared" si="480"/>
        <v>0</v>
      </c>
      <c r="AD204" s="20">
        <v>0</v>
      </c>
      <c r="AE204" s="4">
        <v>0</v>
      </c>
      <c r="AF204" s="5">
        <f t="shared" si="481"/>
        <v>0</v>
      </c>
      <c r="AG204" s="20">
        <v>0</v>
      </c>
      <c r="AH204" s="4">
        <v>0</v>
      </c>
      <c r="AI204" s="5">
        <f t="shared" si="482"/>
        <v>0</v>
      </c>
      <c r="AJ204" s="20">
        <v>0</v>
      </c>
      <c r="AK204" s="4">
        <v>0</v>
      </c>
      <c r="AL204" s="5">
        <f t="shared" si="483"/>
        <v>0</v>
      </c>
      <c r="AM204" s="20">
        <v>0</v>
      </c>
      <c r="AN204" s="4">
        <v>0</v>
      </c>
      <c r="AO204" s="5">
        <f t="shared" si="484"/>
        <v>0</v>
      </c>
      <c r="AP204" s="20">
        <v>0</v>
      </c>
      <c r="AQ204" s="4">
        <v>0</v>
      </c>
      <c r="AR204" s="5">
        <f t="shared" si="485"/>
        <v>0</v>
      </c>
      <c r="AS204" s="20">
        <v>0</v>
      </c>
      <c r="AT204" s="4">
        <v>0</v>
      </c>
      <c r="AU204" s="5">
        <f t="shared" si="486"/>
        <v>0</v>
      </c>
      <c r="AV204" s="128">
        <v>1.329</v>
      </c>
      <c r="AW204" s="4">
        <v>27.335999999999999</v>
      </c>
      <c r="AX204" s="5">
        <f t="shared" si="487"/>
        <v>20568.84875846501</v>
      </c>
      <c r="AY204" s="20">
        <v>0</v>
      </c>
      <c r="AZ204" s="4">
        <v>0</v>
      </c>
      <c r="BA204" s="5">
        <f t="shared" si="488"/>
        <v>0</v>
      </c>
      <c r="BB204" s="20">
        <v>0</v>
      </c>
      <c r="BC204" s="4">
        <v>0</v>
      </c>
      <c r="BD204" s="5">
        <f t="shared" si="489"/>
        <v>0</v>
      </c>
      <c r="BE204" s="20">
        <v>0</v>
      </c>
      <c r="BF204" s="4">
        <v>0</v>
      </c>
      <c r="BG204" s="5">
        <f t="shared" si="490"/>
        <v>0</v>
      </c>
      <c r="BH204" s="20">
        <v>0</v>
      </c>
      <c r="BI204" s="4">
        <v>0</v>
      </c>
      <c r="BJ204" s="5">
        <f t="shared" si="491"/>
        <v>0</v>
      </c>
      <c r="BK204" s="128">
        <v>1E-3</v>
      </c>
      <c r="BL204" s="4">
        <v>3.4000000000000002E-2</v>
      </c>
      <c r="BM204" s="5">
        <f t="shared" si="492"/>
        <v>34000</v>
      </c>
      <c r="BN204" s="20">
        <v>0</v>
      </c>
      <c r="BO204" s="4">
        <v>0</v>
      </c>
      <c r="BP204" s="5">
        <f t="shared" si="493"/>
        <v>0</v>
      </c>
      <c r="BQ204" s="20">
        <v>0</v>
      </c>
      <c r="BR204" s="4">
        <v>0</v>
      </c>
      <c r="BS204" s="5">
        <f t="shared" si="494"/>
        <v>0</v>
      </c>
      <c r="BT204" s="20">
        <v>0</v>
      </c>
      <c r="BU204" s="4">
        <v>0</v>
      </c>
      <c r="BV204" s="5">
        <f t="shared" si="495"/>
        <v>0</v>
      </c>
      <c r="BW204" s="20">
        <v>0</v>
      </c>
      <c r="BX204" s="4">
        <v>0</v>
      </c>
      <c r="BY204" s="5">
        <f t="shared" si="496"/>
        <v>0</v>
      </c>
      <c r="BZ204" s="20">
        <v>0</v>
      </c>
      <c r="CA204" s="4">
        <v>0</v>
      </c>
      <c r="CB204" s="5">
        <f t="shared" si="497"/>
        <v>0</v>
      </c>
      <c r="CC204" s="20">
        <v>0</v>
      </c>
      <c r="CD204" s="4">
        <v>0</v>
      </c>
      <c r="CE204" s="5">
        <f t="shared" si="498"/>
        <v>0</v>
      </c>
      <c r="CF204" s="20">
        <v>0</v>
      </c>
      <c r="CG204" s="4">
        <v>0</v>
      </c>
      <c r="CH204" s="5">
        <f t="shared" si="499"/>
        <v>0</v>
      </c>
      <c r="CI204" s="20">
        <v>0</v>
      </c>
      <c r="CJ204" s="4">
        <v>0</v>
      </c>
      <c r="CK204" s="5">
        <f t="shared" si="500"/>
        <v>0</v>
      </c>
      <c r="CL204" s="20">
        <v>0</v>
      </c>
      <c r="CM204" s="4">
        <v>0</v>
      </c>
      <c r="CN204" s="5">
        <f t="shared" si="501"/>
        <v>0</v>
      </c>
      <c r="CO204" s="20">
        <v>0</v>
      </c>
      <c r="CP204" s="4">
        <v>0</v>
      </c>
      <c r="CQ204" s="5">
        <f t="shared" si="502"/>
        <v>0</v>
      </c>
      <c r="CR204" s="20">
        <v>0</v>
      </c>
      <c r="CS204" s="4">
        <v>0</v>
      </c>
      <c r="CT204" s="5">
        <f t="shared" si="503"/>
        <v>0</v>
      </c>
      <c r="CU204" s="20">
        <v>0</v>
      </c>
      <c r="CV204" s="4">
        <v>0</v>
      </c>
      <c r="CW204" s="5">
        <f t="shared" si="504"/>
        <v>0</v>
      </c>
      <c r="CX204" s="20">
        <v>0</v>
      </c>
      <c r="CY204" s="4">
        <v>0</v>
      </c>
      <c r="CZ204" s="5">
        <f t="shared" si="505"/>
        <v>0</v>
      </c>
      <c r="DA204" s="20">
        <v>0</v>
      </c>
      <c r="DB204" s="4">
        <v>0</v>
      </c>
      <c r="DC204" s="5">
        <f t="shared" si="506"/>
        <v>0</v>
      </c>
      <c r="DD204" s="20">
        <v>0</v>
      </c>
      <c r="DE204" s="4">
        <v>0</v>
      </c>
      <c r="DF204" s="5">
        <f t="shared" si="507"/>
        <v>0</v>
      </c>
      <c r="DG204" s="128">
        <v>1.0500000000000001E-2</v>
      </c>
      <c r="DH204" s="4">
        <v>0.13</v>
      </c>
      <c r="DI204" s="5">
        <f t="shared" si="508"/>
        <v>12380.952380952382</v>
      </c>
      <c r="DJ204" s="20">
        <v>0</v>
      </c>
      <c r="DK204" s="4">
        <v>0</v>
      </c>
      <c r="DL204" s="5">
        <f t="shared" si="509"/>
        <v>0</v>
      </c>
      <c r="DM204" s="20">
        <v>0</v>
      </c>
      <c r="DN204" s="4">
        <v>0</v>
      </c>
      <c r="DO204" s="5">
        <f t="shared" si="510"/>
        <v>0</v>
      </c>
      <c r="DP204" s="20">
        <v>0</v>
      </c>
      <c r="DQ204" s="4">
        <v>0</v>
      </c>
      <c r="DR204" s="5">
        <f t="shared" si="511"/>
        <v>0</v>
      </c>
      <c r="DS204" s="22">
        <f t="shared" si="513"/>
        <v>1.3404999999999998</v>
      </c>
      <c r="DT204" s="5">
        <f t="shared" si="514"/>
        <v>27.499999999999996</v>
      </c>
    </row>
    <row r="205" spans="1:124" x14ac:dyDescent="0.3">
      <c r="A205" s="111">
        <v>2024</v>
      </c>
      <c r="B205" s="5" t="s">
        <v>6</v>
      </c>
      <c r="C205" s="128">
        <v>11033.26</v>
      </c>
      <c r="D205" s="4">
        <v>40560.936000000002</v>
      </c>
      <c r="E205" s="5">
        <f t="shared" ref="E205:E212" si="515">IF(C205=0,0,D205/C205*1000)</f>
        <v>3676.2421985886313</v>
      </c>
      <c r="F205" s="20">
        <v>0</v>
      </c>
      <c r="G205" s="4">
        <v>0</v>
      </c>
      <c r="H205" s="5">
        <f t="shared" si="473"/>
        <v>0</v>
      </c>
      <c r="I205" s="20">
        <v>0</v>
      </c>
      <c r="J205" s="4">
        <v>0</v>
      </c>
      <c r="K205" s="5">
        <f t="shared" si="474"/>
        <v>0</v>
      </c>
      <c r="L205" s="20">
        <v>0</v>
      </c>
      <c r="M205" s="4">
        <v>0</v>
      </c>
      <c r="N205" s="5">
        <f t="shared" si="475"/>
        <v>0</v>
      </c>
      <c r="O205" s="20">
        <v>0</v>
      </c>
      <c r="P205" s="4">
        <v>0</v>
      </c>
      <c r="Q205" s="5">
        <f t="shared" si="476"/>
        <v>0</v>
      </c>
      <c r="R205" s="20">
        <v>0</v>
      </c>
      <c r="S205" s="4">
        <v>0</v>
      </c>
      <c r="T205" s="5">
        <f t="shared" si="477"/>
        <v>0</v>
      </c>
      <c r="U205" s="20">
        <v>0</v>
      </c>
      <c r="V205" s="4">
        <v>0</v>
      </c>
      <c r="W205" s="5">
        <f t="shared" si="478"/>
        <v>0</v>
      </c>
      <c r="X205" s="20">
        <v>0</v>
      </c>
      <c r="Y205" s="4">
        <v>0</v>
      </c>
      <c r="Z205" s="5">
        <f t="shared" si="479"/>
        <v>0</v>
      </c>
      <c r="AA205" s="20">
        <v>0</v>
      </c>
      <c r="AB205" s="4">
        <v>0</v>
      </c>
      <c r="AC205" s="5">
        <f t="shared" si="480"/>
        <v>0</v>
      </c>
      <c r="AD205" s="20">
        <v>0</v>
      </c>
      <c r="AE205" s="4">
        <v>0</v>
      </c>
      <c r="AF205" s="5">
        <f t="shared" si="481"/>
        <v>0</v>
      </c>
      <c r="AG205" s="20">
        <v>0</v>
      </c>
      <c r="AH205" s="4">
        <v>0</v>
      </c>
      <c r="AI205" s="5">
        <f t="shared" si="482"/>
        <v>0</v>
      </c>
      <c r="AJ205" s="20">
        <v>0</v>
      </c>
      <c r="AK205" s="4">
        <v>0</v>
      </c>
      <c r="AL205" s="5">
        <f t="shared" si="483"/>
        <v>0</v>
      </c>
      <c r="AM205" s="20">
        <v>0</v>
      </c>
      <c r="AN205" s="4">
        <v>0</v>
      </c>
      <c r="AO205" s="5">
        <f t="shared" si="484"/>
        <v>0</v>
      </c>
      <c r="AP205" s="20">
        <v>0</v>
      </c>
      <c r="AQ205" s="4">
        <v>0</v>
      </c>
      <c r="AR205" s="5">
        <f t="shared" si="485"/>
        <v>0</v>
      </c>
      <c r="AS205" s="20">
        <v>0</v>
      </c>
      <c r="AT205" s="4">
        <v>0</v>
      </c>
      <c r="AU205" s="5">
        <f t="shared" si="486"/>
        <v>0</v>
      </c>
      <c r="AV205" s="20">
        <v>0</v>
      </c>
      <c r="AW205" s="4">
        <v>0</v>
      </c>
      <c r="AX205" s="5">
        <f t="shared" si="487"/>
        <v>0</v>
      </c>
      <c r="AY205" s="20">
        <v>0</v>
      </c>
      <c r="AZ205" s="4">
        <v>0</v>
      </c>
      <c r="BA205" s="5">
        <f t="shared" si="488"/>
        <v>0</v>
      </c>
      <c r="BB205" s="20">
        <v>0</v>
      </c>
      <c r="BC205" s="4">
        <v>0</v>
      </c>
      <c r="BD205" s="5">
        <f t="shared" si="489"/>
        <v>0</v>
      </c>
      <c r="BE205" s="20">
        <v>0</v>
      </c>
      <c r="BF205" s="4">
        <v>0</v>
      </c>
      <c r="BG205" s="5">
        <f t="shared" si="490"/>
        <v>0</v>
      </c>
      <c r="BH205" s="20">
        <v>0</v>
      </c>
      <c r="BI205" s="4">
        <v>0</v>
      </c>
      <c r="BJ205" s="5">
        <f t="shared" si="491"/>
        <v>0</v>
      </c>
      <c r="BK205" s="20">
        <v>0</v>
      </c>
      <c r="BL205" s="4">
        <v>0</v>
      </c>
      <c r="BM205" s="5">
        <f t="shared" si="492"/>
        <v>0</v>
      </c>
      <c r="BN205" s="20">
        <v>0</v>
      </c>
      <c r="BO205" s="4">
        <v>0</v>
      </c>
      <c r="BP205" s="5">
        <f t="shared" si="493"/>
        <v>0</v>
      </c>
      <c r="BQ205" s="20">
        <v>0</v>
      </c>
      <c r="BR205" s="4">
        <v>0</v>
      </c>
      <c r="BS205" s="5">
        <f t="shared" si="494"/>
        <v>0</v>
      </c>
      <c r="BT205" s="20">
        <v>0</v>
      </c>
      <c r="BU205" s="4">
        <v>0</v>
      </c>
      <c r="BV205" s="5">
        <f t="shared" si="495"/>
        <v>0</v>
      </c>
      <c r="BW205" s="20">
        <v>0</v>
      </c>
      <c r="BX205" s="4">
        <v>0</v>
      </c>
      <c r="BY205" s="5">
        <f t="shared" si="496"/>
        <v>0</v>
      </c>
      <c r="BZ205" s="20">
        <v>0</v>
      </c>
      <c r="CA205" s="4">
        <v>0</v>
      </c>
      <c r="CB205" s="5">
        <f t="shared" si="497"/>
        <v>0</v>
      </c>
      <c r="CC205" s="20">
        <v>0</v>
      </c>
      <c r="CD205" s="4">
        <v>0</v>
      </c>
      <c r="CE205" s="5">
        <f t="shared" si="498"/>
        <v>0</v>
      </c>
      <c r="CF205" s="20">
        <v>0</v>
      </c>
      <c r="CG205" s="4">
        <v>0</v>
      </c>
      <c r="CH205" s="5">
        <f t="shared" si="499"/>
        <v>0</v>
      </c>
      <c r="CI205" s="20">
        <v>0</v>
      </c>
      <c r="CJ205" s="4">
        <v>0</v>
      </c>
      <c r="CK205" s="5">
        <f t="shared" si="500"/>
        <v>0</v>
      </c>
      <c r="CL205" s="20">
        <v>0</v>
      </c>
      <c r="CM205" s="4">
        <v>0</v>
      </c>
      <c r="CN205" s="5">
        <f t="shared" si="501"/>
        <v>0</v>
      </c>
      <c r="CO205" s="20">
        <v>0</v>
      </c>
      <c r="CP205" s="4">
        <v>0</v>
      </c>
      <c r="CQ205" s="5">
        <f t="shared" si="502"/>
        <v>0</v>
      </c>
      <c r="CR205" s="20">
        <v>0</v>
      </c>
      <c r="CS205" s="4">
        <v>0</v>
      </c>
      <c r="CT205" s="5">
        <f t="shared" si="503"/>
        <v>0</v>
      </c>
      <c r="CU205" s="20">
        <v>0</v>
      </c>
      <c r="CV205" s="4">
        <v>0</v>
      </c>
      <c r="CW205" s="5">
        <f t="shared" si="504"/>
        <v>0</v>
      </c>
      <c r="CX205" s="20">
        <v>0</v>
      </c>
      <c r="CY205" s="4">
        <v>0</v>
      </c>
      <c r="CZ205" s="5">
        <f t="shared" si="505"/>
        <v>0</v>
      </c>
      <c r="DA205" s="20">
        <v>0</v>
      </c>
      <c r="DB205" s="4">
        <v>0</v>
      </c>
      <c r="DC205" s="5">
        <f t="shared" si="506"/>
        <v>0</v>
      </c>
      <c r="DD205" s="20">
        <v>0</v>
      </c>
      <c r="DE205" s="4">
        <v>0</v>
      </c>
      <c r="DF205" s="5">
        <f t="shared" si="507"/>
        <v>0</v>
      </c>
      <c r="DG205" s="128">
        <v>212.66300000000001</v>
      </c>
      <c r="DH205" s="4">
        <v>1160.973</v>
      </c>
      <c r="DI205" s="5">
        <f t="shared" si="508"/>
        <v>5459.2148140485178</v>
      </c>
      <c r="DJ205" s="20">
        <v>0</v>
      </c>
      <c r="DK205" s="4">
        <v>0</v>
      </c>
      <c r="DL205" s="5">
        <f t="shared" si="509"/>
        <v>0</v>
      </c>
      <c r="DM205" s="20">
        <v>0</v>
      </c>
      <c r="DN205" s="4">
        <v>0</v>
      </c>
      <c r="DO205" s="5">
        <f t="shared" si="510"/>
        <v>0</v>
      </c>
      <c r="DP205" s="20">
        <v>0</v>
      </c>
      <c r="DQ205" s="4">
        <v>0</v>
      </c>
      <c r="DR205" s="5">
        <f t="shared" si="511"/>
        <v>0</v>
      </c>
      <c r="DS205" s="22">
        <f t="shared" si="513"/>
        <v>11245.923000000001</v>
      </c>
      <c r="DT205" s="5">
        <f t="shared" si="514"/>
        <v>41721.909</v>
      </c>
    </row>
    <row r="206" spans="1:124" x14ac:dyDescent="0.3">
      <c r="A206" s="111">
        <v>2024</v>
      </c>
      <c r="B206" s="112" t="s">
        <v>7</v>
      </c>
      <c r="C206" s="128">
        <v>21668</v>
      </c>
      <c r="D206" s="4">
        <v>80372.157999999996</v>
      </c>
      <c r="E206" s="5">
        <f t="shared" si="515"/>
        <v>3709.2559534797856</v>
      </c>
      <c r="F206" s="20">
        <v>0</v>
      </c>
      <c r="G206" s="4">
        <v>0</v>
      </c>
      <c r="H206" s="5">
        <f t="shared" si="473"/>
        <v>0</v>
      </c>
      <c r="I206" s="20">
        <v>0</v>
      </c>
      <c r="J206" s="4">
        <v>0</v>
      </c>
      <c r="K206" s="5">
        <f t="shared" si="474"/>
        <v>0</v>
      </c>
      <c r="L206" s="20">
        <v>0</v>
      </c>
      <c r="M206" s="4">
        <v>0</v>
      </c>
      <c r="N206" s="5">
        <f t="shared" si="475"/>
        <v>0</v>
      </c>
      <c r="O206" s="20">
        <v>0</v>
      </c>
      <c r="P206" s="4">
        <v>0</v>
      </c>
      <c r="Q206" s="5">
        <f t="shared" si="476"/>
        <v>0</v>
      </c>
      <c r="R206" s="20">
        <v>0</v>
      </c>
      <c r="S206" s="4">
        <v>0</v>
      </c>
      <c r="T206" s="5">
        <f t="shared" si="477"/>
        <v>0</v>
      </c>
      <c r="U206" s="20">
        <v>0</v>
      </c>
      <c r="V206" s="4">
        <v>0</v>
      </c>
      <c r="W206" s="5">
        <f t="shared" si="478"/>
        <v>0</v>
      </c>
      <c r="X206" s="20">
        <v>0</v>
      </c>
      <c r="Y206" s="4">
        <v>0</v>
      </c>
      <c r="Z206" s="5">
        <f t="shared" si="479"/>
        <v>0</v>
      </c>
      <c r="AA206" s="20">
        <v>0</v>
      </c>
      <c r="AB206" s="4">
        <v>0</v>
      </c>
      <c r="AC206" s="5">
        <f t="shared" si="480"/>
        <v>0</v>
      </c>
      <c r="AD206" s="20">
        <v>0</v>
      </c>
      <c r="AE206" s="4">
        <v>0</v>
      </c>
      <c r="AF206" s="5">
        <f t="shared" si="481"/>
        <v>0</v>
      </c>
      <c r="AG206" s="20">
        <v>0</v>
      </c>
      <c r="AH206" s="4">
        <v>0</v>
      </c>
      <c r="AI206" s="5">
        <f t="shared" si="482"/>
        <v>0</v>
      </c>
      <c r="AJ206" s="20">
        <v>0</v>
      </c>
      <c r="AK206" s="4">
        <v>0</v>
      </c>
      <c r="AL206" s="5">
        <f t="shared" si="483"/>
        <v>0</v>
      </c>
      <c r="AM206" s="20">
        <v>0</v>
      </c>
      <c r="AN206" s="4">
        <v>0</v>
      </c>
      <c r="AO206" s="5">
        <f t="shared" si="484"/>
        <v>0</v>
      </c>
      <c r="AP206" s="20">
        <v>0</v>
      </c>
      <c r="AQ206" s="4">
        <v>0</v>
      </c>
      <c r="AR206" s="5">
        <f t="shared" si="485"/>
        <v>0</v>
      </c>
      <c r="AS206" s="20">
        <v>0</v>
      </c>
      <c r="AT206" s="4">
        <v>0</v>
      </c>
      <c r="AU206" s="5">
        <f t="shared" si="486"/>
        <v>0</v>
      </c>
      <c r="AV206" s="20">
        <v>0</v>
      </c>
      <c r="AW206" s="4">
        <v>0</v>
      </c>
      <c r="AX206" s="5">
        <f t="shared" si="487"/>
        <v>0</v>
      </c>
      <c r="AY206" s="20">
        <v>0</v>
      </c>
      <c r="AZ206" s="4">
        <v>0</v>
      </c>
      <c r="BA206" s="5">
        <f t="shared" si="488"/>
        <v>0</v>
      </c>
      <c r="BB206" s="20">
        <v>0</v>
      </c>
      <c r="BC206" s="4">
        <v>0</v>
      </c>
      <c r="BD206" s="5">
        <f t="shared" si="489"/>
        <v>0</v>
      </c>
      <c r="BE206" s="20">
        <v>0</v>
      </c>
      <c r="BF206" s="4">
        <v>0</v>
      </c>
      <c r="BG206" s="5">
        <f t="shared" si="490"/>
        <v>0</v>
      </c>
      <c r="BH206" s="20">
        <v>0</v>
      </c>
      <c r="BI206" s="4">
        <v>0</v>
      </c>
      <c r="BJ206" s="5">
        <f t="shared" si="491"/>
        <v>0</v>
      </c>
      <c r="BK206" s="128">
        <v>2E-3</v>
      </c>
      <c r="BL206" s="4">
        <v>4.3999999999999997E-2</v>
      </c>
      <c r="BM206" s="5">
        <f t="shared" si="492"/>
        <v>22000</v>
      </c>
      <c r="BN206" s="20">
        <v>0</v>
      </c>
      <c r="BO206" s="4">
        <v>0</v>
      </c>
      <c r="BP206" s="5">
        <f t="shared" si="493"/>
        <v>0</v>
      </c>
      <c r="BQ206" s="20">
        <v>0</v>
      </c>
      <c r="BR206" s="4">
        <v>0</v>
      </c>
      <c r="BS206" s="5">
        <f t="shared" si="494"/>
        <v>0</v>
      </c>
      <c r="BT206" s="20">
        <v>0</v>
      </c>
      <c r="BU206" s="4">
        <v>0</v>
      </c>
      <c r="BV206" s="5">
        <f t="shared" si="495"/>
        <v>0</v>
      </c>
      <c r="BW206" s="20">
        <v>0</v>
      </c>
      <c r="BX206" s="4">
        <v>0</v>
      </c>
      <c r="BY206" s="5">
        <f t="shared" si="496"/>
        <v>0</v>
      </c>
      <c r="BZ206" s="20">
        <v>0</v>
      </c>
      <c r="CA206" s="4">
        <v>0</v>
      </c>
      <c r="CB206" s="5">
        <f t="shared" si="497"/>
        <v>0</v>
      </c>
      <c r="CC206" s="20">
        <v>0</v>
      </c>
      <c r="CD206" s="4">
        <v>0</v>
      </c>
      <c r="CE206" s="5">
        <f t="shared" si="498"/>
        <v>0</v>
      </c>
      <c r="CF206" s="20">
        <v>0</v>
      </c>
      <c r="CG206" s="4">
        <v>0</v>
      </c>
      <c r="CH206" s="5">
        <f t="shared" si="499"/>
        <v>0</v>
      </c>
      <c r="CI206" s="128">
        <v>9.5999999999999992E-3</v>
      </c>
      <c r="CJ206" s="4">
        <v>0.123</v>
      </c>
      <c r="CK206" s="5">
        <f t="shared" si="500"/>
        <v>12812.500000000002</v>
      </c>
      <c r="CL206" s="20">
        <v>0</v>
      </c>
      <c r="CM206" s="4">
        <v>0</v>
      </c>
      <c r="CN206" s="5">
        <f t="shared" si="501"/>
        <v>0</v>
      </c>
      <c r="CO206" s="20">
        <v>0</v>
      </c>
      <c r="CP206" s="4">
        <v>0</v>
      </c>
      <c r="CQ206" s="5">
        <f t="shared" si="502"/>
        <v>0</v>
      </c>
      <c r="CR206" s="20">
        <v>0</v>
      </c>
      <c r="CS206" s="4">
        <v>0</v>
      </c>
      <c r="CT206" s="5">
        <f t="shared" si="503"/>
        <v>0</v>
      </c>
      <c r="CU206" s="20">
        <v>0</v>
      </c>
      <c r="CV206" s="4">
        <v>0</v>
      </c>
      <c r="CW206" s="5">
        <f t="shared" si="504"/>
        <v>0</v>
      </c>
      <c r="CX206" s="20">
        <v>0</v>
      </c>
      <c r="CY206" s="4">
        <v>0</v>
      </c>
      <c r="CZ206" s="5">
        <f t="shared" si="505"/>
        <v>0</v>
      </c>
      <c r="DA206" s="20">
        <v>0</v>
      </c>
      <c r="DB206" s="4">
        <v>0</v>
      </c>
      <c r="DC206" s="5">
        <f t="shared" si="506"/>
        <v>0</v>
      </c>
      <c r="DD206" s="20">
        <v>0</v>
      </c>
      <c r="DE206" s="4">
        <v>0</v>
      </c>
      <c r="DF206" s="5">
        <f t="shared" si="507"/>
        <v>0</v>
      </c>
      <c r="DG206" s="128">
        <v>3.85E-2</v>
      </c>
      <c r="DH206" s="4">
        <v>0.54900000000000004</v>
      </c>
      <c r="DI206" s="5">
        <f t="shared" si="508"/>
        <v>14259.74025974026</v>
      </c>
      <c r="DJ206" s="20">
        <v>0</v>
      </c>
      <c r="DK206" s="4">
        <v>0</v>
      </c>
      <c r="DL206" s="5">
        <f t="shared" si="509"/>
        <v>0</v>
      </c>
      <c r="DM206" s="20">
        <v>0</v>
      </c>
      <c r="DN206" s="4">
        <v>0</v>
      </c>
      <c r="DO206" s="5">
        <f t="shared" si="510"/>
        <v>0</v>
      </c>
      <c r="DP206" s="20">
        <v>0</v>
      </c>
      <c r="DQ206" s="4">
        <v>0</v>
      </c>
      <c r="DR206" s="5">
        <f t="shared" si="511"/>
        <v>0</v>
      </c>
      <c r="DS206" s="22">
        <f t="shared" si="513"/>
        <v>21668.0501</v>
      </c>
      <c r="DT206" s="5">
        <f t="shared" si="514"/>
        <v>80372.873999999996</v>
      </c>
    </row>
    <row r="207" spans="1:124" x14ac:dyDescent="0.3">
      <c r="A207" s="111">
        <v>2024</v>
      </c>
      <c r="B207" s="112" t="s">
        <v>8</v>
      </c>
      <c r="C207" s="128">
        <v>6.2</v>
      </c>
      <c r="D207" s="137">
        <v>22.812999999999999</v>
      </c>
      <c r="E207" s="5">
        <f t="shared" si="515"/>
        <v>3679.5161290322576</v>
      </c>
      <c r="F207" s="20">
        <v>0</v>
      </c>
      <c r="G207" s="4">
        <v>0</v>
      </c>
      <c r="H207" s="5">
        <f t="shared" si="473"/>
        <v>0</v>
      </c>
      <c r="I207" s="20">
        <v>0</v>
      </c>
      <c r="J207" s="4">
        <v>0</v>
      </c>
      <c r="K207" s="5">
        <f t="shared" si="474"/>
        <v>0</v>
      </c>
      <c r="L207" s="20">
        <v>0</v>
      </c>
      <c r="M207" s="4">
        <v>0</v>
      </c>
      <c r="N207" s="5">
        <f t="shared" si="475"/>
        <v>0</v>
      </c>
      <c r="O207" s="20">
        <v>0</v>
      </c>
      <c r="P207" s="4">
        <v>0</v>
      </c>
      <c r="Q207" s="5">
        <f t="shared" si="476"/>
        <v>0</v>
      </c>
      <c r="R207" s="20">
        <v>0</v>
      </c>
      <c r="S207" s="4">
        <v>0</v>
      </c>
      <c r="T207" s="5">
        <f t="shared" si="477"/>
        <v>0</v>
      </c>
      <c r="U207" s="20">
        <v>0</v>
      </c>
      <c r="V207" s="4">
        <v>0</v>
      </c>
      <c r="W207" s="5">
        <f t="shared" si="478"/>
        <v>0</v>
      </c>
      <c r="X207" s="128">
        <v>4.5</v>
      </c>
      <c r="Y207" s="137">
        <v>108</v>
      </c>
      <c r="Z207" s="5">
        <f t="shared" si="479"/>
        <v>24000</v>
      </c>
      <c r="AA207" s="20">
        <v>0</v>
      </c>
      <c r="AB207" s="4">
        <v>0</v>
      </c>
      <c r="AC207" s="5">
        <f t="shared" si="480"/>
        <v>0</v>
      </c>
      <c r="AD207" s="20">
        <v>0</v>
      </c>
      <c r="AE207" s="4">
        <v>0</v>
      </c>
      <c r="AF207" s="5">
        <f t="shared" si="481"/>
        <v>0</v>
      </c>
      <c r="AG207" s="20">
        <v>0</v>
      </c>
      <c r="AH207" s="4">
        <v>0</v>
      </c>
      <c r="AI207" s="5">
        <f t="shared" si="482"/>
        <v>0</v>
      </c>
      <c r="AJ207" s="20">
        <v>0</v>
      </c>
      <c r="AK207" s="4">
        <v>0</v>
      </c>
      <c r="AL207" s="5">
        <f t="shared" si="483"/>
        <v>0</v>
      </c>
      <c r="AM207" s="20">
        <v>0</v>
      </c>
      <c r="AN207" s="4">
        <v>0</v>
      </c>
      <c r="AO207" s="5">
        <f t="shared" si="484"/>
        <v>0</v>
      </c>
      <c r="AP207" s="20">
        <v>0</v>
      </c>
      <c r="AQ207" s="4">
        <v>0</v>
      </c>
      <c r="AR207" s="5">
        <f t="shared" si="485"/>
        <v>0</v>
      </c>
      <c r="AS207" s="20">
        <v>0</v>
      </c>
      <c r="AT207" s="4">
        <v>0</v>
      </c>
      <c r="AU207" s="5">
        <f t="shared" si="486"/>
        <v>0</v>
      </c>
      <c r="AV207" s="128">
        <v>0.91100000000000003</v>
      </c>
      <c r="AW207" s="137">
        <v>30.39</v>
      </c>
      <c r="AX207" s="5">
        <f t="shared" si="487"/>
        <v>33358.946212952804</v>
      </c>
      <c r="AY207" s="20">
        <v>0</v>
      </c>
      <c r="AZ207" s="4">
        <v>0</v>
      </c>
      <c r="BA207" s="5">
        <f t="shared" si="488"/>
        <v>0</v>
      </c>
      <c r="BB207" s="20">
        <v>0</v>
      </c>
      <c r="BC207" s="4">
        <v>0</v>
      </c>
      <c r="BD207" s="5">
        <f t="shared" si="489"/>
        <v>0</v>
      </c>
      <c r="BE207" s="20">
        <v>0</v>
      </c>
      <c r="BF207" s="4">
        <v>0</v>
      </c>
      <c r="BG207" s="5">
        <f t="shared" si="490"/>
        <v>0</v>
      </c>
      <c r="BH207" s="20">
        <v>0</v>
      </c>
      <c r="BI207" s="4">
        <v>0</v>
      </c>
      <c r="BJ207" s="5">
        <f t="shared" si="491"/>
        <v>0</v>
      </c>
      <c r="BK207" s="20">
        <v>0</v>
      </c>
      <c r="BL207" s="4">
        <v>0</v>
      </c>
      <c r="BM207" s="5">
        <f t="shared" si="492"/>
        <v>0</v>
      </c>
      <c r="BN207" s="20">
        <v>0</v>
      </c>
      <c r="BO207" s="4">
        <v>0</v>
      </c>
      <c r="BP207" s="5">
        <f t="shared" si="493"/>
        <v>0</v>
      </c>
      <c r="BQ207" s="20">
        <v>0</v>
      </c>
      <c r="BR207" s="4">
        <v>0</v>
      </c>
      <c r="BS207" s="5">
        <f t="shared" si="494"/>
        <v>0</v>
      </c>
      <c r="BT207" s="20">
        <v>0</v>
      </c>
      <c r="BU207" s="4">
        <v>0</v>
      </c>
      <c r="BV207" s="5">
        <f t="shared" si="495"/>
        <v>0</v>
      </c>
      <c r="BW207" s="20">
        <v>0</v>
      </c>
      <c r="BX207" s="4">
        <v>0</v>
      </c>
      <c r="BY207" s="5">
        <f t="shared" si="496"/>
        <v>0</v>
      </c>
      <c r="BZ207" s="20">
        <v>0</v>
      </c>
      <c r="CA207" s="4">
        <v>0</v>
      </c>
      <c r="CB207" s="5">
        <f t="shared" si="497"/>
        <v>0</v>
      </c>
      <c r="CC207" s="20">
        <v>0</v>
      </c>
      <c r="CD207" s="4">
        <v>0</v>
      </c>
      <c r="CE207" s="5">
        <f t="shared" si="498"/>
        <v>0</v>
      </c>
      <c r="CF207" s="20">
        <v>0</v>
      </c>
      <c r="CG207" s="4">
        <v>0</v>
      </c>
      <c r="CH207" s="5">
        <f t="shared" si="499"/>
        <v>0</v>
      </c>
      <c r="CI207" s="20">
        <v>0</v>
      </c>
      <c r="CJ207" s="4">
        <v>0</v>
      </c>
      <c r="CK207" s="5">
        <f t="shared" si="500"/>
        <v>0</v>
      </c>
      <c r="CL207" s="20">
        <v>0</v>
      </c>
      <c r="CM207" s="4">
        <v>0</v>
      </c>
      <c r="CN207" s="5">
        <f t="shared" si="501"/>
        <v>0</v>
      </c>
      <c r="CO207" s="20">
        <v>0</v>
      </c>
      <c r="CP207" s="4">
        <v>0</v>
      </c>
      <c r="CQ207" s="5">
        <f t="shared" si="502"/>
        <v>0</v>
      </c>
      <c r="CR207" s="20">
        <v>0</v>
      </c>
      <c r="CS207" s="4">
        <v>0</v>
      </c>
      <c r="CT207" s="5">
        <f t="shared" si="503"/>
        <v>0</v>
      </c>
      <c r="CU207" s="20">
        <v>0</v>
      </c>
      <c r="CV207" s="4">
        <v>0</v>
      </c>
      <c r="CW207" s="5">
        <f t="shared" si="504"/>
        <v>0</v>
      </c>
      <c r="CX207" s="20">
        <v>0</v>
      </c>
      <c r="CY207" s="4">
        <v>0</v>
      </c>
      <c r="CZ207" s="5">
        <f t="shared" si="505"/>
        <v>0</v>
      </c>
      <c r="DA207" s="20">
        <v>0</v>
      </c>
      <c r="DB207" s="4">
        <v>0</v>
      </c>
      <c r="DC207" s="5">
        <f t="shared" si="506"/>
        <v>0</v>
      </c>
      <c r="DD207" s="20">
        <v>0</v>
      </c>
      <c r="DE207" s="4">
        <v>0</v>
      </c>
      <c r="DF207" s="5">
        <f t="shared" si="507"/>
        <v>0</v>
      </c>
      <c r="DG207" s="128">
        <v>0.39800000000000002</v>
      </c>
      <c r="DH207" s="137">
        <v>2.6309999999999998</v>
      </c>
      <c r="DI207" s="5">
        <f t="shared" si="508"/>
        <v>6610.5527638190943</v>
      </c>
      <c r="DJ207" s="20">
        <v>0</v>
      </c>
      <c r="DK207" s="4">
        <v>0</v>
      </c>
      <c r="DL207" s="5">
        <f t="shared" si="509"/>
        <v>0</v>
      </c>
      <c r="DM207" s="20">
        <v>0</v>
      </c>
      <c r="DN207" s="4">
        <v>0</v>
      </c>
      <c r="DO207" s="5">
        <f t="shared" si="510"/>
        <v>0</v>
      </c>
      <c r="DP207" s="20">
        <v>0</v>
      </c>
      <c r="DQ207" s="4">
        <v>0</v>
      </c>
      <c r="DR207" s="5">
        <f t="shared" si="511"/>
        <v>0</v>
      </c>
      <c r="DS207" s="22">
        <f t="shared" si="513"/>
        <v>12.008999999999999</v>
      </c>
      <c r="DT207" s="5">
        <f t="shared" si="514"/>
        <v>163.83399999999997</v>
      </c>
    </row>
    <row r="208" spans="1:124" x14ac:dyDescent="0.3">
      <c r="A208" s="111">
        <v>2024</v>
      </c>
      <c r="B208" s="112" t="s">
        <v>9</v>
      </c>
      <c r="C208" s="128">
        <v>10450</v>
      </c>
      <c r="D208" s="4">
        <v>45083.110999999997</v>
      </c>
      <c r="E208" s="5">
        <f t="shared" si="515"/>
        <v>4314.1733014354068</v>
      </c>
      <c r="F208" s="20">
        <v>0</v>
      </c>
      <c r="G208" s="4">
        <v>0</v>
      </c>
      <c r="H208" s="5">
        <f t="shared" si="473"/>
        <v>0</v>
      </c>
      <c r="I208" s="20">
        <v>0</v>
      </c>
      <c r="J208" s="4">
        <v>0</v>
      </c>
      <c r="K208" s="5">
        <f t="shared" si="474"/>
        <v>0</v>
      </c>
      <c r="L208" s="20">
        <v>0</v>
      </c>
      <c r="M208" s="4">
        <v>0</v>
      </c>
      <c r="N208" s="5">
        <f t="shared" si="475"/>
        <v>0</v>
      </c>
      <c r="O208" s="20">
        <v>0</v>
      </c>
      <c r="P208" s="4">
        <v>0</v>
      </c>
      <c r="Q208" s="5">
        <f t="shared" si="476"/>
        <v>0</v>
      </c>
      <c r="R208" s="20">
        <v>0</v>
      </c>
      <c r="S208" s="4">
        <v>0</v>
      </c>
      <c r="T208" s="5">
        <f t="shared" si="477"/>
        <v>0</v>
      </c>
      <c r="U208" s="20">
        <v>0</v>
      </c>
      <c r="V208" s="4">
        <v>0</v>
      </c>
      <c r="W208" s="5">
        <f t="shared" si="478"/>
        <v>0</v>
      </c>
      <c r="X208" s="20">
        <v>0</v>
      </c>
      <c r="Y208" s="4">
        <v>0</v>
      </c>
      <c r="Z208" s="5">
        <f t="shared" si="479"/>
        <v>0</v>
      </c>
      <c r="AA208" s="20">
        <v>0</v>
      </c>
      <c r="AB208" s="4">
        <v>0</v>
      </c>
      <c r="AC208" s="5">
        <f t="shared" si="480"/>
        <v>0</v>
      </c>
      <c r="AD208" s="20">
        <v>0</v>
      </c>
      <c r="AE208" s="4">
        <v>0</v>
      </c>
      <c r="AF208" s="5">
        <f t="shared" si="481"/>
        <v>0</v>
      </c>
      <c r="AG208" s="20">
        <v>0</v>
      </c>
      <c r="AH208" s="4">
        <v>0</v>
      </c>
      <c r="AI208" s="5">
        <f t="shared" si="482"/>
        <v>0</v>
      </c>
      <c r="AJ208" s="20">
        <v>0</v>
      </c>
      <c r="AK208" s="4">
        <v>0</v>
      </c>
      <c r="AL208" s="5">
        <f t="shared" si="483"/>
        <v>0</v>
      </c>
      <c r="AM208" s="20">
        <v>0</v>
      </c>
      <c r="AN208" s="4">
        <v>0</v>
      </c>
      <c r="AO208" s="5">
        <f t="shared" si="484"/>
        <v>0</v>
      </c>
      <c r="AP208" s="20">
        <v>0</v>
      </c>
      <c r="AQ208" s="4">
        <v>0</v>
      </c>
      <c r="AR208" s="5">
        <f t="shared" si="485"/>
        <v>0</v>
      </c>
      <c r="AS208" s="20">
        <v>0</v>
      </c>
      <c r="AT208" s="4">
        <v>0</v>
      </c>
      <c r="AU208" s="5">
        <f t="shared" si="486"/>
        <v>0</v>
      </c>
      <c r="AV208" s="20">
        <v>0</v>
      </c>
      <c r="AW208" s="4">
        <v>0</v>
      </c>
      <c r="AX208" s="5">
        <f t="shared" si="487"/>
        <v>0</v>
      </c>
      <c r="AY208" s="128">
        <v>0.9</v>
      </c>
      <c r="AZ208" s="4">
        <v>6.21</v>
      </c>
      <c r="BA208" s="5">
        <f t="shared" si="488"/>
        <v>6899.9999999999991</v>
      </c>
      <c r="BB208" s="20">
        <v>0</v>
      </c>
      <c r="BC208" s="4">
        <v>0</v>
      </c>
      <c r="BD208" s="5">
        <f t="shared" si="489"/>
        <v>0</v>
      </c>
      <c r="BE208" s="20">
        <v>0</v>
      </c>
      <c r="BF208" s="4">
        <v>0</v>
      </c>
      <c r="BG208" s="5">
        <f t="shared" si="490"/>
        <v>0</v>
      </c>
      <c r="BH208" s="20">
        <v>0</v>
      </c>
      <c r="BI208" s="4">
        <v>0</v>
      </c>
      <c r="BJ208" s="5">
        <f t="shared" si="491"/>
        <v>0</v>
      </c>
      <c r="BK208" s="20">
        <v>0</v>
      </c>
      <c r="BL208" s="4">
        <v>0</v>
      </c>
      <c r="BM208" s="5">
        <f t="shared" si="492"/>
        <v>0</v>
      </c>
      <c r="BN208" s="20">
        <v>0</v>
      </c>
      <c r="BO208" s="4">
        <v>0</v>
      </c>
      <c r="BP208" s="5">
        <f t="shared" si="493"/>
        <v>0</v>
      </c>
      <c r="BQ208" s="20">
        <v>0</v>
      </c>
      <c r="BR208" s="4">
        <v>0</v>
      </c>
      <c r="BS208" s="5">
        <f t="shared" si="494"/>
        <v>0</v>
      </c>
      <c r="BT208" s="20">
        <v>0</v>
      </c>
      <c r="BU208" s="4">
        <v>0</v>
      </c>
      <c r="BV208" s="5">
        <f t="shared" si="495"/>
        <v>0</v>
      </c>
      <c r="BW208" s="20">
        <v>0</v>
      </c>
      <c r="BX208" s="4">
        <v>0</v>
      </c>
      <c r="BY208" s="5">
        <f t="shared" si="496"/>
        <v>0</v>
      </c>
      <c r="BZ208" s="20">
        <v>0</v>
      </c>
      <c r="CA208" s="4">
        <v>0</v>
      </c>
      <c r="CB208" s="5">
        <f t="shared" si="497"/>
        <v>0</v>
      </c>
      <c r="CC208" s="20">
        <v>0</v>
      </c>
      <c r="CD208" s="4">
        <v>0</v>
      </c>
      <c r="CE208" s="5">
        <f t="shared" si="498"/>
        <v>0</v>
      </c>
      <c r="CF208" s="20">
        <v>0</v>
      </c>
      <c r="CG208" s="4">
        <v>0</v>
      </c>
      <c r="CH208" s="5">
        <f t="shared" si="499"/>
        <v>0</v>
      </c>
      <c r="CI208" s="20">
        <v>0</v>
      </c>
      <c r="CJ208" s="4">
        <v>0</v>
      </c>
      <c r="CK208" s="5">
        <f t="shared" si="500"/>
        <v>0</v>
      </c>
      <c r="CL208" s="20">
        <v>0</v>
      </c>
      <c r="CM208" s="4">
        <v>0</v>
      </c>
      <c r="CN208" s="5">
        <f t="shared" si="501"/>
        <v>0</v>
      </c>
      <c r="CO208" s="20">
        <v>0</v>
      </c>
      <c r="CP208" s="4">
        <v>0</v>
      </c>
      <c r="CQ208" s="5">
        <f t="shared" si="502"/>
        <v>0</v>
      </c>
      <c r="CR208" s="20">
        <v>0</v>
      </c>
      <c r="CS208" s="4">
        <v>0</v>
      </c>
      <c r="CT208" s="5">
        <f t="shared" si="503"/>
        <v>0</v>
      </c>
      <c r="CU208" s="20">
        <v>0</v>
      </c>
      <c r="CV208" s="4">
        <v>0</v>
      </c>
      <c r="CW208" s="5">
        <f t="shared" si="504"/>
        <v>0</v>
      </c>
      <c r="CX208" s="20">
        <v>0</v>
      </c>
      <c r="CY208" s="4">
        <v>0</v>
      </c>
      <c r="CZ208" s="5">
        <f t="shared" si="505"/>
        <v>0</v>
      </c>
      <c r="DA208" s="20">
        <v>0</v>
      </c>
      <c r="DB208" s="4">
        <v>0</v>
      </c>
      <c r="DC208" s="5">
        <f t="shared" si="506"/>
        <v>0</v>
      </c>
      <c r="DD208" s="20">
        <v>0</v>
      </c>
      <c r="DE208" s="4">
        <v>0</v>
      </c>
      <c r="DF208" s="5">
        <f t="shared" si="507"/>
        <v>0</v>
      </c>
      <c r="DG208" s="128">
        <v>0.15</v>
      </c>
      <c r="DH208" s="4">
        <v>1.2529999999999999</v>
      </c>
      <c r="DI208" s="5">
        <f t="shared" si="508"/>
        <v>8353.3333333333339</v>
      </c>
      <c r="DJ208" s="20">
        <v>0</v>
      </c>
      <c r="DK208" s="4">
        <v>0</v>
      </c>
      <c r="DL208" s="5">
        <f t="shared" si="509"/>
        <v>0</v>
      </c>
      <c r="DM208" s="20">
        <v>0</v>
      </c>
      <c r="DN208" s="4">
        <v>0</v>
      </c>
      <c r="DO208" s="5">
        <f t="shared" si="510"/>
        <v>0</v>
      </c>
      <c r="DP208" s="20">
        <v>0</v>
      </c>
      <c r="DQ208" s="4">
        <v>0</v>
      </c>
      <c r="DR208" s="5">
        <f t="shared" si="511"/>
        <v>0</v>
      </c>
      <c r="DS208" s="22">
        <f t="shared" si="513"/>
        <v>10451.049999999999</v>
      </c>
      <c r="DT208" s="5">
        <f t="shared" si="514"/>
        <v>45090.573999999993</v>
      </c>
    </row>
    <row r="209" spans="1:124" x14ac:dyDescent="0.3">
      <c r="A209" s="111">
        <v>2024</v>
      </c>
      <c r="B209" s="112" t="s">
        <v>10</v>
      </c>
      <c r="C209" s="128">
        <v>10799.96</v>
      </c>
      <c r="D209" s="4">
        <v>37865.332999999999</v>
      </c>
      <c r="E209" s="5">
        <f t="shared" si="515"/>
        <v>3506.0623372679156</v>
      </c>
      <c r="F209" s="20">
        <v>0</v>
      </c>
      <c r="G209" s="4">
        <v>0</v>
      </c>
      <c r="H209" s="5">
        <f t="shared" si="473"/>
        <v>0</v>
      </c>
      <c r="I209" s="20">
        <v>0</v>
      </c>
      <c r="J209" s="4">
        <v>0</v>
      </c>
      <c r="K209" s="5">
        <f t="shared" si="474"/>
        <v>0</v>
      </c>
      <c r="L209" s="20">
        <v>0</v>
      </c>
      <c r="M209" s="4">
        <v>0</v>
      </c>
      <c r="N209" s="5">
        <f t="shared" si="475"/>
        <v>0</v>
      </c>
      <c r="O209" s="20">
        <v>0</v>
      </c>
      <c r="P209" s="4">
        <v>0</v>
      </c>
      <c r="Q209" s="5">
        <f t="shared" si="476"/>
        <v>0</v>
      </c>
      <c r="R209" s="20">
        <v>0</v>
      </c>
      <c r="S209" s="4">
        <v>0</v>
      </c>
      <c r="T209" s="5">
        <f t="shared" si="477"/>
        <v>0</v>
      </c>
      <c r="U209" s="20">
        <v>0</v>
      </c>
      <c r="V209" s="4">
        <v>0</v>
      </c>
      <c r="W209" s="5">
        <f t="shared" si="478"/>
        <v>0</v>
      </c>
      <c r="X209" s="20">
        <v>0</v>
      </c>
      <c r="Y209" s="4">
        <v>0</v>
      </c>
      <c r="Z209" s="5">
        <f t="shared" si="479"/>
        <v>0</v>
      </c>
      <c r="AA209" s="20">
        <v>0</v>
      </c>
      <c r="AB209" s="4">
        <v>0</v>
      </c>
      <c r="AC209" s="5">
        <f t="shared" si="480"/>
        <v>0</v>
      </c>
      <c r="AD209" s="20">
        <v>0</v>
      </c>
      <c r="AE209" s="4">
        <v>0</v>
      </c>
      <c r="AF209" s="5">
        <f t="shared" si="481"/>
        <v>0</v>
      </c>
      <c r="AG209" s="20">
        <v>0</v>
      </c>
      <c r="AH209" s="4">
        <v>0</v>
      </c>
      <c r="AI209" s="5">
        <f t="shared" si="482"/>
        <v>0</v>
      </c>
      <c r="AJ209" s="20">
        <v>0</v>
      </c>
      <c r="AK209" s="4">
        <v>0</v>
      </c>
      <c r="AL209" s="5">
        <f t="shared" si="483"/>
        <v>0</v>
      </c>
      <c r="AM209" s="20">
        <v>0</v>
      </c>
      <c r="AN209" s="4">
        <v>0</v>
      </c>
      <c r="AO209" s="5">
        <f t="shared" si="484"/>
        <v>0</v>
      </c>
      <c r="AP209" s="20">
        <v>0</v>
      </c>
      <c r="AQ209" s="4">
        <v>0</v>
      </c>
      <c r="AR209" s="5">
        <f t="shared" si="485"/>
        <v>0</v>
      </c>
      <c r="AS209" s="20">
        <v>0</v>
      </c>
      <c r="AT209" s="4">
        <v>0</v>
      </c>
      <c r="AU209" s="5">
        <f t="shared" si="486"/>
        <v>0</v>
      </c>
      <c r="AV209" s="20">
        <v>0</v>
      </c>
      <c r="AW209" s="4">
        <v>0</v>
      </c>
      <c r="AX209" s="5">
        <f t="shared" si="487"/>
        <v>0</v>
      </c>
      <c r="AY209" s="20">
        <v>0</v>
      </c>
      <c r="AZ209" s="4">
        <v>0</v>
      </c>
      <c r="BA209" s="5">
        <f t="shared" si="488"/>
        <v>0</v>
      </c>
      <c r="BB209" s="20">
        <v>0</v>
      </c>
      <c r="BC209" s="4">
        <v>0</v>
      </c>
      <c r="BD209" s="5">
        <f t="shared" si="489"/>
        <v>0</v>
      </c>
      <c r="BE209" s="20">
        <v>0</v>
      </c>
      <c r="BF209" s="4">
        <v>0</v>
      </c>
      <c r="BG209" s="5">
        <f t="shared" si="490"/>
        <v>0</v>
      </c>
      <c r="BH209" s="20">
        <v>0</v>
      </c>
      <c r="BI209" s="4">
        <v>0</v>
      </c>
      <c r="BJ209" s="5">
        <f t="shared" si="491"/>
        <v>0</v>
      </c>
      <c r="BK209" s="20">
        <v>0</v>
      </c>
      <c r="BL209" s="4">
        <v>0</v>
      </c>
      <c r="BM209" s="5">
        <f t="shared" si="492"/>
        <v>0</v>
      </c>
      <c r="BN209" s="20">
        <v>0</v>
      </c>
      <c r="BO209" s="4">
        <v>0</v>
      </c>
      <c r="BP209" s="5">
        <f t="shared" si="493"/>
        <v>0</v>
      </c>
      <c r="BQ209" s="20">
        <v>0</v>
      </c>
      <c r="BR209" s="4">
        <v>0</v>
      </c>
      <c r="BS209" s="5">
        <f t="shared" si="494"/>
        <v>0</v>
      </c>
      <c r="BT209" s="20">
        <v>0</v>
      </c>
      <c r="BU209" s="4">
        <v>0</v>
      </c>
      <c r="BV209" s="5">
        <f t="shared" si="495"/>
        <v>0</v>
      </c>
      <c r="BW209" s="20">
        <v>0</v>
      </c>
      <c r="BX209" s="4">
        <v>0</v>
      </c>
      <c r="BY209" s="5">
        <f t="shared" si="496"/>
        <v>0</v>
      </c>
      <c r="BZ209" s="20">
        <v>0</v>
      </c>
      <c r="CA209" s="4">
        <v>0</v>
      </c>
      <c r="CB209" s="5">
        <f t="shared" si="497"/>
        <v>0</v>
      </c>
      <c r="CC209" s="20">
        <v>0</v>
      </c>
      <c r="CD209" s="4">
        <v>0</v>
      </c>
      <c r="CE209" s="5">
        <f t="shared" si="498"/>
        <v>0</v>
      </c>
      <c r="CF209" s="20">
        <v>0</v>
      </c>
      <c r="CG209" s="4">
        <v>0</v>
      </c>
      <c r="CH209" s="5">
        <f t="shared" si="499"/>
        <v>0</v>
      </c>
      <c r="CI209" s="20">
        <v>0</v>
      </c>
      <c r="CJ209" s="4">
        <v>0</v>
      </c>
      <c r="CK209" s="5">
        <f t="shared" si="500"/>
        <v>0</v>
      </c>
      <c r="CL209" s="20">
        <v>0</v>
      </c>
      <c r="CM209" s="4">
        <v>0</v>
      </c>
      <c r="CN209" s="5">
        <f t="shared" si="501"/>
        <v>0</v>
      </c>
      <c r="CO209" s="20">
        <v>0</v>
      </c>
      <c r="CP209" s="4">
        <v>0</v>
      </c>
      <c r="CQ209" s="5">
        <f t="shared" si="502"/>
        <v>0</v>
      </c>
      <c r="CR209" s="20">
        <v>0</v>
      </c>
      <c r="CS209" s="4">
        <v>0</v>
      </c>
      <c r="CT209" s="5">
        <f t="shared" si="503"/>
        <v>0</v>
      </c>
      <c r="CU209" s="20">
        <v>0</v>
      </c>
      <c r="CV209" s="4">
        <v>0</v>
      </c>
      <c r="CW209" s="5">
        <f t="shared" si="504"/>
        <v>0</v>
      </c>
      <c r="CX209" s="20">
        <v>0</v>
      </c>
      <c r="CY209" s="4">
        <v>0</v>
      </c>
      <c r="CZ209" s="5">
        <f t="shared" si="505"/>
        <v>0</v>
      </c>
      <c r="DA209" s="20">
        <v>0</v>
      </c>
      <c r="DB209" s="4">
        <v>0</v>
      </c>
      <c r="DC209" s="5">
        <f t="shared" si="506"/>
        <v>0</v>
      </c>
      <c r="DD209" s="20">
        <v>0</v>
      </c>
      <c r="DE209" s="4">
        <v>0</v>
      </c>
      <c r="DF209" s="5">
        <f t="shared" si="507"/>
        <v>0</v>
      </c>
      <c r="DG209" s="128">
        <v>7.6999999999999999E-2</v>
      </c>
      <c r="DH209" s="4">
        <v>0.374</v>
      </c>
      <c r="DI209" s="5">
        <f t="shared" si="508"/>
        <v>4857.1428571428569</v>
      </c>
      <c r="DJ209" s="20">
        <v>0</v>
      </c>
      <c r="DK209" s="4">
        <v>0</v>
      </c>
      <c r="DL209" s="5">
        <f t="shared" si="509"/>
        <v>0</v>
      </c>
      <c r="DM209" s="20">
        <v>0</v>
      </c>
      <c r="DN209" s="4">
        <v>0</v>
      </c>
      <c r="DO209" s="5">
        <f t="shared" si="510"/>
        <v>0</v>
      </c>
      <c r="DP209" s="20">
        <v>0</v>
      </c>
      <c r="DQ209" s="4">
        <v>0</v>
      </c>
      <c r="DR209" s="5">
        <f t="shared" si="511"/>
        <v>0</v>
      </c>
      <c r="DS209" s="22">
        <f t="shared" si="513"/>
        <v>10800.036999999998</v>
      </c>
      <c r="DT209" s="5">
        <f t="shared" si="514"/>
        <v>37865.707000000002</v>
      </c>
    </row>
    <row r="210" spans="1:124" x14ac:dyDescent="0.3">
      <c r="A210" s="111">
        <v>2024</v>
      </c>
      <c r="B210" s="112" t="s">
        <v>11</v>
      </c>
      <c r="C210" s="128">
        <v>31508.07</v>
      </c>
      <c r="D210" s="4">
        <v>112081.273</v>
      </c>
      <c r="E210" s="5">
        <f t="shared" si="515"/>
        <v>3557.2243238002202</v>
      </c>
      <c r="F210" s="20">
        <v>0</v>
      </c>
      <c r="G210" s="4">
        <v>0</v>
      </c>
      <c r="H210" s="5">
        <f t="shared" si="473"/>
        <v>0</v>
      </c>
      <c r="I210" s="20">
        <v>0</v>
      </c>
      <c r="J210" s="4">
        <v>0</v>
      </c>
      <c r="K210" s="5">
        <f t="shared" si="474"/>
        <v>0</v>
      </c>
      <c r="L210" s="20">
        <v>0</v>
      </c>
      <c r="M210" s="4">
        <v>0</v>
      </c>
      <c r="N210" s="5">
        <f t="shared" si="475"/>
        <v>0</v>
      </c>
      <c r="O210" s="20">
        <v>0</v>
      </c>
      <c r="P210" s="4">
        <v>0</v>
      </c>
      <c r="Q210" s="5">
        <f t="shared" si="476"/>
        <v>0</v>
      </c>
      <c r="R210" s="20">
        <v>0</v>
      </c>
      <c r="S210" s="4">
        <v>0</v>
      </c>
      <c r="T210" s="5">
        <f t="shared" si="477"/>
        <v>0</v>
      </c>
      <c r="U210" s="20">
        <v>0</v>
      </c>
      <c r="V210" s="4">
        <v>0</v>
      </c>
      <c r="W210" s="5">
        <f t="shared" si="478"/>
        <v>0</v>
      </c>
      <c r="X210" s="20">
        <v>0</v>
      </c>
      <c r="Y210" s="4">
        <v>0</v>
      </c>
      <c r="Z210" s="5">
        <f t="shared" si="479"/>
        <v>0</v>
      </c>
      <c r="AA210" s="20">
        <v>0</v>
      </c>
      <c r="AB210" s="4">
        <v>0</v>
      </c>
      <c r="AC210" s="5">
        <f t="shared" si="480"/>
        <v>0</v>
      </c>
      <c r="AD210" s="20">
        <v>0</v>
      </c>
      <c r="AE210" s="4">
        <v>0</v>
      </c>
      <c r="AF210" s="5">
        <f t="shared" si="481"/>
        <v>0</v>
      </c>
      <c r="AG210" s="20">
        <v>0</v>
      </c>
      <c r="AH210" s="4">
        <v>0</v>
      </c>
      <c r="AI210" s="5">
        <f t="shared" si="482"/>
        <v>0</v>
      </c>
      <c r="AJ210" s="20">
        <v>0</v>
      </c>
      <c r="AK210" s="4">
        <v>0</v>
      </c>
      <c r="AL210" s="5">
        <f t="shared" si="483"/>
        <v>0</v>
      </c>
      <c r="AM210" s="20">
        <v>0</v>
      </c>
      <c r="AN210" s="4">
        <v>0</v>
      </c>
      <c r="AO210" s="5">
        <f t="shared" si="484"/>
        <v>0</v>
      </c>
      <c r="AP210" s="20">
        <v>0</v>
      </c>
      <c r="AQ210" s="4">
        <v>0</v>
      </c>
      <c r="AR210" s="5">
        <f t="shared" si="485"/>
        <v>0</v>
      </c>
      <c r="AS210" s="20">
        <v>0</v>
      </c>
      <c r="AT210" s="4">
        <v>0</v>
      </c>
      <c r="AU210" s="5">
        <f t="shared" si="486"/>
        <v>0</v>
      </c>
      <c r="AV210" s="128">
        <v>0.6</v>
      </c>
      <c r="AW210" s="4">
        <v>4.5</v>
      </c>
      <c r="AX210" s="5">
        <f t="shared" si="487"/>
        <v>7500</v>
      </c>
      <c r="AY210" s="20">
        <v>0</v>
      </c>
      <c r="AZ210" s="4">
        <v>0</v>
      </c>
      <c r="BA210" s="5">
        <f t="shared" si="488"/>
        <v>0</v>
      </c>
      <c r="BB210" s="20">
        <v>0</v>
      </c>
      <c r="BC210" s="4">
        <v>0</v>
      </c>
      <c r="BD210" s="5">
        <f t="shared" si="489"/>
        <v>0</v>
      </c>
      <c r="BE210" s="20">
        <v>0</v>
      </c>
      <c r="BF210" s="4">
        <v>0</v>
      </c>
      <c r="BG210" s="5">
        <f t="shared" si="490"/>
        <v>0</v>
      </c>
      <c r="BH210" s="20">
        <v>0</v>
      </c>
      <c r="BI210" s="4">
        <v>0</v>
      </c>
      <c r="BJ210" s="5">
        <f t="shared" si="491"/>
        <v>0</v>
      </c>
      <c r="BK210" s="20">
        <v>0</v>
      </c>
      <c r="BL210" s="4">
        <v>0</v>
      </c>
      <c r="BM210" s="5">
        <f t="shared" si="492"/>
        <v>0</v>
      </c>
      <c r="BN210" s="20">
        <v>0</v>
      </c>
      <c r="BO210" s="4">
        <v>0</v>
      </c>
      <c r="BP210" s="5">
        <f t="shared" si="493"/>
        <v>0</v>
      </c>
      <c r="BQ210" s="20">
        <v>0</v>
      </c>
      <c r="BR210" s="4">
        <v>0</v>
      </c>
      <c r="BS210" s="5">
        <f t="shared" si="494"/>
        <v>0</v>
      </c>
      <c r="BT210" s="20">
        <v>0</v>
      </c>
      <c r="BU210" s="4">
        <v>0</v>
      </c>
      <c r="BV210" s="5">
        <f t="shared" si="495"/>
        <v>0</v>
      </c>
      <c r="BW210" s="20">
        <v>0</v>
      </c>
      <c r="BX210" s="4">
        <v>0</v>
      </c>
      <c r="BY210" s="5">
        <f t="shared" si="496"/>
        <v>0</v>
      </c>
      <c r="BZ210" s="20">
        <v>0</v>
      </c>
      <c r="CA210" s="4">
        <v>0</v>
      </c>
      <c r="CB210" s="5">
        <f t="shared" si="497"/>
        <v>0</v>
      </c>
      <c r="CC210" s="20">
        <v>0</v>
      </c>
      <c r="CD210" s="4">
        <v>0</v>
      </c>
      <c r="CE210" s="5">
        <f t="shared" si="498"/>
        <v>0</v>
      </c>
      <c r="CF210" s="20">
        <v>0</v>
      </c>
      <c r="CG210" s="4">
        <v>0</v>
      </c>
      <c r="CH210" s="5">
        <f t="shared" si="499"/>
        <v>0</v>
      </c>
      <c r="CI210" s="20">
        <v>0</v>
      </c>
      <c r="CJ210" s="4">
        <v>0</v>
      </c>
      <c r="CK210" s="5">
        <f t="shared" si="500"/>
        <v>0</v>
      </c>
      <c r="CL210" s="20">
        <v>0</v>
      </c>
      <c r="CM210" s="4">
        <v>0</v>
      </c>
      <c r="CN210" s="5">
        <f t="shared" si="501"/>
        <v>0</v>
      </c>
      <c r="CO210" s="20">
        <v>0</v>
      </c>
      <c r="CP210" s="4">
        <v>0</v>
      </c>
      <c r="CQ210" s="5">
        <f t="shared" si="502"/>
        <v>0</v>
      </c>
      <c r="CR210" s="20">
        <v>0</v>
      </c>
      <c r="CS210" s="4">
        <v>0</v>
      </c>
      <c r="CT210" s="5">
        <f t="shared" si="503"/>
        <v>0</v>
      </c>
      <c r="CU210" s="20">
        <v>0</v>
      </c>
      <c r="CV210" s="4">
        <v>0</v>
      </c>
      <c r="CW210" s="5">
        <f t="shared" si="504"/>
        <v>0</v>
      </c>
      <c r="CX210" s="20">
        <v>0</v>
      </c>
      <c r="CY210" s="4">
        <v>0</v>
      </c>
      <c r="CZ210" s="5">
        <f t="shared" si="505"/>
        <v>0</v>
      </c>
      <c r="DA210" s="20">
        <v>0</v>
      </c>
      <c r="DB210" s="4">
        <v>0</v>
      </c>
      <c r="DC210" s="5">
        <f t="shared" si="506"/>
        <v>0</v>
      </c>
      <c r="DD210" s="20">
        <v>0</v>
      </c>
      <c r="DE210" s="4">
        <v>0</v>
      </c>
      <c r="DF210" s="5">
        <f t="shared" si="507"/>
        <v>0</v>
      </c>
      <c r="DG210" s="128">
        <v>0.30399999999999999</v>
      </c>
      <c r="DH210" s="4">
        <v>2.4079999999999999</v>
      </c>
      <c r="DI210" s="5">
        <f t="shared" si="508"/>
        <v>7921.0526315789466</v>
      </c>
      <c r="DJ210" s="20">
        <v>0</v>
      </c>
      <c r="DK210" s="4">
        <v>0</v>
      </c>
      <c r="DL210" s="5">
        <f t="shared" si="509"/>
        <v>0</v>
      </c>
      <c r="DM210" s="20">
        <v>0</v>
      </c>
      <c r="DN210" s="4">
        <v>0</v>
      </c>
      <c r="DO210" s="5">
        <f t="shared" si="510"/>
        <v>0</v>
      </c>
      <c r="DP210" s="20">
        <v>0</v>
      </c>
      <c r="DQ210" s="4">
        <v>0</v>
      </c>
      <c r="DR210" s="5">
        <f t="shared" si="511"/>
        <v>0</v>
      </c>
      <c r="DS210" s="22">
        <f t="shared" si="513"/>
        <v>31508.973999999998</v>
      </c>
      <c r="DT210" s="5">
        <f t="shared" si="514"/>
        <v>112088.181</v>
      </c>
    </row>
    <row r="211" spans="1:124" x14ac:dyDescent="0.3">
      <c r="A211" s="111">
        <v>2024</v>
      </c>
      <c r="B211" s="5" t="s">
        <v>12</v>
      </c>
      <c r="C211" s="128">
        <v>14500.06</v>
      </c>
      <c r="D211" s="4">
        <v>55588.417000000001</v>
      </c>
      <c r="E211" s="5">
        <f t="shared" si="515"/>
        <v>3833.6680675804105</v>
      </c>
      <c r="F211" s="20">
        <v>0</v>
      </c>
      <c r="G211" s="4">
        <v>0</v>
      </c>
      <c r="H211" s="5">
        <f t="shared" si="473"/>
        <v>0</v>
      </c>
      <c r="I211" s="20">
        <v>0</v>
      </c>
      <c r="J211" s="4">
        <v>0</v>
      </c>
      <c r="K211" s="5">
        <f t="shared" si="474"/>
        <v>0</v>
      </c>
      <c r="L211" s="20">
        <v>0</v>
      </c>
      <c r="M211" s="4">
        <v>0</v>
      </c>
      <c r="N211" s="5">
        <f t="shared" si="475"/>
        <v>0</v>
      </c>
      <c r="O211" s="20">
        <v>0</v>
      </c>
      <c r="P211" s="4">
        <v>0</v>
      </c>
      <c r="Q211" s="5">
        <f t="shared" si="476"/>
        <v>0</v>
      </c>
      <c r="R211" s="20">
        <v>0</v>
      </c>
      <c r="S211" s="4">
        <v>0</v>
      </c>
      <c r="T211" s="5">
        <f t="shared" si="477"/>
        <v>0</v>
      </c>
      <c r="U211" s="20">
        <v>0</v>
      </c>
      <c r="V211" s="4">
        <v>0</v>
      </c>
      <c r="W211" s="5">
        <f t="shared" si="478"/>
        <v>0</v>
      </c>
      <c r="X211" s="20">
        <v>0</v>
      </c>
      <c r="Y211" s="4">
        <v>0</v>
      </c>
      <c r="Z211" s="5">
        <f t="shared" si="479"/>
        <v>0</v>
      </c>
      <c r="AA211" s="20">
        <v>0</v>
      </c>
      <c r="AB211" s="4">
        <v>0</v>
      </c>
      <c r="AC211" s="5">
        <f t="shared" si="480"/>
        <v>0</v>
      </c>
      <c r="AD211" s="20">
        <v>0</v>
      </c>
      <c r="AE211" s="4">
        <v>0</v>
      </c>
      <c r="AF211" s="5">
        <f t="shared" si="481"/>
        <v>0</v>
      </c>
      <c r="AG211" s="20">
        <v>0</v>
      </c>
      <c r="AH211" s="4">
        <v>0</v>
      </c>
      <c r="AI211" s="5">
        <f t="shared" si="482"/>
        <v>0</v>
      </c>
      <c r="AJ211" s="20">
        <v>0</v>
      </c>
      <c r="AK211" s="4">
        <v>0</v>
      </c>
      <c r="AL211" s="5">
        <f t="shared" si="483"/>
        <v>0</v>
      </c>
      <c r="AM211" s="20">
        <v>0</v>
      </c>
      <c r="AN211" s="4">
        <v>0</v>
      </c>
      <c r="AO211" s="5">
        <f t="shared" si="484"/>
        <v>0</v>
      </c>
      <c r="AP211" s="20">
        <v>0</v>
      </c>
      <c r="AQ211" s="4">
        <v>0</v>
      </c>
      <c r="AR211" s="5">
        <f t="shared" si="485"/>
        <v>0</v>
      </c>
      <c r="AS211" s="20">
        <v>0</v>
      </c>
      <c r="AT211" s="4">
        <v>0</v>
      </c>
      <c r="AU211" s="5">
        <f t="shared" si="486"/>
        <v>0</v>
      </c>
      <c r="AV211" s="20">
        <v>0</v>
      </c>
      <c r="AW211" s="4">
        <v>0</v>
      </c>
      <c r="AX211" s="5">
        <f t="shared" si="487"/>
        <v>0</v>
      </c>
      <c r="AY211" s="20">
        <v>0</v>
      </c>
      <c r="AZ211" s="4">
        <v>0</v>
      </c>
      <c r="BA211" s="5">
        <f t="shared" si="488"/>
        <v>0</v>
      </c>
      <c r="BB211" s="20">
        <v>0</v>
      </c>
      <c r="BC211" s="4">
        <v>0</v>
      </c>
      <c r="BD211" s="5">
        <f t="shared" si="489"/>
        <v>0</v>
      </c>
      <c r="BE211" s="20">
        <v>0</v>
      </c>
      <c r="BF211" s="4">
        <v>0</v>
      </c>
      <c r="BG211" s="5">
        <f t="shared" si="490"/>
        <v>0</v>
      </c>
      <c r="BH211" s="20">
        <v>0</v>
      </c>
      <c r="BI211" s="4">
        <v>0</v>
      </c>
      <c r="BJ211" s="5">
        <f t="shared" si="491"/>
        <v>0</v>
      </c>
      <c r="BK211" s="20">
        <v>0</v>
      </c>
      <c r="BL211" s="4">
        <v>0</v>
      </c>
      <c r="BM211" s="5">
        <f t="shared" si="492"/>
        <v>0</v>
      </c>
      <c r="BN211" s="20">
        <v>0</v>
      </c>
      <c r="BO211" s="4">
        <v>0</v>
      </c>
      <c r="BP211" s="5">
        <f t="shared" si="493"/>
        <v>0</v>
      </c>
      <c r="BQ211" s="20">
        <v>0</v>
      </c>
      <c r="BR211" s="4">
        <v>0</v>
      </c>
      <c r="BS211" s="5">
        <f t="shared" si="494"/>
        <v>0</v>
      </c>
      <c r="BT211" s="20">
        <v>0</v>
      </c>
      <c r="BU211" s="4">
        <v>0</v>
      </c>
      <c r="BV211" s="5">
        <f t="shared" si="495"/>
        <v>0</v>
      </c>
      <c r="BW211" s="20">
        <v>0</v>
      </c>
      <c r="BX211" s="4">
        <v>0</v>
      </c>
      <c r="BY211" s="5">
        <f t="shared" si="496"/>
        <v>0</v>
      </c>
      <c r="BZ211" s="20">
        <v>0</v>
      </c>
      <c r="CA211" s="4">
        <v>0</v>
      </c>
      <c r="CB211" s="5">
        <f t="shared" si="497"/>
        <v>0</v>
      </c>
      <c r="CC211" s="20">
        <v>0</v>
      </c>
      <c r="CD211" s="4">
        <v>0</v>
      </c>
      <c r="CE211" s="5">
        <f t="shared" si="498"/>
        <v>0</v>
      </c>
      <c r="CF211" s="20">
        <v>0</v>
      </c>
      <c r="CG211" s="4">
        <v>0</v>
      </c>
      <c r="CH211" s="5">
        <f t="shared" si="499"/>
        <v>0</v>
      </c>
      <c r="CI211" s="20">
        <v>0</v>
      </c>
      <c r="CJ211" s="4">
        <v>0</v>
      </c>
      <c r="CK211" s="5">
        <f t="shared" si="500"/>
        <v>0</v>
      </c>
      <c r="CL211" s="20">
        <v>0</v>
      </c>
      <c r="CM211" s="4">
        <v>0</v>
      </c>
      <c r="CN211" s="5">
        <f t="shared" si="501"/>
        <v>0</v>
      </c>
      <c r="CO211" s="20">
        <v>0</v>
      </c>
      <c r="CP211" s="4">
        <v>0</v>
      </c>
      <c r="CQ211" s="5">
        <f t="shared" si="502"/>
        <v>0</v>
      </c>
      <c r="CR211" s="20">
        <v>0</v>
      </c>
      <c r="CS211" s="4">
        <v>0</v>
      </c>
      <c r="CT211" s="5">
        <f t="shared" si="503"/>
        <v>0</v>
      </c>
      <c r="CU211" s="20">
        <v>0</v>
      </c>
      <c r="CV211" s="4">
        <v>0</v>
      </c>
      <c r="CW211" s="5">
        <f t="shared" si="504"/>
        <v>0</v>
      </c>
      <c r="CX211" s="20">
        <v>0</v>
      </c>
      <c r="CY211" s="4">
        <v>0</v>
      </c>
      <c r="CZ211" s="5">
        <f t="shared" si="505"/>
        <v>0</v>
      </c>
      <c r="DA211" s="20">
        <v>0</v>
      </c>
      <c r="DB211" s="4">
        <v>0</v>
      </c>
      <c r="DC211" s="5">
        <f t="shared" si="506"/>
        <v>0</v>
      </c>
      <c r="DD211" s="20">
        <v>0</v>
      </c>
      <c r="DE211" s="4">
        <v>0</v>
      </c>
      <c r="DF211" s="5">
        <f t="shared" si="507"/>
        <v>0</v>
      </c>
      <c r="DG211" s="128">
        <v>0.06</v>
      </c>
      <c r="DH211" s="4">
        <v>0.44</v>
      </c>
      <c r="DI211" s="5">
        <f t="shared" si="508"/>
        <v>7333.3333333333339</v>
      </c>
      <c r="DJ211" s="20">
        <v>0</v>
      </c>
      <c r="DK211" s="4">
        <v>0</v>
      </c>
      <c r="DL211" s="5">
        <f t="shared" si="509"/>
        <v>0</v>
      </c>
      <c r="DM211" s="20">
        <v>0</v>
      </c>
      <c r="DN211" s="4">
        <v>0</v>
      </c>
      <c r="DO211" s="5">
        <f t="shared" si="510"/>
        <v>0</v>
      </c>
      <c r="DP211" s="20">
        <v>0</v>
      </c>
      <c r="DQ211" s="4">
        <v>0</v>
      </c>
      <c r="DR211" s="5">
        <f t="shared" si="511"/>
        <v>0</v>
      </c>
      <c r="DS211" s="22">
        <f t="shared" si="513"/>
        <v>14500.119999999999</v>
      </c>
      <c r="DT211" s="5">
        <f t="shared" si="514"/>
        <v>55588.857000000004</v>
      </c>
    </row>
    <row r="212" spans="1:124" x14ac:dyDescent="0.3">
      <c r="A212" s="111">
        <v>2024</v>
      </c>
      <c r="B212" s="112" t="s">
        <v>13</v>
      </c>
      <c r="C212" s="128">
        <v>28870.26</v>
      </c>
      <c r="D212" s="4">
        <v>112409.281</v>
      </c>
      <c r="E212" s="5">
        <f t="shared" si="515"/>
        <v>3893.6012699573894</v>
      </c>
      <c r="F212" s="20">
        <v>0</v>
      </c>
      <c r="G212" s="4">
        <v>0</v>
      </c>
      <c r="H212" s="5">
        <f t="shared" si="473"/>
        <v>0</v>
      </c>
      <c r="I212" s="20">
        <v>0</v>
      </c>
      <c r="J212" s="4">
        <v>0</v>
      </c>
      <c r="K212" s="5">
        <f t="shared" si="474"/>
        <v>0</v>
      </c>
      <c r="L212" s="20">
        <v>0</v>
      </c>
      <c r="M212" s="4">
        <v>0</v>
      </c>
      <c r="N212" s="5">
        <f t="shared" si="475"/>
        <v>0</v>
      </c>
      <c r="O212" s="20">
        <v>0</v>
      </c>
      <c r="P212" s="4">
        <v>0</v>
      </c>
      <c r="Q212" s="5">
        <f t="shared" si="476"/>
        <v>0</v>
      </c>
      <c r="R212" s="20">
        <v>0</v>
      </c>
      <c r="S212" s="4">
        <v>0</v>
      </c>
      <c r="T212" s="5">
        <f t="shared" si="477"/>
        <v>0</v>
      </c>
      <c r="U212" s="20">
        <v>0</v>
      </c>
      <c r="V212" s="4">
        <v>0</v>
      </c>
      <c r="W212" s="5">
        <f t="shared" si="478"/>
        <v>0</v>
      </c>
      <c r="X212" s="20">
        <v>0</v>
      </c>
      <c r="Y212" s="4">
        <v>0</v>
      </c>
      <c r="Z212" s="5">
        <f t="shared" si="479"/>
        <v>0</v>
      </c>
      <c r="AA212" s="20">
        <v>0</v>
      </c>
      <c r="AB212" s="4">
        <v>0</v>
      </c>
      <c r="AC212" s="5">
        <f t="shared" si="480"/>
        <v>0</v>
      </c>
      <c r="AD212" s="20">
        <v>0</v>
      </c>
      <c r="AE212" s="4">
        <v>0</v>
      </c>
      <c r="AF212" s="5">
        <f t="shared" si="481"/>
        <v>0</v>
      </c>
      <c r="AG212" s="20">
        <v>0</v>
      </c>
      <c r="AH212" s="4">
        <v>0</v>
      </c>
      <c r="AI212" s="5">
        <f t="shared" si="482"/>
        <v>0</v>
      </c>
      <c r="AJ212" s="20">
        <v>0</v>
      </c>
      <c r="AK212" s="4">
        <v>0</v>
      </c>
      <c r="AL212" s="5">
        <f t="shared" si="483"/>
        <v>0</v>
      </c>
      <c r="AM212" s="20">
        <v>0</v>
      </c>
      <c r="AN212" s="4">
        <v>0</v>
      </c>
      <c r="AO212" s="5">
        <f t="shared" si="484"/>
        <v>0</v>
      </c>
      <c r="AP212" s="20">
        <v>0</v>
      </c>
      <c r="AQ212" s="4">
        <v>0</v>
      </c>
      <c r="AR212" s="5">
        <f t="shared" si="485"/>
        <v>0</v>
      </c>
      <c r="AS212" s="20">
        <v>0</v>
      </c>
      <c r="AT212" s="4">
        <v>0</v>
      </c>
      <c r="AU212" s="5">
        <f t="shared" si="486"/>
        <v>0</v>
      </c>
      <c r="AV212" s="20">
        <v>0</v>
      </c>
      <c r="AW212" s="4">
        <v>0</v>
      </c>
      <c r="AX212" s="5">
        <f t="shared" si="487"/>
        <v>0</v>
      </c>
      <c r="AY212" s="20">
        <v>0</v>
      </c>
      <c r="AZ212" s="4">
        <v>0</v>
      </c>
      <c r="BA212" s="5">
        <f t="shared" si="488"/>
        <v>0</v>
      </c>
      <c r="BB212" s="20">
        <v>0</v>
      </c>
      <c r="BC212" s="4">
        <v>0</v>
      </c>
      <c r="BD212" s="5">
        <f t="shared" si="489"/>
        <v>0</v>
      </c>
      <c r="BE212" s="20">
        <v>0</v>
      </c>
      <c r="BF212" s="4">
        <v>0</v>
      </c>
      <c r="BG212" s="5">
        <f t="shared" si="490"/>
        <v>0</v>
      </c>
      <c r="BH212" s="20">
        <v>0</v>
      </c>
      <c r="BI212" s="4">
        <v>0</v>
      </c>
      <c r="BJ212" s="5">
        <f t="shared" si="491"/>
        <v>0</v>
      </c>
      <c r="BK212" s="20">
        <v>0</v>
      </c>
      <c r="BL212" s="4">
        <v>0</v>
      </c>
      <c r="BM212" s="5">
        <f t="shared" si="492"/>
        <v>0</v>
      </c>
      <c r="BN212" s="20">
        <v>0</v>
      </c>
      <c r="BO212" s="4">
        <v>0</v>
      </c>
      <c r="BP212" s="5">
        <f t="shared" si="493"/>
        <v>0</v>
      </c>
      <c r="BQ212" s="20">
        <v>0</v>
      </c>
      <c r="BR212" s="4">
        <v>0</v>
      </c>
      <c r="BS212" s="5">
        <f t="shared" si="494"/>
        <v>0</v>
      </c>
      <c r="BT212" s="20">
        <v>0</v>
      </c>
      <c r="BU212" s="4">
        <v>0</v>
      </c>
      <c r="BV212" s="5">
        <f t="shared" si="495"/>
        <v>0</v>
      </c>
      <c r="BW212" s="20">
        <v>0</v>
      </c>
      <c r="BX212" s="4">
        <v>0</v>
      </c>
      <c r="BY212" s="5">
        <f t="shared" si="496"/>
        <v>0</v>
      </c>
      <c r="BZ212" s="20">
        <v>0</v>
      </c>
      <c r="CA212" s="4">
        <v>0</v>
      </c>
      <c r="CB212" s="5">
        <f t="shared" si="497"/>
        <v>0</v>
      </c>
      <c r="CC212" s="20">
        <v>0</v>
      </c>
      <c r="CD212" s="4">
        <v>0</v>
      </c>
      <c r="CE212" s="5">
        <f t="shared" si="498"/>
        <v>0</v>
      </c>
      <c r="CF212" s="20">
        <v>0</v>
      </c>
      <c r="CG212" s="4">
        <v>0</v>
      </c>
      <c r="CH212" s="5">
        <f t="shared" si="499"/>
        <v>0</v>
      </c>
      <c r="CI212" s="20">
        <v>0</v>
      </c>
      <c r="CJ212" s="4">
        <v>0</v>
      </c>
      <c r="CK212" s="5">
        <f t="shared" si="500"/>
        <v>0</v>
      </c>
      <c r="CL212" s="20">
        <v>0</v>
      </c>
      <c r="CM212" s="4">
        <v>0</v>
      </c>
      <c r="CN212" s="5">
        <f t="shared" si="501"/>
        <v>0</v>
      </c>
      <c r="CO212" s="20">
        <v>0</v>
      </c>
      <c r="CP212" s="4">
        <v>0</v>
      </c>
      <c r="CQ212" s="5">
        <f t="shared" si="502"/>
        <v>0</v>
      </c>
      <c r="CR212" s="20">
        <v>0</v>
      </c>
      <c r="CS212" s="4">
        <v>0</v>
      </c>
      <c r="CT212" s="5">
        <f t="shared" si="503"/>
        <v>0</v>
      </c>
      <c r="CU212" s="20">
        <v>0</v>
      </c>
      <c r="CV212" s="4">
        <v>0</v>
      </c>
      <c r="CW212" s="5">
        <f t="shared" si="504"/>
        <v>0</v>
      </c>
      <c r="CX212" s="20">
        <v>0</v>
      </c>
      <c r="CY212" s="4">
        <v>0</v>
      </c>
      <c r="CZ212" s="5">
        <f t="shared" si="505"/>
        <v>0</v>
      </c>
      <c r="DA212" s="20">
        <v>0</v>
      </c>
      <c r="DB212" s="4">
        <v>0</v>
      </c>
      <c r="DC212" s="5">
        <f t="shared" si="506"/>
        <v>0</v>
      </c>
      <c r="DD212" s="128">
        <v>21124.457999999999</v>
      </c>
      <c r="DE212" s="4">
        <v>96761.137000000002</v>
      </c>
      <c r="DF212" s="5">
        <f t="shared" si="507"/>
        <v>4580.5263737417545</v>
      </c>
      <c r="DG212" s="20">
        <v>0</v>
      </c>
      <c r="DH212" s="4">
        <v>0</v>
      </c>
      <c r="DI212" s="5">
        <f t="shared" si="508"/>
        <v>0</v>
      </c>
      <c r="DJ212" s="20">
        <v>0</v>
      </c>
      <c r="DK212" s="4">
        <v>0</v>
      </c>
      <c r="DL212" s="5">
        <f t="shared" si="509"/>
        <v>0</v>
      </c>
      <c r="DM212" s="20">
        <v>0</v>
      </c>
      <c r="DN212" s="4">
        <v>0</v>
      </c>
      <c r="DO212" s="5">
        <f t="shared" si="510"/>
        <v>0</v>
      </c>
      <c r="DP212" s="20">
        <v>0</v>
      </c>
      <c r="DQ212" s="4">
        <v>0</v>
      </c>
      <c r="DR212" s="5">
        <f t="shared" si="511"/>
        <v>0</v>
      </c>
      <c r="DS212" s="22">
        <f t="shared" si="513"/>
        <v>49994.717999999993</v>
      </c>
      <c r="DT212" s="5">
        <f t="shared" si="514"/>
        <v>209170.41800000001</v>
      </c>
    </row>
    <row r="213" spans="1:124" ht="15" thickBot="1" x14ac:dyDescent="0.35">
      <c r="A213" s="77"/>
      <c r="B213" s="113" t="s">
        <v>14</v>
      </c>
      <c r="C213" s="91">
        <f t="shared" ref="C213:D213" si="516">SUM(C201:C212)</f>
        <v>128835.81</v>
      </c>
      <c r="D213" s="59">
        <f t="shared" si="516"/>
        <v>483983.32199999999</v>
      </c>
      <c r="E213" s="63"/>
      <c r="F213" s="91">
        <f t="shared" ref="F213:G213" si="517">SUM(F201:F212)</f>
        <v>0</v>
      </c>
      <c r="G213" s="59">
        <f t="shared" si="517"/>
        <v>0</v>
      </c>
      <c r="H213" s="63"/>
      <c r="I213" s="91">
        <f t="shared" ref="I213:J213" si="518">SUM(I201:I212)</f>
        <v>0</v>
      </c>
      <c r="J213" s="59">
        <f t="shared" si="518"/>
        <v>0</v>
      </c>
      <c r="K213" s="63"/>
      <c r="L213" s="91">
        <f t="shared" ref="L213:M213" si="519">SUM(L201:L212)</f>
        <v>0</v>
      </c>
      <c r="M213" s="59">
        <f t="shared" si="519"/>
        <v>0</v>
      </c>
      <c r="N213" s="63"/>
      <c r="O213" s="91">
        <f t="shared" ref="O213:P213" si="520">SUM(O201:O212)</f>
        <v>0</v>
      </c>
      <c r="P213" s="59">
        <f t="shared" si="520"/>
        <v>0</v>
      </c>
      <c r="Q213" s="63"/>
      <c r="R213" s="91">
        <f t="shared" ref="R213:S213" si="521">SUM(R201:R212)</f>
        <v>0</v>
      </c>
      <c r="S213" s="59">
        <f t="shared" si="521"/>
        <v>0</v>
      </c>
      <c r="T213" s="63"/>
      <c r="U213" s="91">
        <f t="shared" ref="U213:V213" si="522">SUM(U201:U212)</f>
        <v>0</v>
      </c>
      <c r="V213" s="59">
        <f t="shared" si="522"/>
        <v>0</v>
      </c>
      <c r="W213" s="63"/>
      <c r="X213" s="91">
        <f t="shared" ref="X213:Y213" si="523">SUM(X201:X212)</f>
        <v>4.5</v>
      </c>
      <c r="Y213" s="59">
        <f t="shared" si="523"/>
        <v>108</v>
      </c>
      <c r="Z213" s="63"/>
      <c r="AA213" s="91">
        <f t="shared" ref="AA213:AB213" si="524">SUM(AA201:AA212)</f>
        <v>0</v>
      </c>
      <c r="AB213" s="59">
        <f t="shared" si="524"/>
        <v>0</v>
      </c>
      <c r="AC213" s="63"/>
      <c r="AD213" s="91">
        <f t="shared" ref="AD213:AE213" si="525">SUM(AD201:AD212)</f>
        <v>0</v>
      </c>
      <c r="AE213" s="59">
        <f t="shared" si="525"/>
        <v>0</v>
      </c>
      <c r="AF213" s="63"/>
      <c r="AG213" s="91">
        <f t="shared" ref="AG213:AH213" si="526">SUM(AG201:AG212)</f>
        <v>0</v>
      </c>
      <c r="AH213" s="59">
        <f t="shared" si="526"/>
        <v>0</v>
      </c>
      <c r="AI213" s="63"/>
      <c r="AJ213" s="91">
        <f t="shared" ref="AJ213:AK213" si="527">SUM(AJ201:AJ212)</f>
        <v>0</v>
      </c>
      <c r="AK213" s="59">
        <f t="shared" si="527"/>
        <v>0</v>
      </c>
      <c r="AL213" s="63"/>
      <c r="AM213" s="91">
        <f t="shared" ref="AM213:AN213" si="528">SUM(AM201:AM212)</f>
        <v>0</v>
      </c>
      <c r="AN213" s="59">
        <f t="shared" si="528"/>
        <v>0</v>
      </c>
      <c r="AO213" s="63"/>
      <c r="AP213" s="91">
        <f t="shared" ref="AP213:AQ213" si="529">SUM(AP201:AP212)</f>
        <v>0</v>
      </c>
      <c r="AQ213" s="59">
        <f t="shared" si="529"/>
        <v>0</v>
      </c>
      <c r="AR213" s="63"/>
      <c r="AS213" s="91">
        <f t="shared" ref="AS213:AT213" si="530">SUM(AS201:AS212)</f>
        <v>0</v>
      </c>
      <c r="AT213" s="59">
        <f t="shared" si="530"/>
        <v>0</v>
      </c>
      <c r="AU213" s="63"/>
      <c r="AV213" s="91">
        <f t="shared" ref="AV213:AW213" si="531">SUM(AV201:AV212)</f>
        <v>2.8400000000000003</v>
      </c>
      <c r="AW213" s="59">
        <f t="shared" si="531"/>
        <v>62.225999999999999</v>
      </c>
      <c r="AX213" s="63"/>
      <c r="AY213" s="91">
        <f t="shared" ref="AY213:AZ213" si="532">SUM(AY201:AY212)</f>
        <v>2.4</v>
      </c>
      <c r="AZ213" s="59">
        <f t="shared" si="532"/>
        <v>9.11</v>
      </c>
      <c r="BA213" s="63"/>
      <c r="BB213" s="91">
        <f t="shared" ref="BB213:BC213" si="533">SUM(BB201:BB212)</f>
        <v>0</v>
      </c>
      <c r="BC213" s="59">
        <f t="shared" si="533"/>
        <v>0</v>
      </c>
      <c r="BD213" s="63"/>
      <c r="BE213" s="91">
        <f t="shared" ref="BE213:BF213" si="534">SUM(BE201:BE212)</f>
        <v>0</v>
      </c>
      <c r="BF213" s="59">
        <f t="shared" si="534"/>
        <v>0</v>
      </c>
      <c r="BG213" s="63"/>
      <c r="BH213" s="91">
        <f t="shared" ref="BH213:BI213" si="535">SUM(BH201:BH212)</f>
        <v>0</v>
      </c>
      <c r="BI213" s="59">
        <f t="shared" si="535"/>
        <v>0</v>
      </c>
      <c r="BJ213" s="63"/>
      <c r="BK213" s="91">
        <f t="shared" ref="BK213:BL213" si="536">SUM(BK201:BK212)</f>
        <v>1.2699999999999998E-2</v>
      </c>
      <c r="BL213" s="59">
        <f t="shared" si="536"/>
        <v>0.1</v>
      </c>
      <c r="BM213" s="63"/>
      <c r="BN213" s="91">
        <f t="shared" ref="BN213:BO213" si="537">SUM(BN201:BN212)</f>
        <v>0</v>
      </c>
      <c r="BO213" s="59">
        <f t="shared" si="537"/>
        <v>0</v>
      </c>
      <c r="BP213" s="63"/>
      <c r="BQ213" s="91">
        <f t="shared" ref="BQ213:BR213" si="538">SUM(BQ201:BQ212)</f>
        <v>0</v>
      </c>
      <c r="BR213" s="59">
        <f t="shared" si="538"/>
        <v>0</v>
      </c>
      <c r="BS213" s="63"/>
      <c r="BT213" s="91">
        <f t="shared" ref="BT213:BU213" si="539">SUM(BT201:BT212)</f>
        <v>0</v>
      </c>
      <c r="BU213" s="59">
        <f t="shared" si="539"/>
        <v>0</v>
      </c>
      <c r="BV213" s="63"/>
      <c r="BW213" s="91">
        <f t="shared" ref="BW213:BX213" si="540">SUM(BW201:BW212)</f>
        <v>2.8000000000000001E-2</v>
      </c>
      <c r="BX213" s="59">
        <f t="shared" si="540"/>
        <v>1.347</v>
      </c>
      <c r="BY213" s="63"/>
      <c r="BZ213" s="91">
        <f t="shared" ref="BZ213:CA213" si="541">SUM(BZ201:BZ212)</f>
        <v>0</v>
      </c>
      <c r="CA213" s="59">
        <f t="shared" si="541"/>
        <v>0</v>
      </c>
      <c r="CB213" s="63"/>
      <c r="CC213" s="91">
        <f t="shared" ref="CC213:CD213" si="542">SUM(CC201:CC212)</f>
        <v>0</v>
      </c>
      <c r="CD213" s="59">
        <f t="shared" si="542"/>
        <v>0</v>
      </c>
      <c r="CE213" s="63"/>
      <c r="CF213" s="91">
        <f t="shared" ref="CF213:CG213" si="543">SUM(CF201:CF212)</f>
        <v>0</v>
      </c>
      <c r="CG213" s="59">
        <f t="shared" si="543"/>
        <v>0</v>
      </c>
      <c r="CH213" s="63"/>
      <c r="CI213" s="91">
        <f t="shared" ref="CI213:CJ213" si="544">SUM(CI201:CI212)</f>
        <v>9.5999999999999992E-3</v>
      </c>
      <c r="CJ213" s="59">
        <f t="shared" si="544"/>
        <v>0.123</v>
      </c>
      <c r="CK213" s="63"/>
      <c r="CL213" s="91">
        <f t="shared" ref="CL213:CM213" si="545">SUM(CL201:CL212)</f>
        <v>0</v>
      </c>
      <c r="CM213" s="59">
        <f t="shared" si="545"/>
        <v>0</v>
      </c>
      <c r="CN213" s="63"/>
      <c r="CO213" s="91">
        <f t="shared" ref="CO213:CP213" si="546">SUM(CO201:CO212)</f>
        <v>0</v>
      </c>
      <c r="CP213" s="59">
        <f t="shared" si="546"/>
        <v>0</v>
      </c>
      <c r="CQ213" s="63"/>
      <c r="CR213" s="91">
        <f t="shared" ref="CR213:CS213" si="547">SUM(CR201:CR212)</f>
        <v>0</v>
      </c>
      <c r="CS213" s="59">
        <f t="shared" si="547"/>
        <v>0</v>
      </c>
      <c r="CT213" s="63"/>
      <c r="CU213" s="91">
        <f t="shared" ref="CU213:CV213" si="548">SUM(CU201:CU212)</f>
        <v>0</v>
      </c>
      <c r="CV213" s="59">
        <f t="shared" si="548"/>
        <v>0</v>
      </c>
      <c r="CW213" s="63"/>
      <c r="CX213" s="91">
        <f t="shared" ref="CX213:CY213" si="549">SUM(CX201:CX212)</f>
        <v>0</v>
      </c>
      <c r="CY213" s="59">
        <f t="shared" si="549"/>
        <v>0</v>
      </c>
      <c r="CZ213" s="63"/>
      <c r="DA213" s="91">
        <f t="shared" ref="DA213:DB213" si="550">SUM(DA201:DA212)</f>
        <v>0</v>
      </c>
      <c r="DB213" s="59">
        <f t="shared" si="550"/>
        <v>0</v>
      </c>
      <c r="DC213" s="63"/>
      <c r="DD213" s="91">
        <f t="shared" ref="DD213:DE213" si="551">SUM(DD201:DD212)</f>
        <v>21124.457999999999</v>
      </c>
      <c r="DE213" s="59">
        <f t="shared" si="551"/>
        <v>96761.137000000002</v>
      </c>
      <c r="DF213" s="63"/>
      <c r="DG213" s="91">
        <f t="shared" ref="DG213:DH213" si="552">SUM(DG201:DG212)</f>
        <v>247.96400000000003</v>
      </c>
      <c r="DH213" s="59">
        <f t="shared" si="552"/>
        <v>1308.809</v>
      </c>
      <c r="DI213" s="63"/>
      <c r="DJ213" s="91">
        <f t="shared" ref="DJ213:DK213" si="553">SUM(DJ201:DJ212)</f>
        <v>0</v>
      </c>
      <c r="DK213" s="59">
        <f t="shared" si="553"/>
        <v>0</v>
      </c>
      <c r="DL213" s="63"/>
      <c r="DM213" s="91">
        <f t="shared" ref="DM213:DN213" si="554">SUM(DM201:DM212)</f>
        <v>0</v>
      </c>
      <c r="DN213" s="59">
        <f t="shared" si="554"/>
        <v>0</v>
      </c>
      <c r="DO213" s="63"/>
      <c r="DP213" s="91">
        <f t="shared" ref="DP213:DQ213" si="555">SUM(DP201:DP212)</f>
        <v>0</v>
      </c>
      <c r="DQ213" s="59">
        <f t="shared" si="555"/>
        <v>0</v>
      </c>
      <c r="DR213" s="63"/>
      <c r="DS213" s="65">
        <f t="shared" si="513"/>
        <v>150218.02230000001</v>
      </c>
      <c r="DT213" s="63">
        <f t="shared" si="514"/>
        <v>582234.174</v>
      </c>
    </row>
    <row r="214" spans="1:124" x14ac:dyDescent="0.3">
      <c r="A214" s="111">
        <v>2025</v>
      </c>
      <c r="B214" s="112" t="s">
        <v>2</v>
      </c>
      <c r="C214" s="128">
        <v>39659.32</v>
      </c>
      <c r="D214" s="4">
        <v>157796.992</v>
      </c>
      <c r="E214" s="5">
        <f>IF(C214=0,0,D214/C214*1000)</f>
        <v>3978.8123447401522</v>
      </c>
      <c r="F214" s="20">
        <v>0</v>
      </c>
      <c r="G214" s="4">
        <v>0</v>
      </c>
      <c r="H214" s="5">
        <f t="shared" ref="H214:H225" si="556">IF(F214=0,0,G214/F214*1000)</f>
        <v>0</v>
      </c>
      <c r="I214" s="128">
        <v>16</v>
      </c>
      <c r="J214" s="4">
        <v>246.54</v>
      </c>
      <c r="K214" s="5">
        <f t="shared" ref="K214:K225" si="557">IF(I214=0,0,J214/I214*1000)</f>
        <v>15408.75</v>
      </c>
      <c r="L214" s="20">
        <v>0</v>
      </c>
      <c r="M214" s="4">
        <v>0</v>
      </c>
      <c r="N214" s="5">
        <f t="shared" ref="N214:N225" si="558">IF(L214=0,0,M214/L214*1000)</f>
        <v>0</v>
      </c>
      <c r="O214" s="20">
        <v>0</v>
      </c>
      <c r="P214" s="4">
        <v>0</v>
      </c>
      <c r="Q214" s="5">
        <f t="shared" ref="Q214:Q225" si="559">IF(O214=0,0,P214/O214*1000)</f>
        <v>0</v>
      </c>
      <c r="R214" s="20">
        <v>0</v>
      </c>
      <c r="S214" s="4">
        <v>0</v>
      </c>
      <c r="T214" s="5">
        <f t="shared" ref="T214:T225" si="560">IF(R214=0,0,S214/R214*1000)</f>
        <v>0</v>
      </c>
      <c r="U214" s="20">
        <v>0</v>
      </c>
      <c r="V214" s="4">
        <v>0</v>
      </c>
      <c r="W214" s="5">
        <f t="shared" ref="W214:W225" si="561">IF(U214=0,0,V214/U214*1000)</f>
        <v>0</v>
      </c>
      <c r="X214" s="20">
        <v>0</v>
      </c>
      <c r="Y214" s="4">
        <v>0</v>
      </c>
      <c r="Z214" s="5">
        <f t="shared" ref="Z214:Z225" si="562">IF(X214=0,0,Y214/X214*1000)</f>
        <v>0</v>
      </c>
      <c r="AA214" s="20">
        <v>0</v>
      </c>
      <c r="AB214" s="4">
        <v>0</v>
      </c>
      <c r="AC214" s="5">
        <f t="shared" ref="AC214:AC225" si="563">IF(AA214=0,0,AB214/AA214*1000)</f>
        <v>0</v>
      </c>
      <c r="AD214" s="20">
        <v>0</v>
      </c>
      <c r="AE214" s="4">
        <v>0</v>
      </c>
      <c r="AF214" s="5">
        <f t="shared" ref="AF214:AF225" si="564">IF(AD214=0,0,AE214/AD214*1000)</f>
        <v>0</v>
      </c>
      <c r="AG214" s="20">
        <v>0</v>
      </c>
      <c r="AH214" s="4">
        <v>0</v>
      </c>
      <c r="AI214" s="5">
        <f t="shared" ref="AI214:AI225" si="565">IF(AG214=0,0,AH214/AG214*1000)</f>
        <v>0</v>
      </c>
      <c r="AJ214" s="20">
        <v>0</v>
      </c>
      <c r="AK214" s="4">
        <v>0</v>
      </c>
      <c r="AL214" s="5">
        <f t="shared" ref="AL214:AL225" si="566">IF(AJ214=0,0,AK214/AJ214*1000)</f>
        <v>0</v>
      </c>
      <c r="AM214" s="20">
        <v>0</v>
      </c>
      <c r="AN214" s="4">
        <v>0</v>
      </c>
      <c r="AO214" s="5">
        <f t="shared" ref="AO214:AO225" si="567">IF(AM214=0,0,AN214/AM214*1000)</f>
        <v>0</v>
      </c>
      <c r="AP214" s="20">
        <v>0</v>
      </c>
      <c r="AQ214" s="4">
        <v>0</v>
      </c>
      <c r="AR214" s="5">
        <f t="shared" ref="AR214:AR225" si="568">IF(AP214=0,0,AQ214/AP214*1000)</f>
        <v>0</v>
      </c>
      <c r="AS214" s="20">
        <v>0</v>
      </c>
      <c r="AT214" s="4">
        <v>0</v>
      </c>
      <c r="AU214" s="5">
        <f t="shared" ref="AU214:AU225" si="569">IF(AS214=0,0,AT214/AS214*1000)</f>
        <v>0</v>
      </c>
      <c r="AV214" s="128">
        <v>1.147</v>
      </c>
      <c r="AW214" s="4">
        <v>21.157</v>
      </c>
      <c r="AX214" s="5">
        <f t="shared" ref="AX214:AX225" si="570">IF(AV214=0,0,AW214/AV214*1000)</f>
        <v>18445.510026155185</v>
      </c>
      <c r="AY214" s="20">
        <v>0</v>
      </c>
      <c r="AZ214" s="4">
        <v>0</v>
      </c>
      <c r="BA214" s="5">
        <f t="shared" ref="BA214:BA225" si="571">IF(AY214=0,0,AZ214/AY214*1000)</f>
        <v>0</v>
      </c>
      <c r="BB214" s="20">
        <v>0</v>
      </c>
      <c r="BC214" s="4">
        <v>0</v>
      </c>
      <c r="BD214" s="5">
        <f t="shared" ref="BD214:BD225" si="572">IF(BB214=0,0,BC214/BB214*1000)</f>
        <v>0</v>
      </c>
      <c r="BE214" s="20">
        <v>0</v>
      </c>
      <c r="BF214" s="4">
        <v>0</v>
      </c>
      <c r="BG214" s="5">
        <f t="shared" ref="BG214:BG225" si="573">IF(BE214=0,0,BF214/BE214*1000)</f>
        <v>0</v>
      </c>
      <c r="BH214" s="20">
        <v>0</v>
      </c>
      <c r="BI214" s="4">
        <v>0</v>
      </c>
      <c r="BJ214" s="5">
        <f t="shared" ref="BJ214:BJ225" si="574">IF(BH214=0,0,BI214/BH214*1000)</f>
        <v>0</v>
      </c>
      <c r="BK214" s="20">
        <v>0</v>
      </c>
      <c r="BL214" s="4">
        <v>0</v>
      </c>
      <c r="BM214" s="5">
        <f t="shared" ref="BM214:BM225" si="575">IF(BK214=0,0,BL214/BK214*1000)</f>
        <v>0</v>
      </c>
      <c r="BN214" s="20">
        <v>0</v>
      </c>
      <c r="BO214" s="4">
        <v>0</v>
      </c>
      <c r="BP214" s="5">
        <f t="shared" ref="BP214:BP225" si="576">IF(BN214=0,0,BO214/BN214*1000)</f>
        <v>0</v>
      </c>
      <c r="BQ214" s="20">
        <v>0</v>
      </c>
      <c r="BR214" s="4">
        <v>0</v>
      </c>
      <c r="BS214" s="5">
        <f t="shared" ref="BS214:BS225" si="577">IF(BQ214=0,0,BR214/BQ214*1000)</f>
        <v>0</v>
      </c>
      <c r="BT214" s="20">
        <v>0</v>
      </c>
      <c r="BU214" s="4">
        <v>0</v>
      </c>
      <c r="BV214" s="5">
        <f t="shared" ref="BV214:BV225" si="578">IF(BT214=0,0,BU214/BT214*1000)</f>
        <v>0</v>
      </c>
      <c r="BW214" s="20">
        <v>0</v>
      </c>
      <c r="BX214" s="4">
        <v>0</v>
      </c>
      <c r="BY214" s="5">
        <f t="shared" ref="BY214:BY225" si="579">IF(BW214=0,0,BX214/BW214*1000)</f>
        <v>0</v>
      </c>
      <c r="BZ214" s="20">
        <v>0</v>
      </c>
      <c r="CA214" s="4">
        <v>0</v>
      </c>
      <c r="CB214" s="5">
        <f t="shared" ref="CB214:CB225" si="580">IF(BZ214=0,0,CA214/BZ214*1000)</f>
        <v>0</v>
      </c>
      <c r="CC214" s="20">
        <v>0</v>
      </c>
      <c r="CD214" s="4">
        <v>0</v>
      </c>
      <c r="CE214" s="5">
        <f t="shared" ref="CE214:CE225" si="581">IF(CC214=0,0,CD214/CC214*1000)</f>
        <v>0</v>
      </c>
      <c r="CF214" s="20">
        <v>0</v>
      </c>
      <c r="CG214" s="4">
        <v>0</v>
      </c>
      <c r="CH214" s="5">
        <f t="shared" ref="CH214:CH225" si="582">IF(CF214=0,0,CG214/CF214*1000)</f>
        <v>0</v>
      </c>
      <c r="CI214" s="20">
        <v>0</v>
      </c>
      <c r="CJ214" s="4">
        <v>0</v>
      </c>
      <c r="CK214" s="5">
        <f t="shared" ref="CK214:CK225" si="583">IF(CI214=0,0,CJ214/CI214*1000)</f>
        <v>0</v>
      </c>
      <c r="CL214" s="20">
        <v>0</v>
      </c>
      <c r="CM214" s="4">
        <v>0</v>
      </c>
      <c r="CN214" s="5">
        <f t="shared" ref="CN214:CN225" si="584">IF(CL214=0,0,CM214/CL214*1000)</f>
        <v>0</v>
      </c>
      <c r="CO214" s="20">
        <v>0</v>
      </c>
      <c r="CP214" s="4">
        <v>0</v>
      </c>
      <c r="CQ214" s="5">
        <f t="shared" ref="CQ214:CQ225" si="585">IF(CO214=0,0,CP214/CO214*1000)</f>
        <v>0</v>
      </c>
      <c r="CR214" s="20">
        <v>0</v>
      </c>
      <c r="CS214" s="4">
        <v>0</v>
      </c>
      <c r="CT214" s="5">
        <f t="shared" ref="CT214:CT225" si="586">IF(CR214=0,0,CS214/CR214*1000)</f>
        <v>0</v>
      </c>
      <c r="CU214" s="20">
        <v>0</v>
      </c>
      <c r="CV214" s="4">
        <v>0</v>
      </c>
      <c r="CW214" s="5">
        <f t="shared" ref="CW214:CW225" si="587">IF(CU214=0,0,CV214/CU214*1000)</f>
        <v>0</v>
      </c>
      <c r="CX214" s="20">
        <v>0</v>
      </c>
      <c r="CY214" s="4">
        <v>0</v>
      </c>
      <c r="CZ214" s="5">
        <f t="shared" ref="CZ214:CZ225" si="588">IF(CX214=0,0,CY214/CX214*1000)</f>
        <v>0</v>
      </c>
      <c r="DA214" s="20">
        <v>0</v>
      </c>
      <c r="DB214" s="4">
        <v>0</v>
      </c>
      <c r="DC214" s="5">
        <f t="shared" ref="DC214:DC225" si="589">IF(DA214=0,0,DB214/DA214*1000)</f>
        <v>0</v>
      </c>
      <c r="DD214" s="128">
        <v>55001.152000000002</v>
      </c>
      <c r="DE214" s="4">
        <v>266244.93099999998</v>
      </c>
      <c r="DF214" s="5">
        <f t="shared" ref="DF214:DF225" si="590">IF(DD214=0,0,DE214/DD214*1000)</f>
        <v>4840.7155362854937</v>
      </c>
      <c r="DG214" s="128">
        <v>0.03</v>
      </c>
      <c r="DH214" s="4">
        <v>0.22</v>
      </c>
      <c r="DI214" s="5">
        <f t="shared" ref="DI214:DI225" si="591">IF(DG214=0,0,DH214/DG214*1000)</f>
        <v>7333.3333333333339</v>
      </c>
      <c r="DJ214" s="20">
        <v>0</v>
      </c>
      <c r="DK214" s="4">
        <v>0</v>
      </c>
      <c r="DL214" s="5">
        <f t="shared" ref="DL214:DL225" si="592">IF(DJ214=0,0,DK214/DJ214*1000)</f>
        <v>0</v>
      </c>
      <c r="DM214" s="20">
        <v>0</v>
      </c>
      <c r="DN214" s="4">
        <v>0</v>
      </c>
      <c r="DO214" s="5">
        <f t="shared" ref="DO214:DO225" si="593">IF(DM214=0,0,DN214/DM214*1000)</f>
        <v>0</v>
      </c>
      <c r="DP214" s="20">
        <v>0</v>
      </c>
      <c r="DQ214" s="4">
        <v>0</v>
      </c>
      <c r="DR214" s="5">
        <f t="shared" ref="DR214:DR225" si="594">IF(DP214=0,0,DQ214/DP214*1000)</f>
        <v>0</v>
      </c>
      <c r="DS214" s="20">
        <f>SUMIF($C$5:$DR$5,"Ton",C214:DR214)</f>
        <v>94677.649000000005</v>
      </c>
      <c r="DT214" s="5">
        <f>SUMIF($C$5:$DR$5,"F*",C214:DR214)</f>
        <v>424309.83999999997</v>
      </c>
    </row>
    <row r="215" spans="1:124" x14ac:dyDescent="0.3">
      <c r="A215" s="111">
        <v>2025</v>
      </c>
      <c r="B215" s="112" t="s">
        <v>3</v>
      </c>
      <c r="C215" s="128">
        <v>109086.36</v>
      </c>
      <c r="D215" s="4">
        <v>414271.09</v>
      </c>
      <c r="E215" s="5">
        <f t="shared" ref="E215:E216" si="595">IF(C215=0,0,D215/C215*1000)</f>
        <v>3797.6433533945033</v>
      </c>
      <c r="F215" s="20">
        <v>0</v>
      </c>
      <c r="G215" s="4">
        <v>0</v>
      </c>
      <c r="H215" s="5">
        <f t="shared" si="556"/>
        <v>0</v>
      </c>
      <c r="I215" s="20">
        <v>0</v>
      </c>
      <c r="J215" s="4">
        <v>0</v>
      </c>
      <c r="K215" s="5">
        <f t="shared" si="557"/>
        <v>0</v>
      </c>
      <c r="L215" s="20">
        <v>0</v>
      </c>
      <c r="M215" s="4">
        <v>0</v>
      </c>
      <c r="N215" s="5">
        <f t="shared" si="558"/>
        <v>0</v>
      </c>
      <c r="O215" s="20">
        <v>0</v>
      </c>
      <c r="P215" s="4">
        <v>0</v>
      </c>
      <c r="Q215" s="5">
        <f t="shared" si="559"/>
        <v>0</v>
      </c>
      <c r="R215" s="20">
        <v>0</v>
      </c>
      <c r="S215" s="4">
        <v>0</v>
      </c>
      <c r="T215" s="5">
        <f t="shared" si="560"/>
        <v>0</v>
      </c>
      <c r="U215" s="20">
        <v>0</v>
      </c>
      <c r="V215" s="4">
        <v>0</v>
      </c>
      <c r="W215" s="5">
        <f t="shared" si="561"/>
        <v>0</v>
      </c>
      <c r="X215" s="20">
        <v>0</v>
      </c>
      <c r="Y215" s="4">
        <v>0</v>
      </c>
      <c r="Z215" s="5">
        <f t="shared" si="562"/>
        <v>0</v>
      </c>
      <c r="AA215" s="20">
        <v>0</v>
      </c>
      <c r="AB215" s="4">
        <v>0</v>
      </c>
      <c r="AC215" s="5">
        <f t="shared" si="563"/>
        <v>0</v>
      </c>
      <c r="AD215" s="20">
        <v>0</v>
      </c>
      <c r="AE215" s="4">
        <v>0</v>
      </c>
      <c r="AF215" s="5">
        <f t="shared" si="564"/>
        <v>0</v>
      </c>
      <c r="AG215" s="20">
        <v>0</v>
      </c>
      <c r="AH215" s="4">
        <v>0</v>
      </c>
      <c r="AI215" s="5">
        <f t="shared" si="565"/>
        <v>0</v>
      </c>
      <c r="AJ215" s="20">
        <v>0</v>
      </c>
      <c r="AK215" s="4">
        <v>0</v>
      </c>
      <c r="AL215" s="5">
        <f t="shared" si="566"/>
        <v>0</v>
      </c>
      <c r="AM215" s="20">
        <v>0</v>
      </c>
      <c r="AN215" s="4">
        <v>0</v>
      </c>
      <c r="AO215" s="5">
        <f t="shared" si="567"/>
        <v>0</v>
      </c>
      <c r="AP215" s="20">
        <v>0</v>
      </c>
      <c r="AQ215" s="4">
        <v>0</v>
      </c>
      <c r="AR215" s="5">
        <f t="shared" si="568"/>
        <v>0</v>
      </c>
      <c r="AS215" s="20">
        <v>0</v>
      </c>
      <c r="AT215" s="4">
        <v>0</v>
      </c>
      <c r="AU215" s="5">
        <f t="shared" si="569"/>
        <v>0</v>
      </c>
      <c r="AV215" s="20">
        <v>0</v>
      </c>
      <c r="AW215" s="4">
        <v>0</v>
      </c>
      <c r="AX215" s="5">
        <f t="shared" si="570"/>
        <v>0</v>
      </c>
      <c r="AY215" s="20">
        <v>0</v>
      </c>
      <c r="AZ215" s="4">
        <v>0</v>
      </c>
      <c r="BA215" s="5">
        <f t="shared" si="571"/>
        <v>0</v>
      </c>
      <c r="BB215" s="20">
        <v>0</v>
      </c>
      <c r="BC215" s="4">
        <v>0</v>
      </c>
      <c r="BD215" s="5">
        <f t="shared" si="572"/>
        <v>0</v>
      </c>
      <c r="BE215" s="20">
        <v>0</v>
      </c>
      <c r="BF215" s="4">
        <v>0</v>
      </c>
      <c r="BG215" s="5">
        <f t="shared" si="573"/>
        <v>0</v>
      </c>
      <c r="BH215" s="20">
        <v>0</v>
      </c>
      <c r="BI215" s="4">
        <v>0</v>
      </c>
      <c r="BJ215" s="5">
        <f t="shared" si="574"/>
        <v>0</v>
      </c>
      <c r="BK215" s="20">
        <v>0</v>
      </c>
      <c r="BL215" s="4">
        <v>0</v>
      </c>
      <c r="BM215" s="5">
        <f t="shared" si="575"/>
        <v>0</v>
      </c>
      <c r="BN215" s="20">
        <v>0</v>
      </c>
      <c r="BO215" s="4">
        <v>0</v>
      </c>
      <c r="BP215" s="5">
        <f t="shared" si="576"/>
        <v>0</v>
      </c>
      <c r="BQ215" s="20">
        <v>0</v>
      </c>
      <c r="BR215" s="4">
        <v>0</v>
      </c>
      <c r="BS215" s="5">
        <f t="shared" si="577"/>
        <v>0</v>
      </c>
      <c r="BT215" s="20">
        <v>0</v>
      </c>
      <c r="BU215" s="4">
        <v>0</v>
      </c>
      <c r="BV215" s="5">
        <f t="shared" si="578"/>
        <v>0</v>
      </c>
      <c r="BW215" s="20">
        <v>0</v>
      </c>
      <c r="BX215" s="4">
        <v>0</v>
      </c>
      <c r="BY215" s="5">
        <f t="shared" si="579"/>
        <v>0</v>
      </c>
      <c r="BZ215" s="20">
        <v>0</v>
      </c>
      <c r="CA215" s="4">
        <v>0</v>
      </c>
      <c r="CB215" s="5">
        <f t="shared" si="580"/>
        <v>0</v>
      </c>
      <c r="CC215" s="20">
        <v>0</v>
      </c>
      <c r="CD215" s="4">
        <v>0</v>
      </c>
      <c r="CE215" s="5">
        <f t="shared" si="581"/>
        <v>0</v>
      </c>
      <c r="CF215" s="20">
        <v>0</v>
      </c>
      <c r="CG215" s="4">
        <v>0</v>
      </c>
      <c r="CH215" s="5">
        <f t="shared" si="582"/>
        <v>0</v>
      </c>
      <c r="CI215" s="20">
        <v>0</v>
      </c>
      <c r="CJ215" s="4">
        <v>0</v>
      </c>
      <c r="CK215" s="5">
        <f t="shared" si="583"/>
        <v>0</v>
      </c>
      <c r="CL215" s="20">
        <v>0</v>
      </c>
      <c r="CM215" s="4">
        <v>0</v>
      </c>
      <c r="CN215" s="5">
        <f t="shared" si="584"/>
        <v>0</v>
      </c>
      <c r="CO215" s="20">
        <v>0</v>
      </c>
      <c r="CP215" s="4">
        <v>0</v>
      </c>
      <c r="CQ215" s="5">
        <f t="shared" si="585"/>
        <v>0</v>
      </c>
      <c r="CR215" s="20">
        <v>0</v>
      </c>
      <c r="CS215" s="4">
        <v>0</v>
      </c>
      <c r="CT215" s="5">
        <f t="shared" si="586"/>
        <v>0</v>
      </c>
      <c r="CU215" s="20">
        <v>0</v>
      </c>
      <c r="CV215" s="4">
        <v>0</v>
      </c>
      <c r="CW215" s="5">
        <f t="shared" si="587"/>
        <v>0</v>
      </c>
      <c r="CX215" s="20">
        <v>0</v>
      </c>
      <c r="CY215" s="4">
        <v>0</v>
      </c>
      <c r="CZ215" s="5">
        <f t="shared" si="588"/>
        <v>0</v>
      </c>
      <c r="DA215" s="20">
        <v>0</v>
      </c>
      <c r="DB215" s="4">
        <v>0</v>
      </c>
      <c r="DC215" s="5">
        <f t="shared" si="589"/>
        <v>0</v>
      </c>
      <c r="DD215" s="128">
        <v>34164.057000000001</v>
      </c>
      <c r="DE215" s="4">
        <v>174905.117</v>
      </c>
      <c r="DF215" s="5">
        <f t="shared" si="590"/>
        <v>5119.5651909841972</v>
      </c>
      <c r="DG215" s="128">
        <v>0.4</v>
      </c>
      <c r="DH215" s="4">
        <v>3.2</v>
      </c>
      <c r="DI215" s="5">
        <f t="shared" si="591"/>
        <v>8000</v>
      </c>
      <c r="DJ215" s="20">
        <v>0</v>
      </c>
      <c r="DK215" s="4">
        <v>0</v>
      </c>
      <c r="DL215" s="5">
        <f t="shared" si="592"/>
        <v>0</v>
      </c>
      <c r="DM215" s="20">
        <v>0</v>
      </c>
      <c r="DN215" s="4">
        <v>0</v>
      </c>
      <c r="DO215" s="5">
        <f t="shared" si="593"/>
        <v>0</v>
      </c>
      <c r="DP215" s="20">
        <v>0</v>
      </c>
      <c r="DQ215" s="4">
        <v>0</v>
      </c>
      <c r="DR215" s="5">
        <f t="shared" si="594"/>
        <v>0</v>
      </c>
      <c r="DS215" s="22">
        <f t="shared" ref="DS215:DS226" si="596">SUMIF($C$5:$DR$5,"Ton",C215:DR215)</f>
        <v>143250.81700000001</v>
      </c>
      <c r="DT215" s="5">
        <f t="shared" ref="DT215:DT226" si="597">SUMIF($C$5:$DR$5,"F*",C215:DR215)</f>
        <v>589179.40700000001</v>
      </c>
    </row>
    <row r="216" spans="1:124" x14ac:dyDescent="0.3">
      <c r="A216" s="111">
        <v>2025</v>
      </c>
      <c r="B216" s="112" t="s">
        <v>4</v>
      </c>
      <c r="C216" s="128">
        <v>29949.75</v>
      </c>
      <c r="D216" s="4">
        <v>132533.17499999999</v>
      </c>
      <c r="E216" s="5">
        <f t="shared" si="595"/>
        <v>4425.1846843462799</v>
      </c>
      <c r="F216" s="20">
        <v>0</v>
      </c>
      <c r="G216" s="4">
        <v>0</v>
      </c>
      <c r="H216" s="5">
        <f t="shared" si="556"/>
        <v>0</v>
      </c>
      <c r="I216" s="20">
        <v>0</v>
      </c>
      <c r="J216" s="4">
        <v>0</v>
      </c>
      <c r="K216" s="5">
        <f t="shared" si="557"/>
        <v>0</v>
      </c>
      <c r="L216" s="20">
        <v>0</v>
      </c>
      <c r="M216" s="4">
        <v>0</v>
      </c>
      <c r="N216" s="5">
        <f t="shared" si="558"/>
        <v>0</v>
      </c>
      <c r="O216" s="20">
        <v>0</v>
      </c>
      <c r="P216" s="4">
        <v>0</v>
      </c>
      <c r="Q216" s="5">
        <f t="shared" si="559"/>
        <v>0</v>
      </c>
      <c r="R216" s="20">
        <v>0</v>
      </c>
      <c r="S216" s="4">
        <v>0</v>
      </c>
      <c r="T216" s="5">
        <f t="shared" si="560"/>
        <v>0</v>
      </c>
      <c r="U216" s="20">
        <v>0</v>
      </c>
      <c r="V216" s="4">
        <v>0</v>
      </c>
      <c r="W216" s="5">
        <f t="shared" si="561"/>
        <v>0</v>
      </c>
      <c r="X216" s="20">
        <v>0</v>
      </c>
      <c r="Y216" s="4">
        <v>0</v>
      </c>
      <c r="Z216" s="5">
        <f t="shared" si="562"/>
        <v>0</v>
      </c>
      <c r="AA216" s="20">
        <v>0</v>
      </c>
      <c r="AB216" s="4">
        <v>0</v>
      </c>
      <c r="AC216" s="5">
        <f t="shared" si="563"/>
        <v>0</v>
      </c>
      <c r="AD216" s="20">
        <v>0</v>
      </c>
      <c r="AE216" s="4">
        <v>0</v>
      </c>
      <c r="AF216" s="5">
        <f t="shared" si="564"/>
        <v>0</v>
      </c>
      <c r="AG216" s="20">
        <v>0</v>
      </c>
      <c r="AH216" s="4">
        <v>0</v>
      </c>
      <c r="AI216" s="5">
        <f t="shared" si="565"/>
        <v>0</v>
      </c>
      <c r="AJ216" s="20">
        <v>0</v>
      </c>
      <c r="AK216" s="4">
        <v>0</v>
      </c>
      <c r="AL216" s="5">
        <f t="shared" si="566"/>
        <v>0</v>
      </c>
      <c r="AM216" s="20">
        <v>0</v>
      </c>
      <c r="AN216" s="4">
        <v>0</v>
      </c>
      <c r="AO216" s="5">
        <f t="shared" si="567"/>
        <v>0</v>
      </c>
      <c r="AP216" s="20">
        <v>0</v>
      </c>
      <c r="AQ216" s="4">
        <v>0</v>
      </c>
      <c r="AR216" s="5">
        <f t="shared" si="568"/>
        <v>0</v>
      </c>
      <c r="AS216" s="20">
        <v>0</v>
      </c>
      <c r="AT216" s="4">
        <v>0</v>
      </c>
      <c r="AU216" s="5">
        <f t="shared" si="569"/>
        <v>0</v>
      </c>
      <c r="AV216" s="20">
        <v>0</v>
      </c>
      <c r="AW216" s="4">
        <v>0</v>
      </c>
      <c r="AX216" s="5">
        <f t="shared" si="570"/>
        <v>0</v>
      </c>
      <c r="AY216" s="20">
        <v>0</v>
      </c>
      <c r="AZ216" s="4">
        <v>0</v>
      </c>
      <c r="BA216" s="5">
        <f t="shared" si="571"/>
        <v>0</v>
      </c>
      <c r="BB216" s="20">
        <v>0</v>
      </c>
      <c r="BC216" s="4">
        <v>0</v>
      </c>
      <c r="BD216" s="5">
        <f t="shared" si="572"/>
        <v>0</v>
      </c>
      <c r="BE216" s="20">
        <v>0</v>
      </c>
      <c r="BF216" s="4">
        <v>0</v>
      </c>
      <c r="BG216" s="5">
        <f t="shared" si="573"/>
        <v>0</v>
      </c>
      <c r="BH216" s="20">
        <v>0</v>
      </c>
      <c r="BI216" s="4">
        <v>0</v>
      </c>
      <c r="BJ216" s="5">
        <f t="shared" si="574"/>
        <v>0</v>
      </c>
      <c r="BK216" s="20">
        <v>0</v>
      </c>
      <c r="BL216" s="4">
        <v>0</v>
      </c>
      <c r="BM216" s="5">
        <f t="shared" si="575"/>
        <v>0</v>
      </c>
      <c r="BN216" s="20">
        <v>0</v>
      </c>
      <c r="BO216" s="4">
        <v>0</v>
      </c>
      <c r="BP216" s="5">
        <f t="shared" si="576"/>
        <v>0</v>
      </c>
      <c r="BQ216" s="20">
        <v>0</v>
      </c>
      <c r="BR216" s="4">
        <v>0</v>
      </c>
      <c r="BS216" s="5">
        <f t="shared" si="577"/>
        <v>0</v>
      </c>
      <c r="BT216" s="20">
        <v>0</v>
      </c>
      <c r="BU216" s="4">
        <v>0</v>
      </c>
      <c r="BV216" s="5">
        <f t="shared" si="578"/>
        <v>0</v>
      </c>
      <c r="BW216" s="20">
        <v>0</v>
      </c>
      <c r="BX216" s="4">
        <v>0</v>
      </c>
      <c r="BY216" s="5">
        <f t="shared" si="579"/>
        <v>0</v>
      </c>
      <c r="BZ216" s="20">
        <v>0</v>
      </c>
      <c r="CA216" s="4">
        <v>0</v>
      </c>
      <c r="CB216" s="5">
        <f t="shared" si="580"/>
        <v>0</v>
      </c>
      <c r="CC216" s="20">
        <v>0</v>
      </c>
      <c r="CD216" s="4">
        <v>0</v>
      </c>
      <c r="CE216" s="5">
        <f t="shared" si="581"/>
        <v>0</v>
      </c>
      <c r="CF216" s="20">
        <v>0</v>
      </c>
      <c r="CG216" s="4">
        <v>0</v>
      </c>
      <c r="CH216" s="5">
        <f t="shared" si="582"/>
        <v>0</v>
      </c>
      <c r="CI216" s="20">
        <v>0</v>
      </c>
      <c r="CJ216" s="4">
        <v>0</v>
      </c>
      <c r="CK216" s="5">
        <f t="shared" si="583"/>
        <v>0</v>
      </c>
      <c r="CL216" s="20">
        <v>0</v>
      </c>
      <c r="CM216" s="4">
        <v>0</v>
      </c>
      <c r="CN216" s="5">
        <f t="shared" si="584"/>
        <v>0</v>
      </c>
      <c r="CO216" s="20">
        <v>0</v>
      </c>
      <c r="CP216" s="4">
        <v>0</v>
      </c>
      <c r="CQ216" s="5">
        <f t="shared" si="585"/>
        <v>0</v>
      </c>
      <c r="CR216" s="20">
        <v>0</v>
      </c>
      <c r="CS216" s="4">
        <v>0</v>
      </c>
      <c r="CT216" s="5">
        <f t="shared" si="586"/>
        <v>0</v>
      </c>
      <c r="CU216" s="20">
        <v>0</v>
      </c>
      <c r="CV216" s="4">
        <v>0</v>
      </c>
      <c r="CW216" s="5">
        <f t="shared" si="587"/>
        <v>0</v>
      </c>
      <c r="CX216" s="20">
        <v>0</v>
      </c>
      <c r="CY216" s="4">
        <v>0</v>
      </c>
      <c r="CZ216" s="5">
        <f t="shared" si="588"/>
        <v>0</v>
      </c>
      <c r="DA216" s="20">
        <v>0</v>
      </c>
      <c r="DB216" s="4">
        <v>0</v>
      </c>
      <c r="DC216" s="5">
        <f t="shared" si="589"/>
        <v>0</v>
      </c>
      <c r="DD216" s="128">
        <v>40009.099000000002</v>
      </c>
      <c r="DE216" s="4">
        <v>201166.389</v>
      </c>
      <c r="DF216" s="5">
        <f t="shared" si="590"/>
        <v>5028.0159770656164</v>
      </c>
      <c r="DG216" s="20">
        <v>0</v>
      </c>
      <c r="DH216" s="4">
        <v>0</v>
      </c>
      <c r="DI216" s="5">
        <f t="shared" si="591"/>
        <v>0</v>
      </c>
      <c r="DJ216" s="20">
        <v>0</v>
      </c>
      <c r="DK216" s="4">
        <v>0</v>
      </c>
      <c r="DL216" s="5">
        <f t="shared" si="592"/>
        <v>0</v>
      </c>
      <c r="DM216" s="20">
        <v>0</v>
      </c>
      <c r="DN216" s="4">
        <v>0</v>
      </c>
      <c r="DO216" s="5">
        <f t="shared" si="593"/>
        <v>0</v>
      </c>
      <c r="DP216" s="128">
        <v>0.5</v>
      </c>
      <c r="DQ216" s="4">
        <v>1.105</v>
      </c>
      <c r="DR216" s="5">
        <f t="shared" si="594"/>
        <v>2210</v>
      </c>
      <c r="DS216" s="22">
        <f t="shared" si="596"/>
        <v>69959.349000000002</v>
      </c>
      <c r="DT216" s="5">
        <f t="shared" si="597"/>
        <v>333700.66899999999</v>
      </c>
    </row>
    <row r="217" spans="1:124" x14ac:dyDescent="0.3">
      <c r="A217" s="111">
        <v>2025</v>
      </c>
      <c r="B217" s="112" t="s">
        <v>5</v>
      </c>
      <c r="C217" s="128">
        <v>25878.09</v>
      </c>
      <c r="D217" s="4">
        <v>102995.02800000001</v>
      </c>
      <c r="E217" s="5">
        <f>IF(C217=0,0,D217/C217*1000)</f>
        <v>3980.0088800989565</v>
      </c>
      <c r="F217" s="20">
        <v>0</v>
      </c>
      <c r="G217" s="4">
        <v>0</v>
      </c>
      <c r="H217" s="5">
        <f t="shared" si="556"/>
        <v>0</v>
      </c>
      <c r="I217" s="20">
        <v>0</v>
      </c>
      <c r="J217" s="4">
        <v>0</v>
      </c>
      <c r="K217" s="5">
        <f t="shared" si="557"/>
        <v>0</v>
      </c>
      <c r="L217" s="20">
        <v>0</v>
      </c>
      <c r="M217" s="4">
        <v>0</v>
      </c>
      <c r="N217" s="5">
        <f t="shared" si="558"/>
        <v>0</v>
      </c>
      <c r="O217" s="20">
        <v>0</v>
      </c>
      <c r="P217" s="4">
        <v>0</v>
      </c>
      <c r="Q217" s="5">
        <f t="shared" si="559"/>
        <v>0</v>
      </c>
      <c r="R217" s="20">
        <v>0</v>
      </c>
      <c r="S217" s="4">
        <v>0</v>
      </c>
      <c r="T217" s="5">
        <f t="shared" si="560"/>
        <v>0</v>
      </c>
      <c r="U217" s="20">
        <v>0</v>
      </c>
      <c r="V217" s="4">
        <v>0</v>
      </c>
      <c r="W217" s="5">
        <f t="shared" si="561"/>
        <v>0</v>
      </c>
      <c r="X217" s="20">
        <v>0</v>
      </c>
      <c r="Y217" s="4">
        <v>0</v>
      </c>
      <c r="Z217" s="5">
        <f t="shared" si="562"/>
        <v>0</v>
      </c>
      <c r="AA217" s="20">
        <v>0</v>
      </c>
      <c r="AB217" s="4">
        <v>0</v>
      </c>
      <c r="AC217" s="5">
        <f t="shared" si="563"/>
        <v>0</v>
      </c>
      <c r="AD217" s="20">
        <v>0</v>
      </c>
      <c r="AE217" s="4">
        <v>0</v>
      </c>
      <c r="AF217" s="5">
        <f t="shared" si="564"/>
        <v>0</v>
      </c>
      <c r="AG217" s="20">
        <v>0</v>
      </c>
      <c r="AH217" s="4">
        <v>0</v>
      </c>
      <c r="AI217" s="5">
        <f t="shared" si="565"/>
        <v>0</v>
      </c>
      <c r="AJ217" s="20">
        <v>0</v>
      </c>
      <c r="AK217" s="4">
        <v>0</v>
      </c>
      <c r="AL217" s="5">
        <f t="shared" si="566"/>
        <v>0</v>
      </c>
      <c r="AM217" s="20">
        <v>0</v>
      </c>
      <c r="AN217" s="4">
        <v>0</v>
      </c>
      <c r="AO217" s="5">
        <f t="shared" si="567"/>
        <v>0</v>
      </c>
      <c r="AP217" s="20">
        <v>0</v>
      </c>
      <c r="AQ217" s="4">
        <v>0</v>
      </c>
      <c r="AR217" s="5">
        <f t="shared" si="568"/>
        <v>0</v>
      </c>
      <c r="AS217" s="20">
        <v>0</v>
      </c>
      <c r="AT217" s="4">
        <v>0</v>
      </c>
      <c r="AU217" s="5">
        <f t="shared" si="569"/>
        <v>0</v>
      </c>
      <c r="AV217" s="20">
        <v>0</v>
      </c>
      <c r="AW217" s="4">
        <v>0</v>
      </c>
      <c r="AX217" s="5">
        <f t="shared" si="570"/>
        <v>0</v>
      </c>
      <c r="AY217" s="20">
        <v>0</v>
      </c>
      <c r="AZ217" s="4">
        <v>0</v>
      </c>
      <c r="BA217" s="5">
        <f t="shared" si="571"/>
        <v>0</v>
      </c>
      <c r="BB217" s="20">
        <v>0</v>
      </c>
      <c r="BC217" s="4">
        <v>0</v>
      </c>
      <c r="BD217" s="5">
        <f t="shared" si="572"/>
        <v>0</v>
      </c>
      <c r="BE217" s="20">
        <v>0</v>
      </c>
      <c r="BF217" s="4">
        <v>0</v>
      </c>
      <c r="BG217" s="5">
        <f t="shared" si="573"/>
        <v>0</v>
      </c>
      <c r="BH217" s="20">
        <v>0</v>
      </c>
      <c r="BI217" s="4">
        <v>0</v>
      </c>
      <c r="BJ217" s="5">
        <f t="shared" si="574"/>
        <v>0</v>
      </c>
      <c r="BK217" s="20">
        <v>0</v>
      </c>
      <c r="BL217" s="4">
        <v>0</v>
      </c>
      <c r="BM217" s="5">
        <f t="shared" si="575"/>
        <v>0</v>
      </c>
      <c r="BN217" s="20">
        <v>0</v>
      </c>
      <c r="BO217" s="4">
        <v>0</v>
      </c>
      <c r="BP217" s="5">
        <f t="shared" si="576"/>
        <v>0</v>
      </c>
      <c r="BQ217" s="20">
        <v>0</v>
      </c>
      <c r="BR217" s="4">
        <v>0</v>
      </c>
      <c r="BS217" s="5">
        <f t="shared" si="577"/>
        <v>0</v>
      </c>
      <c r="BT217" s="20">
        <v>0</v>
      </c>
      <c r="BU217" s="4">
        <v>0</v>
      </c>
      <c r="BV217" s="5">
        <f t="shared" si="578"/>
        <v>0</v>
      </c>
      <c r="BW217" s="20">
        <v>0</v>
      </c>
      <c r="BX217" s="4">
        <v>0</v>
      </c>
      <c r="BY217" s="5">
        <f t="shared" si="579"/>
        <v>0</v>
      </c>
      <c r="BZ217" s="20">
        <v>0</v>
      </c>
      <c r="CA217" s="4">
        <v>0</v>
      </c>
      <c r="CB217" s="5">
        <f t="shared" si="580"/>
        <v>0</v>
      </c>
      <c r="CC217" s="20">
        <v>0</v>
      </c>
      <c r="CD217" s="4">
        <v>0</v>
      </c>
      <c r="CE217" s="5">
        <f t="shared" si="581"/>
        <v>0</v>
      </c>
      <c r="CF217" s="20">
        <v>0</v>
      </c>
      <c r="CG217" s="4">
        <v>0</v>
      </c>
      <c r="CH217" s="5">
        <f t="shared" si="582"/>
        <v>0</v>
      </c>
      <c r="CI217" s="20">
        <v>0</v>
      </c>
      <c r="CJ217" s="4">
        <v>0</v>
      </c>
      <c r="CK217" s="5">
        <f t="shared" si="583"/>
        <v>0</v>
      </c>
      <c r="CL217" s="20">
        <v>0</v>
      </c>
      <c r="CM217" s="4">
        <v>0</v>
      </c>
      <c r="CN217" s="5">
        <f t="shared" si="584"/>
        <v>0</v>
      </c>
      <c r="CO217" s="20">
        <v>0</v>
      </c>
      <c r="CP217" s="4">
        <v>0</v>
      </c>
      <c r="CQ217" s="5">
        <f t="shared" si="585"/>
        <v>0</v>
      </c>
      <c r="CR217" s="20">
        <v>0</v>
      </c>
      <c r="CS217" s="4">
        <v>0</v>
      </c>
      <c r="CT217" s="5">
        <f t="shared" si="586"/>
        <v>0</v>
      </c>
      <c r="CU217" s="20">
        <v>0</v>
      </c>
      <c r="CV217" s="4">
        <v>0</v>
      </c>
      <c r="CW217" s="5">
        <f t="shared" si="587"/>
        <v>0</v>
      </c>
      <c r="CX217" s="20">
        <v>0</v>
      </c>
      <c r="CY217" s="4">
        <v>0</v>
      </c>
      <c r="CZ217" s="5">
        <f t="shared" si="588"/>
        <v>0</v>
      </c>
      <c r="DA217" s="20">
        <v>0</v>
      </c>
      <c r="DB217" s="4">
        <v>0</v>
      </c>
      <c r="DC217" s="5">
        <f t="shared" si="589"/>
        <v>0</v>
      </c>
      <c r="DD217" s="128">
        <v>1.1799999999999998E-3</v>
      </c>
      <c r="DE217" s="4">
        <v>0.46</v>
      </c>
      <c r="DF217" s="5">
        <f t="shared" si="590"/>
        <v>389830.50847457635</v>
      </c>
      <c r="DG217" s="20">
        <v>0</v>
      </c>
      <c r="DH217" s="4">
        <v>0</v>
      </c>
      <c r="DI217" s="5">
        <f t="shared" si="591"/>
        <v>0</v>
      </c>
      <c r="DJ217" s="20">
        <v>0</v>
      </c>
      <c r="DK217" s="4">
        <v>0</v>
      </c>
      <c r="DL217" s="5">
        <f t="shared" si="592"/>
        <v>0</v>
      </c>
      <c r="DM217" s="20">
        <v>0</v>
      </c>
      <c r="DN217" s="4">
        <v>0</v>
      </c>
      <c r="DO217" s="5">
        <f t="shared" si="593"/>
        <v>0</v>
      </c>
      <c r="DP217" s="20">
        <v>0</v>
      </c>
      <c r="DQ217" s="4">
        <v>0</v>
      </c>
      <c r="DR217" s="5">
        <f t="shared" si="594"/>
        <v>0</v>
      </c>
      <c r="DS217" s="22">
        <f t="shared" si="596"/>
        <v>25878.091179999999</v>
      </c>
      <c r="DT217" s="5">
        <f t="shared" si="597"/>
        <v>102995.48800000001</v>
      </c>
    </row>
    <row r="218" spans="1:124" x14ac:dyDescent="0.3">
      <c r="A218" s="111">
        <v>2025</v>
      </c>
      <c r="B218" s="5" t="s">
        <v>6</v>
      </c>
      <c r="C218" s="20">
        <v>0</v>
      </c>
      <c r="D218" s="4">
        <v>0</v>
      </c>
      <c r="E218" s="5">
        <f t="shared" ref="E218:E225" si="598">IF(C218=0,0,D218/C218*1000)</f>
        <v>0</v>
      </c>
      <c r="F218" s="20">
        <v>0</v>
      </c>
      <c r="G218" s="4">
        <v>0</v>
      </c>
      <c r="H218" s="5">
        <f t="shared" si="556"/>
        <v>0</v>
      </c>
      <c r="I218" s="20">
        <v>0</v>
      </c>
      <c r="J218" s="4">
        <v>0</v>
      </c>
      <c r="K218" s="5">
        <f t="shared" si="557"/>
        <v>0</v>
      </c>
      <c r="L218" s="20">
        <v>0</v>
      </c>
      <c r="M218" s="4">
        <v>0</v>
      </c>
      <c r="N218" s="5">
        <f t="shared" si="558"/>
        <v>0</v>
      </c>
      <c r="O218" s="20">
        <v>0</v>
      </c>
      <c r="P218" s="4">
        <v>0</v>
      </c>
      <c r="Q218" s="5">
        <f t="shared" si="559"/>
        <v>0</v>
      </c>
      <c r="R218" s="20">
        <v>0</v>
      </c>
      <c r="S218" s="4">
        <v>0</v>
      </c>
      <c r="T218" s="5">
        <f t="shared" si="560"/>
        <v>0</v>
      </c>
      <c r="U218" s="20">
        <v>0</v>
      </c>
      <c r="V218" s="4">
        <v>0</v>
      </c>
      <c r="W218" s="5">
        <f t="shared" si="561"/>
        <v>0</v>
      </c>
      <c r="X218" s="20">
        <v>0</v>
      </c>
      <c r="Y218" s="4">
        <v>0</v>
      </c>
      <c r="Z218" s="5">
        <f t="shared" si="562"/>
        <v>0</v>
      </c>
      <c r="AA218" s="20">
        <v>0</v>
      </c>
      <c r="AB218" s="4">
        <v>0</v>
      </c>
      <c r="AC218" s="5">
        <f t="shared" si="563"/>
        <v>0</v>
      </c>
      <c r="AD218" s="20">
        <v>0</v>
      </c>
      <c r="AE218" s="4">
        <v>0</v>
      </c>
      <c r="AF218" s="5">
        <f t="shared" si="564"/>
        <v>0</v>
      </c>
      <c r="AG218" s="20">
        <v>0</v>
      </c>
      <c r="AH218" s="4">
        <v>0</v>
      </c>
      <c r="AI218" s="5">
        <f t="shared" si="565"/>
        <v>0</v>
      </c>
      <c r="AJ218" s="20">
        <v>0</v>
      </c>
      <c r="AK218" s="4">
        <v>0</v>
      </c>
      <c r="AL218" s="5">
        <f t="shared" si="566"/>
        <v>0</v>
      </c>
      <c r="AM218" s="20">
        <v>0</v>
      </c>
      <c r="AN218" s="4">
        <v>0</v>
      </c>
      <c r="AO218" s="5">
        <f t="shared" si="567"/>
        <v>0</v>
      </c>
      <c r="AP218" s="20">
        <v>0</v>
      </c>
      <c r="AQ218" s="4">
        <v>0</v>
      </c>
      <c r="AR218" s="5">
        <f t="shared" si="568"/>
        <v>0</v>
      </c>
      <c r="AS218" s="20">
        <v>0</v>
      </c>
      <c r="AT218" s="4">
        <v>0</v>
      </c>
      <c r="AU218" s="5">
        <f t="shared" si="569"/>
        <v>0</v>
      </c>
      <c r="AV218" s="20">
        <v>0</v>
      </c>
      <c r="AW218" s="4">
        <v>0</v>
      </c>
      <c r="AX218" s="5">
        <f t="shared" si="570"/>
        <v>0</v>
      </c>
      <c r="AY218" s="20">
        <v>0</v>
      </c>
      <c r="AZ218" s="4">
        <v>0</v>
      </c>
      <c r="BA218" s="5">
        <f t="shared" si="571"/>
        <v>0</v>
      </c>
      <c r="BB218" s="20">
        <v>0</v>
      </c>
      <c r="BC218" s="4">
        <v>0</v>
      </c>
      <c r="BD218" s="5">
        <f t="shared" si="572"/>
        <v>0</v>
      </c>
      <c r="BE218" s="20">
        <v>0</v>
      </c>
      <c r="BF218" s="4">
        <v>0</v>
      </c>
      <c r="BG218" s="5">
        <f t="shared" si="573"/>
        <v>0</v>
      </c>
      <c r="BH218" s="20">
        <v>0</v>
      </c>
      <c r="BI218" s="4">
        <v>0</v>
      </c>
      <c r="BJ218" s="5">
        <f t="shared" si="574"/>
        <v>0</v>
      </c>
      <c r="BK218" s="20">
        <v>0</v>
      </c>
      <c r="BL218" s="4">
        <v>0</v>
      </c>
      <c r="BM218" s="5">
        <f t="shared" si="575"/>
        <v>0</v>
      </c>
      <c r="BN218" s="20">
        <v>0</v>
      </c>
      <c r="BO218" s="4">
        <v>0</v>
      </c>
      <c r="BP218" s="5">
        <f t="shared" si="576"/>
        <v>0</v>
      </c>
      <c r="BQ218" s="20">
        <v>0</v>
      </c>
      <c r="BR218" s="4">
        <v>0</v>
      </c>
      <c r="BS218" s="5">
        <f t="shared" si="577"/>
        <v>0</v>
      </c>
      <c r="BT218" s="20">
        <v>0</v>
      </c>
      <c r="BU218" s="4">
        <v>0</v>
      </c>
      <c r="BV218" s="5">
        <f t="shared" si="578"/>
        <v>0</v>
      </c>
      <c r="BW218" s="20">
        <v>0</v>
      </c>
      <c r="BX218" s="4">
        <v>0</v>
      </c>
      <c r="BY218" s="5">
        <f t="shared" si="579"/>
        <v>0</v>
      </c>
      <c r="BZ218" s="20">
        <v>0</v>
      </c>
      <c r="CA218" s="4">
        <v>0</v>
      </c>
      <c r="CB218" s="5">
        <f t="shared" si="580"/>
        <v>0</v>
      </c>
      <c r="CC218" s="20">
        <v>0</v>
      </c>
      <c r="CD218" s="4">
        <v>0</v>
      </c>
      <c r="CE218" s="5">
        <f t="shared" si="581"/>
        <v>0</v>
      </c>
      <c r="CF218" s="20">
        <v>0</v>
      </c>
      <c r="CG218" s="4">
        <v>0</v>
      </c>
      <c r="CH218" s="5">
        <f t="shared" si="582"/>
        <v>0</v>
      </c>
      <c r="CI218" s="20">
        <v>0</v>
      </c>
      <c r="CJ218" s="4">
        <v>0</v>
      </c>
      <c r="CK218" s="5">
        <f t="shared" si="583"/>
        <v>0</v>
      </c>
      <c r="CL218" s="20">
        <v>0</v>
      </c>
      <c r="CM218" s="4">
        <v>0</v>
      </c>
      <c r="CN218" s="5">
        <f t="shared" si="584"/>
        <v>0</v>
      </c>
      <c r="CO218" s="20">
        <v>0</v>
      </c>
      <c r="CP218" s="4">
        <v>0</v>
      </c>
      <c r="CQ218" s="5">
        <f t="shared" si="585"/>
        <v>0</v>
      </c>
      <c r="CR218" s="20">
        <v>0</v>
      </c>
      <c r="CS218" s="4">
        <v>0</v>
      </c>
      <c r="CT218" s="5">
        <f t="shared" si="586"/>
        <v>0</v>
      </c>
      <c r="CU218" s="20">
        <v>0</v>
      </c>
      <c r="CV218" s="4">
        <v>0</v>
      </c>
      <c r="CW218" s="5">
        <f t="shared" si="587"/>
        <v>0</v>
      </c>
      <c r="CX218" s="20">
        <v>0</v>
      </c>
      <c r="CY218" s="4">
        <v>0</v>
      </c>
      <c r="CZ218" s="5">
        <f t="shared" si="588"/>
        <v>0</v>
      </c>
      <c r="DA218" s="20">
        <v>0</v>
      </c>
      <c r="DB218" s="4">
        <v>0</v>
      </c>
      <c r="DC218" s="5">
        <f t="shared" si="589"/>
        <v>0</v>
      </c>
      <c r="DD218" s="20">
        <v>0</v>
      </c>
      <c r="DE218" s="4">
        <v>0</v>
      </c>
      <c r="DF218" s="5">
        <f t="shared" si="590"/>
        <v>0</v>
      </c>
      <c r="DG218" s="20">
        <v>0</v>
      </c>
      <c r="DH218" s="4">
        <v>0</v>
      </c>
      <c r="DI218" s="5">
        <f t="shared" si="591"/>
        <v>0</v>
      </c>
      <c r="DJ218" s="20">
        <v>0</v>
      </c>
      <c r="DK218" s="4">
        <v>0</v>
      </c>
      <c r="DL218" s="5">
        <f t="shared" si="592"/>
        <v>0</v>
      </c>
      <c r="DM218" s="20">
        <v>0</v>
      </c>
      <c r="DN218" s="4">
        <v>0</v>
      </c>
      <c r="DO218" s="5">
        <f t="shared" si="593"/>
        <v>0</v>
      </c>
      <c r="DP218" s="20">
        <v>0</v>
      </c>
      <c r="DQ218" s="4">
        <v>0</v>
      </c>
      <c r="DR218" s="5">
        <f t="shared" si="594"/>
        <v>0</v>
      </c>
      <c r="DS218" s="22">
        <f t="shared" si="596"/>
        <v>0</v>
      </c>
      <c r="DT218" s="5">
        <f t="shared" si="597"/>
        <v>0</v>
      </c>
    </row>
    <row r="219" spans="1:124" x14ac:dyDescent="0.3">
      <c r="A219" s="111">
        <v>2025</v>
      </c>
      <c r="B219" s="112" t="s">
        <v>7</v>
      </c>
      <c r="C219" s="20">
        <v>0</v>
      </c>
      <c r="D219" s="4">
        <v>0</v>
      </c>
      <c r="E219" s="5">
        <f t="shared" si="598"/>
        <v>0</v>
      </c>
      <c r="F219" s="20">
        <v>0</v>
      </c>
      <c r="G219" s="4">
        <v>0</v>
      </c>
      <c r="H219" s="5">
        <f t="shared" si="556"/>
        <v>0</v>
      </c>
      <c r="I219" s="20">
        <v>0</v>
      </c>
      <c r="J219" s="4">
        <v>0</v>
      </c>
      <c r="K219" s="5">
        <f t="shared" si="557"/>
        <v>0</v>
      </c>
      <c r="L219" s="20">
        <v>0</v>
      </c>
      <c r="M219" s="4">
        <v>0</v>
      </c>
      <c r="N219" s="5">
        <f t="shared" si="558"/>
        <v>0</v>
      </c>
      <c r="O219" s="20">
        <v>0</v>
      </c>
      <c r="P219" s="4">
        <v>0</v>
      </c>
      <c r="Q219" s="5">
        <f t="shared" si="559"/>
        <v>0</v>
      </c>
      <c r="R219" s="20">
        <v>0</v>
      </c>
      <c r="S219" s="4">
        <v>0</v>
      </c>
      <c r="T219" s="5">
        <f t="shared" si="560"/>
        <v>0</v>
      </c>
      <c r="U219" s="20">
        <v>0</v>
      </c>
      <c r="V219" s="4">
        <v>0</v>
      </c>
      <c r="W219" s="5">
        <f t="shared" si="561"/>
        <v>0</v>
      </c>
      <c r="X219" s="20">
        <v>0</v>
      </c>
      <c r="Y219" s="4">
        <v>0</v>
      </c>
      <c r="Z219" s="5">
        <f t="shared" si="562"/>
        <v>0</v>
      </c>
      <c r="AA219" s="20">
        <v>0</v>
      </c>
      <c r="AB219" s="4">
        <v>0</v>
      </c>
      <c r="AC219" s="5">
        <f t="shared" si="563"/>
        <v>0</v>
      </c>
      <c r="AD219" s="20">
        <v>0</v>
      </c>
      <c r="AE219" s="4">
        <v>0</v>
      </c>
      <c r="AF219" s="5">
        <f t="shared" si="564"/>
        <v>0</v>
      </c>
      <c r="AG219" s="20">
        <v>0</v>
      </c>
      <c r="AH219" s="4">
        <v>0</v>
      </c>
      <c r="AI219" s="5">
        <f t="shared" si="565"/>
        <v>0</v>
      </c>
      <c r="AJ219" s="20">
        <v>0</v>
      </c>
      <c r="AK219" s="4">
        <v>0</v>
      </c>
      <c r="AL219" s="5">
        <f t="shared" si="566"/>
        <v>0</v>
      </c>
      <c r="AM219" s="20">
        <v>0</v>
      </c>
      <c r="AN219" s="4">
        <v>0</v>
      </c>
      <c r="AO219" s="5">
        <f t="shared" si="567"/>
        <v>0</v>
      </c>
      <c r="AP219" s="20">
        <v>0</v>
      </c>
      <c r="AQ219" s="4">
        <v>0</v>
      </c>
      <c r="AR219" s="5">
        <f t="shared" si="568"/>
        <v>0</v>
      </c>
      <c r="AS219" s="20">
        <v>0</v>
      </c>
      <c r="AT219" s="4">
        <v>0</v>
      </c>
      <c r="AU219" s="5">
        <f t="shared" si="569"/>
        <v>0</v>
      </c>
      <c r="AV219" s="20">
        <v>0</v>
      </c>
      <c r="AW219" s="4">
        <v>0</v>
      </c>
      <c r="AX219" s="5">
        <f t="shared" si="570"/>
        <v>0</v>
      </c>
      <c r="AY219" s="20">
        <v>0</v>
      </c>
      <c r="AZ219" s="4">
        <v>0</v>
      </c>
      <c r="BA219" s="5">
        <f t="shared" si="571"/>
        <v>0</v>
      </c>
      <c r="BB219" s="20">
        <v>0</v>
      </c>
      <c r="BC219" s="4">
        <v>0</v>
      </c>
      <c r="BD219" s="5">
        <f t="shared" si="572"/>
        <v>0</v>
      </c>
      <c r="BE219" s="20">
        <v>0</v>
      </c>
      <c r="BF219" s="4">
        <v>0</v>
      </c>
      <c r="BG219" s="5">
        <f t="shared" si="573"/>
        <v>0</v>
      </c>
      <c r="BH219" s="20">
        <v>0</v>
      </c>
      <c r="BI219" s="4">
        <v>0</v>
      </c>
      <c r="BJ219" s="5">
        <f t="shared" si="574"/>
        <v>0</v>
      </c>
      <c r="BK219" s="20">
        <v>0</v>
      </c>
      <c r="BL219" s="4">
        <v>0</v>
      </c>
      <c r="BM219" s="5">
        <f t="shared" si="575"/>
        <v>0</v>
      </c>
      <c r="BN219" s="20">
        <v>0</v>
      </c>
      <c r="BO219" s="4">
        <v>0</v>
      </c>
      <c r="BP219" s="5">
        <f t="shared" si="576"/>
        <v>0</v>
      </c>
      <c r="BQ219" s="20">
        <v>0</v>
      </c>
      <c r="BR219" s="4">
        <v>0</v>
      </c>
      <c r="BS219" s="5">
        <f t="shared" si="577"/>
        <v>0</v>
      </c>
      <c r="BT219" s="20">
        <v>0</v>
      </c>
      <c r="BU219" s="4">
        <v>0</v>
      </c>
      <c r="BV219" s="5">
        <f t="shared" si="578"/>
        <v>0</v>
      </c>
      <c r="BW219" s="20">
        <v>0</v>
      </c>
      <c r="BX219" s="4">
        <v>0</v>
      </c>
      <c r="BY219" s="5">
        <f t="shared" si="579"/>
        <v>0</v>
      </c>
      <c r="BZ219" s="20">
        <v>0</v>
      </c>
      <c r="CA219" s="4">
        <v>0</v>
      </c>
      <c r="CB219" s="5">
        <f t="shared" si="580"/>
        <v>0</v>
      </c>
      <c r="CC219" s="20">
        <v>0</v>
      </c>
      <c r="CD219" s="4">
        <v>0</v>
      </c>
      <c r="CE219" s="5">
        <f t="shared" si="581"/>
        <v>0</v>
      </c>
      <c r="CF219" s="20">
        <v>0</v>
      </c>
      <c r="CG219" s="4">
        <v>0</v>
      </c>
      <c r="CH219" s="5">
        <f t="shared" si="582"/>
        <v>0</v>
      </c>
      <c r="CI219" s="20">
        <v>0</v>
      </c>
      <c r="CJ219" s="4">
        <v>0</v>
      </c>
      <c r="CK219" s="5">
        <f t="shared" si="583"/>
        <v>0</v>
      </c>
      <c r="CL219" s="20">
        <v>0</v>
      </c>
      <c r="CM219" s="4">
        <v>0</v>
      </c>
      <c r="CN219" s="5">
        <f t="shared" si="584"/>
        <v>0</v>
      </c>
      <c r="CO219" s="20">
        <v>0</v>
      </c>
      <c r="CP219" s="4">
        <v>0</v>
      </c>
      <c r="CQ219" s="5">
        <f t="shared" si="585"/>
        <v>0</v>
      </c>
      <c r="CR219" s="20">
        <v>0</v>
      </c>
      <c r="CS219" s="4">
        <v>0</v>
      </c>
      <c r="CT219" s="5">
        <f t="shared" si="586"/>
        <v>0</v>
      </c>
      <c r="CU219" s="20">
        <v>0</v>
      </c>
      <c r="CV219" s="4">
        <v>0</v>
      </c>
      <c r="CW219" s="5">
        <f t="shared" si="587"/>
        <v>0</v>
      </c>
      <c r="CX219" s="20">
        <v>0</v>
      </c>
      <c r="CY219" s="4">
        <v>0</v>
      </c>
      <c r="CZ219" s="5">
        <f t="shared" si="588"/>
        <v>0</v>
      </c>
      <c r="DA219" s="20">
        <v>0</v>
      </c>
      <c r="DB219" s="4">
        <v>0</v>
      </c>
      <c r="DC219" s="5">
        <f t="shared" si="589"/>
        <v>0</v>
      </c>
      <c r="DD219" s="20">
        <v>0</v>
      </c>
      <c r="DE219" s="4">
        <v>0</v>
      </c>
      <c r="DF219" s="5">
        <f t="shared" si="590"/>
        <v>0</v>
      </c>
      <c r="DG219" s="20">
        <v>0</v>
      </c>
      <c r="DH219" s="4">
        <v>0</v>
      </c>
      <c r="DI219" s="5">
        <f t="shared" si="591"/>
        <v>0</v>
      </c>
      <c r="DJ219" s="20">
        <v>0</v>
      </c>
      <c r="DK219" s="4">
        <v>0</v>
      </c>
      <c r="DL219" s="5">
        <f t="shared" si="592"/>
        <v>0</v>
      </c>
      <c r="DM219" s="20">
        <v>0</v>
      </c>
      <c r="DN219" s="4">
        <v>0</v>
      </c>
      <c r="DO219" s="5">
        <f t="shared" si="593"/>
        <v>0</v>
      </c>
      <c r="DP219" s="20">
        <v>0</v>
      </c>
      <c r="DQ219" s="4">
        <v>0</v>
      </c>
      <c r="DR219" s="5">
        <f t="shared" si="594"/>
        <v>0</v>
      </c>
      <c r="DS219" s="22">
        <f t="shared" si="596"/>
        <v>0</v>
      </c>
      <c r="DT219" s="5">
        <f t="shared" si="597"/>
        <v>0</v>
      </c>
    </row>
    <row r="220" spans="1:124" x14ac:dyDescent="0.3">
      <c r="A220" s="111">
        <v>2025</v>
      </c>
      <c r="B220" s="112" t="s">
        <v>8</v>
      </c>
      <c r="C220" s="20">
        <v>0</v>
      </c>
      <c r="D220" s="4">
        <v>0</v>
      </c>
      <c r="E220" s="5">
        <f t="shared" si="598"/>
        <v>0</v>
      </c>
      <c r="F220" s="20">
        <v>0</v>
      </c>
      <c r="G220" s="4">
        <v>0</v>
      </c>
      <c r="H220" s="5">
        <f t="shared" si="556"/>
        <v>0</v>
      </c>
      <c r="I220" s="20">
        <v>0</v>
      </c>
      <c r="J220" s="4">
        <v>0</v>
      </c>
      <c r="K220" s="5">
        <f t="shared" si="557"/>
        <v>0</v>
      </c>
      <c r="L220" s="20">
        <v>0</v>
      </c>
      <c r="M220" s="4">
        <v>0</v>
      </c>
      <c r="N220" s="5">
        <f t="shared" si="558"/>
        <v>0</v>
      </c>
      <c r="O220" s="20">
        <v>0</v>
      </c>
      <c r="P220" s="4">
        <v>0</v>
      </c>
      <c r="Q220" s="5">
        <f t="shared" si="559"/>
        <v>0</v>
      </c>
      <c r="R220" s="20">
        <v>0</v>
      </c>
      <c r="S220" s="4">
        <v>0</v>
      </c>
      <c r="T220" s="5">
        <f t="shared" si="560"/>
        <v>0</v>
      </c>
      <c r="U220" s="20">
        <v>0</v>
      </c>
      <c r="V220" s="4">
        <v>0</v>
      </c>
      <c r="W220" s="5">
        <f t="shared" si="561"/>
        <v>0</v>
      </c>
      <c r="X220" s="20">
        <v>0</v>
      </c>
      <c r="Y220" s="4">
        <v>0</v>
      </c>
      <c r="Z220" s="5">
        <f t="shared" ref="Z220:Z221" si="599">IF(X220=0,0,Y220/X220*1000)</f>
        <v>0</v>
      </c>
      <c r="AA220" s="20">
        <v>0</v>
      </c>
      <c r="AB220" s="4">
        <v>0</v>
      </c>
      <c r="AC220" s="5">
        <f t="shared" si="563"/>
        <v>0</v>
      </c>
      <c r="AD220" s="20">
        <v>0</v>
      </c>
      <c r="AE220" s="4">
        <v>0</v>
      </c>
      <c r="AF220" s="5">
        <f t="shared" si="564"/>
        <v>0</v>
      </c>
      <c r="AG220" s="20">
        <v>0</v>
      </c>
      <c r="AH220" s="4">
        <v>0</v>
      </c>
      <c r="AI220" s="5">
        <f t="shared" si="565"/>
        <v>0</v>
      </c>
      <c r="AJ220" s="20">
        <v>0</v>
      </c>
      <c r="AK220" s="4">
        <v>0</v>
      </c>
      <c r="AL220" s="5">
        <f t="shared" si="566"/>
        <v>0</v>
      </c>
      <c r="AM220" s="20">
        <v>0</v>
      </c>
      <c r="AN220" s="4">
        <v>0</v>
      </c>
      <c r="AO220" s="5">
        <f t="shared" si="567"/>
        <v>0</v>
      </c>
      <c r="AP220" s="20">
        <v>0</v>
      </c>
      <c r="AQ220" s="4">
        <v>0</v>
      </c>
      <c r="AR220" s="5">
        <f t="shared" si="568"/>
        <v>0</v>
      </c>
      <c r="AS220" s="20">
        <v>0</v>
      </c>
      <c r="AT220" s="4">
        <v>0</v>
      </c>
      <c r="AU220" s="5">
        <f t="shared" si="569"/>
        <v>0</v>
      </c>
      <c r="AV220" s="20">
        <v>0</v>
      </c>
      <c r="AW220" s="4">
        <v>0</v>
      </c>
      <c r="AX220" s="5">
        <f t="shared" si="570"/>
        <v>0</v>
      </c>
      <c r="AY220" s="20">
        <v>0</v>
      </c>
      <c r="AZ220" s="4">
        <v>0</v>
      </c>
      <c r="BA220" s="5">
        <f t="shared" si="571"/>
        <v>0</v>
      </c>
      <c r="BB220" s="20">
        <v>0</v>
      </c>
      <c r="BC220" s="4">
        <v>0</v>
      </c>
      <c r="BD220" s="5">
        <f t="shared" si="572"/>
        <v>0</v>
      </c>
      <c r="BE220" s="20">
        <v>0</v>
      </c>
      <c r="BF220" s="4">
        <v>0</v>
      </c>
      <c r="BG220" s="5">
        <f t="shared" si="573"/>
        <v>0</v>
      </c>
      <c r="BH220" s="20">
        <v>0</v>
      </c>
      <c r="BI220" s="4">
        <v>0</v>
      </c>
      <c r="BJ220" s="5">
        <f t="shared" si="574"/>
        <v>0</v>
      </c>
      <c r="BK220" s="20">
        <v>0</v>
      </c>
      <c r="BL220" s="4">
        <v>0</v>
      </c>
      <c r="BM220" s="5">
        <f t="shared" si="575"/>
        <v>0</v>
      </c>
      <c r="BN220" s="20">
        <v>0</v>
      </c>
      <c r="BO220" s="4">
        <v>0</v>
      </c>
      <c r="BP220" s="5">
        <f t="shared" si="576"/>
        <v>0</v>
      </c>
      <c r="BQ220" s="20">
        <v>0</v>
      </c>
      <c r="BR220" s="4">
        <v>0</v>
      </c>
      <c r="BS220" s="5">
        <f t="shared" si="577"/>
        <v>0</v>
      </c>
      <c r="BT220" s="20">
        <v>0</v>
      </c>
      <c r="BU220" s="4">
        <v>0</v>
      </c>
      <c r="BV220" s="5">
        <f t="shared" si="578"/>
        <v>0</v>
      </c>
      <c r="BW220" s="20">
        <v>0</v>
      </c>
      <c r="BX220" s="4">
        <v>0</v>
      </c>
      <c r="BY220" s="5">
        <f t="shared" si="579"/>
        <v>0</v>
      </c>
      <c r="BZ220" s="20">
        <v>0</v>
      </c>
      <c r="CA220" s="4">
        <v>0</v>
      </c>
      <c r="CB220" s="5">
        <f t="shared" si="580"/>
        <v>0</v>
      </c>
      <c r="CC220" s="20">
        <v>0</v>
      </c>
      <c r="CD220" s="4">
        <v>0</v>
      </c>
      <c r="CE220" s="5">
        <f t="shared" si="581"/>
        <v>0</v>
      </c>
      <c r="CF220" s="20">
        <v>0</v>
      </c>
      <c r="CG220" s="4">
        <v>0</v>
      </c>
      <c r="CH220" s="5">
        <f t="shared" si="582"/>
        <v>0</v>
      </c>
      <c r="CI220" s="20">
        <v>0</v>
      </c>
      <c r="CJ220" s="4">
        <v>0</v>
      </c>
      <c r="CK220" s="5">
        <f t="shared" si="583"/>
        <v>0</v>
      </c>
      <c r="CL220" s="20">
        <v>0</v>
      </c>
      <c r="CM220" s="4">
        <v>0</v>
      </c>
      <c r="CN220" s="5">
        <f t="shared" si="584"/>
        <v>0</v>
      </c>
      <c r="CO220" s="20">
        <v>0</v>
      </c>
      <c r="CP220" s="4">
        <v>0</v>
      </c>
      <c r="CQ220" s="5">
        <f t="shared" si="585"/>
        <v>0</v>
      </c>
      <c r="CR220" s="20">
        <v>0</v>
      </c>
      <c r="CS220" s="4">
        <v>0</v>
      </c>
      <c r="CT220" s="5">
        <f t="shared" si="586"/>
        <v>0</v>
      </c>
      <c r="CU220" s="20">
        <v>0</v>
      </c>
      <c r="CV220" s="4">
        <v>0</v>
      </c>
      <c r="CW220" s="5">
        <f t="shared" si="587"/>
        <v>0</v>
      </c>
      <c r="CX220" s="20">
        <v>0</v>
      </c>
      <c r="CY220" s="4">
        <v>0</v>
      </c>
      <c r="CZ220" s="5">
        <f t="shared" si="588"/>
        <v>0</v>
      </c>
      <c r="DA220" s="20">
        <v>0</v>
      </c>
      <c r="DB220" s="4">
        <v>0</v>
      </c>
      <c r="DC220" s="5">
        <f t="shared" si="589"/>
        <v>0</v>
      </c>
      <c r="DD220" s="20">
        <v>0</v>
      </c>
      <c r="DE220" s="4">
        <v>0</v>
      </c>
      <c r="DF220" s="5">
        <f t="shared" si="590"/>
        <v>0</v>
      </c>
      <c r="DG220" s="20">
        <v>0</v>
      </c>
      <c r="DH220" s="4">
        <v>0</v>
      </c>
      <c r="DI220" s="5">
        <f t="shared" si="591"/>
        <v>0</v>
      </c>
      <c r="DJ220" s="20">
        <v>0</v>
      </c>
      <c r="DK220" s="4">
        <v>0</v>
      </c>
      <c r="DL220" s="5">
        <f t="shared" si="592"/>
        <v>0</v>
      </c>
      <c r="DM220" s="20">
        <v>0</v>
      </c>
      <c r="DN220" s="4">
        <v>0</v>
      </c>
      <c r="DO220" s="5">
        <f t="shared" si="593"/>
        <v>0</v>
      </c>
      <c r="DP220" s="20">
        <v>0</v>
      </c>
      <c r="DQ220" s="4">
        <v>0</v>
      </c>
      <c r="DR220" s="5">
        <f t="shared" si="594"/>
        <v>0</v>
      </c>
      <c r="DS220" s="22">
        <f t="shared" si="596"/>
        <v>0</v>
      </c>
      <c r="DT220" s="5">
        <f t="shared" si="597"/>
        <v>0</v>
      </c>
    </row>
    <row r="221" spans="1:124" x14ac:dyDescent="0.3">
      <c r="A221" s="111">
        <v>2025</v>
      </c>
      <c r="B221" s="112" t="s">
        <v>9</v>
      </c>
      <c r="C221" s="20">
        <v>0</v>
      </c>
      <c r="D221" s="4">
        <v>0</v>
      </c>
      <c r="E221" s="5">
        <f t="shared" si="598"/>
        <v>0</v>
      </c>
      <c r="F221" s="20">
        <v>0</v>
      </c>
      <c r="G221" s="4">
        <v>0</v>
      </c>
      <c r="H221" s="5">
        <f t="shared" si="556"/>
        <v>0</v>
      </c>
      <c r="I221" s="20">
        <v>0</v>
      </c>
      <c r="J221" s="4">
        <v>0</v>
      </c>
      <c r="K221" s="5">
        <f t="shared" si="557"/>
        <v>0</v>
      </c>
      <c r="L221" s="20">
        <v>0</v>
      </c>
      <c r="M221" s="4">
        <v>0</v>
      </c>
      <c r="N221" s="5">
        <f t="shared" si="558"/>
        <v>0</v>
      </c>
      <c r="O221" s="20">
        <v>0</v>
      </c>
      <c r="P221" s="4">
        <v>0</v>
      </c>
      <c r="Q221" s="5">
        <f t="shared" si="559"/>
        <v>0</v>
      </c>
      <c r="R221" s="20">
        <v>0</v>
      </c>
      <c r="S221" s="4">
        <v>0</v>
      </c>
      <c r="T221" s="5">
        <f t="shared" si="560"/>
        <v>0</v>
      </c>
      <c r="U221" s="20">
        <v>0</v>
      </c>
      <c r="V221" s="4">
        <v>0</v>
      </c>
      <c r="W221" s="5">
        <f t="shared" si="561"/>
        <v>0</v>
      </c>
      <c r="X221" s="20">
        <v>0</v>
      </c>
      <c r="Y221" s="4">
        <v>0</v>
      </c>
      <c r="Z221" s="5">
        <f t="shared" si="599"/>
        <v>0</v>
      </c>
      <c r="AA221" s="20">
        <v>0</v>
      </c>
      <c r="AB221" s="4">
        <v>0</v>
      </c>
      <c r="AC221" s="5">
        <f t="shared" si="563"/>
        <v>0</v>
      </c>
      <c r="AD221" s="20">
        <v>0</v>
      </c>
      <c r="AE221" s="4">
        <v>0</v>
      </c>
      <c r="AF221" s="5">
        <f t="shared" si="564"/>
        <v>0</v>
      </c>
      <c r="AG221" s="20">
        <v>0</v>
      </c>
      <c r="AH221" s="4">
        <v>0</v>
      </c>
      <c r="AI221" s="5">
        <f t="shared" si="565"/>
        <v>0</v>
      </c>
      <c r="AJ221" s="20">
        <v>0</v>
      </c>
      <c r="AK221" s="4">
        <v>0</v>
      </c>
      <c r="AL221" s="5">
        <f t="shared" si="566"/>
        <v>0</v>
      </c>
      <c r="AM221" s="20">
        <v>0</v>
      </c>
      <c r="AN221" s="4">
        <v>0</v>
      </c>
      <c r="AO221" s="5">
        <f t="shared" si="567"/>
        <v>0</v>
      </c>
      <c r="AP221" s="20">
        <v>0</v>
      </c>
      <c r="AQ221" s="4">
        <v>0</v>
      </c>
      <c r="AR221" s="5">
        <f t="shared" si="568"/>
        <v>0</v>
      </c>
      <c r="AS221" s="20">
        <v>0</v>
      </c>
      <c r="AT221" s="4">
        <v>0</v>
      </c>
      <c r="AU221" s="5">
        <f t="shared" si="569"/>
        <v>0</v>
      </c>
      <c r="AV221" s="20">
        <v>0</v>
      </c>
      <c r="AW221" s="4">
        <v>0</v>
      </c>
      <c r="AX221" s="5">
        <f t="shared" si="570"/>
        <v>0</v>
      </c>
      <c r="AY221" s="20">
        <v>0</v>
      </c>
      <c r="AZ221" s="4">
        <v>0</v>
      </c>
      <c r="BA221" s="5">
        <f t="shared" si="571"/>
        <v>0</v>
      </c>
      <c r="BB221" s="20">
        <v>0</v>
      </c>
      <c r="BC221" s="4">
        <v>0</v>
      </c>
      <c r="BD221" s="5">
        <f t="shared" si="572"/>
        <v>0</v>
      </c>
      <c r="BE221" s="20">
        <v>0</v>
      </c>
      <c r="BF221" s="4">
        <v>0</v>
      </c>
      <c r="BG221" s="5">
        <f t="shared" si="573"/>
        <v>0</v>
      </c>
      <c r="BH221" s="20">
        <v>0</v>
      </c>
      <c r="BI221" s="4">
        <v>0</v>
      </c>
      <c r="BJ221" s="5">
        <f t="shared" si="574"/>
        <v>0</v>
      </c>
      <c r="BK221" s="20">
        <v>0</v>
      </c>
      <c r="BL221" s="4">
        <v>0</v>
      </c>
      <c r="BM221" s="5">
        <f t="shared" si="575"/>
        <v>0</v>
      </c>
      <c r="BN221" s="20">
        <v>0</v>
      </c>
      <c r="BO221" s="4">
        <v>0</v>
      </c>
      <c r="BP221" s="5">
        <f t="shared" si="576"/>
        <v>0</v>
      </c>
      <c r="BQ221" s="20">
        <v>0</v>
      </c>
      <c r="BR221" s="4">
        <v>0</v>
      </c>
      <c r="BS221" s="5">
        <f t="shared" si="577"/>
        <v>0</v>
      </c>
      <c r="BT221" s="20">
        <v>0</v>
      </c>
      <c r="BU221" s="4">
        <v>0</v>
      </c>
      <c r="BV221" s="5">
        <f t="shared" si="578"/>
        <v>0</v>
      </c>
      <c r="BW221" s="20">
        <v>0</v>
      </c>
      <c r="BX221" s="4">
        <v>0</v>
      </c>
      <c r="BY221" s="5">
        <f t="shared" si="579"/>
        <v>0</v>
      </c>
      <c r="BZ221" s="20">
        <v>0</v>
      </c>
      <c r="CA221" s="4">
        <v>0</v>
      </c>
      <c r="CB221" s="5">
        <f t="shared" si="580"/>
        <v>0</v>
      </c>
      <c r="CC221" s="20">
        <v>0</v>
      </c>
      <c r="CD221" s="4">
        <v>0</v>
      </c>
      <c r="CE221" s="5">
        <f t="shared" si="581"/>
        <v>0</v>
      </c>
      <c r="CF221" s="20">
        <v>0</v>
      </c>
      <c r="CG221" s="4">
        <v>0</v>
      </c>
      <c r="CH221" s="5">
        <f t="shared" si="582"/>
        <v>0</v>
      </c>
      <c r="CI221" s="20">
        <v>0</v>
      </c>
      <c r="CJ221" s="4">
        <v>0</v>
      </c>
      <c r="CK221" s="5">
        <f t="shared" si="583"/>
        <v>0</v>
      </c>
      <c r="CL221" s="20">
        <v>0</v>
      </c>
      <c r="CM221" s="4">
        <v>0</v>
      </c>
      <c r="CN221" s="5">
        <f t="shared" si="584"/>
        <v>0</v>
      </c>
      <c r="CO221" s="20">
        <v>0</v>
      </c>
      <c r="CP221" s="4">
        <v>0</v>
      </c>
      <c r="CQ221" s="5">
        <f t="shared" si="585"/>
        <v>0</v>
      </c>
      <c r="CR221" s="20">
        <v>0</v>
      </c>
      <c r="CS221" s="4">
        <v>0</v>
      </c>
      <c r="CT221" s="5">
        <f t="shared" si="586"/>
        <v>0</v>
      </c>
      <c r="CU221" s="20">
        <v>0</v>
      </c>
      <c r="CV221" s="4">
        <v>0</v>
      </c>
      <c r="CW221" s="5">
        <f t="shared" si="587"/>
        <v>0</v>
      </c>
      <c r="CX221" s="20">
        <v>0</v>
      </c>
      <c r="CY221" s="4">
        <v>0</v>
      </c>
      <c r="CZ221" s="5">
        <f t="shared" si="588"/>
        <v>0</v>
      </c>
      <c r="DA221" s="20">
        <v>0</v>
      </c>
      <c r="DB221" s="4">
        <v>0</v>
      </c>
      <c r="DC221" s="5">
        <f t="shared" si="589"/>
        <v>0</v>
      </c>
      <c r="DD221" s="20">
        <v>0</v>
      </c>
      <c r="DE221" s="4">
        <v>0</v>
      </c>
      <c r="DF221" s="5">
        <f t="shared" si="590"/>
        <v>0</v>
      </c>
      <c r="DG221" s="20">
        <v>0</v>
      </c>
      <c r="DH221" s="4">
        <v>0</v>
      </c>
      <c r="DI221" s="5">
        <f t="shared" si="591"/>
        <v>0</v>
      </c>
      <c r="DJ221" s="20">
        <v>0</v>
      </c>
      <c r="DK221" s="4">
        <v>0</v>
      </c>
      <c r="DL221" s="5">
        <f t="shared" si="592"/>
        <v>0</v>
      </c>
      <c r="DM221" s="20">
        <v>0</v>
      </c>
      <c r="DN221" s="4">
        <v>0</v>
      </c>
      <c r="DO221" s="5">
        <f t="shared" si="593"/>
        <v>0</v>
      </c>
      <c r="DP221" s="20">
        <v>0</v>
      </c>
      <c r="DQ221" s="4">
        <v>0</v>
      </c>
      <c r="DR221" s="5">
        <f t="shared" si="594"/>
        <v>0</v>
      </c>
      <c r="DS221" s="22">
        <f t="shared" si="596"/>
        <v>0</v>
      </c>
      <c r="DT221" s="5">
        <f t="shared" si="597"/>
        <v>0</v>
      </c>
    </row>
    <row r="222" spans="1:124" x14ac:dyDescent="0.3">
      <c r="A222" s="111">
        <v>2025</v>
      </c>
      <c r="B222" s="112" t="s">
        <v>10</v>
      </c>
      <c r="C222" s="20">
        <v>0</v>
      </c>
      <c r="D222" s="4">
        <v>0</v>
      </c>
      <c r="E222" s="5">
        <f t="shared" si="598"/>
        <v>0</v>
      </c>
      <c r="F222" s="20">
        <v>0</v>
      </c>
      <c r="G222" s="4">
        <v>0</v>
      </c>
      <c r="H222" s="5">
        <f t="shared" si="556"/>
        <v>0</v>
      </c>
      <c r="I222" s="20">
        <v>0</v>
      </c>
      <c r="J222" s="4">
        <v>0</v>
      </c>
      <c r="K222" s="5">
        <f t="shared" si="557"/>
        <v>0</v>
      </c>
      <c r="L222" s="20">
        <v>0</v>
      </c>
      <c r="M222" s="4">
        <v>0</v>
      </c>
      <c r="N222" s="5">
        <f t="shared" si="558"/>
        <v>0</v>
      </c>
      <c r="O222" s="20">
        <v>0</v>
      </c>
      <c r="P222" s="4">
        <v>0</v>
      </c>
      <c r="Q222" s="5">
        <f t="shared" si="559"/>
        <v>0</v>
      </c>
      <c r="R222" s="20">
        <v>0</v>
      </c>
      <c r="S222" s="4">
        <v>0</v>
      </c>
      <c r="T222" s="5">
        <f t="shared" si="560"/>
        <v>0</v>
      </c>
      <c r="U222" s="20">
        <v>0</v>
      </c>
      <c r="V222" s="4">
        <v>0</v>
      </c>
      <c r="W222" s="5">
        <f t="shared" si="561"/>
        <v>0</v>
      </c>
      <c r="X222" s="20">
        <v>0</v>
      </c>
      <c r="Y222" s="4">
        <v>0</v>
      </c>
      <c r="Z222" s="5">
        <f t="shared" si="562"/>
        <v>0</v>
      </c>
      <c r="AA222" s="20">
        <v>0</v>
      </c>
      <c r="AB222" s="4">
        <v>0</v>
      </c>
      <c r="AC222" s="5">
        <f t="shared" si="563"/>
        <v>0</v>
      </c>
      <c r="AD222" s="20">
        <v>0</v>
      </c>
      <c r="AE222" s="4">
        <v>0</v>
      </c>
      <c r="AF222" s="5">
        <f t="shared" si="564"/>
        <v>0</v>
      </c>
      <c r="AG222" s="20">
        <v>0</v>
      </c>
      <c r="AH222" s="4">
        <v>0</v>
      </c>
      <c r="AI222" s="5">
        <f t="shared" si="565"/>
        <v>0</v>
      </c>
      <c r="AJ222" s="20">
        <v>0</v>
      </c>
      <c r="AK222" s="4">
        <v>0</v>
      </c>
      <c r="AL222" s="5">
        <f t="shared" si="566"/>
        <v>0</v>
      </c>
      <c r="AM222" s="20">
        <v>0</v>
      </c>
      <c r="AN222" s="4">
        <v>0</v>
      </c>
      <c r="AO222" s="5">
        <f t="shared" si="567"/>
        <v>0</v>
      </c>
      <c r="AP222" s="20">
        <v>0</v>
      </c>
      <c r="AQ222" s="4">
        <v>0</v>
      </c>
      <c r="AR222" s="5">
        <f t="shared" si="568"/>
        <v>0</v>
      </c>
      <c r="AS222" s="20">
        <v>0</v>
      </c>
      <c r="AT222" s="4">
        <v>0</v>
      </c>
      <c r="AU222" s="5">
        <f t="shared" si="569"/>
        <v>0</v>
      </c>
      <c r="AV222" s="20">
        <v>0</v>
      </c>
      <c r="AW222" s="4">
        <v>0</v>
      </c>
      <c r="AX222" s="5">
        <f t="shared" si="570"/>
        <v>0</v>
      </c>
      <c r="AY222" s="20">
        <v>0</v>
      </c>
      <c r="AZ222" s="4">
        <v>0</v>
      </c>
      <c r="BA222" s="5">
        <f t="shared" si="571"/>
        <v>0</v>
      </c>
      <c r="BB222" s="20">
        <v>0</v>
      </c>
      <c r="BC222" s="4">
        <v>0</v>
      </c>
      <c r="BD222" s="5">
        <f t="shared" si="572"/>
        <v>0</v>
      </c>
      <c r="BE222" s="20">
        <v>0</v>
      </c>
      <c r="BF222" s="4">
        <v>0</v>
      </c>
      <c r="BG222" s="5">
        <f t="shared" si="573"/>
        <v>0</v>
      </c>
      <c r="BH222" s="20">
        <v>0</v>
      </c>
      <c r="BI222" s="4">
        <v>0</v>
      </c>
      <c r="BJ222" s="5">
        <f t="shared" si="574"/>
        <v>0</v>
      </c>
      <c r="BK222" s="20">
        <v>0</v>
      </c>
      <c r="BL222" s="4">
        <v>0</v>
      </c>
      <c r="BM222" s="5">
        <f t="shared" si="575"/>
        <v>0</v>
      </c>
      <c r="BN222" s="20">
        <v>0</v>
      </c>
      <c r="BO222" s="4">
        <v>0</v>
      </c>
      <c r="BP222" s="5">
        <f t="shared" si="576"/>
        <v>0</v>
      </c>
      <c r="BQ222" s="20">
        <v>0</v>
      </c>
      <c r="BR222" s="4">
        <v>0</v>
      </c>
      <c r="BS222" s="5">
        <f t="shared" si="577"/>
        <v>0</v>
      </c>
      <c r="BT222" s="20">
        <v>0</v>
      </c>
      <c r="BU222" s="4">
        <v>0</v>
      </c>
      <c r="BV222" s="5">
        <f t="shared" si="578"/>
        <v>0</v>
      </c>
      <c r="BW222" s="20">
        <v>0</v>
      </c>
      <c r="BX222" s="4">
        <v>0</v>
      </c>
      <c r="BY222" s="5">
        <f t="shared" si="579"/>
        <v>0</v>
      </c>
      <c r="BZ222" s="20">
        <v>0</v>
      </c>
      <c r="CA222" s="4">
        <v>0</v>
      </c>
      <c r="CB222" s="5">
        <f t="shared" si="580"/>
        <v>0</v>
      </c>
      <c r="CC222" s="20">
        <v>0</v>
      </c>
      <c r="CD222" s="4">
        <v>0</v>
      </c>
      <c r="CE222" s="5">
        <f t="shared" si="581"/>
        <v>0</v>
      </c>
      <c r="CF222" s="20">
        <v>0</v>
      </c>
      <c r="CG222" s="4">
        <v>0</v>
      </c>
      <c r="CH222" s="5">
        <f t="shared" si="582"/>
        <v>0</v>
      </c>
      <c r="CI222" s="20">
        <v>0</v>
      </c>
      <c r="CJ222" s="4">
        <v>0</v>
      </c>
      <c r="CK222" s="5">
        <f t="shared" si="583"/>
        <v>0</v>
      </c>
      <c r="CL222" s="20">
        <v>0</v>
      </c>
      <c r="CM222" s="4">
        <v>0</v>
      </c>
      <c r="CN222" s="5">
        <f t="shared" si="584"/>
        <v>0</v>
      </c>
      <c r="CO222" s="20">
        <v>0</v>
      </c>
      <c r="CP222" s="4">
        <v>0</v>
      </c>
      <c r="CQ222" s="5">
        <f t="shared" si="585"/>
        <v>0</v>
      </c>
      <c r="CR222" s="20">
        <v>0</v>
      </c>
      <c r="CS222" s="4">
        <v>0</v>
      </c>
      <c r="CT222" s="5">
        <f t="shared" si="586"/>
        <v>0</v>
      </c>
      <c r="CU222" s="20">
        <v>0</v>
      </c>
      <c r="CV222" s="4">
        <v>0</v>
      </c>
      <c r="CW222" s="5">
        <f t="shared" si="587"/>
        <v>0</v>
      </c>
      <c r="CX222" s="20">
        <v>0</v>
      </c>
      <c r="CY222" s="4">
        <v>0</v>
      </c>
      <c r="CZ222" s="5">
        <f t="shared" si="588"/>
        <v>0</v>
      </c>
      <c r="DA222" s="20">
        <v>0</v>
      </c>
      <c r="DB222" s="4">
        <v>0</v>
      </c>
      <c r="DC222" s="5">
        <f t="shared" si="589"/>
        <v>0</v>
      </c>
      <c r="DD222" s="20">
        <v>0</v>
      </c>
      <c r="DE222" s="4">
        <v>0</v>
      </c>
      <c r="DF222" s="5">
        <f t="shared" si="590"/>
        <v>0</v>
      </c>
      <c r="DG222" s="20">
        <v>0</v>
      </c>
      <c r="DH222" s="4">
        <v>0</v>
      </c>
      <c r="DI222" s="5">
        <f t="shared" si="591"/>
        <v>0</v>
      </c>
      <c r="DJ222" s="20">
        <v>0</v>
      </c>
      <c r="DK222" s="4">
        <v>0</v>
      </c>
      <c r="DL222" s="5">
        <f t="shared" si="592"/>
        <v>0</v>
      </c>
      <c r="DM222" s="20">
        <v>0</v>
      </c>
      <c r="DN222" s="4">
        <v>0</v>
      </c>
      <c r="DO222" s="5">
        <f t="shared" si="593"/>
        <v>0</v>
      </c>
      <c r="DP222" s="20">
        <v>0</v>
      </c>
      <c r="DQ222" s="4">
        <v>0</v>
      </c>
      <c r="DR222" s="5">
        <f t="shared" si="594"/>
        <v>0</v>
      </c>
      <c r="DS222" s="22">
        <f t="shared" si="596"/>
        <v>0</v>
      </c>
      <c r="DT222" s="5">
        <f t="shared" si="597"/>
        <v>0</v>
      </c>
    </row>
    <row r="223" spans="1:124" x14ac:dyDescent="0.3">
      <c r="A223" s="111">
        <v>2025</v>
      </c>
      <c r="B223" s="112" t="s">
        <v>11</v>
      </c>
      <c r="C223" s="20">
        <v>0</v>
      </c>
      <c r="D223" s="4">
        <v>0</v>
      </c>
      <c r="E223" s="5">
        <f t="shared" si="598"/>
        <v>0</v>
      </c>
      <c r="F223" s="20">
        <v>0</v>
      </c>
      <c r="G223" s="4">
        <v>0</v>
      </c>
      <c r="H223" s="5">
        <f t="shared" si="556"/>
        <v>0</v>
      </c>
      <c r="I223" s="20">
        <v>0</v>
      </c>
      <c r="J223" s="4">
        <v>0</v>
      </c>
      <c r="K223" s="5">
        <f t="shared" si="557"/>
        <v>0</v>
      </c>
      <c r="L223" s="20">
        <v>0</v>
      </c>
      <c r="M223" s="4">
        <v>0</v>
      </c>
      <c r="N223" s="5">
        <f t="shared" si="558"/>
        <v>0</v>
      </c>
      <c r="O223" s="20">
        <v>0</v>
      </c>
      <c r="P223" s="4">
        <v>0</v>
      </c>
      <c r="Q223" s="5">
        <f t="shared" si="559"/>
        <v>0</v>
      </c>
      <c r="R223" s="20">
        <v>0</v>
      </c>
      <c r="S223" s="4">
        <v>0</v>
      </c>
      <c r="T223" s="5">
        <f t="shared" si="560"/>
        <v>0</v>
      </c>
      <c r="U223" s="20">
        <v>0</v>
      </c>
      <c r="V223" s="4">
        <v>0</v>
      </c>
      <c r="W223" s="5">
        <f t="shared" si="561"/>
        <v>0</v>
      </c>
      <c r="X223" s="20">
        <v>0</v>
      </c>
      <c r="Y223" s="4">
        <v>0</v>
      </c>
      <c r="Z223" s="5">
        <f t="shared" si="562"/>
        <v>0</v>
      </c>
      <c r="AA223" s="20">
        <v>0</v>
      </c>
      <c r="AB223" s="4">
        <v>0</v>
      </c>
      <c r="AC223" s="5">
        <f t="shared" si="563"/>
        <v>0</v>
      </c>
      <c r="AD223" s="20">
        <v>0</v>
      </c>
      <c r="AE223" s="4">
        <v>0</v>
      </c>
      <c r="AF223" s="5">
        <f t="shared" si="564"/>
        <v>0</v>
      </c>
      <c r="AG223" s="20">
        <v>0</v>
      </c>
      <c r="AH223" s="4">
        <v>0</v>
      </c>
      <c r="AI223" s="5">
        <f t="shared" si="565"/>
        <v>0</v>
      </c>
      <c r="AJ223" s="20">
        <v>0</v>
      </c>
      <c r="AK223" s="4">
        <v>0</v>
      </c>
      <c r="AL223" s="5">
        <f t="shared" si="566"/>
        <v>0</v>
      </c>
      <c r="AM223" s="20">
        <v>0</v>
      </c>
      <c r="AN223" s="4">
        <v>0</v>
      </c>
      <c r="AO223" s="5">
        <f t="shared" si="567"/>
        <v>0</v>
      </c>
      <c r="AP223" s="20">
        <v>0</v>
      </c>
      <c r="AQ223" s="4">
        <v>0</v>
      </c>
      <c r="AR223" s="5">
        <f t="shared" si="568"/>
        <v>0</v>
      </c>
      <c r="AS223" s="20">
        <v>0</v>
      </c>
      <c r="AT223" s="4">
        <v>0</v>
      </c>
      <c r="AU223" s="5">
        <f t="shared" si="569"/>
        <v>0</v>
      </c>
      <c r="AV223" s="20">
        <v>0</v>
      </c>
      <c r="AW223" s="4">
        <v>0</v>
      </c>
      <c r="AX223" s="5">
        <f t="shared" si="570"/>
        <v>0</v>
      </c>
      <c r="AY223" s="20">
        <v>0</v>
      </c>
      <c r="AZ223" s="4">
        <v>0</v>
      </c>
      <c r="BA223" s="5">
        <f t="shared" si="571"/>
        <v>0</v>
      </c>
      <c r="BB223" s="20">
        <v>0</v>
      </c>
      <c r="BC223" s="4">
        <v>0</v>
      </c>
      <c r="BD223" s="5">
        <f t="shared" si="572"/>
        <v>0</v>
      </c>
      <c r="BE223" s="20">
        <v>0</v>
      </c>
      <c r="BF223" s="4">
        <v>0</v>
      </c>
      <c r="BG223" s="5">
        <f t="shared" si="573"/>
        <v>0</v>
      </c>
      <c r="BH223" s="20">
        <v>0</v>
      </c>
      <c r="BI223" s="4">
        <v>0</v>
      </c>
      <c r="BJ223" s="5">
        <f t="shared" si="574"/>
        <v>0</v>
      </c>
      <c r="BK223" s="20">
        <v>0</v>
      </c>
      <c r="BL223" s="4">
        <v>0</v>
      </c>
      <c r="BM223" s="5">
        <f t="shared" si="575"/>
        <v>0</v>
      </c>
      <c r="BN223" s="20">
        <v>0</v>
      </c>
      <c r="BO223" s="4">
        <v>0</v>
      </c>
      <c r="BP223" s="5">
        <f t="shared" si="576"/>
        <v>0</v>
      </c>
      <c r="BQ223" s="20">
        <v>0</v>
      </c>
      <c r="BR223" s="4">
        <v>0</v>
      </c>
      <c r="BS223" s="5">
        <f t="shared" si="577"/>
        <v>0</v>
      </c>
      <c r="BT223" s="20">
        <v>0</v>
      </c>
      <c r="BU223" s="4">
        <v>0</v>
      </c>
      <c r="BV223" s="5">
        <f t="shared" si="578"/>
        <v>0</v>
      </c>
      <c r="BW223" s="20">
        <v>0</v>
      </c>
      <c r="BX223" s="4">
        <v>0</v>
      </c>
      <c r="BY223" s="5">
        <f t="shared" si="579"/>
        <v>0</v>
      </c>
      <c r="BZ223" s="20">
        <v>0</v>
      </c>
      <c r="CA223" s="4">
        <v>0</v>
      </c>
      <c r="CB223" s="5">
        <f t="shared" si="580"/>
        <v>0</v>
      </c>
      <c r="CC223" s="20">
        <v>0</v>
      </c>
      <c r="CD223" s="4">
        <v>0</v>
      </c>
      <c r="CE223" s="5">
        <f t="shared" si="581"/>
        <v>0</v>
      </c>
      <c r="CF223" s="20">
        <v>0</v>
      </c>
      <c r="CG223" s="4">
        <v>0</v>
      </c>
      <c r="CH223" s="5">
        <f t="shared" si="582"/>
        <v>0</v>
      </c>
      <c r="CI223" s="20">
        <v>0</v>
      </c>
      <c r="CJ223" s="4">
        <v>0</v>
      </c>
      <c r="CK223" s="5">
        <f t="shared" si="583"/>
        <v>0</v>
      </c>
      <c r="CL223" s="20">
        <v>0</v>
      </c>
      <c r="CM223" s="4">
        <v>0</v>
      </c>
      <c r="CN223" s="5">
        <f t="shared" si="584"/>
        <v>0</v>
      </c>
      <c r="CO223" s="20">
        <v>0</v>
      </c>
      <c r="CP223" s="4">
        <v>0</v>
      </c>
      <c r="CQ223" s="5">
        <f t="shared" si="585"/>
        <v>0</v>
      </c>
      <c r="CR223" s="20">
        <v>0</v>
      </c>
      <c r="CS223" s="4">
        <v>0</v>
      </c>
      <c r="CT223" s="5">
        <f t="shared" si="586"/>
        <v>0</v>
      </c>
      <c r="CU223" s="20">
        <v>0</v>
      </c>
      <c r="CV223" s="4">
        <v>0</v>
      </c>
      <c r="CW223" s="5">
        <f t="shared" si="587"/>
        <v>0</v>
      </c>
      <c r="CX223" s="20">
        <v>0</v>
      </c>
      <c r="CY223" s="4">
        <v>0</v>
      </c>
      <c r="CZ223" s="5">
        <f t="shared" si="588"/>
        <v>0</v>
      </c>
      <c r="DA223" s="20">
        <v>0</v>
      </c>
      <c r="DB223" s="4">
        <v>0</v>
      </c>
      <c r="DC223" s="5">
        <f t="shared" si="589"/>
        <v>0</v>
      </c>
      <c r="DD223" s="20">
        <v>0</v>
      </c>
      <c r="DE223" s="4">
        <v>0</v>
      </c>
      <c r="DF223" s="5">
        <f t="shared" si="590"/>
        <v>0</v>
      </c>
      <c r="DG223" s="20">
        <v>0</v>
      </c>
      <c r="DH223" s="4">
        <v>0</v>
      </c>
      <c r="DI223" s="5">
        <f t="shared" si="591"/>
        <v>0</v>
      </c>
      <c r="DJ223" s="20">
        <v>0</v>
      </c>
      <c r="DK223" s="4">
        <v>0</v>
      </c>
      <c r="DL223" s="5">
        <f t="shared" si="592"/>
        <v>0</v>
      </c>
      <c r="DM223" s="20">
        <v>0</v>
      </c>
      <c r="DN223" s="4">
        <v>0</v>
      </c>
      <c r="DO223" s="5">
        <f t="shared" si="593"/>
        <v>0</v>
      </c>
      <c r="DP223" s="20">
        <v>0</v>
      </c>
      <c r="DQ223" s="4">
        <v>0</v>
      </c>
      <c r="DR223" s="5">
        <f t="shared" si="594"/>
        <v>0</v>
      </c>
      <c r="DS223" s="22">
        <f t="shared" si="596"/>
        <v>0</v>
      </c>
      <c r="DT223" s="5">
        <f t="shared" si="597"/>
        <v>0</v>
      </c>
    </row>
    <row r="224" spans="1:124" x14ac:dyDescent="0.3">
      <c r="A224" s="111">
        <v>2025</v>
      </c>
      <c r="B224" s="5" t="s">
        <v>12</v>
      </c>
      <c r="C224" s="20">
        <v>0</v>
      </c>
      <c r="D224" s="4">
        <v>0</v>
      </c>
      <c r="E224" s="5">
        <f t="shared" si="598"/>
        <v>0</v>
      </c>
      <c r="F224" s="20">
        <v>0</v>
      </c>
      <c r="G224" s="4">
        <v>0</v>
      </c>
      <c r="H224" s="5">
        <f t="shared" si="556"/>
        <v>0</v>
      </c>
      <c r="I224" s="20">
        <v>0</v>
      </c>
      <c r="J224" s="4">
        <v>0</v>
      </c>
      <c r="K224" s="5">
        <f t="shared" si="557"/>
        <v>0</v>
      </c>
      <c r="L224" s="20">
        <v>0</v>
      </c>
      <c r="M224" s="4">
        <v>0</v>
      </c>
      <c r="N224" s="5">
        <f t="shared" si="558"/>
        <v>0</v>
      </c>
      <c r="O224" s="20">
        <v>0</v>
      </c>
      <c r="P224" s="4">
        <v>0</v>
      </c>
      <c r="Q224" s="5">
        <f t="shared" si="559"/>
        <v>0</v>
      </c>
      <c r="R224" s="20">
        <v>0</v>
      </c>
      <c r="S224" s="4">
        <v>0</v>
      </c>
      <c r="T224" s="5">
        <f t="shared" si="560"/>
        <v>0</v>
      </c>
      <c r="U224" s="20">
        <v>0</v>
      </c>
      <c r="V224" s="4">
        <v>0</v>
      </c>
      <c r="W224" s="5">
        <f t="shared" si="561"/>
        <v>0</v>
      </c>
      <c r="X224" s="20">
        <v>0</v>
      </c>
      <c r="Y224" s="4">
        <v>0</v>
      </c>
      <c r="Z224" s="5">
        <f t="shared" si="562"/>
        <v>0</v>
      </c>
      <c r="AA224" s="20">
        <v>0</v>
      </c>
      <c r="AB224" s="4">
        <v>0</v>
      </c>
      <c r="AC224" s="5">
        <f t="shared" si="563"/>
        <v>0</v>
      </c>
      <c r="AD224" s="20">
        <v>0</v>
      </c>
      <c r="AE224" s="4">
        <v>0</v>
      </c>
      <c r="AF224" s="5">
        <f t="shared" si="564"/>
        <v>0</v>
      </c>
      <c r="AG224" s="20">
        <v>0</v>
      </c>
      <c r="AH224" s="4">
        <v>0</v>
      </c>
      <c r="AI224" s="5">
        <f t="shared" si="565"/>
        <v>0</v>
      </c>
      <c r="AJ224" s="20">
        <v>0</v>
      </c>
      <c r="AK224" s="4">
        <v>0</v>
      </c>
      <c r="AL224" s="5">
        <f t="shared" si="566"/>
        <v>0</v>
      </c>
      <c r="AM224" s="20">
        <v>0</v>
      </c>
      <c r="AN224" s="4">
        <v>0</v>
      </c>
      <c r="AO224" s="5">
        <f t="shared" si="567"/>
        <v>0</v>
      </c>
      <c r="AP224" s="20">
        <v>0</v>
      </c>
      <c r="AQ224" s="4">
        <v>0</v>
      </c>
      <c r="AR224" s="5">
        <f t="shared" si="568"/>
        <v>0</v>
      </c>
      <c r="AS224" s="20">
        <v>0</v>
      </c>
      <c r="AT224" s="4">
        <v>0</v>
      </c>
      <c r="AU224" s="5">
        <f t="shared" si="569"/>
        <v>0</v>
      </c>
      <c r="AV224" s="20">
        <v>0</v>
      </c>
      <c r="AW224" s="4">
        <v>0</v>
      </c>
      <c r="AX224" s="5">
        <f t="shared" si="570"/>
        <v>0</v>
      </c>
      <c r="AY224" s="20">
        <v>0</v>
      </c>
      <c r="AZ224" s="4">
        <v>0</v>
      </c>
      <c r="BA224" s="5">
        <f t="shared" si="571"/>
        <v>0</v>
      </c>
      <c r="BB224" s="20">
        <v>0</v>
      </c>
      <c r="BC224" s="4">
        <v>0</v>
      </c>
      <c r="BD224" s="5">
        <f t="shared" si="572"/>
        <v>0</v>
      </c>
      <c r="BE224" s="20">
        <v>0</v>
      </c>
      <c r="BF224" s="4">
        <v>0</v>
      </c>
      <c r="BG224" s="5">
        <f t="shared" si="573"/>
        <v>0</v>
      </c>
      <c r="BH224" s="20">
        <v>0</v>
      </c>
      <c r="BI224" s="4">
        <v>0</v>
      </c>
      <c r="BJ224" s="5">
        <f t="shared" si="574"/>
        <v>0</v>
      </c>
      <c r="BK224" s="20">
        <v>0</v>
      </c>
      <c r="BL224" s="4">
        <v>0</v>
      </c>
      <c r="BM224" s="5">
        <f t="shared" si="575"/>
        <v>0</v>
      </c>
      <c r="BN224" s="20">
        <v>0</v>
      </c>
      <c r="BO224" s="4">
        <v>0</v>
      </c>
      <c r="BP224" s="5">
        <f t="shared" si="576"/>
        <v>0</v>
      </c>
      <c r="BQ224" s="20">
        <v>0</v>
      </c>
      <c r="BR224" s="4">
        <v>0</v>
      </c>
      <c r="BS224" s="5">
        <f t="shared" si="577"/>
        <v>0</v>
      </c>
      <c r="BT224" s="20">
        <v>0</v>
      </c>
      <c r="BU224" s="4">
        <v>0</v>
      </c>
      <c r="BV224" s="5">
        <f t="shared" si="578"/>
        <v>0</v>
      </c>
      <c r="BW224" s="20">
        <v>0</v>
      </c>
      <c r="BX224" s="4">
        <v>0</v>
      </c>
      <c r="BY224" s="5">
        <f t="shared" si="579"/>
        <v>0</v>
      </c>
      <c r="BZ224" s="20">
        <v>0</v>
      </c>
      <c r="CA224" s="4">
        <v>0</v>
      </c>
      <c r="CB224" s="5">
        <f t="shared" si="580"/>
        <v>0</v>
      </c>
      <c r="CC224" s="20">
        <v>0</v>
      </c>
      <c r="CD224" s="4">
        <v>0</v>
      </c>
      <c r="CE224" s="5">
        <f t="shared" si="581"/>
        <v>0</v>
      </c>
      <c r="CF224" s="20">
        <v>0</v>
      </c>
      <c r="CG224" s="4">
        <v>0</v>
      </c>
      <c r="CH224" s="5">
        <f t="shared" si="582"/>
        <v>0</v>
      </c>
      <c r="CI224" s="20">
        <v>0</v>
      </c>
      <c r="CJ224" s="4">
        <v>0</v>
      </c>
      <c r="CK224" s="5">
        <f t="shared" si="583"/>
        <v>0</v>
      </c>
      <c r="CL224" s="20">
        <v>0</v>
      </c>
      <c r="CM224" s="4">
        <v>0</v>
      </c>
      <c r="CN224" s="5">
        <f t="shared" si="584"/>
        <v>0</v>
      </c>
      <c r="CO224" s="20">
        <v>0</v>
      </c>
      <c r="CP224" s="4">
        <v>0</v>
      </c>
      <c r="CQ224" s="5">
        <f t="shared" si="585"/>
        <v>0</v>
      </c>
      <c r="CR224" s="20">
        <v>0</v>
      </c>
      <c r="CS224" s="4">
        <v>0</v>
      </c>
      <c r="CT224" s="5">
        <f t="shared" si="586"/>
        <v>0</v>
      </c>
      <c r="CU224" s="20">
        <v>0</v>
      </c>
      <c r="CV224" s="4">
        <v>0</v>
      </c>
      <c r="CW224" s="5">
        <f t="shared" si="587"/>
        <v>0</v>
      </c>
      <c r="CX224" s="20">
        <v>0</v>
      </c>
      <c r="CY224" s="4">
        <v>0</v>
      </c>
      <c r="CZ224" s="5">
        <f t="shared" si="588"/>
        <v>0</v>
      </c>
      <c r="DA224" s="20">
        <v>0</v>
      </c>
      <c r="DB224" s="4">
        <v>0</v>
      </c>
      <c r="DC224" s="5">
        <f t="shared" si="589"/>
        <v>0</v>
      </c>
      <c r="DD224" s="20">
        <v>0</v>
      </c>
      <c r="DE224" s="4">
        <v>0</v>
      </c>
      <c r="DF224" s="5">
        <f t="shared" si="590"/>
        <v>0</v>
      </c>
      <c r="DG224" s="20">
        <v>0</v>
      </c>
      <c r="DH224" s="4">
        <v>0</v>
      </c>
      <c r="DI224" s="5">
        <f t="shared" si="591"/>
        <v>0</v>
      </c>
      <c r="DJ224" s="20">
        <v>0</v>
      </c>
      <c r="DK224" s="4">
        <v>0</v>
      </c>
      <c r="DL224" s="5">
        <f t="shared" si="592"/>
        <v>0</v>
      </c>
      <c r="DM224" s="20">
        <v>0</v>
      </c>
      <c r="DN224" s="4">
        <v>0</v>
      </c>
      <c r="DO224" s="5">
        <f t="shared" si="593"/>
        <v>0</v>
      </c>
      <c r="DP224" s="20">
        <v>0</v>
      </c>
      <c r="DQ224" s="4">
        <v>0</v>
      </c>
      <c r="DR224" s="5">
        <f t="shared" si="594"/>
        <v>0</v>
      </c>
      <c r="DS224" s="22">
        <f t="shared" si="596"/>
        <v>0</v>
      </c>
      <c r="DT224" s="5">
        <f t="shared" si="597"/>
        <v>0</v>
      </c>
    </row>
    <row r="225" spans="1:124" x14ac:dyDescent="0.3">
      <c r="A225" s="111">
        <v>2025</v>
      </c>
      <c r="B225" s="112" t="s">
        <v>13</v>
      </c>
      <c r="C225" s="20">
        <v>0</v>
      </c>
      <c r="D225" s="4">
        <v>0</v>
      </c>
      <c r="E225" s="5">
        <f t="shared" si="598"/>
        <v>0</v>
      </c>
      <c r="F225" s="20">
        <v>0</v>
      </c>
      <c r="G225" s="4">
        <v>0</v>
      </c>
      <c r="H225" s="5">
        <f t="shared" si="556"/>
        <v>0</v>
      </c>
      <c r="I225" s="20">
        <v>0</v>
      </c>
      <c r="J225" s="4">
        <v>0</v>
      </c>
      <c r="K225" s="5">
        <f t="shared" si="557"/>
        <v>0</v>
      </c>
      <c r="L225" s="20">
        <v>0</v>
      </c>
      <c r="M225" s="4">
        <v>0</v>
      </c>
      <c r="N225" s="5">
        <f t="shared" si="558"/>
        <v>0</v>
      </c>
      <c r="O225" s="20">
        <v>0</v>
      </c>
      <c r="P225" s="4">
        <v>0</v>
      </c>
      <c r="Q225" s="5">
        <f t="shared" si="559"/>
        <v>0</v>
      </c>
      <c r="R225" s="20">
        <v>0</v>
      </c>
      <c r="S225" s="4">
        <v>0</v>
      </c>
      <c r="T225" s="5">
        <f t="shared" si="560"/>
        <v>0</v>
      </c>
      <c r="U225" s="20">
        <v>0</v>
      </c>
      <c r="V225" s="4">
        <v>0</v>
      </c>
      <c r="W225" s="5">
        <f t="shared" si="561"/>
        <v>0</v>
      </c>
      <c r="X225" s="20">
        <v>0</v>
      </c>
      <c r="Y225" s="4">
        <v>0</v>
      </c>
      <c r="Z225" s="5">
        <f t="shared" si="562"/>
        <v>0</v>
      </c>
      <c r="AA225" s="20">
        <v>0</v>
      </c>
      <c r="AB225" s="4">
        <v>0</v>
      </c>
      <c r="AC225" s="5">
        <f t="shared" si="563"/>
        <v>0</v>
      </c>
      <c r="AD225" s="20">
        <v>0</v>
      </c>
      <c r="AE225" s="4">
        <v>0</v>
      </c>
      <c r="AF225" s="5">
        <f t="shared" si="564"/>
        <v>0</v>
      </c>
      <c r="AG225" s="20">
        <v>0</v>
      </c>
      <c r="AH225" s="4">
        <v>0</v>
      </c>
      <c r="AI225" s="5">
        <f t="shared" si="565"/>
        <v>0</v>
      </c>
      <c r="AJ225" s="20">
        <v>0</v>
      </c>
      <c r="AK225" s="4">
        <v>0</v>
      </c>
      <c r="AL225" s="5">
        <f t="shared" si="566"/>
        <v>0</v>
      </c>
      <c r="AM225" s="20">
        <v>0</v>
      </c>
      <c r="AN225" s="4">
        <v>0</v>
      </c>
      <c r="AO225" s="5">
        <f t="shared" si="567"/>
        <v>0</v>
      </c>
      <c r="AP225" s="20">
        <v>0</v>
      </c>
      <c r="AQ225" s="4">
        <v>0</v>
      </c>
      <c r="AR225" s="5">
        <f t="shared" si="568"/>
        <v>0</v>
      </c>
      <c r="AS225" s="20">
        <v>0</v>
      </c>
      <c r="AT225" s="4">
        <v>0</v>
      </c>
      <c r="AU225" s="5">
        <f t="shared" si="569"/>
        <v>0</v>
      </c>
      <c r="AV225" s="20">
        <v>0</v>
      </c>
      <c r="AW225" s="4">
        <v>0</v>
      </c>
      <c r="AX225" s="5">
        <f t="shared" si="570"/>
        <v>0</v>
      </c>
      <c r="AY225" s="20">
        <v>0</v>
      </c>
      <c r="AZ225" s="4">
        <v>0</v>
      </c>
      <c r="BA225" s="5">
        <f t="shared" si="571"/>
        <v>0</v>
      </c>
      <c r="BB225" s="20">
        <v>0</v>
      </c>
      <c r="BC225" s="4">
        <v>0</v>
      </c>
      <c r="BD225" s="5">
        <f t="shared" si="572"/>
        <v>0</v>
      </c>
      <c r="BE225" s="20">
        <v>0</v>
      </c>
      <c r="BF225" s="4">
        <v>0</v>
      </c>
      <c r="BG225" s="5">
        <f t="shared" si="573"/>
        <v>0</v>
      </c>
      <c r="BH225" s="20">
        <v>0</v>
      </c>
      <c r="BI225" s="4">
        <v>0</v>
      </c>
      <c r="BJ225" s="5">
        <f t="shared" si="574"/>
        <v>0</v>
      </c>
      <c r="BK225" s="20">
        <v>0</v>
      </c>
      <c r="BL225" s="4">
        <v>0</v>
      </c>
      <c r="BM225" s="5">
        <f t="shared" si="575"/>
        <v>0</v>
      </c>
      <c r="BN225" s="20">
        <v>0</v>
      </c>
      <c r="BO225" s="4">
        <v>0</v>
      </c>
      <c r="BP225" s="5">
        <f t="shared" si="576"/>
        <v>0</v>
      </c>
      <c r="BQ225" s="20">
        <v>0</v>
      </c>
      <c r="BR225" s="4">
        <v>0</v>
      </c>
      <c r="BS225" s="5">
        <f t="shared" si="577"/>
        <v>0</v>
      </c>
      <c r="BT225" s="20">
        <v>0</v>
      </c>
      <c r="BU225" s="4">
        <v>0</v>
      </c>
      <c r="BV225" s="5">
        <f t="shared" si="578"/>
        <v>0</v>
      </c>
      <c r="BW225" s="20">
        <v>0</v>
      </c>
      <c r="BX225" s="4">
        <v>0</v>
      </c>
      <c r="BY225" s="5">
        <f t="shared" si="579"/>
        <v>0</v>
      </c>
      <c r="BZ225" s="20">
        <v>0</v>
      </c>
      <c r="CA225" s="4">
        <v>0</v>
      </c>
      <c r="CB225" s="5">
        <f t="shared" si="580"/>
        <v>0</v>
      </c>
      <c r="CC225" s="20">
        <v>0</v>
      </c>
      <c r="CD225" s="4">
        <v>0</v>
      </c>
      <c r="CE225" s="5">
        <f t="shared" si="581"/>
        <v>0</v>
      </c>
      <c r="CF225" s="20">
        <v>0</v>
      </c>
      <c r="CG225" s="4">
        <v>0</v>
      </c>
      <c r="CH225" s="5">
        <f t="shared" si="582"/>
        <v>0</v>
      </c>
      <c r="CI225" s="20">
        <v>0</v>
      </c>
      <c r="CJ225" s="4">
        <v>0</v>
      </c>
      <c r="CK225" s="5">
        <f t="shared" si="583"/>
        <v>0</v>
      </c>
      <c r="CL225" s="20">
        <v>0</v>
      </c>
      <c r="CM225" s="4">
        <v>0</v>
      </c>
      <c r="CN225" s="5">
        <f t="shared" si="584"/>
        <v>0</v>
      </c>
      <c r="CO225" s="20">
        <v>0</v>
      </c>
      <c r="CP225" s="4">
        <v>0</v>
      </c>
      <c r="CQ225" s="5">
        <f t="shared" si="585"/>
        <v>0</v>
      </c>
      <c r="CR225" s="20">
        <v>0</v>
      </c>
      <c r="CS225" s="4">
        <v>0</v>
      </c>
      <c r="CT225" s="5">
        <f t="shared" si="586"/>
        <v>0</v>
      </c>
      <c r="CU225" s="20">
        <v>0</v>
      </c>
      <c r="CV225" s="4">
        <v>0</v>
      </c>
      <c r="CW225" s="5">
        <f t="shared" si="587"/>
        <v>0</v>
      </c>
      <c r="CX225" s="20">
        <v>0</v>
      </c>
      <c r="CY225" s="4">
        <v>0</v>
      </c>
      <c r="CZ225" s="5">
        <f t="shared" si="588"/>
        <v>0</v>
      </c>
      <c r="DA225" s="20">
        <v>0</v>
      </c>
      <c r="DB225" s="4">
        <v>0</v>
      </c>
      <c r="DC225" s="5">
        <f t="shared" si="589"/>
        <v>0</v>
      </c>
      <c r="DD225" s="20">
        <v>0</v>
      </c>
      <c r="DE225" s="4">
        <v>0</v>
      </c>
      <c r="DF225" s="5">
        <f t="shared" si="590"/>
        <v>0</v>
      </c>
      <c r="DG225" s="20">
        <v>0</v>
      </c>
      <c r="DH225" s="4">
        <v>0</v>
      </c>
      <c r="DI225" s="5">
        <f t="shared" si="591"/>
        <v>0</v>
      </c>
      <c r="DJ225" s="20">
        <v>0</v>
      </c>
      <c r="DK225" s="4">
        <v>0</v>
      </c>
      <c r="DL225" s="5">
        <f t="shared" si="592"/>
        <v>0</v>
      </c>
      <c r="DM225" s="20">
        <v>0</v>
      </c>
      <c r="DN225" s="4">
        <v>0</v>
      </c>
      <c r="DO225" s="5">
        <f t="shared" si="593"/>
        <v>0</v>
      </c>
      <c r="DP225" s="20">
        <v>0</v>
      </c>
      <c r="DQ225" s="4">
        <v>0</v>
      </c>
      <c r="DR225" s="5">
        <f t="shared" si="594"/>
        <v>0</v>
      </c>
      <c r="DS225" s="22">
        <f t="shared" si="596"/>
        <v>0</v>
      </c>
      <c r="DT225" s="5">
        <f t="shared" si="597"/>
        <v>0</v>
      </c>
    </row>
    <row r="226" spans="1:124" ht="15" thickBot="1" x14ac:dyDescent="0.35">
      <c r="A226" s="77"/>
      <c r="B226" s="113" t="s">
        <v>14</v>
      </c>
      <c r="C226" s="91">
        <f t="shared" ref="C226:D226" si="600">SUM(C214:C225)</f>
        <v>204573.52</v>
      </c>
      <c r="D226" s="59">
        <f t="shared" si="600"/>
        <v>807596.28500000003</v>
      </c>
      <c r="E226" s="63"/>
      <c r="F226" s="91">
        <f t="shared" ref="F226:G226" si="601">SUM(F214:F225)</f>
        <v>0</v>
      </c>
      <c r="G226" s="59">
        <f t="shared" si="601"/>
        <v>0</v>
      </c>
      <c r="H226" s="63"/>
      <c r="I226" s="91">
        <f t="shared" ref="I226:J226" si="602">SUM(I214:I225)</f>
        <v>16</v>
      </c>
      <c r="J226" s="59">
        <f t="shared" si="602"/>
        <v>246.54</v>
      </c>
      <c r="K226" s="63"/>
      <c r="L226" s="91">
        <f t="shared" ref="L226:M226" si="603">SUM(L214:L225)</f>
        <v>0</v>
      </c>
      <c r="M226" s="59">
        <f t="shared" si="603"/>
        <v>0</v>
      </c>
      <c r="N226" s="63"/>
      <c r="O226" s="91">
        <f t="shared" ref="O226:P226" si="604">SUM(O214:O225)</f>
        <v>0</v>
      </c>
      <c r="P226" s="59">
        <f t="shared" si="604"/>
        <v>0</v>
      </c>
      <c r="Q226" s="63"/>
      <c r="R226" s="91">
        <f t="shared" ref="R226:S226" si="605">SUM(R214:R225)</f>
        <v>0</v>
      </c>
      <c r="S226" s="59">
        <f t="shared" si="605"/>
        <v>0</v>
      </c>
      <c r="T226" s="63"/>
      <c r="U226" s="91">
        <f t="shared" ref="U226:V226" si="606">SUM(U214:U225)</f>
        <v>0</v>
      </c>
      <c r="V226" s="59">
        <f t="shared" si="606"/>
        <v>0</v>
      </c>
      <c r="W226" s="63"/>
      <c r="X226" s="91">
        <f t="shared" ref="X226:Y226" si="607">SUM(X214:X225)</f>
        <v>0</v>
      </c>
      <c r="Y226" s="59">
        <f t="shared" si="607"/>
        <v>0</v>
      </c>
      <c r="Z226" s="63"/>
      <c r="AA226" s="91">
        <f t="shared" ref="AA226:AB226" si="608">SUM(AA214:AA225)</f>
        <v>0</v>
      </c>
      <c r="AB226" s="59">
        <f t="shared" si="608"/>
        <v>0</v>
      </c>
      <c r="AC226" s="63"/>
      <c r="AD226" s="91">
        <f t="shared" ref="AD226:AE226" si="609">SUM(AD214:AD225)</f>
        <v>0</v>
      </c>
      <c r="AE226" s="59">
        <f t="shared" si="609"/>
        <v>0</v>
      </c>
      <c r="AF226" s="63"/>
      <c r="AG226" s="91">
        <f t="shared" ref="AG226:AH226" si="610">SUM(AG214:AG225)</f>
        <v>0</v>
      </c>
      <c r="AH226" s="59">
        <f t="shared" si="610"/>
        <v>0</v>
      </c>
      <c r="AI226" s="63"/>
      <c r="AJ226" s="91">
        <f t="shared" ref="AJ226:AK226" si="611">SUM(AJ214:AJ225)</f>
        <v>0</v>
      </c>
      <c r="AK226" s="59">
        <f t="shared" si="611"/>
        <v>0</v>
      </c>
      <c r="AL226" s="63"/>
      <c r="AM226" s="91">
        <f t="shared" ref="AM226:AN226" si="612">SUM(AM214:AM225)</f>
        <v>0</v>
      </c>
      <c r="AN226" s="59">
        <f t="shared" si="612"/>
        <v>0</v>
      </c>
      <c r="AO226" s="63"/>
      <c r="AP226" s="91">
        <f t="shared" ref="AP226:AQ226" si="613">SUM(AP214:AP225)</f>
        <v>0</v>
      </c>
      <c r="AQ226" s="59">
        <f t="shared" si="613"/>
        <v>0</v>
      </c>
      <c r="AR226" s="63"/>
      <c r="AS226" s="91">
        <f t="shared" ref="AS226:AT226" si="614">SUM(AS214:AS225)</f>
        <v>0</v>
      </c>
      <c r="AT226" s="59">
        <f t="shared" si="614"/>
        <v>0</v>
      </c>
      <c r="AU226" s="63"/>
      <c r="AV226" s="91">
        <f t="shared" ref="AV226:AW226" si="615">SUM(AV214:AV225)</f>
        <v>1.147</v>
      </c>
      <c r="AW226" s="59">
        <f t="shared" si="615"/>
        <v>21.157</v>
      </c>
      <c r="AX226" s="63"/>
      <c r="AY226" s="91">
        <f t="shared" ref="AY226:AZ226" si="616">SUM(AY214:AY225)</f>
        <v>0</v>
      </c>
      <c r="AZ226" s="59">
        <f t="shared" si="616"/>
        <v>0</v>
      </c>
      <c r="BA226" s="63"/>
      <c r="BB226" s="91">
        <f t="shared" ref="BB226:BC226" si="617">SUM(BB214:BB225)</f>
        <v>0</v>
      </c>
      <c r="BC226" s="59">
        <f t="shared" si="617"/>
        <v>0</v>
      </c>
      <c r="BD226" s="63"/>
      <c r="BE226" s="91">
        <f t="shared" ref="BE226:BF226" si="618">SUM(BE214:BE225)</f>
        <v>0</v>
      </c>
      <c r="BF226" s="59">
        <f t="shared" si="618"/>
        <v>0</v>
      </c>
      <c r="BG226" s="63"/>
      <c r="BH226" s="91">
        <f t="shared" ref="BH226:BI226" si="619">SUM(BH214:BH225)</f>
        <v>0</v>
      </c>
      <c r="BI226" s="59">
        <f t="shared" si="619"/>
        <v>0</v>
      </c>
      <c r="BJ226" s="63"/>
      <c r="BK226" s="91">
        <f t="shared" ref="BK226:BL226" si="620">SUM(BK214:BK225)</f>
        <v>0</v>
      </c>
      <c r="BL226" s="59">
        <f t="shared" si="620"/>
        <v>0</v>
      </c>
      <c r="BM226" s="63"/>
      <c r="BN226" s="91">
        <f t="shared" ref="BN226:BO226" si="621">SUM(BN214:BN225)</f>
        <v>0</v>
      </c>
      <c r="BO226" s="59">
        <f t="shared" si="621"/>
        <v>0</v>
      </c>
      <c r="BP226" s="63"/>
      <c r="BQ226" s="91">
        <f t="shared" ref="BQ226:BR226" si="622">SUM(BQ214:BQ225)</f>
        <v>0</v>
      </c>
      <c r="BR226" s="59">
        <f t="shared" si="622"/>
        <v>0</v>
      </c>
      <c r="BS226" s="63"/>
      <c r="BT226" s="91">
        <f t="shared" ref="BT226:BU226" si="623">SUM(BT214:BT225)</f>
        <v>0</v>
      </c>
      <c r="BU226" s="59">
        <f t="shared" si="623"/>
        <v>0</v>
      </c>
      <c r="BV226" s="63"/>
      <c r="BW226" s="91">
        <f t="shared" ref="BW226:BX226" si="624">SUM(BW214:BW225)</f>
        <v>0</v>
      </c>
      <c r="BX226" s="59">
        <f t="shared" si="624"/>
        <v>0</v>
      </c>
      <c r="BY226" s="63"/>
      <c r="BZ226" s="91">
        <f t="shared" ref="BZ226:CA226" si="625">SUM(BZ214:BZ225)</f>
        <v>0</v>
      </c>
      <c r="CA226" s="59">
        <f t="shared" si="625"/>
        <v>0</v>
      </c>
      <c r="CB226" s="63"/>
      <c r="CC226" s="91">
        <f t="shared" ref="CC226:CD226" si="626">SUM(CC214:CC225)</f>
        <v>0</v>
      </c>
      <c r="CD226" s="59">
        <f t="shared" si="626"/>
        <v>0</v>
      </c>
      <c r="CE226" s="63"/>
      <c r="CF226" s="91">
        <f t="shared" ref="CF226:CG226" si="627">SUM(CF214:CF225)</f>
        <v>0</v>
      </c>
      <c r="CG226" s="59">
        <f t="shared" si="627"/>
        <v>0</v>
      </c>
      <c r="CH226" s="63"/>
      <c r="CI226" s="91">
        <f t="shared" ref="CI226:CJ226" si="628">SUM(CI214:CI225)</f>
        <v>0</v>
      </c>
      <c r="CJ226" s="59">
        <f t="shared" si="628"/>
        <v>0</v>
      </c>
      <c r="CK226" s="63"/>
      <c r="CL226" s="91">
        <f t="shared" ref="CL226:CM226" si="629">SUM(CL214:CL225)</f>
        <v>0</v>
      </c>
      <c r="CM226" s="59">
        <f t="shared" si="629"/>
        <v>0</v>
      </c>
      <c r="CN226" s="63"/>
      <c r="CO226" s="91">
        <f t="shared" ref="CO226:CP226" si="630">SUM(CO214:CO225)</f>
        <v>0</v>
      </c>
      <c r="CP226" s="59">
        <f t="shared" si="630"/>
        <v>0</v>
      </c>
      <c r="CQ226" s="63"/>
      <c r="CR226" s="91">
        <f t="shared" ref="CR226:CS226" si="631">SUM(CR214:CR225)</f>
        <v>0</v>
      </c>
      <c r="CS226" s="59">
        <f t="shared" si="631"/>
        <v>0</v>
      </c>
      <c r="CT226" s="63"/>
      <c r="CU226" s="91">
        <f t="shared" ref="CU226:CV226" si="632">SUM(CU214:CU225)</f>
        <v>0</v>
      </c>
      <c r="CV226" s="59">
        <f t="shared" si="632"/>
        <v>0</v>
      </c>
      <c r="CW226" s="63"/>
      <c r="CX226" s="91">
        <f t="shared" ref="CX226:CY226" si="633">SUM(CX214:CX225)</f>
        <v>0</v>
      </c>
      <c r="CY226" s="59">
        <f t="shared" si="633"/>
        <v>0</v>
      </c>
      <c r="CZ226" s="63"/>
      <c r="DA226" s="91">
        <f t="shared" ref="DA226:DB226" si="634">SUM(DA214:DA225)</f>
        <v>0</v>
      </c>
      <c r="DB226" s="59">
        <f t="shared" si="634"/>
        <v>0</v>
      </c>
      <c r="DC226" s="63"/>
      <c r="DD226" s="91">
        <f t="shared" ref="DD226:DE226" si="635">SUM(DD214:DD225)</f>
        <v>129174.30918000001</v>
      </c>
      <c r="DE226" s="59">
        <f t="shared" si="635"/>
        <v>642316.89699999988</v>
      </c>
      <c r="DF226" s="63"/>
      <c r="DG226" s="91">
        <f t="shared" ref="DG226:DH226" si="636">SUM(DG214:DG225)</f>
        <v>0.43000000000000005</v>
      </c>
      <c r="DH226" s="59">
        <f t="shared" si="636"/>
        <v>3.4200000000000004</v>
      </c>
      <c r="DI226" s="63"/>
      <c r="DJ226" s="91">
        <f t="shared" ref="DJ226:DK226" si="637">SUM(DJ214:DJ225)</f>
        <v>0</v>
      </c>
      <c r="DK226" s="59">
        <f t="shared" si="637"/>
        <v>0</v>
      </c>
      <c r="DL226" s="63"/>
      <c r="DM226" s="91">
        <f t="shared" ref="DM226:DN226" si="638">SUM(DM214:DM225)</f>
        <v>0</v>
      </c>
      <c r="DN226" s="59">
        <f t="shared" si="638"/>
        <v>0</v>
      </c>
      <c r="DO226" s="63"/>
      <c r="DP226" s="91">
        <f t="shared" ref="DP226:DQ226" si="639">SUM(DP214:DP225)</f>
        <v>0.5</v>
      </c>
      <c r="DQ226" s="59">
        <f t="shared" si="639"/>
        <v>1.105</v>
      </c>
      <c r="DR226" s="63"/>
      <c r="DS226" s="65">
        <f t="shared" si="596"/>
        <v>333765.90617999999</v>
      </c>
      <c r="DT226" s="63">
        <f t="shared" si="597"/>
        <v>1450185.4039999999</v>
      </c>
    </row>
  </sheetData>
  <mergeCells count="42">
    <mergeCell ref="A4:B4"/>
    <mergeCell ref="DG4:DI4"/>
    <mergeCell ref="F4:H4"/>
    <mergeCell ref="L4:N4"/>
    <mergeCell ref="I4:K4"/>
    <mergeCell ref="AJ4:AL4"/>
    <mergeCell ref="R4:T4"/>
    <mergeCell ref="BK4:BM4"/>
    <mergeCell ref="DA4:DC4"/>
    <mergeCell ref="AG4:AI4"/>
    <mergeCell ref="X4:Z4"/>
    <mergeCell ref="DP4:DR4"/>
    <mergeCell ref="DM4:DO4"/>
    <mergeCell ref="CU4:CW4"/>
    <mergeCell ref="AP4:AR4"/>
    <mergeCell ref="BB4:BD4"/>
    <mergeCell ref="DD4:DF4"/>
    <mergeCell ref="CI4:CK4"/>
    <mergeCell ref="BH4:BJ4"/>
    <mergeCell ref="CO4:CQ4"/>
    <mergeCell ref="AV4:AX4"/>
    <mergeCell ref="BQ4:BS4"/>
    <mergeCell ref="BT4:BV4"/>
    <mergeCell ref="CF4:CH4"/>
    <mergeCell ref="BE4:BG4"/>
    <mergeCell ref="CL4:CN4"/>
    <mergeCell ref="CR4:CT4"/>
    <mergeCell ref="DJ4:DL4"/>
    <mergeCell ref="C2:BD2"/>
    <mergeCell ref="CX4:CZ4"/>
    <mergeCell ref="BZ4:CB4"/>
    <mergeCell ref="AY4:BA4"/>
    <mergeCell ref="CC4:CE4"/>
    <mergeCell ref="C4:E4"/>
    <mergeCell ref="BN4:BP4"/>
    <mergeCell ref="BW4:BY4"/>
    <mergeCell ref="AM4:AO4"/>
    <mergeCell ref="U4:W4"/>
    <mergeCell ref="AD4:AF4"/>
    <mergeCell ref="AA4:AC4"/>
    <mergeCell ref="O4:Q4"/>
    <mergeCell ref="AS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I200"/>
  <sheetViews>
    <sheetView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1" sqref="A191"/>
    </sheetView>
  </sheetViews>
  <sheetFormatPr defaultColWidth="13.5546875" defaultRowHeight="14.4" x14ac:dyDescent="0.3"/>
  <cols>
    <col min="1" max="1" width="10.88671875" customWidth="1"/>
    <col min="2" max="2" width="11.5546875" style="1" customWidth="1"/>
    <col min="3" max="3" width="9.44140625" style="6" customWidth="1"/>
    <col min="4" max="4" width="10.5546875" style="6" customWidth="1"/>
    <col min="5" max="5" width="9.44140625" style="6" customWidth="1"/>
    <col min="6" max="6" width="12.33203125" style="7" customWidth="1"/>
    <col min="7" max="7" width="10.33203125" style="6" bestFit="1" customWidth="1"/>
    <col min="8" max="8" width="9.44140625" style="6" bestFit="1" customWidth="1"/>
    <col min="9" max="9" width="9.44140625" style="6" customWidth="1"/>
    <col min="10" max="10" width="10.5546875" style="6" customWidth="1"/>
    <col min="11" max="12" width="9.44140625" style="6" customWidth="1"/>
    <col min="13" max="13" width="10.5546875" style="6" customWidth="1"/>
    <col min="14" max="15" width="9.44140625" style="6" customWidth="1"/>
    <col min="16" max="16" width="10.5546875" style="6" customWidth="1"/>
    <col min="17" max="17" width="9.44140625" style="6" customWidth="1"/>
    <col min="18" max="18" width="9.88671875" style="19" bestFit="1" customWidth="1"/>
    <col min="19" max="19" width="10.33203125" style="6" customWidth="1"/>
    <col min="20" max="20" width="12.44140625" style="6" bestFit="1" customWidth="1"/>
    <col min="21" max="21" width="9.109375" style="7" customWidth="1"/>
    <col min="22" max="22" width="10.33203125" style="6" customWidth="1"/>
    <col min="23" max="23" width="10.6640625" style="6" customWidth="1"/>
    <col min="24" max="24" width="9.109375" style="7" customWidth="1"/>
    <col min="25" max="25" width="10.33203125" style="6" customWidth="1"/>
    <col min="26" max="26" width="10.6640625" style="6" customWidth="1"/>
    <col min="27" max="27" width="9.109375" style="7" customWidth="1"/>
    <col min="28" max="28" width="10.33203125" style="6" customWidth="1"/>
    <col min="29" max="29" width="10.6640625" style="6" customWidth="1"/>
    <col min="30" max="30" width="9.109375" style="7" customWidth="1"/>
    <col min="31" max="31" width="10.33203125" style="6" customWidth="1"/>
    <col min="32" max="32" width="10.6640625" style="6" customWidth="1"/>
    <col min="33" max="33" width="9.109375" style="7" customWidth="1"/>
    <col min="34" max="34" width="10.33203125" style="6" customWidth="1"/>
    <col min="35" max="35" width="10.6640625" style="6" customWidth="1"/>
    <col min="36" max="36" width="9.109375" style="7" customWidth="1"/>
    <col min="37" max="37" width="10.33203125" style="6" customWidth="1"/>
    <col min="38" max="38" width="10.6640625" style="6" customWidth="1"/>
    <col min="39" max="39" width="9.109375" style="7" customWidth="1"/>
    <col min="40" max="40" width="10.33203125" style="6" customWidth="1"/>
    <col min="41" max="41" width="9.109375" style="6" customWidth="1"/>
    <col min="42" max="42" width="9.109375" style="7" customWidth="1"/>
    <col min="43" max="43" width="10.33203125" style="6" customWidth="1"/>
    <col min="44" max="44" width="12.44140625" style="6" customWidth="1"/>
    <col min="45" max="45" width="9.109375" style="7" customWidth="1"/>
    <col min="46" max="46" width="10.33203125" style="6" customWidth="1"/>
    <col min="47" max="47" width="11" style="6" customWidth="1"/>
    <col min="48" max="48" width="9.109375" style="7" customWidth="1"/>
    <col min="49" max="49" width="10.5546875" style="6" customWidth="1"/>
    <col min="50" max="50" width="10.44140625" style="6" customWidth="1"/>
    <col min="51" max="51" width="9.109375" style="7" customWidth="1"/>
    <col min="52" max="52" width="10.5546875" style="6" customWidth="1"/>
    <col min="53" max="53" width="10.44140625" style="6" customWidth="1"/>
    <col min="54" max="54" width="11.6640625" style="19" customWidth="1"/>
    <col min="55" max="55" width="10.6640625" style="6" customWidth="1"/>
    <col min="56" max="56" width="12.44140625" style="6" bestFit="1" customWidth="1"/>
    <col min="57" max="57" width="9.109375" style="7" customWidth="1"/>
    <col min="58" max="58" width="10.6640625" style="6" customWidth="1"/>
    <col min="59" max="59" width="10" style="6" customWidth="1"/>
    <col min="60" max="60" width="9.109375" style="7" customWidth="1"/>
    <col min="61" max="61" width="10.6640625" style="6" customWidth="1"/>
    <col min="62" max="62" width="10.44140625" style="6" customWidth="1"/>
    <col min="63" max="63" width="9.109375" style="7" customWidth="1"/>
    <col min="64" max="64" width="10.6640625" style="6" customWidth="1"/>
    <col min="65" max="65" width="10" style="6" customWidth="1"/>
    <col min="66" max="66" width="9.109375" style="7" customWidth="1"/>
    <col min="67" max="67" width="10.6640625" style="6" customWidth="1"/>
    <col min="68" max="68" width="10.33203125" style="6" customWidth="1"/>
    <col min="69" max="69" width="9.109375" style="7" customWidth="1"/>
    <col min="70" max="70" width="10.6640625" style="6" customWidth="1"/>
    <col min="71" max="71" width="10" style="6" customWidth="1"/>
    <col min="72" max="72" width="9.109375" style="7" customWidth="1"/>
    <col min="73" max="73" width="10.6640625" style="6" customWidth="1"/>
    <col min="74" max="74" width="10" style="6" customWidth="1"/>
    <col min="75" max="75" width="10.5546875" style="7" customWidth="1"/>
    <col min="76" max="76" width="10.6640625" style="6" customWidth="1"/>
    <col min="77" max="77" width="10" style="6" customWidth="1"/>
    <col min="78" max="78" width="11.33203125" style="7" customWidth="1"/>
    <col min="79" max="79" width="10.6640625" style="6" customWidth="1"/>
    <col min="80" max="80" width="9.109375" style="6" customWidth="1"/>
    <col min="81" max="81" width="11.33203125" style="7" customWidth="1"/>
    <col min="82" max="82" width="10.6640625" style="6" customWidth="1"/>
    <col min="83" max="83" width="9.109375" style="6" customWidth="1"/>
    <col min="84" max="84" width="11.33203125" style="7" customWidth="1"/>
    <col min="85" max="85" width="10.6640625" style="6" customWidth="1"/>
    <col min="86" max="86" width="9.109375" style="6" customWidth="1"/>
    <col min="87" max="87" width="11" style="7" customWidth="1"/>
    <col min="88" max="88" width="10.6640625" style="6" customWidth="1"/>
    <col min="89" max="89" width="10.88671875" style="6" bestFit="1" customWidth="1"/>
    <col min="90" max="90" width="9.109375" style="7" customWidth="1"/>
    <col min="91" max="91" width="10.6640625" style="6" customWidth="1"/>
    <col min="92" max="92" width="9.88671875" style="6" bestFit="1" customWidth="1"/>
    <col min="93" max="93" width="9.109375" style="7" customWidth="1"/>
    <col min="94" max="94" width="10.6640625" style="6" customWidth="1"/>
    <col min="95" max="95" width="9.88671875" style="6" bestFit="1" customWidth="1"/>
    <col min="96" max="96" width="11.109375" style="19" customWidth="1"/>
    <col min="97" max="97" width="11.5546875" style="6" customWidth="1"/>
    <col min="98" max="98" width="9.88671875" style="6" bestFit="1" customWidth="1"/>
    <col min="99" max="99" width="9.109375" style="7" customWidth="1"/>
    <col min="100" max="100" width="10.6640625" style="6" customWidth="1"/>
    <col min="101" max="101" width="9.88671875" style="6" bestFit="1" customWidth="1"/>
    <col min="102" max="102" width="9.33203125" style="7" customWidth="1"/>
    <col min="103" max="103" width="10.6640625" style="6" customWidth="1"/>
    <col min="104" max="104" width="9.109375" style="6" customWidth="1"/>
    <col min="105" max="105" width="9.109375" style="7" customWidth="1"/>
    <col min="106" max="106" width="10.6640625" style="6" customWidth="1"/>
    <col min="107" max="116" width="10.5546875" style="6" customWidth="1"/>
    <col min="117" max="117" width="9.109375" style="7" customWidth="1"/>
    <col min="118" max="118" width="10.6640625" style="6" customWidth="1"/>
    <col min="119" max="119" width="10.88671875" style="6" customWidth="1"/>
    <col min="120" max="120" width="9.109375" style="7" customWidth="1"/>
    <col min="121" max="121" width="10.6640625" style="6" customWidth="1"/>
    <col min="122" max="122" width="9.88671875" style="6" bestFit="1" customWidth="1"/>
    <col min="123" max="123" width="10.33203125" style="7" bestFit="1" customWidth="1"/>
    <col min="124" max="124" width="10.6640625" style="6" customWidth="1"/>
    <col min="125" max="125" width="9.109375" style="6" customWidth="1"/>
    <col min="126" max="126" width="10.88671875" style="19" customWidth="1"/>
    <col min="127" max="127" width="10.6640625" style="6" customWidth="1"/>
    <col min="128" max="128" width="9.109375" style="6" customWidth="1"/>
    <col min="129" max="129" width="10.33203125" style="19" customWidth="1"/>
    <col min="130" max="130" width="10.6640625" style="6" customWidth="1"/>
    <col min="131" max="131" width="10.33203125" style="6" customWidth="1"/>
    <col min="132" max="132" width="9.109375" style="7" customWidth="1"/>
    <col min="133" max="133" width="10.6640625" style="6" customWidth="1"/>
    <col min="134" max="140" width="10.33203125" style="6" customWidth="1"/>
    <col min="141" max="141" width="9.109375" style="7" customWidth="1"/>
    <col min="142" max="142" width="10.6640625" style="6" customWidth="1"/>
    <col min="143" max="143" width="9.109375" style="6" customWidth="1"/>
    <col min="144" max="144" width="9.109375" style="7" customWidth="1"/>
    <col min="145" max="145" width="10.6640625" style="6" customWidth="1"/>
    <col min="146" max="146" width="11.88671875" style="6" customWidth="1"/>
    <col min="147" max="147" width="9.109375" style="7" customWidth="1"/>
    <col min="148" max="148" width="10.6640625" style="6" customWidth="1"/>
    <col min="149" max="149" width="11.88671875" style="6" customWidth="1"/>
    <col min="150" max="150" width="9.109375" style="7" customWidth="1"/>
    <col min="151" max="151" width="10.6640625" style="6" customWidth="1"/>
    <col min="152" max="152" width="11.88671875" style="6" customWidth="1"/>
    <col min="153" max="153" width="9.109375" style="7" customWidth="1"/>
    <col min="154" max="154" width="10.6640625" style="6" customWidth="1"/>
    <col min="155" max="155" width="11.88671875" style="6" customWidth="1"/>
    <col min="156" max="156" width="9.109375" style="7" customWidth="1"/>
    <col min="157" max="157" width="10.6640625" style="6" customWidth="1"/>
    <col min="158" max="158" width="11.88671875" style="6" customWidth="1"/>
    <col min="159" max="159" width="9.109375" style="19" customWidth="1"/>
    <col min="160" max="160" width="10.6640625" style="6" customWidth="1"/>
    <col min="161" max="167" width="10.33203125" style="6" customWidth="1"/>
    <col min="168" max="168" width="9.109375" style="19" customWidth="1"/>
    <col min="169" max="169" width="10.6640625" style="6" customWidth="1"/>
    <col min="170" max="170" width="13.109375" style="6" customWidth="1"/>
    <col min="171" max="171" width="9.109375" style="19" customWidth="1"/>
    <col min="172" max="173" width="10.6640625" style="6" customWidth="1"/>
    <col min="174" max="174" width="10.88671875" style="6" bestFit="1" customWidth="1"/>
    <col min="175" max="175" width="10.5546875" style="6" customWidth="1"/>
    <col min="176" max="176" width="9.88671875" style="6" customWidth="1"/>
    <col min="177" max="177" width="10.88671875" style="6" bestFit="1" customWidth="1"/>
    <col min="178" max="178" width="10.5546875" style="6" customWidth="1"/>
    <col min="179" max="179" width="9.88671875" style="6" customWidth="1"/>
    <col min="180" max="180" width="9.109375" style="19" customWidth="1"/>
    <col min="181" max="181" width="10.6640625" style="6" customWidth="1"/>
    <col min="182" max="182" width="10.33203125" style="6" customWidth="1"/>
    <col min="183" max="183" width="10.88671875" style="6" bestFit="1" customWidth="1"/>
    <col min="184" max="184" width="10.5546875" style="6" customWidth="1"/>
    <col min="185" max="185" width="9.109375" style="6" customWidth="1"/>
    <col min="186" max="186" width="10.6640625" style="19" customWidth="1"/>
    <col min="187" max="187" width="10.6640625" style="6" customWidth="1"/>
    <col min="188" max="188" width="11.5546875" style="6" customWidth="1"/>
    <col min="189" max="189" width="9.109375" style="19" customWidth="1"/>
    <col min="190" max="190" width="10.6640625" style="6" customWidth="1"/>
    <col min="191" max="191" width="9.109375" style="6" customWidth="1"/>
    <col min="192" max="192" width="10.6640625" style="19" customWidth="1"/>
    <col min="193" max="193" width="10.6640625" style="6" customWidth="1"/>
    <col min="194" max="194" width="9.88671875" style="6" bestFit="1" customWidth="1"/>
    <col min="195" max="195" width="9.6640625" style="19" customWidth="1"/>
    <col min="196" max="196" width="10.6640625" style="6" customWidth="1"/>
    <col min="197" max="197" width="9.88671875" style="6" bestFit="1" customWidth="1"/>
    <col min="198" max="198" width="10.33203125" style="19" customWidth="1"/>
    <col min="199" max="199" width="10.6640625" style="6" customWidth="1"/>
    <col min="200" max="200" width="10" style="6" customWidth="1"/>
    <col min="201" max="201" width="9.5546875" style="19" bestFit="1" customWidth="1"/>
    <col min="202" max="202" width="10.6640625" style="6" customWidth="1"/>
    <col min="203" max="203" width="11.109375" style="6" customWidth="1"/>
    <col min="204" max="204" width="9.88671875" style="19" customWidth="1"/>
    <col min="205" max="205" width="9.88671875" style="6" customWidth="1"/>
    <col min="206" max="206" width="11.44140625" style="6" bestFit="1" customWidth="1"/>
    <col min="207" max="207" width="10.6640625" style="19" customWidth="1"/>
    <col min="208" max="208" width="10.6640625" style="6" customWidth="1"/>
    <col min="209" max="209" width="9.88671875" style="6" bestFit="1" customWidth="1"/>
    <col min="210" max="210" width="11.6640625" style="19" customWidth="1"/>
    <col min="211" max="211" width="10.6640625" style="6" customWidth="1"/>
    <col min="212" max="212" width="11" style="6" customWidth="1"/>
    <col min="213" max="213" width="10.6640625" style="19" customWidth="1"/>
    <col min="214" max="214" width="11.5546875" style="6" customWidth="1"/>
    <col min="215" max="215" width="9.88671875" style="6" bestFit="1" customWidth="1"/>
    <col min="216" max="216" width="13.6640625" style="19" customWidth="1"/>
    <col min="217" max="217" width="13.6640625" style="6" customWidth="1"/>
  </cols>
  <sheetData>
    <row r="1" spans="1:217" s="32" customFormat="1" ht="8.25" customHeight="1" x14ac:dyDescent="0.3">
      <c r="B1" s="23"/>
      <c r="C1" s="31"/>
      <c r="D1" s="31"/>
      <c r="E1" s="31"/>
      <c r="F1" s="3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66"/>
      <c r="S1" s="31"/>
      <c r="T1" s="31"/>
      <c r="U1" s="30"/>
      <c r="V1" s="31"/>
      <c r="W1" s="31"/>
      <c r="X1" s="30"/>
      <c r="Y1" s="31"/>
      <c r="Z1" s="31"/>
      <c r="AA1" s="30"/>
      <c r="AB1" s="31"/>
      <c r="AC1" s="31"/>
      <c r="AD1" s="30"/>
      <c r="AE1" s="31"/>
      <c r="AF1" s="31"/>
      <c r="AG1" s="30"/>
      <c r="AH1" s="31"/>
      <c r="AI1" s="31"/>
      <c r="AJ1" s="30"/>
      <c r="AK1" s="31"/>
      <c r="AL1" s="31"/>
      <c r="AM1" s="30"/>
      <c r="AN1" s="31"/>
      <c r="AO1" s="31"/>
      <c r="AP1" s="30"/>
      <c r="AQ1" s="31"/>
      <c r="AR1" s="31"/>
      <c r="AS1" s="30"/>
      <c r="AT1" s="31"/>
      <c r="AU1" s="31"/>
      <c r="AV1" s="30"/>
      <c r="AW1" s="31"/>
      <c r="AX1" s="31"/>
      <c r="AY1" s="30"/>
      <c r="AZ1" s="31"/>
      <c r="BA1" s="31"/>
      <c r="BB1" s="66"/>
      <c r="BC1" s="31"/>
      <c r="BD1" s="31"/>
      <c r="BE1" s="30"/>
      <c r="BF1" s="31"/>
      <c r="BG1" s="31"/>
      <c r="BH1" s="30"/>
      <c r="BI1" s="31"/>
      <c r="BJ1" s="31"/>
      <c r="BK1" s="30"/>
      <c r="BL1" s="31"/>
      <c r="BM1" s="31"/>
      <c r="BN1" s="30"/>
      <c r="BO1" s="31"/>
      <c r="BP1" s="31"/>
      <c r="BQ1" s="30"/>
      <c r="BR1" s="31"/>
      <c r="BS1" s="31"/>
      <c r="BT1" s="30"/>
      <c r="BU1" s="31"/>
      <c r="BV1" s="31"/>
      <c r="BW1" s="30"/>
      <c r="BX1" s="31"/>
      <c r="BY1" s="31"/>
      <c r="BZ1" s="30"/>
      <c r="CA1" s="31"/>
      <c r="CB1" s="31"/>
      <c r="CC1" s="30"/>
      <c r="CD1" s="31"/>
      <c r="CE1" s="31"/>
      <c r="CF1" s="30"/>
      <c r="CG1" s="31"/>
      <c r="CH1" s="31"/>
      <c r="CI1" s="30"/>
      <c r="CJ1" s="31"/>
      <c r="CK1" s="31"/>
      <c r="CL1" s="30"/>
      <c r="CM1" s="31"/>
      <c r="CN1" s="31"/>
      <c r="CO1" s="30"/>
      <c r="CP1" s="31"/>
      <c r="CQ1" s="31"/>
      <c r="CR1" s="66"/>
      <c r="CS1" s="31"/>
      <c r="CT1" s="31"/>
      <c r="CU1" s="30"/>
      <c r="CV1" s="31"/>
      <c r="CW1" s="31"/>
      <c r="CX1" s="30"/>
      <c r="CY1" s="31"/>
      <c r="CZ1" s="31"/>
      <c r="DA1" s="30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0"/>
      <c r="DN1" s="31"/>
      <c r="DO1" s="31"/>
      <c r="DP1" s="30"/>
      <c r="DQ1" s="31"/>
      <c r="DR1" s="31"/>
      <c r="DS1" s="30"/>
      <c r="DT1" s="31"/>
      <c r="DU1" s="31"/>
      <c r="DV1" s="66"/>
      <c r="DW1" s="31"/>
      <c r="DX1" s="31"/>
      <c r="DY1" s="66"/>
      <c r="DZ1" s="31"/>
      <c r="EA1" s="31" t="s">
        <v>51</v>
      </c>
      <c r="EB1" s="30"/>
      <c r="EC1" s="31"/>
      <c r="ED1" s="31" t="s">
        <v>51</v>
      </c>
      <c r="EE1" s="31"/>
      <c r="EF1" s="31"/>
      <c r="EG1" s="31"/>
      <c r="EH1" s="31"/>
      <c r="EI1" s="31"/>
      <c r="EJ1" s="31"/>
      <c r="EK1" s="30"/>
      <c r="EL1" s="31"/>
      <c r="EM1" s="31"/>
      <c r="EN1" s="30"/>
      <c r="EO1" s="31"/>
      <c r="EP1" s="31"/>
      <c r="EQ1" s="30"/>
      <c r="ER1" s="31"/>
      <c r="ES1" s="31"/>
      <c r="ET1" s="30"/>
      <c r="EU1" s="31"/>
      <c r="EV1" s="31"/>
      <c r="EW1" s="30"/>
      <c r="EX1" s="31"/>
      <c r="EY1" s="31"/>
      <c r="EZ1" s="30"/>
      <c r="FA1" s="31"/>
      <c r="FB1" s="31"/>
      <c r="FC1" s="66"/>
      <c r="FD1" s="31"/>
      <c r="FE1" s="31" t="s">
        <v>51</v>
      </c>
      <c r="FF1" s="31"/>
      <c r="FG1" s="31"/>
      <c r="FH1" s="31"/>
      <c r="FI1" s="31"/>
      <c r="FJ1" s="31"/>
      <c r="FK1" s="31"/>
      <c r="FL1" s="66"/>
      <c r="FM1" s="31"/>
      <c r="FN1" s="31"/>
      <c r="FO1" s="66"/>
      <c r="FP1" s="31"/>
      <c r="FQ1" s="31"/>
      <c r="FR1" s="31"/>
      <c r="FS1" s="31"/>
      <c r="FT1" s="31"/>
      <c r="FU1" s="31"/>
      <c r="FV1" s="31"/>
      <c r="FW1" s="31"/>
      <c r="FX1" s="66"/>
      <c r="FY1" s="31"/>
      <c r="FZ1" s="31" t="s">
        <v>51</v>
      </c>
      <c r="GA1" s="31"/>
      <c r="GB1" s="31"/>
      <c r="GC1" s="31"/>
      <c r="GD1" s="66"/>
      <c r="GE1" s="31"/>
      <c r="GF1" s="31"/>
      <c r="GG1" s="66"/>
      <c r="GH1" s="31"/>
      <c r="GI1" s="31"/>
      <c r="GJ1" s="66"/>
      <c r="GK1" s="31"/>
      <c r="GL1" s="31"/>
      <c r="GM1" s="66"/>
      <c r="GN1" s="31"/>
      <c r="GO1" s="31"/>
      <c r="GP1" s="66"/>
      <c r="GQ1" s="31"/>
      <c r="GR1" s="31"/>
      <c r="GS1" s="66"/>
      <c r="GT1" s="31"/>
      <c r="GU1" s="31"/>
      <c r="GV1" s="66"/>
      <c r="GW1" s="31"/>
      <c r="GX1" s="31"/>
      <c r="GY1" s="66"/>
      <c r="GZ1" s="31"/>
      <c r="HA1" s="31"/>
      <c r="HB1" s="66"/>
      <c r="HC1" s="31"/>
      <c r="HD1" s="31"/>
      <c r="HE1" s="66"/>
      <c r="HF1" s="31"/>
      <c r="HG1" s="31"/>
      <c r="HH1" s="66"/>
      <c r="HI1" s="31"/>
    </row>
    <row r="2" spans="1:217" s="39" customFormat="1" ht="19.5" customHeight="1" x14ac:dyDescent="0.4">
      <c r="B2" s="34" t="s">
        <v>34</v>
      </c>
      <c r="C2" s="147" t="s">
        <v>54</v>
      </c>
      <c r="D2" s="147"/>
      <c r="E2" s="147"/>
      <c r="F2" s="147"/>
      <c r="G2" s="147"/>
      <c r="H2" s="147"/>
      <c r="I2" s="147"/>
      <c r="J2" s="147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6"/>
      <c r="AQ2" s="37"/>
      <c r="AR2" s="37"/>
      <c r="AS2" s="36"/>
      <c r="AT2" s="37"/>
      <c r="AU2" s="37"/>
      <c r="AV2" s="36"/>
      <c r="AW2" s="37"/>
      <c r="AX2" s="37"/>
      <c r="AY2" s="36"/>
      <c r="AZ2" s="37"/>
      <c r="BA2" s="37"/>
      <c r="BB2" s="67"/>
      <c r="BC2" s="37"/>
      <c r="BD2" s="37"/>
      <c r="BE2" s="36"/>
      <c r="BF2" s="37"/>
      <c r="BG2" s="37"/>
      <c r="BH2" s="36"/>
      <c r="BI2" s="37"/>
      <c r="BJ2" s="37"/>
      <c r="BK2" s="36"/>
      <c r="BL2" s="37"/>
      <c r="BM2" s="37"/>
      <c r="BN2" s="36"/>
      <c r="BO2" s="37"/>
      <c r="BP2" s="37"/>
      <c r="BQ2" s="36"/>
      <c r="BR2" s="37"/>
      <c r="BS2" s="37"/>
      <c r="BT2" s="36"/>
      <c r="BU2" s="37"/>
      <c r="BV2" s="37"/>
      <c r="BW2" s="36"/>
      <c r="BX2" s="37"/>
      <c r="BY2" s="37"/>
      <c r="BZ2" s="36"/>
      <c r="CA2" s="37"/>
      <c r="CB2" s="37"/>
      <c r="CC2" s="36"/>
      <c r="CD2" s="37"/>
      <c r="CE2" s="37"/>
      <c r="CF2" s="36"/>
      <c r="CG2" s="37"/>
      <c r="CH2" s="37"/>
      <c r="CI2" s="36"/>
      <c r="CJ2" s="37"/>
      <c r="CK2" s="37"/>
      <c r="CL2" s="36"/>
      <c r="CM2" s="37"/>
      <c r="CN2" s="37"/>
      <c r="CO2" s="36"/>
      <c r="CP2" s="37"/>
      <c r="CQ2" s="37"/>
      <c r="CR2" s="67"/>
      <c r="CS2" s="37"/>
      <c r="CT2" s="37"/>
      <c r="CU2" s="36"/>
      <c r="CV2" s="37"/>
      <c r="CW2" s="37"/>
      <c r="CX2" s="36"/>
      <c r="CY2" s="37"/>
      <c r="CZ2" s="37"/>
      <c r="DA2" s="36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6"/>
      <c r="DN2" s="37"/>
      <c r="DO2" s="37"/>
      <c r="DP2" s="36"/>
      <c r="DQ2" s="37"/>
      <c r="DR2" s="37"/>
      <c r="DS2" s="36"/>
      <c r="DT2" s="37"/>
      <c r="DU2" s="37"/>
      <c r="DV2" s="67"/>
      <c r="DW2" s="37"/>
      <c r="DX2" s="37"/>
      <c r="DY2" s="67"/>
      <c r="DZ2" s="37"/>
      <c r="EA2" s="37"/>
      <c r="EB2" s="36"/>
      <c r="EC2" s="37"/>
      <c r="ED2" s="37"/>
      <c r="EE2" s="37"/>
      <c r="EF2" s="37"/>
      <c r="EG2" s="37"/>
      <c r="EH2" s="37"/>
      <c r="EI2" s="37"/>
      <c r="EJ2" s="37"/>
      <c r="EK2" s="36"/>
      <c r="EL2" s="37"/>
      <c r="EM2" s="37"/>
      <c r="EN2" s="36"/>
      <c r="EO2" s="37"/>
      <c r="EP2" s="37"/>
      <c r="EQ2" s="36"/>
      <c r="ER2" s="37"/>
      <c r="ES2" s="37"/>
      <c r="ET2" s="36"/>
      <c r="EU2" s="37"/>
      <c r="EV2" s="37"/>
      <c r="EW2" s="36"/>
      <c r="EX2" s="37"/>
      <c r="EY2" s="37"/>
      <c r="EZ2" s="36"/>
      <c r="FA2" s="37"/>
      <c r="FB2" s="37"/>
      <c r="FC2" s="67"/>
      <c r="FD2" s="37"/>
      <c r="FE2" s="37"/>
      <c r="FF2" s="37"/>
      <c r="FG2" s="37"/>
      <c r="FH2" s="37"/>
      <c r="FI2" s="37"/>
      <c r="FJ2" s="37"/>
      <c r="FK2" s="37"/>
      <c r="FL2" s="67"/>
      <c r="FM2" s="37"/>
      <c r="FN2" s="37"/>
      <c r="FO2" s="67"/>
      <c r="FP2" s="37"/>
      <c r="FQ2" s="37"/>
      <c r="FR2" s="37"/>
      <c r="FS2" s="37"/>
      <c r="FT2" s="37"/>
      <c r="FU2" s="37"/>
      <c r="FV2" s="37"/>
      <c r="FW2" s="37"/>
      <c r="FX2" s="67"/>
      <c r="FY2" s="37"/>
      <c r="FZ2" s="37"/>
      <c r="GA2" s="37"/>
      <c r="GB2" s="37"/>
      <c r="GC2" s="37"/>
      <c r="GD2" s="67"/>
      <c r="GE2" s="37"/>
      <c r="GF2" s="37"/>
      <c r="GG2" s="67"/>
      <c r="GH2" s="37"/>
      <c r="GI2" s="37"/>
      <c r="GJ2" s="67"/>
      <c r="GK2" s="37"/>
      <c r="GL2" s="37"/>
      <c r="GM2" s="67"/>
      <c r="GN2" s="37"/>
      <c r="GO2" s="37"/>
      <c r="GP2" s="67"/>
      <c r="GQ2" s="37"/>
      <c r="GR2" s="37"/>
      <c r="GS2" s="67"/>
      <c r="GT2" s="37"/>
      <c r="GU2" s="37"/>
      <c r="GV2" s="67"/>
      <c r="GW2" s="37"/>
      <c r="GX2" s="37"/>
      <c r="GY2" s="67"/>
      <c r="GZ2" s="37"/>
      <c r="HA2" s="37"/>
      <c r="HB2" s="67"/>
      <c r="HC2" s="37"/>
      <c r="HD2" s="37"/>
      <c r="HE2" s="67"/>
      <c r="HF2" s="37"/>
      <c r="HG2" s="37"/>
      <c r="HH2" s="67"/>
      <c r="HI2" s="37"/>
    </row>
    <row r="3" spans="1:217" s="49" customFormat="1" ht="11.25" customHeight="1" thickBot="1" x14ac:dyDescent="0.35">
      <c r="B3" s="40"/>
      <c r="C3" s="48"/>
      <c r="D3" s="48"/>
      <c r="E3" s="48"/>
      <c r="F3" s="47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68"/>
      <c r="S3" s="48"/>
      <c r="T3" s="48"/>
      <c r="U3" s="47"/>
      <c r="V3" s="48"/>
      <c r="W3" s="48"/>
      <c r="X3" s="47"/>
      <c r="Y3" s="48"/>
      <c r="Z3" s="48"/>
      <c r="AA3" s="47"/>
      <c r="AB3" s="48"/>
      <c r="AC3" s="48"/>
      <c r="AD3" s="47"/>
      <c r="AE3" s="48"/>
      <c r="AF3" s="48"/>
      <c r="AG3" s="47"/>
      <c r="AH3" s="48"/>
      <c r="AI3" s="48"/>
      <c r="AJ3" s="47"/>
      <c r="AK3" s="48"/>
      <c r="AL3" s="48"/>
      <c r="AM3" s="47"/>
      <c r="AN3" s="48"/>
      <c r="AO3" s="48"/>
      <c r="AP3" s="47"/>
      <c r="AQ3" s="48"/>
      <c r="AR3" s="48"/>
      <c r="AS3" s="47"/>
      <c r="AT3" s="48"/>
      <c r="AU3" s="48"/>
      <c r="AV3" s="47"/>
      <c r="AW3" s="48"/>
      <c r="AX3" s="48"/>
      <c r="AY3" s="47"/>
      <c r="AZ3" s="48"/>
      <c r="BA3" s="48"/>
      <c r="BB3" s="68"/>
      <c r="BC3" s="48"/>
      <c r="BD3" s="48"/>
      <c r="BE3" s="47"/>
      <c r="BF3" s="48"/>
      <c r="BG3" s="48"/>
      <c r="BH3" s="47"/>
      <c r="BI3" s="48"/>
      <c r="BJ3" s="48"/>
      <c r="BK3" s="47"/>
      <c r="BL3" s="48"/>
      <c r="BM3" s="48"/>
      <c r="BN3" s="47"/>
      <c r="BO3" s="48"/>
      <c r="BP3" s="48"/>
      <c r="BQ3" s="47"/>
      <c r="BR3" s="48"/>
      <c r="BS3" s="48"/>
      <c r="BT3" s="47"/>
      <c r="BU3" s="48"/>
      <c r="BV3" s="48"/>
      <c r="BW3" s="47"/>
      <c r="BX3" s="48"/>
      <c r="BY3" s="48"/>
      <c r="BZ3" s="47"/>
      <c r="CA3" s="48"/>
      <c r="CB3" s="48"/>
      <c r="CC3" s="47"/>
      <c r="CD3" s="48"/>
      <c r="CE3" s="48"/>
      <c r="CF3" s="47"/>
      <c r="CG3" s="48"/>
      <c r="CH3" s="48"/>
      <c r="CI3" s="47"/>
      <c r="CJ3" s="48"/>
      <c r="CK3" s="48"/>
      <c r="CL3" s="47"/>
      <c r="CM3" s="48"/>
      <c r="CN3" s="48"/>
      <c r="CO3" s="47"/>
      <c r="CP3" s="48"/>
      <c r="CQ3" s="48"/>
      <c r="CR3" s="68"/>
      <c r="CS3" s="48"/>
      <c r="CT3" s="48"/>
      <c r="CU3" s="47"/>
      <c r="CV3" s="48"/>
      <c r="CW3" s="48"/>
      <c r="CX3" s="47"/>
      <c r="CY3" s="48"/>
      <c r="CZ3" s="48"/>
      <c r="DA3" s="47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7"/>
      <c r="DN3" s="48"/>
      <c r="DO3" s="48"/>
      <c r="DP3" s="47"/>
      <c r="DQ3" s="48"/>
      <c r="DR3" s="48"/>
      <c r="DS3" s="47"/>
      <c r="DT3" s="48"/>
      <c r="DU3" s="48"/>
      <c r="DV3" s="68"/>
      <c r="DW3" s="48"/>
      <c r="DX3" s="48"/>
      <c r="DY3" s="68"/>
      <c r="DZ3" s="48"/>
      <c r="EA3" s="48"/>
      <c r="EB3" s="47"/>
      <c r="EC3" s="48"/>
      <c r="ED3" s="48"/>
      <c r="EE3" s="48"/>
      <c r="EF3" s="48"/>
      <c r="EG3" s="48"/>
      <c r="EH3" s="48"/>
      <c r="EI3" s="48"/>
      <c r="EJ3" s="48"/>
      <c r="EK3" s="47"/>
      <c r="EL3" s="48"/>
      <c r="EM3" s="48"/>
      <c r="EN3" s="47"/>
      <c r="EO3" s="48"/>
      <c r="EP3" s="48"/>
      <c r="EQ3" s="47"/>
      <c r="ER3" s="48"/>
      <c r="ES3" s="48"/>
      <c r="ET3" s="47"/>
      <c r="EU3" s="48"/>
      <c r="EV3" s="48"/>
      <c r="EW3" s="47"/>
      <c r="EX3" s="48"/>
      <c r="EY3" s="48"/>
      <c r="EZ3" s="47"/>
      <c r="FA3" s="48"/>
      <c r="FB3" s="48"/>
      <c r="FC3" s="68"/>
      <c r="FD3" s="48"/>
      <c r="FE3" s="48"/>
      <c r="FF3" s="48"/>
      <c r="FG3" s="48"/>
      <c r="FH3" s="48"/>
      <c r="FI3" s="48"/>
      <c r="FJ3" s="48"/>
      <c r="FK3" s="48"/>
      <c r="FL3" s="68"/>
      <c r="FM3" s="48"/>
      <c r="FN3" s="48"/>
      <c r="FO3" s="68"/>
      <c r="FP3" s="48"/>
      <c r="FQ3" s="48"/>
      <c r="FR3" s="48"/>
      <c r="FS3" s="48"/>
      <c r="FT3" s="48"/>
      <c r="FU3" s="48"/>
      <c r="FV3" s="48"/>
      <c r="FW3" s="48"/>
      <c r="FX3" s="68"/>
      <c r="FY3" s="48"/>
      <c r="FZ3" s="48"/>
      <c r="GA3" s="48"/>
      <c r="GB3" s="48"/>
      <c r="GC3" s="48"/>
      <c r="GD3" s="68"/>
      <c r="GE3" s="48"/>
      <c r="GF3" s="48"/>
      <c r="GG3" s="68"/>
      <c r="GH3" s="48"/>
      <c r="GI3" s="48"/>
      <c r="GJ3" s="68"/>
      <c r="GK3" s="48"/>
      <c r="GL3" s="48"/>
      <c r="GM3" s="68"/>
      <c r="GN3" s="48"/>
      <c r="GO3" s="48"/>
      <c r="GP3" s="68"/>
      <c r="GQ3" s="48"/>
      <c r="GR3" s="48"/>
      <c r="GS3" s="68"/>
      <c r="GT3" s="48"/>
      <c r="GU3" s="48"/>
      <c r="GV3" s="68"/>
      <c r="GW3" s="48"/>
      <c r="GX3" s="48"/>
      <c r="GY3" s="68"/>
      <c r="GZ3" s="48"/>
      <c r="HA3" s="48"/>
      <c r="HB3" s="68"/>
      <c r="HC3" s="48"/>
      <c r="HD3" s="48"/>
      <c r="HE3" s="68"/>
      <c r="HF3" s="48"/>
      <c r="HG3" s="48"/>
      <c r="HH3" s="68"/>
      <c r="HI3" s="48"/>
    </row>
    <row r="4" spans="1:217" s="140" customFormat="1" ht="45" customHeight="1" x14ac:dyDescent="0.3">
      <c r="A4" s="162" t="s">
        <v>23</v>
      </c>
      <c r="B4" s="163"/>
      <c r="C4" s="159" t="s">
        <v>108</v>
      </c>
      <c r="D4" s="160"/>
      <c r="E4" s="161"/>
      <c r="F4" s="156" t="s">
        <v>29</v>
      </c>
      <c r="G4" s="157"/>
      <c r="H4" s="158"/>
      <c r="I4" s="159" t="s">
        <v>55</v>
      </c>
      <c r="J4" s="160"/>
      <c r="K4" s="161"/>
      <c r="L4" s="159" t="s">
        <v>95</v>
      </c>
      <c r="M4" s="160"/>
      <c r="N4" s="161"/>
      <c r="O4" s="159" t="s">
        <v>81</v>
      </c>
      <c r="P4" s="160"/>
      <c r="Q4" s="161"/>
      <c r="R4" s="156" t="s">
        <v>63</v>
      </c>
      <c r="S4" s="157"/>
      <c r="T4" s="158"/>
      <c r="U4" s="156" t="s">
        <v>52</v>
      </c>
      <c r="V4" s="157"/>
      <c r="W4" s="158"/>
      <c r="X4" s="156" t="s">
        <v>75</v>
      </c>
      <c r="Y4" s="157"/>
      <c r="Z4" s="158"/>
      <c r="AA4" s="156" t="s">
        <v>109</v>
      </c>
      <c r="AB4" s="157"/>
      <c r="AC4" s="158"/>
      <c r="AD4" s="156" t="s">
        <v>71</v>
      </c>
      <c r="AE4" s="157"/>
      <c r="AF4" s="158"/>
      <c r="AG4" s="156" t="s">
        <v>107</v>
      </c>
      <c r="AH4" s="157"/>
      <c r="AI4" s="158"/>
      <c r="AJ4" s="156" t="s">
        <v>64</v>
      </c>
      <c r="AK4" s="157"/>
      <c r="AL4" s="158"/>
      <c r="AM4" s="156" t="s">
        <v>15</v>
      </c>
      <c r="AN4" s="157"/>
      <c r="AO4" s="158"/>
      <c r="AP4" s="156" t="s">
        <v>42</v>
      </c>
      <c r="AQ4" s="157"/>
      <c r="AR4" s="158"/>
      <c r="AS4" s="156" t="s">
        <v>100</v>
      </c>
      <c r="AT4" s="157"/>
      <c r="AU4" s="158"/>
      <c r="AV4" s="156" t="s">
        <v>43</v>
      </c>
      <c r="AW4" s="157"/>
      <c r="AX4" s="158"/>
      <c r="AY4" s="156" t="s">
        <v>99</v>
      </c>
      <c r="AZ4" s="157"/>
      <c r="BA4" s="158"/>
      <c r="BB4" s="156" t="s">
        <v>103</v>
      </c>
      <c r="BC4" s="157"/>
      <c r="BD4" s="158"/>
      <c r="BE4" s="156" t="s">
        <v>65</v>
      </c>
      <c r="BF4" s="157"/>
      <c r="BG4" s="158"/>
      <c r="BH4" s="156" t="s">
        <v>16</v>
      </c>
      <c r="BI4" s="157"/>
      <c r="BJ4" s="158"/>
      <c r="BK4" s="156" t="s">
        <v>35</v>
      </c>
      <c r="BL4" s="157"/>
      <c r="BM4" s="158"/>
      <c r="BN4" s="156" t="s">
        <v>66</v>
      </c>
      <c r="BO4" s="157"/>
      <c r="BP4" s="158"/>
      <c r="BQ4" s="156" t="s">
        <v>82</v>
      </c>
      <c r="BR4" s="157"/>
      <c r="BS4" s="158"/>
      <c r="BT4" s="156" t="s">
        <v>85</v>
      </c>
      <c r="BU4" s="157"/>
      <c r="BV4" s="158"/>
      <c r="BW4" s="156" t="s">
        <v>105</v>
      </c>
      <c r="BX4" s="157"/>
      <c r="BY4" s="158"/>
      <c r="BZ4" s="156" t="s">
        <v>104</v>
      </c>
      <c r="CA4" s="157"/>
      <c r="CB4" s="158"/>
      <c r="CC4" s="156" t="s">
        <v>30</v>
      </c>
      <c r="CD4" s="157"/>
      <c r="CE4" s="158"/>
      <c r="CF4" s="156" t="s">
        <v>93</v>
      </c>
      <c r="CG4" s="157"/>
      <c r="CH4" s="158"/>
      <c r="CI4" s="156" t="s">
        <v>94</v>
      </c>
      <c r="CJ4" s="157"/>
      <c r="CK4" s="158"/>
      <c r="CL4" s="156" t="s">
        <v>37</v>
      </c>
      <c r="CM4" s="157"/>
      <c r="CN4" s="158"/>
      <c r="CO4" s="156" t="s">
        <v>92</v>
      </c>
      <c r="CP4" s="157"/>
      <c r="CQ4" s="158"/>
      <c r="CR4" s="156" t="s">
        <v>67</v>
      </c>
      <c r="CS4" s="157"/>
      <c r="CT4" s="158"/>
      <c r="CU4" s="156" t="s">
        <v>49</v>
      </c>
      <c r="CV4" s="157"/>
      <c r="CW4" s="158"/>
      <c r="CX4" s="156" t="s">
        <v>31</v>
      </c>
      <c r="CY4" s="157"/>
      <c r="CZ4" s="158"/>
      <c r="DA4" s="156" t="s">
        <v>41</v>
      </c>
      <c r="DB4" s="157"/>
      <c r="DC4" s="158"/>
      <c r="DD4" s="159" t="s">
        <v>83</v>
      </c>
      <c r="DE4" s="160"/>
      <c r="DF4" s="161"/>
      <c r="DG4" s="159" t="s">
        <v>89</v>
      </c>
      <c r="DH4" s="160"/>
      <c r="DI4" s="161"/>
      <c r="DJ4" s="159" t="s">
        <v>74</v>
      </c>
      <c r="DK4" s="160"/>
      <c r="DL4" s="161"/>
      <c r="DM4" s="156" t="s">
        <v>44</v>
      </c>
      <c r="DN4" s="157"/>
      <c r="DO4" s="158"/>
      <c r="DP4" s="156" t="s">
        <v>38</v>
      </c>
      <c r="DQ4" s="157"/>
      <c r="DR4" s="158"/>
      <c r="DS4" s="156" t="s">
        <v>36</v>
      </c>
      <c r="DT4" s="157"/>
      <c r="DU4" s="158"/>
      <c r="DV4" s="156" t="s">
        <v>32</v>
      </c>
      <c r="DW4" s="157"/>
      <c r="DX4" s="158"/>
      <c r="DY4" s="156" t="s">
        <v>68</v>
      </c>
      <c r="DZ4" s="157"/>
      <c r="EA4" s="158"/>
      <c r="EB4" s="156" t="s">
        <v>76</v>
      </c>
      <c r="EC4" s="157"/>
      <c r="ED4" s="158"/>
      <c r="EE4" s="159" t="s">
        <v>56</v>
      </c>
      <c r="EF4" s="160"/>
      <c r="EG4" s="161"/>
      <c r="EH4" s="159" t="s">
        <v>79</v>
      </c>
      <c r="EI4" s="160"/>
      <c r="EJ4" s="161"/>
      <c r="EK4" s="156" t="s">
        <v>18</v>
      </c>
      <c r="EL4" s="157"/>
      <c r="EM4" s="158"/>
      <c r="EN4" s="156" t="s">
        <v>101</v>
      </c>
      <c r="EO4" s="157"/>
      <c r="EP4" s="158"/>
      <c r="EQ4" s="156" t="s">
        <v>110</v>
      </c>
      <c r="ER4" s="157"/>
      <c r="ES4" s="158"/>
      <c r="ET4" s="156" t="s">
        <v>96</v>
      </c>
      <c r="EU4" s="157"/>
      <c r="EV4" s="158"/>
      <c r="EW4" s="156" t="s">
        <v>102</v>
      </c>
      <c r="EX4" s="157"/>
      <c r="EY4" s="158"/>
      <c r="EZ4" s="156" t="s">
        <v>86</v>
      </c>
      <c r="FA4" s="157"/>
      <c r="FB4" s="158"/>
      <c r="FC4" s="156" t="s">
        <v>45</v>
      </c>
      <c r="FD4" s="157"/>
      <c r="FE4" s="158"/>
      <c r="FF4" s="159" t="s">
        <v>97</v>
      </c>
      <c r="FG4" s="160"/>
      <c r="FH4" s="161"/>
      <c r="FI4" s="159" t="s">
        <v>80</v>
      </c>
      <c r="FJ4" s="160"/>
      <c r="FK4" s="161"/>
      <c r="FL4" s="156" t="s">
        <v>78</v>
      </c>
      <c r="FM4" s="157"/>
      <c r="FN4" s="158"/>
      <c r="FO4" s="156" t="s">
        <v>50</v>
      </c>
      <c r="FP4" s="157"/>
      <c r="FQ4" s="158"/>
      <c r="FR4" s="159" t="s">
        <v>53</v>
      </c>
      <c r="FS4" s="160"/>
      <c r="FT4" s="161"/>
      <c r="FU4" s="159" t="s">
        <v>98</v>
      </c>
      <c r="FV4" s="160"/>
      <c r="FW4" s="161"/>
      <c r="FX4" s="156" t="s">
        <v>106</v>
      </c>
      <c r="FY4" s="157"/>
      <c r="FZ4" s="158"/>
      <c r="GA4" s="159" t="s">
        <v>73</v>
      </c>
      <c r="GB4" s="160"/>
      <c r="GC4" s="161"/>
      <c r="GD4" s="156" t="s">
        <v>46</v>
      </c>
      <c r="GE4" s="157"/>
      <c r="GF4" s="158"/>
      <c r="GG4" s="156" t="s">
        <v>39</v>
      </c>
      <c r="GH4" s="157"/>
      <c r="GI4" s="158"/>
      <c r="GJ4" s="156" t="s">
        <v>40</v>
      </c>
      <c r="GK4" s="157"/>
      <c r="GL4" s="158"/>
      <c r="GM4" s="156" t="s">
        <v>77</v>
      </c>
      <c r="GN4" s="157"/>
      <c r="GO4" s="158"/>
      <c r="GP4" s="156" t="s">
        <v>47</v>
      </c>
      <c r="GQ4" s="157"/>
      <c r="GR4" s="158"/>
      <c r="GS4" s="156" t="s">
        <v>48</v>
      </c>
      <c r="GT4" s="157"/>
      <c r="GU4" s="158"/>
      <c r="GV4" s="159" t="s">
        <v>70</v>
      </c>
      <c r="GW4" s="160"/>
      <c r="GX4" s="161"/>
      <c r="GY4" s="156" t="s">
        <v>91</v>
      </c>
      <c r="GZ4" s="157"/>
      <c r="HA4" s="158"/>
      <c r="HB4" s="156" t="s">
        <v>33</v>
      </c>
      <c r="HC4" s="157"/>
      <c r="HD4" s="158"/>
      <c r="HE4" s="156" t="s">
        <v>20</v>
      </c>
      <c r="HF4" s="157"/>
      <c r="HG4" s="158"/>
      <c r="HH4" s="138" t="s">
        <v>22</v>
      </c>
      <c r="HI4" s="139" t="s">
        <v>22</v>
      </c>
    </row>
    <row r="5" spans="1:217" ht="45" customHeight="1" thickBot="1" x14ac:dyDescent="0.35">
      <c r="A5" s="73" t="s">
        <v>0</v>
      </c>
      <c r="B5" s="74" t="s">
        <v>90</v>
      </c>
      <c r="C5" s="55" t="s">
        <v>25</v>
      </c>
      <c r="D5" s="54" t="s">
        <v>27</v>
      </c>
      <c r="E5" s="56" t="s">
        <v>1</v>
      </c>
      <c r="F5" s="55" t="s">
        <v>25</v>
      </c>
      <c r="G5" s="54" t="s">
        <v>27</v>
      </c>
      <c r="H5" s="56" t="s">
        <v>1</v>
      </c>
      <c r="I5" s="55" t="s">
        <v>25</v>
      </c>
      <c r="J5" s="54" t="s">
        <v>27</v>
      </c>
      <c r="K5" s="56" t="s">
        <v>1</v>
      </c>
      <c r="L5" s="55" t="s">
        <v>25</v>
      </c>
      <c r="M5" s="54" t="s">
        <v>27</v>
      </c>
      <c r="N5" s="56" t="s">
        <v>1</v>
      </c>
      <c r="O5" s="55" t="s">
        <v>25</v>
      </c>
      <c r="P5" s="54" t="s">
        <v>27</v>
      </c>
      <c r="Q5" s="56" t="s">
        <v>1</v>
      </c>
      <c r="R5" s="69" t="s">
        <v>25</v>
      </c>
      <c r="S5" s="54" t="s">
        <v>28</v>
      </c>
      <c r="T5" s="56" t="s">
        <v>1</v>
      </c>
      <c r="U5" s="55" t="s">
        <v>25</v>
      </c>
      <c r="V5" s="54" t="s">
        <v>28</v>
      </c>
      <c r="W5" s="56" t="s">
        <v>1</v>
      </c>
      <c r="X5" s="55" t="s">
        <v>25</v>
      </c>
      <c r="Y5" s="54" t="s">
        <v>28</v>
      </c>
      <c r="Z5" s="56" t="s">
        <v>1</v>
      </c>
      <c r="AA5" s="55" t="s">
        <v>25</v>
      </c>
      <c r="AB5" s="54" t="s">
        <v>28</v>
      </c>
      <c r="AC5" s="56" t="s">
        <v>1</v>
      </c>
      <c r="AD5" s="55" t="s">
        <v>25</v>
      </c>
      <c r="AE5" s="54" t="s">
        <v>28</v>
      </c>
      <c r="AF5" s="56" t="s">
        <v>1</v>
      </c>
      <c r="AG5" s="55" t="s">
        <v>25</v>
      </c>
      <c r="AH5" s="54" t="s">
        <v>28</v>
      </c>
      <c r="AI5" s="56" t="s">
        <v>1</v>
      </c>
      <c r="AJ5" s="55" t="s">
        <v>25</v>
      </c>
      <c r="AK5" s="54" t="s">
        <v>28</v>
      </c>
      <c r="AL5" s="56" t="s">
        <v>1</v>
      </c>
      <c r="AM5" s="55" t="s">
        <v>25</v>
      </c>
      <c r="AN5" s="54" t="s">
        <v>28</v>
      </c>
      <c r="AO5" s="56" t="s">
        <v>1</v>
      </c>
      <c r="AP5" s="55" t="s">
        <v>25</v>
      </c>
      <c r="AQ5" s="54" t="s">
        <v>28</v>
      </c>
      <c r="AR5" s="56" t="s">
        <v>1</v>
      </c>
      <c r="AS5" s="55" t="s">
        <v>25</v>
      </c>
      <c r="AT5" s="54" t="s">
        <v>28</v>
      </c>
      <c r="AU5" s="56" t="s">
        <v>1</v>
      </c>
      <c r="AV5" s="55" t="s">
        <v>25</v>
      </c>
      <c r="AW5" s="54" t="s">
        <v>28</v>
      </c>
      <c r="AX5" s="56" t="s">
        <v>1</v>
      </c>
      <c r="AY5" s="55" t="s">
        <v>25</v>
      </c>
      <c r="AZ5" s="54" t="s">
        <v>28</v>
      </c>
      <c r="BA5" s="56" t="s">
        <v>1</v>
      </c>
      <c r="BB5" s="69" t="s">
        <v>25</v>
      </c>
      <c r="BC5" s="54" t="s">
        <v>28</v>
      </c>
      <c r="BD5" s="56" t="s">
        <v>1</v>
      </c>
      <c r="BE5" s="55" t="s">
        <v>25</v>
      </c>
      <c r="BF5" s="54" t="s">
        <v>28</v>
      </c>
      <c r="BG5" s="56" t="s">
        <v>1</v>
      </c>
      <c r="BH5" s="55" t="s">
        <v>25</v>
      </c>
      <c r="BI5" s="54" t="s">
        <v>28</v>
      </c>
      <c r="BJ5" s="56" t="s">
        <v>1</v>
      </c>
      <c r="BK5" s="55" t="s">
        <v>25</v>
      </c>
      <c r="BL5" s="54" t="s">
        <v>28</v>
      </c>
      <c r="BM5" s="56" t="s">
        <v>1</v>
      </c>
      <c r="BN5" s="55" t="s">
        <v>25</v>
      </c>
      <c r="BO5" s="54" t="s">
        <v>28</v>
      </c>
      <c r="BP5" s="56" t="s">
        <v>1</v>
      </c>
      <c r="BQ5" s="55" t="s">
        <v>25</v>
      </c>
      <c r="BR5" s="54" t="s">
        <v>28</v>
      </c>
      <c r="BS5" s="56" t="s">
        <v>1</v>
      </c>
      <c r="BT5" s="55" t="s">
        <v>25</v>
      </c>
      <c r="BU5" s="54" t="s">
        <v>28</v>
      </c>
      <c r="BV5" s="56" t="s">
        <v>1</v>
      </c>
      <c r="BW5" s="55" t="s">
        <v>25</v>
      </c>
      <c r="BX5" s="54" t="s">
        <v>28</v>
      </c>
      <c r="BY5" s="56" t="s">
        <v>1</v>
      </c>
      <c r="BZ5" s="55" t="s">
        <v>25</v>
      </c>
      <c r="CA5" s="54" t="s">
        <v>28</v>
      </c>
      <c r="CB5" s="56" t="s">
        <v>1</v>
      </c>
      <c r="CC5" s="55" t="s">
        <v>25</v>
      </c>
      <c r="CD5" s="54" t="s">
        <v>28</v>
      </c>
      <c r="CE5" s="56" t="s">
        <v>1</v>
      </c>
      <c r="CF5" s="55" t="s">
        <v>25</v>
      </c>
      <c r="CG5" s="54" t="s">
        <v>28</v>
      </c>
      <c r="CH5" s="56" t="s">
        <v>1</v>
      </c>
      <c r="CI5" s="55" t="s">
        <v>25</v>
      </c>
      <c r="CJ5" s="54" t="s">
        <v>28</v>
      </c>
      <c r="CK5" s="56" t="s">
        <v>1</v>
      </c>
      <c r="CL5" s="55" t="s">
        <v>25</v>
      </c>
      <c r="CM5" s="54" t="s">
        <v>28</v>
      </c>
      <c r="CN5" s="56" t="s">
        <v>1</v>
      </c>
      <c r="CO5" s="55" t="s">
        <v>25</v>
      </c>
      <c r="CP5" s="54" t="s">
        <v>28</v>
      </c>
      <c r="CQ5" s="56" t="s">
        <v>1</v>
      </c>
      <c r="CR5" s="69" t="s">
        <v>25</v>
      </c>
      <c r="CS5" s="54" t="s">
        <v>28</v>
      </c>
      <c r="CT5" s="56" t="s">
        <v>1</v>
      </c>
      <c r="CU5" s="55" t="s">
        <v>25</v>
      </c>
      <c r="CV5" s="54" t="s">
        <v>28</v>
      </c>
      <c r="CW5" s="56" t="s">
        <v>1</v>
      </c>
      <c r="CX5" s="55" t="s">
        <v>25</v>
      </c>
      <c r="CY5" s="54" t="s">
        <v>28</v>
      </c>
      <c r="CZ5" s="56" t="s">
        <v>1</v>
      </c>
      <c r="DA5" s="55" t="s">
        <v>25</v>
      </c>
      <c r="DB5" s="54" t="s">
        <v>28</v>
      </c>
      <c r="DC5" s="56" t="s">
        <v>1</v>
      </c>
      <c r="DD5" s="55" t="s">
        <v>25</v>
      </c>
      <c r="DE5" s="54" t="s">
        <v>28</v>
      </c>
      <c r="DF5" s="56" t="s">
        <v>1</v>
      </c>
      <c r="DG5" s="55" t="s">
        <v>25</v>
      </c>
      <c r="DH5" s="54" t="s">
        <v>28</v>
      </c>
      <c r="DI5" s="56" t="s">
        <v>1</v>
      </c>
      <c r="DJ5" s="55" t="s">
        <v>25</v>
      </c>
      <c r="DK5" s="54" t="s">
        <v>28</v>
      </c>
      <c r="DL5" s="56" t="s">
        <v>1</v>
      </c>
      <c r="DM5" s="55" t="s">
        <v>25</v>
      </c>
      <c r="DN5" s="54" t="s">
        <v>28</v>
      </c>
      <c r="DO5" s="56" t="s">
        <v>1</v>
      </c>
      <c r="DP5" s="55" t="s">
        <v>25</v>
      </c>
      <c r="DQ5" s="54" t="s">
        <v>28</v>
      </c>
      <c r="DR5" s="56" t="s">
        <v>1</v>
      </c>
      <c r="DS5" s="55" t="s">
        <v>25</v>
      </c>
      <c r="DT5" s="54" t="s">
        <v>28</v>
      </c>
      <c r="DU5" s="56" t="s">
        <v>1</v>
      </c>
      <c r="DV5" s="69" t="s">
        <v>25</v>
      </c>
      <c r="DW5" s="54" t="s">
        <v>28</v>
      </c>
      <c r="DX5" s="56" t="s">
        <v>1</v>
      </c>
      <c r="DY5" s="69" t="s">
        <v>25</v>
      </c>
      <c r="DZ5" s="54" t="s">
        <v>28</v>
      </c>
      <c r="EA5" s="56" t="s">
        <v>1</v>
      </c>
      <c r="EB5" s="55" t="s">
        <v>25</v>
      </c>
      <c r="EC5" s="54" t="s">
        <v>28</v>
      </c>
      <c r="ED5" s="56" t="s">
        <v>1</v>
      </c>
      <c r="EE5" s="55" t="s">
        <v>25</v>
      </c>
      <c r="EF5" s="54" t="s">
        <v>28</v>
      </c>
      <c r="EG5" s="56" t="s">
        <v>1</v>
      </c>
      <c r="EH5" s="55" t="s">
        <v>25</v>
      </c>
      <c r="EI5" s="54" t="s">
        <v>28</v>
      </c>
      <c r="EJ5" s="56" t="s">
        <v>1</v>
      </c>
      <c r="EK5" s="55" t="s">
        <v>25</v>
      </c>
      <c r="EL5" s="54" t="s">
        <v>28</v>
      </c>
      <c r="EM5" s="56" t="s">
        <v>1</v>
      </c>
      <c r="EN5" s="55" t="s">
        <v>25</v>
      </c>
      <c r="EO5" s="54" t="s">
        <v>28</v>
      </c>
      <c r="EP5" s="56" t="s">
        <v>1</v>
      </c>
      <c r="EQ5" s="55" t="s">
        <v>25</v>
      </c>
      <c r="ER5" s="54" t="s">
        <v>28</v>
      </c>
      <c r="ES5" s="56" t="s">
        <v>1</v>
      </c>
      <c r="ET5" s="55" t="s">
        <v>25</v>
      </c>
      <c r="EU5" s="54" t="s">
        <v>28</v>
      </c>
      <c r="EV5" s="56" t="s">
        <v>1</v>
      </c>
      <c r="EW5" s="55" t="s">
        <v>25</v>
      </c>
      <c r="EX5" s="54" t="s">
        <v>28</v>
      </c>
      <c r="EY5" s="56" t="s">
        <v>1</v>
      </c>
      <c r="EZ5" s="55" t="s">
        <v>25</v>
      </c>
      <c r="FA5" s="54" t="s">
        <v>28</v>
      </c>
      <c r="FB5" s="56" t="s">
        <v>1</v>
      </c>
      <c r="FC5" s="69" t="s">
        <v>25</v>
      </c>
      <c r="FD5" s="54" t="s">
        <v>28</v>
      </c>
      <c r="FE5" s="56" t="s">
        <v>1</v>
      </c>
      <c r="FF5" s="69" t="s">
        <v>25</v>
      </c>
      <c r="FG5" s="54" t="s">
        <v>28</v>
      </c>
      <c r="FH5" s="56" t="s">
        <v>1</v>
      </c>
      <c r="FI5" s="69" t="s">
        <v>25</v>
      </c>
      <c r="FJ5" s="54" t="s">
        <v>28</v>
      </c>
      <c r="FK5" s="56" t="s">
        <v>1</v>
      </c>
      <c r="FL5" s="69" t="s">
        <v>25</v>
      </c>
      <c r="FM5" s="54" t="s">
        <v>28</v>
      </c>
      <c r="FN5" s="56" t="s">
        <v>1</v>
      </c>
      <c r="FO5" s="69" t="s">
        <v>25</v>
      </c>
      <c r="FP5" s="54" t="s">
        <v>28</v>
      </c>
      <c r="FQ5" s="56" t="s">
        <v>1</v>
      </c>
      <c r="FR5" s="69" t="s">
        <v>25</v>
      </c>
      <c r="FS5" s="54" t="s">
        <v>28</v>
      </c>
      <c r="FT5" s="56" t="s">
        <v>1</v>
      </c>
      <c r="FU5" s="69" t="s">
        <v>25</v>
      </c>
      <c r="FV5" s="54" t="s">
        <v>28</v>
      </c>
      <c r="FW5" s="56" t="s">
        <v>1</v>
      </c>
      <c r="FX5" s="69" t="s">
        <v>25</v>
      </c>
      <c r="FY5" s="54" t="s">
        <v>28</v>
      </c>
      <c r="FZ5" s="56" t="s">
        <v>1</v>
      </c>
      <c r="GA5" s="69" t="s">
        <v>25</v>
      </c>
      <c r="GB5" s="54" t="s">
        <v>28</v>
      </c>
      <c r="GC5" s="56" t="s">
        <v>1</v>
      </c>
      <c r="GD5" s="69" t="s">
        <v>25</v>
      </c>
      <c r="GE5" s="54" t="s">
        <v>28</v>
      </c>
      <c r="GF5" s="56" t="s">
        <v>1</v>
      </c>
      <c r="GG5" s="69" t="s">
        <v>25</v>
      </c>
      <c r="GH5" s="54" t="s">
        <v>28</v>
      </c>
      <c r="GI5" s="56" t="s">
        <v>1</v>
      </c>
      <c r="GJ5" s="69" t="s">
        <v>25</v>
      </c>
      <c r="GK5" s="54" t="s">
        <v>28</v>
      </c>
      <c r="GL5" s="56" t="s">
        <v>1</v>
      </c>
      <c r="GM5" s="69" t="s">
        <v>25</v>
      </c>
      <c r="GN5" s="54" t="s">
        <v>28</v>
      </c>
      <c r="GO5" s="56" t="s">
        <v>1</v>
      </c>
      <c r="GP5" s="69" t="s">
        <v>25</v>
      </c>
      <c r="GQ5" s="54" t="s">
        <v>28</v>
      </c>
      <c r="GR5" s="56" t="s">
        <v>1</v>
      </c>
      <c r="GS5" s="69" t="s">
        <v>25</v>
      </c>
      <c r="GT5" s="54" t="s">
        <v>28</v>
      </c>
      <c r="GU5" s="56" t="s">
        <v>1</v>
      </c>
      <c r="GV5" s="69" t="s">
        <v>25</v>
      </c>
      <c r="GW5" s="54" t="s">
        <v>28</v>
      </c>
      <c r="GX5" s="56" t="s">
        <v>1</v>
      </c>
      <c r="GY5" s="69" t="s">
        <v>25</v>
      </c>
      <c r="GZ5" s="54" t="s">
        <v>28</v>
      </c>
      <c r="HA5" s="56" t="s">
        <v>1</v>
      </c>
      <c r="HB5" s="69" t="s">
        <v>25</v>
      </c>
      <c r="HC5" s="54" t="s">
        <v>28</v>
      </c>
      <c r="HD5" s="56" t="s">
        <v>1</v>
      </c>
      <c r="HE5" s="69" t="s">
        <v>25</v>
      </c>
      <c r="HF5" s="54" t="s">
        <v>28</v>
      </c>
      <c r="HG5" s="56" t="s">
        <v>1</v>
      </c>
      <c r="HH5" s="69" t="s">
        <v>21</v>
      </c>
      <c r="HI5" s="56" t="s">
        <v>24</v>
      </c>
    </row>
    <row r="6" spans="1:217" x14ac:dyDescent="0.3">
      <c r="A6" s="75">
        <v>2011</v>
      </c>
      <c r="B6" s="76" t="s">
        <v>2</v>
      </c>
      <c r="C6" s="20">
        <v>0</v>
      </c>
      <c r="D6" s="4">
        <v>0</v>
      </c>
      <c r="E6" s="5">
        <f t="shared" ref="E6:E17" si="0">IF(C6=0,0,D6/C6*1000)</f>
        <v>0</v>
      </c>
      <c r="F6" s="8">
        <v>0</v>
      </c>
      <c r="G6" s="4">
        <v>0</v>
      </c>
      <c r="H6" s="5">
        <v>0</v>
      </c>
      <c r="I6" s="20">
        <v>0</v>
      </c>
      <c r="J6" s="4">
        <v>0</v>
      </c>
      <c r="K6" s="5">
        <v>0</v>
      </c>
      <c r="L6" s="20">
        <v>0</v>
      </c>
      <c r="M6" s="4">
        <v>0</v>
      </c>
      <c r="N6" s="5">
        <v>0</v>
      </c>
      <c r="O6" s="20">
        <v>0</v>
      </c>
      <c r="P6" s="4">
        <v>0</v>
      </c>
      <c r="Q6" s="5">
        <v>0</v>
      </c>
      <c r="R6" s="20">
        <v>0</v>
      </c>
      <c r="S6" s="4">
        <v>0</v>
      </c>
      <c r="T6" s="5">
        <v>0</v>
      </c>
      <c r="U6" s="8">
        <v>0</v>
      </c>
      <c r="V6" s="4">
        <v>0</v>
      </c>
      <c r="W6" s="5">
        <f t="shared" ref="W6:W17" si="1">IF(U6=0,0,V6/U6*1000)</f>
        <v>0</v>
      </c>
      <c r="X6" s="8">
        <v>0</v>
      </c>
      <c r="Y6" s="4">
        <v>0</v>
      </c>
      <c r="Z6" s="5">
        <v>0</v>
      </c>
      <c r="AA6" s="8"/>
      <c r="AB6" s="4"/>
      <c r="AC6" s="5"/>
      <c r="AD6" s="8">
        <v>0</v>
      </c>
      <c r="AE6" s="4">
        <v>0</v>
      </c>
      <c r="AF6" s="5">
        <v>0</v>
      </c>
      <c r="AG6" s="8">
        <v>0</v>
      </c>
      <c r="AH6" s="4">
        <v>0</v>
      </c>
      <c r="AI6" s="5">
        <f t="shared" ref="AI6:AI17" si="2">IF(AG6=0,0,AH6/AG6*1000)</f>
        <v>0</v>
      </c>
      <c r="AJ6" s="8">
        <v>0</v>
      </c>
      <c r="AK6" s="4">
        <v>0</v>
      </c>
      <c r="AL6" s="5">
        <v>0</v>
      </c>
      <c r="AM6" s="8">
        <v>0</v>
      </c>
      <c r="AN6" s="4">
        <v>0</v>
      </c>
      <c r="AO6" s="5">
        <v>0</v>
      </c>
      <c r="AP6" s="8">
        <v>0</v>
      </c>
      <c r="AQ6" s="4">
        <v>0</v>
      </c>
      <c r="AR6" s="5">
        <v>0</v>
      </c>
      <c r="AS6" s="8">
        <v>0</v>
      </c>
      <c r="AT6" s="4">
        <v>0</v>
      </c>
      <c r="AU6" s="5">
        <v>0</v>
      </c>
      <c r="AV6" s="8">
        <v>2</v>
      </c>
      <c r="AW6" s="4">
        <v>39</v>
      </c>
      <c r="AX6" s="5">
        <f>AW6/AV6*1000</f>
        <v>19500</v>
      </c>
      <c r="AY6" s="8">
        <v>0</v>
      </c>
      <c r="AZ6" s="4">
        <v>0</v>
      </c>
      <c r="BA6" s="5">
        <v>0</v>
      </c>
      <c r="BB6" s="20">
        <v>0</v>
      </c>
      <c r="BC6" s="4">
        <v>0</v>
      </c>
      <c r="BD6" s="5">
        <v>0</v>
      </c>
      <c r="BE6" s="8">
        <v>0</v>
      </c>
      <c r="BF6" s="4">
        <v>0</v>
      </c>
      <c r="BG6" s="5">
        <v>0</v>
      </c>
      <c r="BH6" s="8">
        <v>0</v>
      </c>
      <c r="BI6" s="4">
        <v>0</v>
      </c>
      <c r="BJ6" s="5">
        <v>0</v>
      </c>
      <c r="BK6" s="8">
        <v>0</v>
      </c>
      <c r="BL6" s="4">
        <v>0</v>
      </c>
      <c r="BM6" s="5">
        <v>0</v>
      </c>
      <c r="BN6" s="8">
        <v>0</v>
      </c>
      <c r="BO6" s="4">
        <v>0</v>
      </c>
      <c r="BP6" s="5">
        <v>0</v>
      </c>
      <c r="BQ6" s="8">
        <v>0</v>
      </c>
      <c r="BR6" s="4">
        <v>0</v>
      </c>
      <c r="BS6" s="5">
        <v>0</v>
      </c>
      <c r="BT6" s="8">
        <v>0</v>
      </c>
      <c r="BU6" s="4">
        <v>0</v>
      </c>
      <c r="BV6" s="5">
        <v>0</v>
      </c>
      <c r="BW6" s="8">
        <v>0</v>
      </c>
      <c r="BX6" s="4">
        <v>0</v>
      </c>
      <c r="BY6" s="5">
        <f t="shared" ref="BY6:BY17" si="3">IF(BW6=0,0,BX6/BW6*1000)</f>
        <v>0</v>
      </c>
      <c r="BZ6" s="8">
        <v>0</v>
      </c>
      <c r="CA6" s="4">
        <v>0</v>
      </c>
      <c r="CB6" s="5">
        <f t="shared" ref="CB6:CB17" si="4">IF(BZ6=0,0,CA6/BZ6*1000)</f>
        <v>0</v>
      </c>
      <c r="CC6" s="8">
        <v>0</v>
      </c>
      <c r="CD6" s="4">
        <v>0</v>
      </c>
      <c r="CE6" s="5">
        <v>0</v>
      </c>
      <c r="CF6" s="90">
        <v>0</v>
      </c>
      <c r="CG6" s="53">
        <v>0</v>
      </c>
      <c r="CH6" s="18">
        <v>0</v>
      </c>
      <c r="CI6" s="8">
        <v>0</v>
      </c>
      <c r="CJ6" s="4">
        <v>0</v>
      </c>
      <c r="CK6" s="5">
        <v>0</v>
      </c>
      <c r="CL6" s="8">
        <v>0</v>
      </c>
      <c r="CM6" s="4">
        <v>0</v>
      </c>
      <c r="CN6" s="5">
        <v>0</v>
      </c>
      <c r="CO6" s="8">
        <v>0</v>
      </c>
      <c r="CP6" s="4">
        <v>0</v>
      </c>
      <c r="CQ6" s="5">
        <v>0</v>
      </c>
      <c r="CR6" s="20">
        <v>0</v>
      </c>
      <c r="CS6" s="4">
        <v>0</v>
      </c>
      <c r="CT6" s="5">
        <v>0</v>
      </c>
      <c r="CU6" s="8">
        <v>0</v>
      </c>
      <c r="CV6" s="4">
        <v>0</v>
      </c>
      <c r="CW6" s="5">
        <v>0</v>
      </c>
      <c r="CX6" s="8">
        <v>0</v>
      </c>
      <c r="CY6" s="4">
        <v>0</v>
      </c>
      <c r="CZ6" s="5">
        <v>0</v>
      </c>
      <c r="DA6" s="8">
        <v>0</v>
      </c>
      <c r="DB6" s="4">
        <v>0</v>
      </c>
      <c r="DC6" s="5">
        <v>0</v>
      </c>
      <c r="DD6" s="8">
        <v>0</v>
      </c>
      <c r="DE6" s="4">
        <v>0</v>
      </c>
      <c r="DF6" s="5">
        <v>0</v>
      </c>
      <c r="DG6" s="8">
        <v>0</v>
      </c>
      <c r="DH6" s="4">
        <v>0</v>
      </c>
      <c r="DI6" s="5">
        <v>0</v>
      </c>
      <c r="DJ6" s="8">
        <v>0</v>
      </c>
      <c r="DK6" s="4">
        <v>0</v>
      </c>
      <c r="DL6" s="5">
        <v>0</v>
      </c>
      <c r="DM6" s="8">
        <v>0</v>
      </c>
      <c r="DN6" s="4">
        <v>0</v>
      </c>
      <c r="DO6" s="5">
        <v>0</v>
      </c>
      <c r="DP6" s="8">
        <v>0</v>
      </c>
      <c r="DQ6" s="4">
        <v>0</v>
      </c>
      <c r="DR6" s="5">
        <v>0</v>
      </c>
      <c r="DS6" s="8">
        <v>0</v>
      </c>
      <c r="DT6" s="4">
        <v>0</v>
      </c>
      <c r="DU6" s="5">
        <v>0</v>
      </c>
      <c r="DV6" s="20">
        <v>2266</v>
      </c>
      <c r="DW6" s="4">
        <v>3592</v>
      </c>
      <c r="DX6" s="5">
        <f t="shared" ref="DX6:DX16" si="5">DW6/DV6*1000</f>
        <v>1585.1721094439542</v>
      </c>
      <c r="DY6" s="20">
        <v>0</v>
      </c>
      <c r="DZ6" s="4">
        <v>0</v>
      </c>
      <c r="EA6" s="5">
        <v>0</v>
      </c>
      <c r="EB6" s="8">
        <v>0</v>
      </c>
      <c r="EC6" s="4">
        <v>0</v>
      </c>
      <c r="ED6" s="5">
        <v>0</v>
      </c>
      <c r="EE6" s="8">
        <v>0</v>
      </c>
      <c r="EF6" s="4">
        <v>0</v>
      </c>
      <c r="EG6" s="5">
        <f t="shared" ref="EG6:EG17" si="6">IF(EE6=0,0,EF6/EE6*1000)</f>
        <v>0</v>
      </c>
      <c r="EH6" s="8">
        <v>0</v>
      </c>
      <c r="EI6" s="4">
        <v>0</v>
      </c>
      <c r="EJ6" s="5">
        <v>0</v>
      </c>
      <c r="EK6" s="8">
        <v>0</v>
      </c>
      <c r="EL6" s="4">
        <v>0</v>
      </c>
      <c r="EM6" s="5">
        <v>0</v>
      </c>
      <c r="EN6" s="8">
        <v>0</v>
      </c>
      <c r="EO6" s="4">
        <v>0</v>
      </c>
      <c r="EP6" s="5">
        <f t="shared" ref="EP6:EP17" si="7">IF(EN6=0,0,EO6/EN6*1000)</f>
        <v>0</v>
      </c>
      <c r="EQ6" s="8"/>
      <c r="ER6" s="4"/>
      <c r="ES6" s="5"/>
      <c r="ET6" s="8">
        <v>0</v>
      </c>
      <c r="EU6" s="4">
        <v>0</v>
      </c>
      <c r="EV6" s="5">
        <v>0</v>
      </c>
      <c r="EW6" s="8">
        <v>0</v>
      </c>
      <c r="EX6" s="4">
        <v>0</v>
      </c>
      <c r="EY6" s="5">
        <f t="shared" ref="EY6:EY17" si="8">IF(EW6=0,0,EX6/EW6*1000)</f>
        <v>0</v>
      </c>
      <c r="EZ6" s="8">
        <v>0</v>
      </c>
      <c r="FA6" s="4">
        <v>0</v>
      </c>
      <c r="FB6" s="5">
        <v>0</v>
      </c>
      <c r="FC6" s="20">
        <v>0</v>
      </c>
      <c r="FD6" s="4">
        <v>0</v>
      </c>
      <c r="FE6" s="5">
        <v>0</v>
      </c>
      <c r="FF6" s="20">
        <v>0</v>
      </c>
      <c r="FG6" s="4">
        <v>0</v>
      </c>
      <c r="FH6" s="5">
        <v>0</v>
      </c>
      <c r="FI6" s="20">
        <v>0</v>
      </c>
      <c r="FJ6" s="4">
        <v>0</v>
      </c>
      <c r="FK6" s="5">
        <v>0</v>
      </c>
      <c r="FL6" s="20">
        <v>0</v>
      </c>
      <c r="FM6" s="4">
        <v>0</v>
      </c>
      <c r="FN6" s="5">
        <v>0</v>
      </c>
      <c r="FO6" s="20">
        <v>0</v>
      </c>
      <c r="FP6" s="4">
        <v>0</v>
      </c>
      <c r="FQ6" s="5">
        <v>0</v>
      </c>
      <c r="FR6" s="20">
        <v>0</v>
      </c>
      <c r="FS6" s="4">
        <v>0</v>
      </c>
      <c r="FT6" s="5">
        <f t="shared" ref="FT6:FT17" si="9">IF(FR6=0,0,FS6/FR6*1000)</f>
        <v>0</v>
      </c>
      <c r="FU6" s="20">
        <v>0</v>
      </c>
      <c r="FV6" s="4">
        <v>0</v>
      </c>
      <c r="FW6" s="5">
        <v>0</v>
      </c>
      <c r="FX6" s="20">
        <v>0</v>
      </c>
      <c r="FY6" s="4">
        <v>0</v>
      </c>
      <c r="FZ6" s="5">
        <f t="shared" ref="FZ6:FZ17" si="10">IF(FX6=0,0,FY6/FX6*1000)</f>
        <v>0</v>
      </c>
      <c r="GA6" s="20">
        <v>0</v>
      </c>
      <c r="GB6" s="4">
        <v>0</v>
      </c>
      <c r="GC6" s="5">
        <v>0</v>
      </c>
      <c r="GD6" s="20">
        <v>0</v>
      </c>
      <c r="GE6" s="4">
        <v>0</v>
      </c>
      <c r="GF6" s="5">
        <v>0</v>
      </c>
      <c r="GG6" s="20">
        <v>108</v>
      </c>
      <c r="GH6" s="4">
        <v>488</v>
      </c>
      <c r="GI6" s="5">
        <f t="shared" ref="GI6" si="11">GH6/GG6*1000</f>
        <v>4518.5185185185182</v>
      </c>
      <c r="GJ6" s="20">
        <v>0</v>
      </c>
      <c r="GK6" s="4">
        <v>0</v>
      </c>
      <c r="GL6" s="5">
        <v>0</v>
      </c>
      <c r="GM6" s="20">
        <v>0</v>
      </c>
      <c r="GN6" s="4">
        <v>0</v>
      </c>
      <c r="GO6" s="5">
        <v>0</v>
      </c>
      <c r="GP6" s="20">
        <v>0</v>
      </c>
      <c r="GQ6" s="4">
        <v>0</v>
      </c>
      <c r="GR6" s="5">
        <v>0</v>
      </c>
      <c r="GS6" s="20">
        <v>0</v>
      </c>
      <c r="GT6" s="4">
        <v>0</v>
      </c>
      <c r="GU6" s="5">
        <v>0</v>
      </c>
      <c r="GV6" s="20">
        <v>0</v>
      </c>
      <c r="GW6" s="4">
        <v>0</v>
      </c>
      <c r="GX6" s="5">
        <v>0</v>
      </c>
      <c r="GY6" s="20">
        <v>0</v>
      </c>
      <c r="GZ6" s="4">
        <v>0</v>
      </c>
      <c r="HA6" s="5">
        <v>0</v>
      </c>
      <c r="HB6" s="20">
        <v>0</v>
      </c>
      <c r="HC6" s="4">
        <v>0</v>
      </c>
      <c r="HD6" s="5">
        <v>0</v>
      </c>
      <c r="HE6" s="20">
        <v>64</v>
      </c>
      <c r="HF6" s="4">
        <v>186</v>
      </c>
      <c r="HG6" s="5">
        <f t="shared" ref="HG6:HG17" si="12">HF6/HE6*1000</f>
        <v>2906.25</v>
      </c>
      <c r="HH6" s="103">
        <f t="shared" ref="HH6:HH37" si="13">F6+AM6+AS6+AV6+BH6+BK6+CC6+CL6+CU6+CX6+DP6+DS6+DV6+DY6+GG6+GJ6+GP6+GS6+HB6+HE6+GD6+FC6+DM6+DA6++AP6+GV6+GM6+GA6+BB6+FO6+FL6+FI6+EZ6+EK6+EH6+EB6+DJ6+DG6+DD6+CR6+CI6+BT6+BN6+BE6+AJ6+AD6+X6+R6+O6</f>
        <v>2440</v>
      </c>
      <c r="HI6" s="105">
        <f t="shared" ref="HI6:HI37" si="14">G6+AN6+AT6+AW6+BI6+BL6+CD6+CM6+CV6+CY6+DQ6+DT6+DW6+DZ6+GH6+GK6+GQ6+GT6+HC6+HF6+GE6+FD6+DN6+DB6++AQ6+GW6+GN6+GB6+BC6+FP6+FM6+FJ6+FA6+EL6+EI6+EC6+DK6+DH6+DE6+CS6+CJ6+BU6+BO6+BF6+AK6+AE6+Y6+S6+P6</f>
        <v>4305</v>
      </c>
    </row>
    <row r="7" spans="1:217" x14ac:dyDescent="0.3">
      <c r="A7" s="75">
        <v>2011</v>
      </c>
      <c r="B7" s="76" t="s">
        <v>3</v>
      </c>
      <c r="C7" s="20">
        <v>0</v>
      </c>
      <c r="D7" s="4">
        <v>0</v>
      </c>
      <c r="E7" s="5">
        <f t="shared" si="0"/>
        <v>0</v>
      </c>
      <c r="F7" s="8">
        <v>0</v>
      </c>
      <c r="G7" s="4">
        <v>0</v>
      </c>
      <c r="H7" s="5">
        <v>0</v>
      </c>
      <c r="I7" s="20">
        <v>0</v>
      </c>
      <c r="J7" s="4">
        <v>0</v>
      </c>
      <c r="K7" s="5">
        <v>0</v>
      </c>
      <c r="L7" s="20">
        <v>0</v>
      </c>
      <c r="M7" s="4">
        <v>0</v>
      </c>
      <c r="N7" s="5">
        <v>0</v>
      </c>
      <c r="O7" s="20">
        <v>0</v>
      </c>
      <c r="P7" s="4">
        <v>0</v>
      </c>
      <c r="Q7" s="5">
        <v>0</v>
      </c>
      <c r="R7" s="20">
        <v>0</v>
      </c>
      <c r="S7" s="4">
        <v>0</v>
      </c>
      <c r="T7" s="5">
        <v>0</v>
      </c>
      <c r="U7" s="8">
        <v>0</v>
      </c>
      <c r="V7" s="4">
        <v>0</v>
      </c>
      <c r="W7" s="5">
        <f t="shared" si="1"/>
        <v>0</v>
      </c>
      <c r="X7" s="8">
        <v>0</v>
      </c>
      <c r="Y7" s="4">
        <v>0</v>
      </c>
      <c r="Z7" s="5">
        <v>0</v>
      </c>
      <c r="AA7" s="8"/>
      <c r="AB7" s="4"/>
      <c r="AC7" s="5"/>
      <c r="AD7" s="8">
        <v>0</v>
      </c>
      <c r="AE7" s="4">
        <v>0</v>
      </c>
      <c r="AF7" s="5">
        <v>0</v>
      </c>
      <c r="AG7" s="8">
        <v>0</v>
      </c>
      <c r="AH7" s="4">
        <v>0</v>
      </c>
      <c r="AI7" s="5">
        <f t="shared" si="2"/>
        <v>0</v>
      </c>
      <c r="AJ7" s="8">
        <v>0</v>
      </c>
      <c r="AK7" s="4">
        <v>0</v>
      </c>
      <c r="AL7" s="5">
        <v>0</v>
      </c>
      <c r="AM7" s="8">
        <v>0</v>
      </c>
      <c r="AN7" s="4">
        <v>0</v>
      </c>
      <c r="AO7" s="5">
        <v>0</v>
      </c>
      <c r="AP7" s="8">
        <v>0</v>
      </c>
      <c r="AQ7" s="4">
        <v>0</v>
      </c>
      <c r="AR7" s="5">
        <v>0</v>
      </c>
      <c r="AS7" s="8">
        <v>0</v>
      </c>
      <c r="AT7" s="4">
        <v>0</v>
      </c>
      <c r="AU7" s="5">
        <v>0</v>
      </c>
      <c r="AV7" s="8">
        <v>0</v>
      </c>
      <c r="AW7" s="4">
        <v>0</v>
      </c>
      <c r="AX7" s="5">
        <v>0</v>
      </c>
      <c r="AY7" s="8">
        <v>0</v>
      </c>
      <c r="AZ7" s="4">
        <v>0</v>
      </c>
      <c r="BA7" s="5">
        <v>0</v>
      </c>
      <c r="BB7" s="20">
        <v>0</v>
      </c>
      <c r="BC7" s="4">
        <v>0</v>
      </c>
      <c r="BD7" s="5">
        <v>0</v>
      </c>
      <c r="BE7" s="8">
        <v>0</v>
      </c>
      <c r="BF7" s="4">
        <v>0</v>
      </c>
      <c r="BG7" s="5">
        <v>0</v>
      </c>
      <c r="BH7" s="8">
        <v>0</v>
      </c>
      <c r="BI7" s="4">
        <v>0</v>
      </c>
      <c r="BJ7" s="5">
        <v>0</v>
      </c>
      <c r="BK7" s="8">
        <v>0</v>
      </c>
      <c r="BL7" s="4">
        <v>0</v>
      </c>
      <c r="BM7" s="5">
        <v>0</v>
      </c>
      <c r="BN7" s="8">
        <v>0</v>
      </c>
      <c r="BO7" s="4">
        <v>0</v>
      </c>
      <c r="BP7" s="5">
        <v>0</v>
      </c>
      <c r="BQ7" s="8">
        <v>0</v>
      </c>
      <c r="BR7" s="4">
        <v>0</v>
      </c>
      <c r="BS7" s="5">
        <v>0</v>
      </c>
      <c r="BT7" s="8">
        <v>0</v>
      </c>
      <c r="BU7" s="4">
        <v>0</v>
      </c>
      <c r="BV7" s="5">
        <v>0</v>
      </c>
      <c r="BW7" s="8">
        <v>0</v>
      </c>
      <c r="BX7" s="4">
        <v>0</v>
      </c>
      <c r="BY7" s="5">
        <f t="shared" si="3"/>
        <v>0</v>
      </c>
      <c r="BZ7" s="8">
        <v>0</v>
      </c>
      <c r="CA7" s="4">
        <v>0</v>
      </c>
      <c r="CB7" s="5">
        <f t="shared" si="4"/>
        <v>0</v>
      </c>
      <c r="CC7" s="8">
        <v>0</v>
      </c>
      <c r="CD7" s="4">
        <v>0</v>
      </c>
      <c r="CE7" s="5">
        <v>0</v>
      </c>
      <c r="CF7" s="8">
        <v>0</v>
      </c>
      <c r="CG7" s="4">
        <v>0</v>
      </c>
      <c r="CH7" s="5">
        <v>0</v>
      </c>
      <c r="CI7" s="8">
        <v>0</v>
      </c>
      <c r="CJ7" s="4">
        <v>0</v>
      </c>
      <c r="CK7" s="5">
        <v>0</v>
      </c>
      <c r="CL7" s="8">
        <v>0</v>
      </c>
      <c r="CM7" s="4">
        <v>0</v>
      </c>
      <c r="CN7" s="5">
        <v>0</v>
      </c>
      <c r="CO7" s="8">
        <v>0</v>
      </c>
      <c r="CP7" s="4">
        <v>0</v>
      </c>
      <c r="CQ7" s="5">
        <v>0</v>
      </c>
      <c r="CR7" s="20">
        <v>0</v>
      </c>
      <c r="CS7" s="4">
        <v>0</v>
      </c>
      <c r="CT7" s="5">
        <v>0</v>
      </c>
      <c r="CU7" s="8">
        <v>0</v>
      </c>
      <c r="CV7" s="4">
        <v>0</v>
      </c>
      <c r="CW7" s="5">
        <v>0</v>
      </c>
      <c r="CX7" s="8">
        <v>0</v>
      </c>
      <c r="CY7" s="4">
        <v>0</v>
      </c>
      <c r="CZ7" s="5">
        <v>0</v>
      </c>
      <c r="DA7" s="8">
        <v>0</v>
      </c>
      <c r="DB7" s="4">
        <v>2</v>
      </c>
      <c r="DC7" s="5">
        <v>0</v>
      </c>
      <c r="DD7" s="8">
        <v>0</v>
      </c>
      <c r="DE7" s="4">
        <v>0</v>
      </c>
      <c r="DF7" s="5">
        <v>0</v>
      </c>
      <c r="DG7" s="8">
        <v>0</v>
      </c>
      <c r="DH7" s="4">
        <v>0</v>
      </c>
      <c r="DI7" s="5">
        <v>0</v>
      </c>
      <c r="DJ7" s="8">
        <v>0</v>
      </c>
      <c r="DK7" s="4">
        <v>0</v>
      </c>
      <c r="DL7" s="5">
        <v>0</v>
      </c>
      <c r="DM7" s="8">
        <v>0</v>
      </c>
      <c r="DN7" s="4">
        <v>0</v>
      </c>
      <c r="DO7" s="5">
        <v>0</v>
      </c>
      <c r="DP7" s="8">
        <v>0</v>
      </c>
      <c r="DQ7" s="4">
        <v>0</v>
      </c>
      <c r="DR7" s="5">
        <v>0</v>
      </c>
      <c r="DS7" s="8">
        <v>0</v>
      </c>
      <c r="DT7" s="4">
        <v>0</v>
      </c>
      <c r="DU7" s="5">
        <v>0</v>
      </c>
      <c r="DV7" s="20">
        <v>3478</v>
      </c>
      <c r="DW7" s="4">
        <v>4817</v>
      </c>
      <c r="DX7" s="5">
        <f t="shared" si="5"/>
        <v>1384.9913743530765</v>
      </c>
      <c r="DY7" s="20">
        <v>0</v>
      </c>
      <c r="DZ7" s="4">
        <v>0</v>
      </c>
      <c r="EA7" s="5">
        <v>0</v>
      </c>
      <c r="EB7" s="8">
        <v>0</v>
      </c>
      <c r="EC7" s="4">
        <v>0</v>
      </c>
      <c r="ED7" s="5">
        <v>0</v>
      </c>
      <c r="EE7" s="8">
        <v>0</v>
      </c>
      <c r="EF7" s="4">
        <v>0</v>
      </c>
      <c r="EG7" s="5">
        <f t="shared" si="6"/>
        <v>0</v>
      </c>
      <c r="EH7" s="8">
        <v>0</v>
      </c>
      <c r="EI7" s="4">
        <v>0</v>
      </c>
      <c r="EJ7" s="5">
        <v>0</v>
      </c>
      <c r="EK7" s="8">
        <v>0</v>
      </c>
      <c r="EL7" s="4">
        <v>0</v>
      </c>
      <c r="EM7" s="5">
        <v>0</v>
      </c>
      <c r="EN7" s="8">
        <v>0</v>
      </c>
      <c r="EO7" s="4">
        <v>0</v>
      </c>
      <c r="EP7" s="5">
        <f t="shared" si="7"/>
        <v>0</v>
      </c>
      <c r="EQ7" s="8"/>
      <c r="ER7" s="4"/>
      <c r="ES7" s="5"/>
      <c r="ET7" s="8">
        <v>0</v>
      </c>
      <c r="EU7" s="4">
        <v>0</v>
      </c>
      <c r="EV7" s="5">
        <v>0</v>
      </c>
      <c r="EW7" s="8">
        <v>0</v>
      </c>
      <c r="EX7" s="4">
        <v>0</v>
      </c>
      <c r="EY7" s="5">
        <f t="shared" si="8"/>
        <v>0</v>
      </c>
      <c r="EZ7" s="8">
        <v>0</v>
      </c>
      <c r="FA7" s="4">
        <v>0</v>
      </c>
      <c r="FB7" s="5">
        <v>0</v>
      </c>
      <c r="FC7" s="20">
        <v>0</v>
      </c>
      <c r="FD7" s="4">
        <v>0</v>
      </c>
      <c r="FE7" s="5">
        <v>0</v>
      </c>
      <c r="FF7" s="20">
        <v>0</v>
      </c>
      <c r="FG7" s="4">
        <v>0</v>
      </c>
      <c r="FH7" s="5">
        <v>0</v>
      </c>
      <c r="FI7" s="20">
        <v>0</v>
      </c>
      <c r="FJ7" s="4">
        <v>0</v>
      </c>
      <c r="FK7" s="5">
        <v>0</v>
      </c>
      <c r="FL7" s="20">
        <v>0</v>
      </c>
      <c r="FM7" s="4">
        <v>0</v>
      </c>
      <c r="FN7" s="5">
        <v>0</v>
      </c>
      <c r="FO7" s="20">
        <v>0</v>
      </c>
      <c r="FP7" s="4">
        <v>0</v>
      </c>
      <c r="FQ7" s="5">
        <v>0</v>
      </c>
      <c r="FR7" s="20">
        <v>0</v>
      </c>
      <c r="FS7" s="4">
        <v>0</v>
      </c>
      <c r="FT7" s="5">
        <f t="shared" si="9"/>
        <v>0</v>
      </c>
      <c r="FU7" s="20">
        <v>0</v>
      </c>
      <c r="FV7" s="4">
        <v>0</v>
      </c>
      <c r="FW7" s="5">
        <v>0</v>
      </c>
      <c r="FX7" s="20">
        <v>0</v>
      </c>
      <c r="FY7" s="4">
        <v>0</v>
      </c>
      <c r="FZ7" s="5">
        <f t="shared" si="10"/>
        <v>0</v>
      </c>
      <c r="GA7" s="20">
        <v>0</v>
      </c>
      <c r="GB7" s="4">
        <v>0</v>
      </c>
      <c r="GC7" s="5">
        <v>0</v>
      </c>
      <c r="GD7" s="20">
        <v>0</v>
      </c>
      <c r="GE7" s="4">
        <v>0</v>
      </c>
      <c r="GF7" s="5">
        <v>0</v>
      </c>
      <c r="GG7" s="20">
        <v>0</v>
      </c>
      <c r="GH7" s="4">
        <v>0</v>
      </c>
      <c r="GI7" s="5">
        <v>0</v>
      </c>
      <c r="GJ7" s="20">
        <v>0</v>
      </c>
      <c r="GK7" s="4">
        <v>0</v>
      </c>
      <c r="GL7" s="5">
        <v>0</v>
      </c>
      <c r="GM7" s="20">
        <v>0</v>
      </c>
      <c r="GN7" s="4">
        <v>0</v>
      </c>
      <c r="GO7" s="5">
        <v>0</v>
      </c>
      <c r="GP7" s="20">
        <v>0</v>
      </c>
      <c r="GQ7" s="4">
        <v>0</v>
      </c>
      <c r="GR7" s="5">
        <v>0</v>
      </c>
      <c r="GS7" s="20">
        <v>0</v>
      </c>
      <c r="GT7" s="4">
        <v>0</v>
      </c>
      <c r="GU7" s="5">
        <v>0</v>
      </c>
      <c r="GV7" s="20">
        <v>0</v>
      </c>
      <c r="GW7" s="4">
        <v>0</v>
      </c>
      <c r="GX7" s="5">
        <v>0</v>
      </c>
      <c r="GY7" s="20">
        <v>0</v>
      </c>
      <c r="GZ7" s="4">
        <v>0</v>
      </c>
      <c r="HA7" s="5">
        <v>0</v>
      </c>
      <c r="HB7" s="20">
        <v>0</v>
      </c>
      <c r="HC7" s="4">
        <v>0</v>
      </c>
      <c r="HD7" s="5">
        <v>0</v>
      </c>
      <c r="HE7" s="20">
        <v>68</v>
      </c>
      <c r="HF7" s="4">
        <v>392</v>
      </c>
      <c r="HG7" s="5">
        <f t="shared" si="12"/>
        <v>5764.7058823529414</v>
      </c>
      <c r="HH7" s="20">
        <f t="shared" si="13"/>
        <v>3546</v>
      </c>
      <c r="HI7" s="5">
        <f t="shared" si="14"/>
        <v>5211</v>
      </c>
    </row>
    <row r="8" spans="1:217" x14ac:dyDescent="0.3">
      <c r="A8" s="75">
        <v>2011</v>
      </c>
      <c r="B8" s="76" t="s">
        <v>4</v>
      </c>
      <c r="C8" s="20">
        <v>0</v>
      </c>
      <c r="D8" s="4">
        <v>0</v>
      </c>
      <c r="E8" s="5">
        <f t="shared" si="0"/>
        <v>0</v>
      </c>
      <c r="F8" s="8">
        <v>0</v>
      </c>
      <c r="G8" s="4">
        <v>0</v>
      </c>
      <c r="H8" s="5">
        <v>0</v>
      </c>
      <c r="I8" s="20">
        <v>0</v>
      </c>
      <c r="J8" s="4">
        <v>0</v>
      </c>
      <c r="K8" s="5">
        <v>0</v>
      </c>
      <c r="L8" s="20">
        <v>0</v>
      </c>
      <c r="M8" s="4">
        <v>0</v>
      </c>
      <c r="N8" s="5">
        <v>0</v>
      </c>
      <c r="O8" s="20">
        <v>0</v>
      </c>
      <c r="P8" s="4">
        <v>0</v>
      </c>
      <c r="Q8" s="5">
        <v>0</v>
      </c>
      <c r="R8" s="20">
        <v>0</v>
      </c>
      <c r="S8" s="4">
        <v>0</v>
      </c>
      <c r="T8" s="5">
        <v>0</v>
      </c>
      <c r="U8" s="8">
        <v>0</v>
      </c>
      <c r="V8" s="4">
        <v>0</v>
      </c>
      <c r="W8" s="5">
        <f t="shared" si="1"/>
        <v>0</v>
      </c>
      <c r="X8" s="8">
        <v>0</v>
      </c>
      <c r="Y8" s="4">
        <v>0</v>
      </c>
      <c r="Z8" s="5">
        <v>0</v>
      </c>
      <c r="AA8" s="8"/>
      <c r="AB8" s="4"/>
      <c r="AC8" s="5"/>
      <c r="AD8" s="8">
        <v>0</v>
      </c>
      <c r="AE8" s="4">
        <v>0</v>
      </c>
      <c r="AF8" s="5">
        <v>0</v>
      </c>
      <c r="AG8" s="8">
        <v>0</v>
      </c>
      <c r="AH8" s="4">
        <v>0</v>
      </c>
      <c r="AI8" s="5">
        <f t="shared" si="2"/>
        <v>0</v>
      </c>
      <c r="AJ8" s="8">
        <v>0</v>
      </c>
      <c r="AK8" s="4">
        <v>0</v>
      </c>
      <c r="AL8" s="5">
        <v>0</v>
      </c>
      <c r="AM8" s="8">
        <v>0</v>
      </c>
      <c r="AN8" s="4">
        <v>0</v>
      </c>
      <c r="AO8" s="5">
        <v>0</v>
      </c>
      <c r="AP8" s="8">
        <v>0</v>
      </c>
      <c r="AQ8" s="4">
        <v>0</v>
      </c>
      <c r="AR8" s="5">
        <v>0</v>
      </c>
      <c r="AS8" s="8">
        <v>0</v>
      </c>
      <c r="AT8" s="4">
        <v>0</v>
      </c>
      <c r="AU8" s="5">
        <v>0</v>
      </c>
      <c r="AV8" s="8">
        <v>0</v>
      </c>
      <c r="AW8" s="4">
        <v>0</v>
      </c>
      <c r="AX8" s="5">
        <v>0</v>
      </c>
      <c r="AY8" s="8">
        <v>0</v>
      </c>
      <c r="AZ8" s="4">
        <v>0</v>
      </c>
      <c r="BA8" s="5">
        <v>0</v>
      </c>
      <c r="BB8" s="20">
        <v>0</v>
      </c>
      <c r="BC8" s="4">
        <v>0</v>
      </c>
      <c r="BD8" s="5">
        <v>0</v>
      </c>
      <c r="BE8" s="8">
        <v>0</v>
      </c>
      <c r="BF8" s="4">
        <v>0</v>
      </c>
      <c r="BG8" s="5">
        <v>0</v>
      </c>
      <c r="BH8" s="8">
        <v>0</v>
      </c>
      <c r="BI8" s="4">
        <v>0</v>
      </c>
      <c r="BJ8" s="5">
        <v>0</v>
      </c>
      <c r="BK8" s="8">
        <v>1</v>
      </c>
      <c r="BL8" s="4">
        <v>5</v>
      </c>
      <c r="BM8" s="5">
        <f t="shared" ref="BM8" si="15">BL8/BK8*1000</f>
        <v>5000</v>
      </c>
      <c r="BN8" s="8">
        <v>0</v>
      </c>
      <c r="BO8" s="4">
        <v>0</v>
      </c>
      <c r="BP8" s="5">
        <v>0</v>
      </c>
      <c r="BQ8" s="8">
        <v>0</v>
      </c>
      <c r="BR8" s="4">
        <v>0</v>
      </c>
      <c r="BS8" s="5">
        <v>0</v>
      </c>
      <c r="BT8" s="8">
        <v>0</v>
      </c>
      <c r="BU8" s="4">
        <v>0</v>
      </c>
      <c r="BV8" s="5">
        <v>0</v>
      </c>
      <c r="BW8" s="8">
        <v>0</v>
      </c>
      <c r="BX8" s="4">
        <v>0</v>
      </c>
      <c r="BY8" s="5">
        <f t="shared" si="3"/>
        <v>0</v>
      </c>
      <c r="BZ8" s="8">
        <v>0</v>
      </c>
      <c r="CA8" s="4">
        <v>0</v>
      </c>
      <c r="CB8" s="5">
        <f t="shared" si="4"/>
        <v>0</v>
      </c>
      <c r="CC8" s="8">
        <v>0</v>
      </c>
      <c r="CD8" s="4">
        <v>0</v>
      </c>
      <c r="CE8" s="5">
        <v>0</v>
      </c>
      <c r="CF8" s="8">
        <v>0</v>
      </c>
      <c r="CG8" s="4">
        <v>0</v>
      </c>
      <c r="CH8" s="5">
        <v>0</v>
      </c>
      <c r="CI8" s="8">
        <v>0</v>
      </c>
      <c r="CJ8" s="4">
        <v>0</v>
      </c>
      <c r="CK8" s="5">
        <v>0</v>
      </c>
      <c r="CL8" s="8">
        <v>0</v>
      </c>
      <c r="CM8" s="4">
        <v>0</v>
      </c>
      <c r="CN8" s="5">
        <v>0</v>
      </c>
      <c r="CO8" s="8">
        <v>0</v>
      </c>
      <c r="CP8" s="4">
        <v>0</v>
      </c>
      <c r="CQ8" s="5">
        <v>0</v>
      </c>
      <c r="CR8" s="20">
        <v>0</v>
      </c>
      <c r="CS8" s="4">
        <v>0</v>
      </c>
      <c r="CT8" s="5">
        <v>0</v>
      </c>
      <c r="CU8" s="8">
        <v>0</v>
      </c>
      <c r="CV8" s="4">
        <v>0</v>
      </c>
      <c r="CW8" s="5">
        <v>0</v>
      </c>
      <c r="CX8" s="8">
        <v>2</v>
      </c>
      <c r="CY8" s="4">
        <v>15</v>
      </c>
      <c r="CZ8" s="5">
        <f t="shared" ref="CZ8:CZ14" si="16">CY8/CX8*1000</f>
        <v>7500</v>
      </c>
      <c r="DA8" s="8">
        <v>0</v>
      </c>
      <c r="DB8" s="4">
        <v>0</v>
      </c>
      <c r="DC8" s="5">
        <v>0</v>
      </c>
      <c r="DD8" s="8">
        <v>0</v>
      </c>
      <c r="DE8" s="4">
        <v>0</v>
      </c>
      <c r="DF8" s="5">
        <v>0</v>
      </c>
      <c r="DG8" s="8">
        <v>0</v>
      </c>
      <c r="DH8" s="4">
        <v>0</v>
      </c>
      <c r="DI8" s="5">
        <v>0</v>
      </c>
      <c r="DJ8" s="8">
        <v>0</v>
      </c>
      <c r="DK8" s="4">
        <v>0</v>
      </c>
      <c r="DL8" s="5">
        <v>0</v>
      </c>
      <c r="DM8" s="8">
        <v>0</v>
      </c>
      <c r="DN8" s="4">
        <v>1</v>
      </c>
      <c r="DO8" s="5">
        <v>0</v>
      </c>
      <c r="DP8" s="8">
        <v>0</v>
      </c>
      <c r="DQ8" s="4">
        <v>0</v>
      </c>
      <c r="DR8" s="5">
        <v>0</v>
      </c>
      <c r="DS8" s="8">
        <v>0</v>
      </c>
      <c r="DT8" s="4">
        <v>0</v>
      </c>
      <c r="DU8" s="5">
        <v>0</v>
      </c>
      <c r="DV8" s="20">
        <v>1710</v>
      </c>
      <c r="DW8" s="4">
        <v>2477</v>
      </c>
      <c r="DX8" s="5">
        <f t="shared" si="5"/>
        <v>1448.5380116959063</v>
      </c>
      <c r="DY8" s="20">
        <v>0</v>
      </c>
      <c r="DZ8" s="4">
        <v>0</v>
      </c>
      <c r="EA8" s="5">
        <v>0</v>
      </c>
      <c r="EB8" s="8">
        <v>0</v>
      </c>
      <c r="EC8" s="4">
        <v>0</v>
      </c>
      <c r="ED8" s="5">
        <v>0</v>
      </c>
      <c r="EE8" s="8">
        <v>0</v>
      </c>
      <c r="EF8" s="4">
        <v>0</v>
      </c>
      <c r="EG8" s="5">
        <f t="shared" si="6"/>
        <v>0</v>
      </c>
      <c r="EH8" s="8">
        <v>0</v>
      </c>
      <c r="EI8" s="4">
        <v>0</v>
      </c>
      <c r="EJ8" s="5">
        <v>0</v>
      </c>
      <c r="EK8" s="8">
        <v>0</v>
      </c>
      <c r="EL8" s="4">
        <v>1</v>
      </c>
      <c r="EM8" s="5">
        <v>0</v>
      </c>
      <c r="EN8" s="8">
        <v>0</v>
      </c>
      <c r="EO8" s="4">
        <v>0</v>
      </c>
      <c r="EP8" s="5">
        <f t="shared" si="7"/>
        <v>0</v>
      </c>
      <c r="EQ8" s="8"/>
      <c r="ER8" s="4"/>
      <c r="ES8" s="5"/>
      <c r="ET8" s="8">
        <v>0</v>
      </c>
      <c r="EU8" s="4">
        <v>0</v>
      </c>
      <c r="EV8" s="5">
        <v>0</v>
      </c>
      <c r="EW8" s="8">
        <v>0</v>
      </c>
      <c r="EX8" s="4">
        <v>0</v>
      </c>
      <c r="EY8" s="5">
        <f t="shared" si="8"/>
        <v>0</v>
      </c>
      <c r="EZ8" s="8">
        <v>0</v>
      </c>
      <c r="FA8" s="4">
        <v>0</v>
      </c>
      <c r="FB8" s="5">
        <v>0</v>
      </c>
      <c r="FC8" s="20">
        <v>0</v>
      </c>
      <c r="FD8" s="4">
        <v>0</v>
      </c>
      <c r="FE8" s="5">
        <v>0</v>
      </c>
      <c r="FF8" s="20">
        <v>0</v>
      </c>
      <c r="FG8" s="4">
        <v>0</v>
      </c>
      <c r="FH8" s="5">
        <v>0</v>
      </c>
      <c r="FI8" s="20">
        <v>0</v>
      </c>
      <c r="FJ8" s="4">
        <v>0</v>
      </c>
      <c r="FK8" s="5">
        <v>0</v>
      </c>
      <c r="FL8" s="20">
        <v>0</v>
      </c>
      <c r="FM8" s="4">
        <v>0</v>
      </c>
      <c r="FN8" s="5">
        <v>0</v>
      </c>
      <c r="FO8" s="20">
        <v>0</v>
      </c>
      <c r="FP8" s="4">
        <v>0</v>
      </c>
      <c r="FQ8" s="5">
        <v>0</v>
      </c>
      <c r="FR8" s="20">
        <v>0</v>
      </c>
      <c r="FS8" s="4">
        <v>0</v>
      </c>
      <c r="FT8" s="5">
        <f t="shared" si="9"/>
        <v>0</v>
      </c>
      <c r="FU8" s="20">
        <v>0</v>
      </c>
      <c r="FV8" s="4">
        <v>0</v>
      </c>
      <c r="FW8" s="5">
        <v>0</v>
      </c>
      <c r="FX8" s="20">
        <v>0</v>
      </c>
      <c r="FY8" s="4">
        <v>0</v>
      </c>
      <c r="FZ8" s="5">
        <f t="shared" si="10"/>
        <v>0</v>
      </c>
      <c r="GA8" s="20">
        <v>0</v>
      </c>
      <c r="GB8" s="4">
        <v>0</v>
      </c>
      <c r="GC8" s="5">
        <v>0</v>
      </c>
      <c r="GD8" s="20">
        <v>0</v>
      </c>
      <c r="GE8" s="4">
        <v>0</v>
      </c>
      <c r="GF8" s="5">
        <v>0</v>
      </c>
      <c r="GG8" s="20">
        <v>0</v>
      </c>
      <c r="GH8" s="4">
        <v>0</v>
      </c>
      <c r="GI8" s="5">
        <v>0</v>
      </c>
      <c r="GJ8" s="20">
        <v>2</v>
      </c>
      <c r="GK8" s="4">
        <v>22</v>
      </c>
      <c r="GL8" s="5">
        <f t="shared" ref="GL8:GL15" si="17">GK8/GJ8*1000</f>
        <v>11000</v>
      </c>
      <c r="GM8" s="20">
        <v>0</v>
      </c>
      <c r="GN8" s="4">
        <v>0</v>
      </c>
      <c r="GO8" s="5">
        <v>0</v>
      </c>
      <c r="GP8" s="20">
        <v>22</v>
      </c>
      <c r="GQ8" s="4">
        <v>81</v>
      </c>
      <c r="GR8" s="5">
        <f t="shared" ref="GR8:GR16" si="18">GQ8/GP8*1000</f>
        <v>3681.8181818181815</v>
      </c>
      <c r="GS8" s="20">
        <v>0</v>
      </c>
      <c r="GT8" s="4">
        <v>0</v>
      </c>
      <c r="GU8" s="5">
        <v>0</v>
      </c>
      <c r="GV8" s="20">
        <v>0</v>
      </c>
      <c r="GW8" s="4">
        <v>0</v>
      </c>
      <c r="GX8" s="5">
        <v>0</v>
      </c>
      <c r="GY8" s="20">
        <v>0</v>
      </c>
      <c r="GZ8" s="4">
        <v>0</v>
      </c>
      <c r="HA8" s="5">
        <v>0</v>
      </c>
      <c r="HB8" s="20">
        <v>0</v>
      </c>
      <c r="HC8" s="4">
        <v>0</v>
      </c>
      <c r="HD8" s="5">
        <v>0</v>
      </c>
      <c r="HE8" s="20">
        <v>2</v>
      </c>
      <c r="HF8" s="4">
        <v>4</v>
      </c>
      <c r="HG8" s="5">
        <f t="shared" si="12"/>
        <v>2000</v>
      </c>
      <c r="HH8" s="20">
        <f t="shared" si="13"/>
        <v>1739</v>
      </c>
      <c r="HI8" s="5">
        <f t="shared" si="14"/>
        <v>2606</v>
      </c>
    </row>
    <row r="9" spans="1:217" x14ac:dyDescent="0.3">
      <c r="A9" s="75">
        <v>2011</v>
      </c>
      <c r="B9" s="76" t="s">
        <v>5</v>
      </c>
      <c r="C9" s="20">
        <v>0</v>
      </c>
      <c r="D9" s="4">
        <v>0</v>
      </c>
      <c r="E9" s="5">
        <f t="shared" si="0"/>
        <v>0</v>
      </c>
      <c r="F9" s="8">
        <v>0</v>
      </c>
      <c r="G9" s="4">
        <v>0</v>
      </c>
      <c r="H9" s="5">
        <v>0</v>
      </c>
      <c r="I9" s="20">
        <v>0</v>
      </c>
      <c r="J9" s="4">
        <v>0</v>
      </c>
      <c r="K9" s="5">
        <v>0</v>
      </c>
      <c r="L9" s="20">
        <v>0</v>
      </c>
      <c r="M9" s="4">
        <v>0</v>
      </c>
      <c r="N9" s="5">
        <v>0</v>
      </c>
      <c r="O9" s="20">
        <v>0</v>
      </c>
      <c r="P9" s="4">
        <v>0</v>
      </c>
      <c r="Q9" s="5">
        <v>0</v>
      </c>
      <c r="R9" s="20">
        <v>0</v>
      </c>
      <c r="S9" s="4">
        <v>0</v>
      </c>
      <c r="T9" s="5">
        <v>0</v>
      </c>
      <c r="U9" s="8">
        <v>0</v>
      </c>
      <c r="V9" s="4">
        <v>0</v>
      </c>
      <c r="W9" s="5">
        <f t="shared" si="1"/>
        <v>0</v>
      </c>
      <c r="X9" s="8">
        <v>0</v>
      </c>
      <c r="Y9" s="4">
        <v>0</v>
      </c>
      <c r="Z9" s="5">
        <v>0</v>
      </c>
      <c r="AA9" s="8"/>
      <c r="AB9" s="4"/>
      <c r="AC9" s="5"/>
      <c r="AD9" s="8">
        <v>0</v>
      </c>
      <c r="AE9" s="4">
        <v>0</v>
      </c>
      <c r="AF9" s="5">
        <v>0</v>
      </c>
      <c r="AG9" s="8">
        <v>0</v>
      </c>
      <c r="AH9" s="4">
        <v>0</v>
      </c>
      <c r="AI9" s="5">
        <f t="shared" si="2"/>
        <v>0</v>
      </c>
      <c r="AJ9" s="8">
        <v>0</v>
      </c>
      <c r="AK9" s="4">
        <v>0</v>
      </c>
      <c r="AL9" s="5">
        <v>0</v>
      </c>
      <c r="AM9" s="8">
        <v>0</v>
      </c>
      <c r="AN9" s="4">
        <v>0</v>
      </c>
      <c r="AO9" s="5">
        <v>0</v>
      </c>
      <c r="AP9" s="8">
        <v>0</v>
      </c>
      <c r="AQ9" s="4">
        <v>0</v>
      </c>
      <c r="AR9" s="5">
        <v>0</v>
      </c>
      <c r="AS9" s="8">
        <v>0</v>
      </c>
      <c r="AT9" s="4">
        <v>0</v>
      </c>
      <c r="AU9" s="5">
        <v>0</v>
      </c>
      <c r="AV9" s="8">
        <v>0</v>
      </c>
      <c r="AW9" s="4">
        <v>0</v>
      </c>
      <c r="AX9" s="5">
        <v>0</v>
      </c>
      <c r="AY9" s="20">
        <v>0</v>
      </c>
      <c r="AZ9" s="4">
        <v>0</v>
      </c>
      <c r="BA9" s="5">
        <f>IF(AY9=0,0,AZ9/AY9*1000)</f>
        <v>0</v>
      </c>
      <c r="BB9" s="20">
        <v>0</v>
      </c>
      <c r="BC9" s="4">
        <v>0</v>
      </c>
      <c r="BD9" s="5">
        <v>0</v>
      </c>
      <c r="BE9" s="8">
        <v>0</v>
      </c>
      <c r="BF9" s="4">
        <v>0</v>
      </c>
      <c r="BG9" s="5">
        <v>0</v>
      </c>
      <c r="BH9" s="8">
        <v>0</v>
      </c>
      <c r="BI9" s="4">
        <v>0</v>
      </c>
      <c r="BJ9" s="5">
        <v>0</v>
      </c>
      <c r="BK9" s="8">
        <v>0</v>
      </c>
      <c r="BL9" s="4">
        <v>1</v>
      </c>
      <c r="BM9" s="5">
        <v>0</v>
      </c>
      <c r="BN9" s="8">
        <v>0</v>
      </c>
      <c r="BO9" s="4">
        <v>0</v>
      </c>
      <c r="BP9" s="5">
        <v>0</v>
      </c>
      <c r="BQ9" s="8">
        <v>0</v>
      </c>
      <c r="BR9" s="4">
        <v>0</v>
      </c>
      <c r="BS9" s="5">
        <v>0</v>
      </c>
      <c r="BT9" s="8">
        <v>0</v>
      </c>
      <c r="BU9" s="4">
        <v>0</v>
      </c>
      <c r="BV9" s="5">
        <v>0</v>
      </c>
      <c r="BW9" s="8">
        <v>0</v>
      </c>
      <c r="BX9" s="4">
        <v>0</v>
      </c>
      <c r="BY9" s="5">
        <f t="shared" si="3"/>
        <v>0</v>
      </c>
      <c r="BZ9" s="8">
        <v>0</v>
      </c>
      <c r="CA9" s="4">
        <v>0</v>
      </c>
      <c r="CB9" s="5">
        <f t="shared" si="4"/>
        <v>0</v>
      </c>
      <c r="CC9" s="8">
        <v>0</v>
      </c>
      <c r="CD9" s="4">
        <v>0</v>
      </c>
      <c r="CE9" s="5">
        <v>0</v>
      </c>
      <c r="CF9" s="8">
        <v>0</v>
      </c>
      <c r="CG9" s="4">
        <v>0</v>
      </c>
      <c r="CH9" s="5">
        <v>0</v>
      </c>
      <c r="CI9" s="8">
        <v>0</v>
      </c>
      <c r="CJ9" s="4">
        <v>0</v>
      </c>
      <c r="CK9" s="5">
        <v>0</v>
      </c>
      <c r="CL9" s="8">
        <v>0</v>
      </c>
      <c r="CM9" s="4">
        <v>0</v>
      </c>
      <c r="CN9" s="5">
        <v>0</v>
      </c>
      <c r="CO9" s="8">
        <v>0</v>
      </c>
      <c r="CP9" s="4">
        <v>0</v>
      </c>
      <c r="CQ9" s="5">
        <v>0</v>
      </c>
      <c r="CR9" s="20">
        <v>0</v>
      </c>
      <c r="CS9" s="4">
        <v>0</v>
      </c>
      <c r="CT9" s="5">
        <v>0</v>
      </c>
      <c r="CU9" s="8">
        <v>0</v>
      </c>
      <c r="CV9" s="4">
        <v>0</v>
      </c>
      <c r="CW9" s="5">
        <v>0</v>
      </c>
      <c r="CX9" s="8">
        <v>0</v>
      </c>
      <c r="CY9" s="4">
        <v>0</v>
      </c>
      <c r="CZ9" s="5">
        <v>0</v>
      </c>
      <c r="DA9" s="8">
        <v>0</v>
      </c>
      <c r="DB9" s="4">
        <v>4</v>
      </c>
      <c r="DC9" s="5">
        <v>0</v>
      </c>
      <c r="DD9" s="8">
        <v>0</v>
      </c>
      <c r="DE9" s="4">
        <v>0</v>
      </c>
      <c r="DF9" s="5">
        <v>0</v>
      </c>
      <c r="DG9" s="8">
        <v>0</v>
      </c>
      <c r="DH9" s="4">
        <v>0</v>
      </c>
      <c r="DI9" s="5">
        <v>0</v>
      </c>
      <c r="DJ9" s="8">
        <v>0</v>
      </c>
      <c r="DK9" s="4">
        <v>0</v>
      </c>
      <c r="DL9" s="5">
        <v>0</v>
      </c>
      <c r="DM9" s="8">
        <v>0</v>
      </c>
      <c r="DN9" s="4">
        <v>0</v>
      </c>
      <c r="DO9" s="5">
        <v>0</v>
      </c>
      <c r="DP9" s="8">
        <v>0</v>
      </c>
      <c r="DQ9" s="4">
        <v>0</v>
      </c>
      <c r="DR9" s="5">
        <v>0</v>
      </c>
      <c r="DS9" s="8">
        <v>0</v>
      </c>
      <c r="DT9" s="4">
        <v>0</v>
      </c>
      <c r="DU9" s="5">
        <v>0</v>
      </c>
      <c r="DV9" s="20">
        <v>877</v>
      </c>
      <c r="DW9" s="4">
        <v>1471</v>
      </c>
      <c r="DX9" s="5">
        <f t="shared" si="5"/>
        <v>1677.3090079817562</v>
      </c>
      <c r="DY9" s="20">
        <v>0</v>
      </c>
      <c r="DZ9" s="4">
        <v>0</v>
      </c>
      <c r="EA9" s="5">
        <v>0</v>
      </c>
      <c r="EB9" s="8">
        <v>0</v>
      </c>
      <c r="EC9" s="4">
        <v>0</v>
      </c>
      <c r="ED9" s="5">
        <v>0</v>
      </c>
      <c r="EE9" s="8">
        <v>0</v>
      </c>
      <c r="EF9" s="4">
        <v>0</v>
      </c>
      <c r="EG9" s="5">
        <f t="shared" si="6"/>
        <v>0</v>
      </c>
      <c r="EH9" s="8">
        <v>0</v>
      </c>
      <c r="EI9" s="4">
        <v>0</v>
      </c>
      <c r="EJ9" s="5">
        <v>0</v>
      </c>
      <c r="EK9" s="8">
        <v>0</v>
      </c>
      <c r="EL9" s="4">
        <v>0</v>
      </c>
      <c r="EM9" s="5">
        <v>0</v>
      </c>
      <c r="EN9" s="8">
        <v>0</v>
      </c>
      <c r="EO9" s="4">
        <v>0</v>
      </c>
      <c r="EP9" s="5">
        <f t="shared" si="7"/>
        <v>0</v>
      </c>
      <c r="EQ9" s="8"/>
      <c r="ER9" s="4"/>
      <c r="ES9" s="5"/>
      <c r="ET9" s="8">
        <v>0</v>
      </c>
      <c r="EU9" s="4">
        <v>0</v>
      </c>
      <c r="EV9" s="5">
        <v>0</v>
      </c>
      <c r="EW9" s="8">
        <v>0</v>
      </c>
      <c r="EX9" s="4">
        <v>0</v>
      </c>
      <c r="EY9" s="5">
        <f t="shared" si="8"/>
        <v>0</v>
      </c>
      <c r="EZ9" s="8">
        <v>0</v>
      </c>
      <c r="FA9" s="4">
        <v>0</v>
      </c>
      <c r="FB9" s="5">
        <v>0</v>
      </c>
      <c r="FC9" s="20">
        <v>0</v>
      </c>
      <c r="FD9" s="4">
        <v>0</v>
      </c>
      <c r="FE9" s="5">
        <v>0</v>
      </c>
      <c r="FF9" s="20">
        <v>0</v>
      </c>
      <c r="FG9" s="4">
        <v>0</v>
      </c>
      <c r="FH9" s="5">
        <v>0</v>
      </c>
      <c r="FI9" s="20">
        <v>0</v>
      </c>
      <c r="FJ9" s="4">
        <v>0</v>
      </c>
      <c r="FK9" s="5">
        <v>0</v>
      </c>
      <c r="FL9" s="20">
        <v>0</v>
      </c>
      <c r="FM9" s="4">
        <v>0</v>
      </c>
      <c r="FN9" s="5">
        <v>0</v>
      </c>
      <c r="FO9" s="20">
        <v>0</v>
      </c>
      <c r="FP9" s="4">
        <v>0</v>
      </c>
      <c r="FQ9" s="5">
        <v>0</v>
      </c>
      <c r="FR9" s="20">
        <v>0</v>
      </c>
      <c r="FS9" s="4">
        <v>0</v>
      </c>
      <c r="FT9" s="5">
        <f t="shared" si="9"/>
        <v>0</v>
      </c>
      <c r="FU9" s="20">
        <v>0</v>
      </c>
      <c r="FV9" s="4">
        <v>0</v>
      </c>
      <c r="FW9" s="5">
        <v>0</v>
      </c>
      <c r="FX9" s="20">
        <v>0</v>
      </c>
      <c r="FY9" s="4">
        <v>0</v>
      </c>
      <c r="FZ9" s="5">
        <f t="shared" si="10"/>
        <v>0</v>
      </c>
      <c r="GA9" s="20">
        <v>0</v>
      </c>
      <c r="GB9" s="4">
        <v>0</v>
      </c>
      <c r="GC9" s="5">
        <v>0</v>
      </c>
      <c r="GD9" s="20">
        <v>0</v>
      </c>
      <c r="GE9" s="4">
        <v>0</v>
      </c>
      <c r="GF9" s="5">
        <v>0</v>
      </c>
      <c r="GG9" s="20">
        <v>0</v>
      </c>
      <c r="GH9" s="4">
        <v>0</v>
      </c>
      <c r="GI9" s="5">
        <v>0</v>
      </c>
      <c r="GJ9" s="20">
        <v>0</v>
      </c>
      <c r="GK9" s="4">
        <v>3</v>
      </c>
      <c r="GL9" s="5">
        <v>0</v>
      </c>
      <c r="GM9" s="20">
        <v>0</v>
      </c>
      <c r="GN9" s="4">
        <v>0</v>
      </c>
      <c r="GO9" s="5">
        <v>0</v>
      </c>
      <c r="GP9" s="20">
        <v>0</v>
      </c>
      <c r="GQ9" s="4">
        <v>0</v>
      </c>
      <c r="GR9" s="5">
        <v>0</v>
      </c>
      <c r="GS9" s="20">
        <v>0</v>
      </c>
      <c r="GT9" s="4">
        <v>0</v>
      </c>
      <c r="GU9" s="5">
        <v>0</v>
      </c>
      <c r="GV9" s="20">
        <v>0</v>
      </c>
      <c r="GW9" s="4">
        <v>0</v>
      </c>
      <c r="GX9" s="5">
        <v>0</v>
      </c>
      <c r="GY9" s="20">
        <v>0</v>
      </c>
      <c r="GZ9" s="4">
        <v>0</v>
      </c>
      <c r="HA9" s="5">
        <v>0</v>
      </c>
      <c r="HB9" s="20">
        <v>0</v>
      </c>
      <c r="HC9" s="4">
        <v>0</v>
      </c>
      <c r="HD9" s="5">
        <v>0</v>
      </c>
      <c r="HE9" s="20">
        <v>0</v>
      </c>
      <c r="HF9" s="4">
        <v>0</v>
      </c>
      <c r="HG9" s="5">
        <v>0</v>
      </c>
      <c r="HH9" s="20">
        <f t="shared" si="13"/>
        <v>877</v>
      </c>
      <c r="HI9" s="5">
        <f t="shared" si="14"/>
        <v>1479</v>
      </c>
    </row>
    <row r="10" spans="1:217" x14ac:dyDescent="0.3">
      <c r="A10" s="75">
        <v>2011</v>
      </c>
      <c r="B10" s="76" t="s">
        <v>6</v>
      </c>
      <c r="C10" s="20">
        <v>0</v>
      </c>
      <c r="D10" s="4">
        <v>0</v>
      </c>
      <c r="E10" s="5">
        <f t="shared" si="0"/>
        <v>0</v>
      </c>
      <c r="F10" s="8">
        <v>0</v>
      </c>
      <c r="G10" s="4">
        <v>0</v>
      </c>
      <c r="H10" s="5">
        <v>0</v>
      </c>
      <c r="I10" s="20">
        <v>0</v>
      </c>
      <c r="J10" s="4">
        <v>0</v>
      </c>
      <c r="K10" s="5">
        <v>0</v>
      </c>
      <c r="L10" s="20">
        <v>0</v>
      </c>
      <c r="M10" s="4">
        <v>0</v>
      </c>
      <c r="N10" s="5">
        <v>0</v>
      </c>
      <c r="O10" s="20">
        <v>0</v>
      </c>
      <c r="P10" s="4">
        <v>0</v>
      </c>
      <c r="Q10" s="5">
        <v>0</v>
      </c>
      <c r="R10" s="20">
        <v>0</v>
      </c>
      <c r="S10" s="4">
        <v>0</v>
      </c>
      <c r="T10" s="5">
        <v>0</v>
      </c>
      <c r="U10" s="8">
        <v>0</v>
      </c>
      <c r="V10" s="4">
        <v>0</v>
      </c>
      <c r="W10" s="5">
        <f t="shared" si="1"/>
        <v>0</v>
      </c>
      <c r="X10" s="8">
        <v>0</v>
      </c>
      <c r="Y10" s="4">
        <v>0</v>
      </c>
      <c r="Z10" s="5">
        <v>0</v>
      </c>
      <c r="AA10" s="8"/>
      <c r="AB10" s="4"/>
      <c r="AC10" s="5"/>
      <c r="AD10" s="8">
        <v>0</v>
      </c>
      <c r="AE10" s="4">
        <v>0</v>
      </c>
      <c r="AF10" s="5">
        <v>0</v>
      </c>
      <c r="AG10" s="8">
        <v>0</v>
      </c>
      <c r="AH10" s="4">
        <v>0</v>
      </c>
      <c r="AI10" s="5">
        <f t="shared" si="2"/>
        <v>0</v>
      </c>
      <c r="AJ10" s="8">
        <v>0</v>
      </c>
      <c r="AK10" s="4">
        <v>0</v>
      </c>
      <c r="AL10" s="5">
        <v>0</v>
      </c>
      <c r="AM10" s="8">
        <v>0</v>
      </c>
      <c r="AN10" s="4">
        <v>0</v>
      </c>
      <c r="AO10" s="5">
        <v>0</v>
      </c>
      <c r="AP10" s="8">
        <v>0</v>
      </c>
      <c r="AQ10" s="4">
        <v>0</v>
      </c>
      <c r="AR10" s="5">
        <v>0</v>
      </c>
      <c r="AS10" s="8">
        <v>0</v>
      </c>
      <c r="AT10" s="4">
        <v>0</v>
      </c>
      <c r="AU10" s="5">
        <v>0</v>
      </c>
      <c r="AV10" s="8">
        <v>0</v>
      </c>
      <c r="AW10" s="4">
        <v>0</v>
      </c>
      <c r="AX10" s="5">
        <v>0</v>
      </c>
      <c r="AY10" s="20">
        <v>0</v>
      </c>
      <c r="AZ10" s="4">
        <v>0</v>
      </c>
      <c r="BA10" s="5">
        <f t="shared" ref="BA10:BA17" si="19">IF(AY10=0,0,AZ10/AY10*1000)</f>
        <v>0</v>
      </c>
      <c r="BB10" s="20">
        <v>0</v>
      </c>
      <c r="BC10" s="4">
        <v>0</v>
      </c>
      <c r="BD10" s="5">
        <v>0</v>
      </c>
      <c r="BE10" s="8">
        <v>0</v>
      </c>
      <c r="BF10" s="4">
        <v>0</v>
      </c>
      <c r="BG10" s="5">
        <v>0</v>
      </c>
      <c r="BH10" s="8">
        <v>0</v>
      </c>
      <c r="BI10" s="4">
        <v>0</v>
      </c>
      <c r="BJ10" s="5">
        <v>0</v>
      </c>
      <c r="BK10" s="8">
        <v>0</v>
      </c>
      <c r="BL10" s="4">
        <v>0</v>
      </c>
      <c r="BM10" s="5">
        <v>0</v>
      </c>
      <c r="BN10" s="8">
        <v>0</v>
      </c>
      <c r="BO10" s="4">
        <v>0</v>
      </c>
      <c r="BP10" s="5">
        <v>0</v>
      </c>
      <c r="BQ10" s="8">
        <v>0</v>
      </c>
      <c r="BR10" s="4">
        <v>0</v>
      </c>
      <c r="BS10" s="5">
        <v>0</v>
      </c>
      <c r="BT10" s="8">
        <v>0</v>
      </c>
      <c r="BU10" s="4">
        <v>0</v>
      </c>
      <c r="BV10" s="5">
        <v>0</v>
      </c>
      <c r="BW10" s="8">
        <v>0</v>
      </c>
      <c r="BX10" s="4">
        <v>0</v>
      </c>
      <c r="BY10" s="5">
        <f t="shared" si="3"/>
        <v>0</v>
      </c>
      <c r="BZ10" s="8">
        <v>0</v>
      </c>
      <c r="CA10" s="4">
        <v>0</v>
      </c>
      <c r="CB10" s="5">
        <f t="shared" si="4"/>
        <v>0</v>
      </c>
      <c r="CC10" s="8">
        <v>1032</v>
      </c>
      <c r="CD10" s="4">
        <v>3176</v>
      </c>
      <c r="CE10" s="5">
        <f t="shared" ref="CE10" si="20">CD10/CC10*1000</f>
        <v>3077.5193798449613</v>
      </c>
      <c r="CF10" s="8">
        <v>0</v>
      </c>
      <c r="CG10" s="4">
        <v>0</v>
      </c>
      <c r="CH10" s="5">
        <v>0</v>
      </c>
      <c r="CI10" s="8">
        <v>0</v>
      </c>
      <c r="CJ10" s="4">
        <v>0</v>
      </c>
      <c r="CK10" s="5">
        <v>0</v>
      </c>
      <c r="CL10" s="8">
        <v>0</v>
      </c>
      <c r="CM10" s="4">
        <v>0</v>
      </c>
      <c r="CN10" s="5">
        <v>0</v>
      </c>
      <c r="CO10" s="8">
        <v>0</v>
      </c>
      <c r="CP10" s="4">
        <v>0</v>
      </c>
      <c r="CQ10" s="5">
        <v>0</v>
      </c>
      <c r="CR10" s="20">
        <v>0</v>
      </c>
      <c r="CS10" s="4">
        <v>0</v>
      </c>
      <c r="CT10" s="5">
        <v>0</v>
      </c>
      <c r="CU10" s="8">
        <v>0</v>
      </c>
      <c r="CV10" s="4">
        <v>0</v>
      </c>
      <c r="CW10" s="5">
        <v>0</v>
      </c>
      <c r="CX10" s="8">
        <v>0</v>
      </c>
      <c r="CY10" s="4">
        <v>0</v>
      </c>
      <c r="CZ10" s="5">
        <v>0</v>
      </c>
      <c r="DA10" s="8">
        <v>1</v>
      </c>
      <c r="DB10" s="4">
        <v>6</v>
      </c>
      <c r="DC10" s="5">
        <f t="shared" ref="DC10" si="21">DB10/DA10*1000</f>
        <v>6000</v>
      </c>
      <c r="DD10" s="8">
        <v>0</v>
      </c>
      <c r="DE10" s="4">
        <v>0</v>
      </c>
      <c r="DF10" s="5">
        <v>0</v>
      </c>
      <c r="DG10" s="8">
        <v>0</v>
      </c>
      <c r="DH10" s="4">
        <v>0</v>
      </c>
      <c r="DI10" s="5">
        <v>0</v>
      </c>
      <c r="DJ10" s="8">
        <v>0</v>
      </c>
      <c r="DK10" s="4">
        <v>0</v>
      </c>
      <c r="DL10" s="5">
        <v>0</v>
      </c>
      <c r="DM10" s="8">
        <v>0</v>
      </c>
      <c r="DN10" s="4">
        <v>0</v>
      </c>
      <c r="DO10" s="5">
        <v>0</v>
      </c>
      <c r="DP10" s="8">
        <v>0</v>
      </c>
      <c r="DQ10" s="4">
        <v>0</v>
      </c>
      <c r="DR10" s="5">
        <v>0</v>
      </c>
      <c r="DS10" s="8">
        <v>0</v>
      </c>
      <c r="DT10" s="4">
        <v>0</v>
      </c>
      <c r="DU10" s="5">
        <v>0</v>
      </c>
      <c r="DV10" s="20">
        <v>1404</v>
      </c>
      <c r="DW10" s="4">
        <v>2178</v>
      </c>
      <c r="DX10" s="5">
        <f t="shared" si="5"/>
        <v>1551.2820512820513</v>
      </c>
      <c r="DY10" s="20">
        <v>0</v>
      </c>
      <c r="DZ10" s="4">
        <v>0</v>
      </c>
      <c r="EA10" s="5">
        <v>0</v>
      </c>
      <c r="EB10" s="8">
        <v>0</v>
      </c>
      <c r="EC10" s="4">
        <v>0</v>
      </c>
      <c r="ED10" s="5">
        <v>0</v>
      </c>
      <c r="EE10" s="8">
        <v>0</v>
      </c>
      <c r="EF10" s="4">
        <v>0</v>
      </c>
      <c r="EG10" s="5">
        <f t="shared" si="6"/>
        <v>0</v>
      </c>
      <c r="EH10" s="8">
        <v>0</v>
      </c>
      <c r="EI10" s="4">
        <v>0</v>
      </c>
      <c r="EJ10" s="5">
        <v>0</v>
      </c>
      <c r="EK10" s="8">
        <v>0</v>
      </c>
      <c r="EL10" s="4">
        <v>0</v>
      </c>
      <c r="EM10" s="5">
        <v>0</v>
      </c>
      <c r="EN10" s="8">
        <v>0</v>
      </c>
      <c r="EO10" s="4">
        <v>0</v>
      </c>
      <c r="EP10" s="5">
        <f t="shared" si="7"/>
        <v>0</v>
      </c>
      <c r="EQ10" s="8"/>
      <c r="ER10" s="4"/>
      <c r="ES10" s="5"/>
      <c r="ET10" s="8">
        <v>0</v>
      </c>
      <c r="EU10" s="4">
        <v>0</v>
      </c>
      <c r="EV10" s="5">
        <v>0</v>
      </c>
      <c r="EW10" s="8">
        <v>0</v>
      </c>
      <c r="EX10" s="4">
        <v>0</v>
      </c>
      <c r="EY10" s="5">
        <f t="shared" si="8"/>
        <v>0</v>
      </c>
      <c r="EZ10" s="8">
        <v>0</v>
      </c>
      <c r="FA10" s="4">
        <v>0</v>
      </c>
      <c r="FB10" s="5">
        <v>0</v>
      </c>
      <c r="FC10" s="20">
        <v>0</v>
      </c>
      <c r="FD10" s="4">
        <v>0</v>
      </c>
      <c r="FE10" s="5">
        <v>0</v>
      </c>
      <c r="FF10" s="20">
        <v>0</v>
      </c>
      <c r="FG10" s="4">
        <v>0</v>
      </c>
      <c r="FH10" s="5">
        <v>0</v>
      </c>
      <c r="FI10" s="20">
        <v>0</v>
      </c>
      <c r="FJ10" s="4">
        <v>0</v>
      </c>
      <c r="FK10" s="5">
        <v>0</v>
      </c>
      <c r="FL10" s="20">
        <v>0</v>
      </c>
      <c r="FM10" s="4">
        <v>0</v>
      </c>
      <c r="FN10" s="5">
        <v>0</v>
      </c>
      <c r="FO10" s="20">
        <v>0</v>
      </c>
      <c r="FP10" s="4">
        <v>0</v>
      </c>
      <c r="FQ10" s="5">
        <v>0</v>
      </c>
      <c r="FR10" s="20">
        <v>0</v>
      </c>
      <c r="FS10" s="4">
        <v>0</v>
      </c>
      <c r="FT10" s="5">
        <f t="shared" si="9"/>
        <v>0</v>
      </c>
      <c r="FU10" s="20">
        <v>0</v>
      </c>
      <c r="FV10" s="4">
        <v>0</v>
      </c>
      <c r="FW10" s="5">
        <v>0</v>
      </c>
      <c r="FX10" s="20">
        <v>0</v>
      </c>
      <c r="FY10" s="4">
        <v>0</v>
      </c>
      <c r="FZ10" s="5">
        <f t="shared" si="10"/>
        <v>0</v>
      </c>
      <c r="GA10" s="20">
        <v>0</v>
      </c>
      <c r="GB10" s="4">
        <v>0</v>
      </c>
      <c r="GC10" s="5">
        <v>0</v>
      </c>
      <c r="GD10" s="20">
        <v>0</v>
      </c>
      <c r="GE10" s="4">
        <v>0</v>
      </c>
      <c r="GF10" s="5">
        <v>0</v>
      </c>
      <c r="GG10" s="20">
        <v>0</v>
      </c>
      <c r="GH10" s="4">
        <v>0</v>
      </c>
      <c r="GI10" s="5">
        <v>0</v>
      </c>
      <c r="GJ10" s="20">
        <v>1</v>
      </c>
      <c r="GK10" s="4">
        <v>10</v>
      </c>
      <c r="GL10" s="5">
        <f t="shared" si="17"/>
        <v>10000</v>
      </c>
      <c r="GM10" s="20">
        <v>0</v>
      </c>
      <c r="GN10" s="4">
        <v>0</v>
      </c>
      <c r="GO10" s="5">
        <v>0</v>
      </c>
      <c r="GP10" s="20">
        <v>0</v>
      </c>
      <c r="GQ10" s="4">
        <v>0</v>
      </c>
      <c r="GR10" s="5">
        <v>0</v>
      </c>
      <c r="GS10" s="20">
        <v>0</v>
      </c>
      <c r="GT10" s="4">
        <v>0</v>
      </c>
      <c r="GU10" s="5">
        <v>0</v>
      </c>
      <c r="GV10" s="20">
        <v>0</v>
      </c>
      <c r="GW10" s="4">
        <v>0</v>
      </c>
      <c r="GX10" s="5">
        <v>0</v>
      </c>
      <c r="GY10" s="20">
        <v>0</v>
      </c>
      <c r="GZ10" s="4">
        <v>0</v>
      </c>
      <c r="HA10" s="5">
        <v>0</v>
      </c>
      <c r="HB10" s="20">
        <v>0</v>
      </c>
      <c r="HC10" s="4">
        <v>3</v>
      </c>
      <c r="HD10" s="5">
        <v>0</v>
      </c>
      <c r="HE10" s="20">
        <v>0</v>
      </c>
      <c r="HF10" s="4">
        <v>7</v>
      </c>
      <c r="HG10" s="5">
        <v>0</v>
      </c>
      <c r="HH10" s="20">
        <f t="shared" si="13"/>
        <v>2438</v>
      </c>
      <c r="HI10" s="5">
        <f t="shared" si="14"/>
        <v>5380</v>
      </c>
    </row>
    <row r="11" spans="1:217" x14ac:dyDescent="0.3">
      <c r="A11" s="75">
        <v>2011</v>
      </c>
      <c r="B11" s="76" t="s">
        <v>7</v>
      </c>
      <c r="C11" s="20">
        <v>0</v>
      </c>
      <c r="D11" s="4">
        <v>0</v>
      </c>
      <c r="E11" s="5">
        <f t="shared" si="0"/>
        <v>0</v>
      </c>
      <c r="F11" s="8">
        <v>215</v>
      </c>
      <c r="G11" s="4">
        <v>577</v>
      </c>
      <c r="H11" s="5">
        <f t="shared" ref="H11" si="22">G11/F11*1000</f>
        <v>2683.7209302325582</v>
      </c>
      <c r="I11" s="20">
        <v>0</v>
      </c>
      <c r="J11" s="4">
        <v>0</v>
      </c>
      <c r="K11" s="5">
        <v>0</v>
      </c>
      <c r="L11" s="20">
        <v>0</v>
      </c>
      <c r="M11" s="4">
        <v>0</v>
      </c>
      <c r="N11" s="5">
        <v>0</v>
      </c>
      <c r="O11" s="20">
        <v>0</v>
      </c>
      <c r="P11" s="4">
        <v>0</v>
      </c>
      <c r="Q11" s="5">
        <v>0</v>
      </c>
      <c r="R11" s="20">
        <v>0</v>
      </c>
      <c r="S11" s="4">
        <v>0</v>
      </c>
      <c r="T11" s="5">
        <v>0</v>
      </c>
      <c r="U11" s="8">
        <v>0</v>
      </c>
      <c r="V11" s="4">
        <v>0</v>
      </c>
      <c r="W11" s="5">
        <f t="shared" si="1"/>
        <v>0</v>
      </c>
      <c r="X11" s="8">
        <v>0</v>
      </c>
      <c r="Y11" s="4">
        <v>0</v>
      </c>
      <c r="Z11" s="5">
        <v>0</v>
      </c>
      <c r="AA11" s="8"/>
      <c r="AB11" s="4"/>
      <c r="AC11" s="5"/>
      <c r="AD11" s="8">
        <v>0</v>
      </c>
      <c r="AE11" s="4">
        <v>0</v>
      </c>
      <c r="AF11" s="5">
        <v>0</v>
      </c>
      <c r="AG11" s="8">
        <v>0</v>
      </c>
      <c r="AH11" s="4">
        <v>0</v>
      </c>
      <c r="AI11" s="5">
        <f t="shared" si="2"/>
        <v>0</v>
      </c>
      <c r="AJ11" s="8">
        <v>0</v>
      </c>
      <c r="AK11" s="4">
        <v>0</v>
      </c>
      <c r="AL11" s="5">
        <v>0</v>
      </c>
      <c r="AM11" s="8">
        <v>0</v>
      </c>
      <c r="AN11" s="4">
        <v>0</v>
      </c>
      <c r="AO11" s="5">
        <v>0</v>
      </c>
      <c r="AP11" s="8">
        <v>0</v>
      </c>
      <c r="AQ11" s="4">
        <v>0</v>
      </c>
      <c r="AR11" s="5">
        <v>0</v>
      </c>
      <c r="AS11" s="8">
        <v>0</v>
      </c>
      <c r="AT11" s="4">
        <v>0</v>
      </c>
      <c r="AU11" s="5">
        <v>0</v>
      </c>
      <c r="AV11" s="8">
        <v>0</v>
      </c>
      <c r="AW11" s="4">
        <v>0</v>
      </c>
      <c r="AX11" s="5">
        <v>0</v>
      </c>
      <c r="AY11" s="20">
        <v>0</v>
      </c>
      <c r="AZ11" s="4">
        <v>0</v>
      </c>
      <c r="BA11" s="5">
        <f t="shared" si="19"/>
        <v>0</v>
      </c>
      <c r="BB11" s="20">
        <v>0</v>
      </c>
      <c r="BC11" s="4">
        <v>0</v>
      </c>
      <c r="BD11" s="5">
        <v>0</v>
      </c>
      <c r="BE11" s="8">
        <v>0</v>
      </c>
      <c r="BF11" s="4">
        <v>0</v>
      </c>
      <c r="BG11" s="5">
        <v>0</v>
      </c>
      <c r="BH11" s="8">
        <v>0</v>
      </c>
      <c r="BI11" s="4">
        <v>0</v>
      </c>
      <c r="BJ11" s="5">
        <v>0</v>
      </c>
      <c r="BK11" s="8">
        <v>0</v>
      </c>
      <c r="BL11" s="4">
        <v>0</v>
      </c>
      <c r="BM11" s="5">
        <v>0</v>
      </c>
      <c r="BN11" s="8">
        <v>0</v>
      </c>
      <c r="BO11" s="4">
        <v>0</v>
      </c>
      <c r="BP11" s="5">
        <v>0</v>
      </c>
      <c r="BQ11" s="8">
        <v>0</v>
      </c>
      <c r="BR11" s="4">
        <v>0</v>
      </c>
      <c r="BS11" s="5">
        <v>0</v>
      </c>
      <c r="BT11" s="8">
        <v>0</v>
      </c>
      <c r="BU11" s="4">
        <v>0</v>
      </c>
      <c r="BV11" s="5">
        <v>0</v>
      </c>
      <c r="BW11" s="8">
        <v>0</v>
      </c>
      <c r="BX11" s="4">
        <v>0</v>
      </c>
      <c r="BY11" s="5">
        <f t="shared" si="3"/>
        <v>0</v>
      </c>
      <c r="BZ11" s="8">
        <v>0</v>
      </c>
      <c r="CA11" s="4">
        <v>0</v>
      </c>
      <c r="CB11" s="5">
        <f t="shared" si="4"/>
        <v>0</v>
      </c>
      <c r="CC11" s="8">
        <v>0</v>
      </c>
      <c r="CD11" s="4">
        <v>0</v>
      </c>
      <c r="CE11" s="5">
        <v>0</v>
      </c>
      <c r="CF11" s="8">
        <v>0</v>
      </c>
      <c r="CG11" s="4">
        <v>0</v>
      </c>
      <c r="CH11" s="5">
        <v>0</v>
      </c>
      <c r="CI11" s="8">
        <v>0</v>
      </c>
      <c r="CJ11" s="4">
        <v>0</v>
      </c>
      <c r="CK11" s="5">
        <v>0</v>
      </c>
      <c r="CL11" s="8">
        <v>0</v>
      </c>
      <c r="CM11" s="4">
        <v>0</v>
      </c>
      <c r="CN11" s="5">
        <v>0</v>
      </c>
      <c r="CO11" s="8">
        <v>0</v>
      </c>
      <c r="CP11" s="4">
        <v>0</v>
      </c>
      <c r="CQ11" s="5">
        <v>0</v>
      </c>
      <c r="CR11" s="20">
        <v>0</v>
      </c>
      <c r="CS11" s="4">
        <v>0</v>
      </c>
      <c r="CT11" s="5">
        <v>0</v>
      </c>
      <c r="CU11" s="8">
        <v>0</v>
      </c>
      <c r="CV11" s="4">
        <v>0</v>
      </c>
      <c r="CW11" s="5">
        <v>0</v>
      </c>
      <c r="CX11" s="8">
        <v>0</v>
      </c>
      <c r="CY11" s="4">
        <v>0</v>
      </c>
      <c r="CZ11" s="5">
        <v>0</v>
      </c>
      <c r="DA11" s="8">
        <v>0</v>
      </c>
      <c r="DB11" s="4">
        <v>5</v>
      </c>
      <c r="DC11" s="5">
        <v>0</v>
      </c>
      <c r="DD11" s="8">
        <v>0</v>
      </c>
      <c r="DE11" s="4">
        <v>0</v>
      </c>
      <c r="DF11" s="5">
        <v>0</v>
      </c>
      <c r="DG11" s="8">
        <v>0</v>
      </c>
      <c r="DH11" s="4">
        <v>0</v>
      </c>
      <c r="DI11" s="5">
        <v>0</v>
      </c>
      <c r="DJ11" s="8">
        <v>0</v>
      </c>
      <c r="DK11" s="4">
        <v>0</v>
      </c>
      <c r="DL11" s="5">
        <v>0</v>
      </c>
      <c r="DM11" s="8">
        <v>0</v>
      </c>
      <c r="DN11" s="4">
        <v>0</v>
      </c>
      <c r="DO11" s="5">
        <v>0</v>
      </c>
      <c r="DP11" s="8">
        <v>4</v>
      </c>
      <c r="DQ11" s="4">
        <v>25</v>
      </c>
      <c r="DR11" s="5">
        <f t="shared" ref="DR11:DR16" si="23">DQ11/DP11*1000</f>
        <v>6250</v>
      </c>
      <c r="DS11" s="8">
        <v>0</v>
      </c>
      <c r="DT11" s="4">
        <v>0</v>
      </c>
      <c r="DU11" s="5">
        <v>0</v>
      </c>
      <c r="DV11" s="20">
        <v>706</v>
      </c>
      <c r="DW11" s="4">
        <v>1263</v>
      </c>
      <c r="DX11" s="5">
        <f t="shared" si="5"/>
        <v>1788.9518413597734</v>
      </c>
      <c r="DY11" s="20">
        <v>0</v>
      </c>
      <c r="DZ11" s="4">
        <v>0</v>
      </c>
      <c r="EA11" s="5">
        <v>0</v>
      </c>
      <c r="EB11" s="8">
        <v>0</v>
      </c>
      <c r="EC11" s="4">
        <v>0</v>
      </c>
      <c r="ED11" s="5">
        <v>0</v>
      </c>
      <c r="EE11" s="8">
        <v>0</v>
      </c>
      <c r="EF11" s="4">
        <v>0</v>
      </c>
      <c r="EG11" s="5">
        <f t="shared" si="6"/>
        <v>0</v>
      </c>
      <c r="EH11" s="8">
        <v>0</v>
      </c>
      <c r="EI11" s="4">
        <v>0</v>
      </c>
      <c r="EJ11" s="5">
        <v>0</v>
      </c>
      <c r="EK11" s="8">
        <v>0</v>
      </c>
      <c r="EL11" s="4">
        <v>1</v>
      </c>
      <c r="EM11" s="5">
        <v>0</v>
      </c>
      <c r="EN11" s="8">
        <v>0</v>
      </c>
      <c r="EO11" s="4">
        <v>0</v>
      </c>
      <c r="EP11" s="5">
        <f t="shared" si="7"/>
        <v>0</v>
      </c>
      <c r="EQ11" s="8"/>
      <c r="ER11" s="4"/>
      <c r="ES11" s="5"/>
      <c r="ET11" s="8">
        <v>0</v>
      </c>
      <c r="EU11" s="4">
        <v>0</v>
      </c>
      <c r="EV11" s="5">
        <v>0</v>
      </c>
      <c r="EW11" s="8">
        <v>0</v>
      </c>
      <c r="EX11" s="4">
        <v>0</v>
      </c>
      <c r="EY11" s="5">
        <f t="shared" si="8"/>
        <v>0</v>
      </c>
      <c r="EZ11" s="8">
        <v>0</v>
      </c>
      <c r="FA11" s="4">
        <v>0</v>
      </c>
      <c r="FB11" s="5">
        <v>0</v>
      </c>
      <c r="FC11" s="20">
        <v>0</v>
      </c>
      <c r="FD11" s="4">
        <v>0</v>
      </c>
      <c r="FE11" s="5">
        <v>0</v>
      </c>
      <c r="FF11" s="20">
        <v>0</v>
      </c>
      <c r="FG11" s="4">
        <v>0</v>
      </c>
      <c r="FH11" s="5">
        <v>0</v>
      </c>
      <c r="FI11" s="20">
        <v>0</v>
      </c>
      <c r="FJ11" s="4">
        <v>0</v>
      </c>
      <c r="FK11" s="5">
        <v>0</v>
      </c>
      <c r="FL11" s="20">
        <v>0</v>
      </c>
      <c r="FM11" s="4">
        <v>0</v>
      </c>
      <c r="FN11" s="5">
        <v>0</v>
      </c>
      <c r="FO11" s="20">
        <v>0</v>
      </c>
      <c r="FP11" s="4">
        <v>0</v>
      </c>
      <c r="FQ11" s="5">
        <v>0</v>
      </c>
      <c r="FR11" s="20">
        <v>0</v>
      </c>
      <c r="FS11" s="4">
        <v>0</v>
      </c>
      <c r="FT11" s="5">
        <f t="shared" si="9"/>
        <v>0</v>
      </c>
      <c r="FU11" s="20">
        <v>0</v>
      </c>
      <c r="FV11" s="4">
        <v>0</v>
      </c>
      <c r="FW11" s="5">
        <v>0</v>
      </c>
      <c r="FX11" s="20">
        <v>0</v>
      </c>
      <c r="FY11" s="4">
        <v>0</v>
      </c>
      <c r="FZ11" s="5">
        <f t="shared" si="10"/>
        <v>0</v>
      </c>
      <c r="GA11" s="20">
        <v>0</v>
      </c>
      <c r="GB11" s="4">
        <v>0</v>
      </c>
      <c r="GC11" s="5">
        <v>0</v>
      </c>
      <c r="GD11" s="20">
        <v>0</v>
      </c>
      <c r="GE11" s="4">
        <v>0</v>
      </c>
      <c r="GF11" s="5">
        <v>0</v>
      </c>
      <c r="GG11" s="20">
        <v>0</v>
      </c>
      <c r="GH11" s="4">
        <v>0</v>
      </c>
      <c r="GI11" s="5">
        <v>0</v>
      </c>
      <c r="GJ11" s="20">
        <v>0</v>
      </c>
      <c r="GK11" s="4">
        <v>0</v>
      </c>
      <c r="GL11" s="5">
        <v>0</v>
      </c>
      <c r="GM11" s="20">
        <v>0</v>
      </c>
      <c r="GN11" s="4">
        <v>0</v>
      </c>
      <c r="GO11" s="5">
        <v>0</v>
      </c>
      <c r="GP11" s="20">
        <v>0</v>
      </c>
      <c r="GQ11" s="4">
        <v>0</v>
      </c>
      <c r="GR11" s="5">
        <v>0</v>
      </c>
      <c r="GS11" s="20">
        <v>0</v>
      </c>
      <c r="GT11" s="4">
        <v>0</v>
      </c>
      <c r="GU11" s="5">
        <v>0</v>
      </c>
      <c r="GV11" s="20">
        <v>0</v>
      </c>
      <c r="GW11" s="4">
        <v>0</v>
      </c>
      <c r="GX11" s="5">
        <v>0</v>
      </c>
      <c r="GY11" s="20">
        <v>0</v>
      </c>
      <c r="GZ11" s="4">
        <v>0</v>
      </c>
      <c r="HA11" s="5">
        <v>0</v>
      </c>
      <c r="HB11" s="20">
        <v>0</v>
      </c>
      <c r="HC11" s="4">
        <v>0</v>
      </c>
      <c r="HD11" s="5">
        <v>0</v>
      </c>
      <c r="HE11" s="20">
        <v>1</v>
      </c>
      <c r="HF11" s="4">
        <v>9</v>
      </c>
      <c r="HG11" s="5">
        <f t="shared" si="12"/>
        <v>9000</v>
      </c>
      <c r="HH11" s="20">
        <f t="shared" si="13"/>
        <v>926</v>
      </c>
      <c r="HI11" s="5">
        <f t="shared" si="14"/>
        <v>1880</v>
      </c>
    </row>
    <row r="12" spans="1:217" x14ac:dyDescent="0.3">
      <c r="A12" s="75">
        <v>2011</v>
      </c>
      <c r="B12" s="76" t="s">
        <v>8</v>
      </c>
      <c r="C12" s="20">
        <v>0</v>
      </c>
      <c r="D12" s="4">
        <v>0</v>
      </c>
      <c r="E12" s="5">
        <f t="shared" si="0"/>
        <v>0</v>
      </c>
      <c r="F12" s="8">
        <v>0</v>
      </c>
      <c r="G12" s="4">
        <v>0</v>
      </c>
      <c r="H12" s="5">
        <v>0</v>
      </c>
      <c r="I12" s="20">
        <v>0</v>
      </c>
      <c r="J12" s="4">
        <v>0</v>
      </c>
      <c r="K12" s="5">
        <v>0</v>
      </c>
      <c r="L12" s="20">
        <v>0</v>
      </c>
      <c r="M12" s="4">
        <v>0</v>
      </c>
      <c r="N12" s="5">
        <v>0</v>
      </c>
      <c r="O12" s="20">
        <v>0</v>
      </c>
      <c r="P12" s="4">
        <v>0</v>
      </c>
      <c r="Q12" s="5">
        <v>0</v>
      </c>
      <c r="R12" s="20">
        <v>0</v>
      </c>
      <c r="S12" s="4">
        <v>0</v>
      </c>
      <c r="T12" s="5">
        <v>0</v>
      </c>
      <c r="U12" s="8">
        <v>0</v>
      </c>
      <c r="V12" s="4">
        <v>0</v>
      </c>
      <c r="W12" s="5">
        <f t="shared" si="1"/>
        <v>0</v>
      </c>
      <c r="X12" s="8">
        <v>0</v>
      </c>
      <c r="Y12" s="4">
        <v>0</v>
      </c>
      <c r="Z12" s="5">
        <v>0</v>
      </c>
      <c r="AA12" s="8"/>
      <c r="AB12" s="4"/>
      <c r="AC12" s="5"/>
      <c r="AD12" s="8">
        <v>0</v>
      </c>
      <c r="AE12" s="4">
        <v>0</v>
      </c>
      <c r="AF12" s="5">
        <v>0</v>
      </c>
      <c r="AG12" s="8">
        <v>0</v>
      </c>
      <c r="AH12" s="4">
        <v>0</v>
      </c>
      <c r="AI12" s="5">
        <f t="shared" si="2"/>
        <v>0</v>
      </c>
      <c r="AJ12" s="8">
        <v>0</v>
      </c>
      <c r="AK12" s="4">
        <v>0</v>
      </c>
      <c r="AL12" s="5">
        <v>0</v>
      </c>
      <c r="AM12" s="8">
        <v>0</v>
      </c>
      <c r="AN12" s="4">
        <v>0</v>
      </c>
      <c r="AO12" s="5">
        <v>0</v>
      </c>
      <c r="AP12" s="8">
        <v>0</v>
      </c>
      <c r="AQ12" s="4">
        <v>0</v>
      </c>
      <c r="AR12" s="5">
        <v>0</v>
      </c>
      <c r="AS12" s="8">
        <v>0</v>
      </c>
      <c r="AT12" s="4">
        <v>0</v>
      </c>
      <c r="AU12" s="5">
        <v>0</v>
      </c>
      <c r="AV12" s="8">
        <v>0</v>
      </c>
      <c r="AW12" s="4">
        <v>0</v>
      </c>
      <c r="AX12" s="5">
        <v>0</v>
      </c>
      <c r="AY12" s="20">
        <v>0</v>
      </c>
      <c r="AZ12" s="4">
        <v>0</v>
      </c>
      <c r="BA12" s="5">
        <f t="shared" si="19"/>
        <v>0</v>
      </c>
      <c r="BB12" s="20">
        <v>0</v>
      </c>
      <c r="BC12" s="4">
        <v>0</v>
      </c>
      <c r="BD12" s="5">
        <v>0</v>
      </c>
      <c r="BE12" s="8">
        <v>0</v>
      </c>
      <c r="BF12" s="4">
        <v>0</v>
      </c>
      <c r="BG12" s="5">
        <v>0</v>
      </c>
      <c r="BH12" s="8">
        <v>0</v>
      </c>
      <c r="BI12" s="4">
        <v>0</v>
      </c>
      <c r="BJ12" s="5">
        <v>0</v>
      </c>
      <c r="BK12" s="8">
        <v>0</v>
      </c>
      <c r="BL12" s="4">
        <v>2</v>
      </c>
      <c r="BM12" s="5">
        <v>0</v>
      </c>
      <c r="BN12" s="8">
        <v>0</v>
      </c>
      <c r="BO12" s="4">
        <v>0</v>
      </c>
      <c r="BP12" s="5">
        <v>0</v>
      </c>
      <c r="BQ12" s="8">
        <v>0</v>
      </c>
      <c r="BR12" s="4">
        <v>0</v>
      </c>
      <c r="BS12" s="5">
        <v>0</v>
      </c>
      <c r="BT12" s="8">
        <v>0</v>
      </c>
      <c r="BU12" s="4">
        <v>0</v>
      </c>
      <c r="BV12" s="5">
        <v>0</v>
      </c>
      <c r="BW12" s="8">
        <v>0</v>
      </c>
      <c r="BX12" s="4">
        <v>0</v>
      </c>
      <c r="BY12" s="5">
        <f t="shared" si="3"/>
        <v>0</v>
      </c>
      <c r="BZ12" s="8">
        <v>0</v>
      </c>
      <c r="CA12" s="4">
        <v>0</v>
      </c>
      <c r="CB12" s="5">
        <f t="shared" si="4"/>
        <v>0</v>
      </c>
      <c r="CC12" s="8">
        <v>0</v>
      </c>
      <c r="CD12" s="4">
        <v>0</v>
      </c>
      <c r="CE12" s="5">
        <v>0</v>
      </c>
      <c r="CF12" s="8">
        <v>0</v>
      </c>
      <c r="CG12" s="4">
        <v>0</v>
      </c>
      <c r="CH12" s="5">
        <v>0</v>
      </c>
      <c r="CI12" s="8">
        <v>0</v>
      </c>
      <c r="CJ12" s="4">
        <v>0</v>
      </c>
      <c r="CK12" s="5">
        <v>0</v>
      </c>
      <c r="CL12" s="8">
        <v>0</v>
      </c>
      <c r="CM12" s="4">
        <v>0</v>
      </c>
      <c r="CN12" s="5">
        <v>0</v>
      </c>
      <c r="CO12" s="8">
        <v>0</v>
      </c>
      <c r="CP12" s="4">
        <v>0</v>
      </c>
      <c r="CQ12" s="5">
        <v>0</v>
      </c>
      <c r="CR12" s="20">
        <v>0</v>
      </c>
      <c r="CS12" s="4">
        <v>0</v>
      </c>
      <c r="CT12" s="5">
        <v>0</v>
      </c>
      <c r="CU12" s="8">
        <v>0</v>
      </c>
      <c r="CV12" s="4">
        <v>0</v>
      </c>
      <c r="CW12" s="5">
        <v>0</v>
      </c>
      <c r="CX12" s="8">
        <v>0</v>
      </c>
      <c r="CY12" s="4">
        <v>0</v>
      </c>
      <c r="CZ12" s="5">
        <v>0</v>
      </c>
      <c r="DA12" s="8">
        <v>0</v>
      </c>
      <c r="DB12" s="4">
        <v>0</v>
      </c>
      <c r="DC12" s="5">
        <v>0</v>
      </c>
      <c r="DD12" s="8">
        <v>0</v>
      </c>
      <c r="DE12" s="4">
        <v>0</v>
      </c>
      <c r="DF12" s="5">
        <v>0</v>
      </c>
      <c r="DG12" s="8">
        <v>0</v>
      </c>
      <c r="DH12" s="4">
        <v>0</v>
      </c>
      <c r="DI12" s="5">
        <v>0</v>
      </c>
      <c r="DJ12" s="8">
        <v>0</v>
      </c>
      <c r="DK12" s="4">
        <v>0</v>
      </c>
      <c r="DL12" s="5">
        <v>0</v>
      </c>
      <c r="DM12" s="8">
        <v>0</v>
      </c>
      <c r="DN12" s="4">
        <v>0</v>
      </c>
      <c r="DO12" s="5">
        <v>0</v>
      </c>
      <c r="DP12" s="8">
        <v>0</v>
      </c>
      <c r="DQ12" s="4">
        <v>0</v>
      </c>
      <c r="DR12" s="5">
        <v>0</v>
      </c>
      <c r="DS12" s="8">
        <v>35000</v>
      </c>
      <c r="DT12" s="4">
        <v>75039</v>
      </c>
      <c r="DU12" s="5">
        <f t="shared" ref="DU12:DU13" si="24">DT12/DS12*1000</f>
        <v>2143.9714285714285</v>
      </c>
      <c r="DV12" s="20">
        <v>1866</v>
      </c>
      <c r="DW12" s="4">
        <v>3713</v>
      </c>
      <c r="DX12" s="5">
        <f t="shared" si="5"/>
        <v>1989.817792068596</v>
      </c>
      <c r="DY12" s="20">
        <v>0</v>
      </c>
      <c r="DZ12" s="4">
        <v>0</v>
      </c>
      <c r="EA12" s="5">
        <v>0</v>
      </c>
      <c r="EB12" s="8">
        <v>0</v>
      </c>
      <c r="EC12" s="4">
        <v>0</v>
      </c>
      <c r="ED12" s="5">
        <v>0</v>
      </c>
      <c r="EE12" s="8">
        <v>0</v>
      </c>
      <c r="EF12" s="4">
        <v>0</v>
      </c>
      <c r="EG12" s="5">
        <f t="shared" si="6"/>
        <v>0</v>
      </c>
      <c r="EH12" s="8">
        <v>0</v>
      </c>
      <c r="EI12" s="4">
        <v>0</v>
      </c>
      <c r="EJ12" s="5">
        <v>0</v>
      </c>
      <c r="EK12" s="8">
        <v>0</v>
      </c>
      <c r="EL12" s="4">
        <v>1</v>
      </c>
      <c r="EM12" s="5">
        <v>0</v>
      </c>
      <c r="EN12" s="8">
        <v>0</v>
      </c>
      <c r="EO12" s="4">
        <v>0</v>
      </c>
      <c r="EP12" s="5">
        <f t="shared" si="7"/>
        <v>0</v>
      </c>
      <c r="EQ12" s="8"/>
      <c r="ER12" s="4"/>
      <c r="ES12" s="5"/>
      <c r="ET12" s="8">
        <v>0</v>
      </c>
      <c r="EU12" s="4">
        <v>0</v>
      </c>
      <c r="EV12" s="5">
        <v>0</v>
      </c>
      <c r="EW12" s="8">
        <v>0</v>
      </c>
      <c r="EX12" s="4">
        <v>0</v>
      </c>
      <c r="EY12" s="5">
        <f t="shared" si="8"/>
        <v>0</v>
      </c>
      <c r="EZ12" s="8">
        <v>0</v>
      </c>
      <c r="FA12" s="4">
        <v>0</v>
      </c>
      <c r="FB12" s="5">
        <v>0</v>
      </c>
      <c r="FC12" s="20">
        <v>0</v>
      </c>
      <c r="FD12" s="4">
        <v>0</v>
      </c>
      <c r="FE12" s="5">
        <v>0</v>
      </c>
      <c r="FF12" s="20">
        <v>0</v>
      </c>
      <c r="FG12" s="4">
        <v>0</v>
      </c>
      <c r="FH12" s="5">
        <v>0</v>
      </c>
      <c r="FI12" s="20">
        <v>0</v>
      </c>
      <c r="FJ12" s="4">
        <v>0</v>
      </c>
      <c r="FK12" s="5">
        <v>0</v>
      </c>
      <c r="FL12" s="20">
        <v>0</v>
      </c>
      <c r="FM12" s="4">
        <v>0</v>
      </c>
      <c r="FN12" s="5">
        <v>0</v>
      </c>
      <c r="FO12" s="20">
        <v>0</v>
      </c>
      <c r="FP12" s="4">
        <v>0</v>
      </c>
      <c r="FQ12" s="5">
        <v>0</v>
      </c>
      <c r="FR12" s="20">
        <v>0</v>
      </c>
      <c r="FS12" s="4">
        <v>0</v>
      </c>
      <c r="FT12" s="5">
        <f t="shared" si="9"/>
        <v>0</v>
      </c>
      <c r="FU12" s="20">
        <v>0</v>
      </c>
      <c r="FV12" s="4">
        <v>0</v>
      </c>
      <c r="FW12" s="5">
        <v>0</v>
      </c>
      <c r="FX12" s="20">
        <v>0</v>
      </c>
      <c r="FY12" s="4">
        <v>0</v>
      </c>
      <c r="FZ12" s="5">
        <f t="shared" si="10"/>
        <v>0</v>
      </c>
      <c r="GA12" s="20">
        <v>0</v>
      </c>
      <c r="GB12" s="4">
        <v>0</v>
      </c>
      <c r="GC12" s="5">
        <v>0</v>
      </c>
      <c r="GD12" s="20">
        <v>0</v>
      </c>
      <c r="GE12" s="4">
        <v>0</v>
      </c>
      <c r="GF12" s="5">
        <v>0</v>
      </c>
      <c r="GG12" s="20">
        <v>0</v>
      </c>
      <c r="GH12" s="4">
        <v>0</v>
      </c>
      <c r="GI12" s="5">
        <v>0</v>
      </c>
      <c r="GJ12" s="20">
        <v>1</v>
      </c>
      <c r="GK12" s="4">
        <v>10</v>
      </c>
      <c r="GL12" s="5">
        <f t="shared" si="17"/>
        <v>10000</v>
      </c>
      <c r="GM12" s="20">
        <v>0</v>
      </c>
      <c r="GN12" s="4">
        <v>0</v>
      </c>
      <c r="GO12" s="5">
        <v>0</v>
      </c>
      <c r="GP12" s="20">
        <v>0</v>
      </c>
      <c r="GQ12" s="4">
        <v>0</v>
      </c>
      <c r="GR12" s="5">
        <v>0</v>
      </c>
      <c r="GS12" s="20">
        <v>0</v>
      </c>
      <c r="GT12" s="4">
        <v>0</v>
      </c>
      <c r="GU12" s="5">
        <v>0</v>
      </c>
      <c r="GV12" s="20">
        <v>0</v>
      </c>
      <c r="GW12" s="4">
        <v>0</v>
      </c>
      <c r="GX12" s="5">
        <v>0</v>
      </c>
      <c r="GY12" s="20">
        <v>0</v>
      </c>
      <c r="GZ12" s="4">
        <v>0</v>
      </c>
      <c r="HA12" s="5">
        <v>0</v>
      </c>
      <c r="HB12" s="20">
        <v>69</v>
      </c>
      <c r="HC12" s="4">
        <v>316</v>
      </c>
      <c r="HD12" s="5">
        <f t="shared" ref="HD12:HD16" si="25">HC12/HB12*1000</f>
        <v>4579.710144927536</v>
      </c>
      <c r="HE12" s="20">
        <v>70</v>
      </c>
      <c r="HF12" s="4">
        <v>414</v>
      </c>
      <c r="HG12" s="5">
        <f t="shared" si="12"/>
        <v>5914.2857142857147</v>
      </c>
      <c r="HH12" s="20">
        <f t="shared" si="13"/>
        <v>37006</v>
      </c>
      <c r="HI12" s="5">
        <f t="shared" si="14"/>
        <v>79495</v>
      </c>
    </row>
    <row r="13" spans="1:217" x14ac:dyDescent="0.3">
      <c r="A13" s="75">
        <v>2011</v>
      </c>
      <c r="B13" s="76" t="s">
        <v>9</v>
      </c>
      <c r="C13" s="20">
        <v>0</v>
      </c>
      <c r="D13" s="4">
        <v>0</v>
      </c>
      <c r="E13" s="5">
        <f t="shared" si="0"/>
        <v>0</v>
      </c>
      <c r="F13" s="8">
        <v>0</v>
      </c>
      <c r="G13" s="4">
        <v>0</v>
      </c>
      <c r="H13" s="5">
        <v>0</v>
      </c>
      <c r="I13" s="20">
        <v>0</v>
      </c>
      <c r="J13" s="4">
        <v>0</v>
      </c>
      <c r="K13" s="5">
        <v>0</v>
      </c>
      <c r="L13" s="20">
        <v>0</v>
      </c>
      <c r="M13" s="4">
        <v>0</v>
      </c>
      <c r="N13" s="5">
        <v>0</v>
      </c>
      <c r="O13" s="20">
        <v>0</v>
      </c>
      <c r="P13" s="4">
        <v>0</v>
      </c>
      <c r="Q13" s="5">
        <v>0</v>
      </c>
      <c r="R13" s="20">
        <v>0</v>
      </c>
      <c r="S13" s="4">
        <v>0</v>
      </c>
      <c r="T13" s="5">
        <v>0</v>
      </c>
      <c r="U13" s="8">
        <v>0</v>
      </c>
      <c r="V13" s="4">
        <v>0</v>
      </c>
      <c r="W13" s="5">
        <f t="shared" si="1"/>
        <v>0</v>
      </c>
      <c r="X13" s="8">
        <v>0</v>
      </c>
      <c r="Y13" s="4">
        <v>0</v>
      </c>
      <c r="Z13" s="5">
        <v>0</v>
      </c>
      <c r="AA13" s="8"/>
      <c r="AB13" s="4"/>
      <c r="AC13" s="5"/>
      <c r="AD13" s="8">
        <v>0</v>
      </c>
      <c r="AE13" s="4">
        <v>0</v>
      </c>
      <c r="AF13" s="5">
        <v>0</v>
      </c>
      <c r="AG13" s="8">
        <v>0</v>
      </c>
      <c r="AH13" s="4">
        <v>0</v>
      </c>
      <c r="AI13" s="5">
        <f t="shared" si="2"/>
        <v>0</v>
      </c>
      <c r="AJ13" s="8">
        <v>0</v>
      </c>
      <c r="AK13" s="4">
        <v>0</v>
      </c>
      <c r="AL13" s="5">
        <v>0</v>
      </c>
      <c r="AM13" s="8">
        <v>0</v>
      </c>
      <c r="AN13" s="4">
        <v>0</v>
      </c>
      <c r="AO13" s="5">
        <v>0</v>
      </c>
      <c r="AP13" s="8">
        <v>0</v>
      </c>
      <c r="AQ13" s="4">
        <v>0</v>
      </c>
      <c r="AR13" s="5">
        <v>0</v>
      </c>
      <c r="AS13" s="8">
        <v>0</v>
      </c>
      <c r="AT13" s="4">
        <v>0</v>
      </c>
      <c r="AU13" s="5">
        <v>0</v>
      </c>
      <c r="AV13" s="8">
        <v>0</v>
      </c>
      <c r="AW13" s="4">
        <v>0</v>
      </c>
      <c r="AX13" s="5">
        <v>0</v>
      </c>
      <c r="AY13" s="20">
        <v>0</v>
      </c>
      <c r="AZ13" s="4">
        <v>0</v>
      </c>
      <c r="BA13" s="5">
        <f t="shared" si="19"/>
        <v>0</v>
      </c>
      <c r="BB13" s="20">
        <v>0</v>
      </c>
      <c r="BC13" s="4">
        <v>0</v>
      </c>
      <c r="BD13" s="5">
        <v>0</v>
      </c>
      <c r="BE13" s="8">
        <v>0</v>
      </c>
      <c r="BF13" s="4">
        <v>0</v>
      </c>
      <c r="BG13" s="5">
        <v>0</v>
      </c>
      <c r="BH13" s="8">
        <v>0</v>
      </c>
      <c r="BI13" s="4">
        <v>0</v>
      </c>
      <c r="BJ13" s="5">
        <v>0</v>
      </c>
      <c r="BK13" s="8">
        <v>0</v>
      </c>
      <c r="BL13" s="4">
        <v>0</v>
      </c>
      <c r="BM13" s="5">
        <v>0</v>
      </c>
      <c r="BN13" s="8">
        <v>0</v>
      </c>
      <c r="BO13" s="4">
        <v>0</v>
      </c>
      <c r="BP13" s="5">
        <v>0</v>
      </c>
      <c r="BQ13" s="8">
        <v>0</v>
      </c>
      <c r="BR13" s="4">
        <v>0</v>
      </c>
      <c r="BS13" s="5">
        <v>0</v>
      </c>
      <c r="BT13" s="8">
        <v>0</v>
      </c>
      <c r="BU13" s="4">
        <v>0</v>
      </c>
      <c r="BV13" s="5">
        <v>0</v>
      </c>
      <c r="BW13" s="8">
        <v>0</v>
      </c>
      <c r="BX13" s="4">
        <v>0</v>
      </c>
      <c r="BY13" s="5">
        <f t="shared" si="3"/>
        <v>0</v>
      </c>
      <c r="BZ13" s="8">
        <v>0</v>
      </c>
      <c r="CA13" s="4">
        <v>0</v>
      </c>
      <c r="CB13" s="5">
        <f t="shared" si="4"/>
        <v>0</v>
      </c>
      <c r="CC13" s="8">
        <v>0</v>
      </c>
      <c r="CD13" s="4">
        <v>0</v>
      </c>
      <c r="CE13" s="5">
        <v>0</v>
      </c>
      <c r="CF13" s="8">
        <v>0</v>
      </c>
      <c r="CG13" s="4">
        <v>0</v>
      </c>
      <c r="CH13" s="5">
        <v>0</v>
      </c>
      <c r="CI13" s="8">
        <v>0</v>
      </c>
      <c r="CJ13" s="4">
        <v>0</v>
      </c>
      <c r="CK13" s="5">
        <v>0</v>
      </c>
      <c r="CL13" s="8">
        <v>0</v>
      </c>
      <c r="CM13" s="4">
        <v>0</v>
      </c>
      <c r="CN13" s="5">
        <v>0</v>
      </c>
      <c r="CO13" s="8">
        <v>0</v>
      </c>
      <c r="CP13" s="4">
        <v>0</v>
      </c>
      <c r="CQ13" s="5">
        <v>0</v>
      </c>
      <c r="CR13" s="20">
        <v>0</v>
      </c>
      <c r="CS13" s="4">
        <v>0</v>
      </c>
      <c r="CT13" s="5">
        <v>0</v>
      </c>
      <c r="CU13" s="8">
        <v>0</v>
      </c>
      <c r="CV13" s="4">
        <v>0</v>
      </c>
      <c r="CW13" s="5">
        <v>0</v>
      </c>
      <c r="CX13" s="8">
        <v>0</v>
      </c>
      <c r="CY13" s="4">
        <v>0</v>
      </c>
      <c r="CZ13" s="5">
        <v>0</v>
      </c>
      <c r="DA13" s="8">
        <v>0</v>
      </c>
      <c r="DB13" s="4">
        <v>2</v>
      </c>
      <c r="DC13" s="5">
        <v>0</v>
      </c>
      <c r="DD13" s="8">
        <v>0</v>
      </c>
      <c r="DE13" s="4">
        <v>0</v>
      </c>
      <c r="DF13" s="5">
        <v>0</v>
      </c>
      <c r="DG13" s="8">
        <v>0</v>
      </c>
      <c r="DH13" s="4">
        <v>0</v>
      </c>
      <c r="DI13" s="5">
        <v>0</v>
      </c>
      <c r="DJ13" s="8">
        <v>0</v>
      </c>
      <c r="DK13" s="4">
        <v>0</v>
      </c>
      <c r="DL13" s="5">
        <v>0</v>
      </c>
      <c r="DM13" s="8">
        <v>0</v>
      </c>
      <c r="DN13" s="4">
        <v>0</v>
      </c>
      <c r="DO13" s="5">
        <v>0</v>
      </c>
      <c r="DP13" s="8">
        <v>0</v>
      </c>
      <c r="DQ13" s="4">
        <v>0</v>
      </c>
      <c r="DR13" s="5">
        <v>0</v>
      </c>
      <c r="DS13" s="8">
        <v>35000</v>
      </c>
      <c r="DT13" s="4">
        <v>81004</v>
      </c>
      <c r="DU13" s="5">
        <f t="shared" si="24"/>
        <v>2314.4</v>
      </c>
      <c r="DV13" s="20">
        <v>2101</v>
      </c>
      <c r="DW13" s="4">
        <v>4034</v>
      </c>
      <c r="DX13" s="5">
        <f t="shared" si="5"/>
        <v>1920.0380771061398</v>
      </c>
      <c r="DY13" s="20">
        <v>0</v>
      </c>
      <c r="DZ13" s="4">
        <v>0</v>
      </c>
      <c r="EA13" s="5">
        <v>0</v>
      </c>
      <c r="EB13" s="8">
        <v>0</v>
      </c>
      <c r="EC13" s="4">
        <v>0</v>
      </c>
      <c r="ED13" s="5">
        <v>0</v>
      </c>
      <c r="EE13" s="8">
        <v>0</v>
      </c>
      <c r="EF13" s="4">
        <v>0</v>
      </c>
      <c r="EG13" s="5">
        <f t="shared" si="6"/>
        <v>0</v>
      </c>
      <c r="EH13" s="8">
        <v>0</v>
      </c>
      <c r="EI13" s="4">
        <v>0</v>
      </c>
      <c r="EJ13" s="5">
        <v>0</v>
      </c>
      <c r="EK13" s="8">
        <v>0</v>
      </c>
      <c r="EL13" s="4">
        <v>0</v>
      </c>
      <c r="EM13" s="5">
        <v>0</v>
      </c>
      <c r="EN13" s="8">
        <v>0</v>
      </c>
      <c r="EO13" s="4">
        <v>0</v>
      </c>
      <c r="EP13" s="5">
        <f t="shared" si="7"/>
        <v>0</v>
      </c>
      <c r="EQ13" s="8"/>
      <c r="ER13" s="4"/>
      <c r="ES13" s="5"/>
      <c r="ET13" s="8">
        <v>0</v>
      </c>
      <c r="EU13" s="4">
        <v>0</v>
      </c>
      <c r="EV13" s="5">
        <v>0</v>
      </c>
      <c r="EW13" s="8">
        <v>0</v>
      </c>
      <c r="EX13" s="4">
        <v>0</v>
      </c>
      <c r="EY13" s="5">
        <f t="shared" si="8"/>
        <v>0</v>
      </c>
      <c r="EZ13" s="8">
        <v>0</v>
      </c>
      <c r="FA13" s="4">
        <v>0</v>
      </c>
      <c r="FB13" s="5">
        <v>0</v>
      </c>
      <c r="FC13" s="20">
        <v>0</v>
      </c>
      <c r="FD13" s="4">
        <v>1</v>
      </c>
      <c r="FE13" s="5">
        <v>0</v>
      </c>
      <c r="FF13" s="20">
        <v>0</v>
      </c>
      <c r="FG13" s="4">
        <v>0</v>
      </c>
      <c r="FH13" s="5">
        <v>0</v>
      </c>
      <c r="FI13" s="20">
        <v>0</v>
      </c>
      <c r="FJ13" s="4">
        <v>0</v>
      </c>
      <c r="FK13" s="5">
        <v>0</v>
      </c>
      <c r="FL13" s="20">
        <v>0</v>
      </c>
      <c r="FM13" s="4">
        <v>0</v>
      </c>
      <c r="FN13" s="5">
        <v>0</v>
      </c>
      <c r="FO13" s="20">
        <v>0</v>
      </c>
      <c r="FP13" s="4">
        <v>0</v>
      </c>
      <c r="FQ13" s="5">
        <v>0</v>
      </c>
      <c r="FR13" s="20">
        <v>0</v>
      </c>
      <c r="FS13" s="4">
        <v>0</v>
      </c>
      <c r="FT13" s="5">
        <f t="shared" si="9"/>
        <v>0</v>
      </c>
      <c r="FU13" s="20">
        <v>0</v>
      </c>
      <c r="FV13" s="4">
        <v>0</v>
      </c>
      <c r="FW13" s="5">
        <v>0</v>
      </c>
      <c r="FX13" s="20">
        <v>0</v>
      </c>
      <c r="FY13" s="4">
        <v>0</v>
      </c>
      <c r="FZ13" s="5">
        <f t="shared" si="10"/>
        <v>0</v>
      </c>
      <c r="GA13" s="20">
        <v>0</v>
      </c>
      <c r="GB13" s="4">
        <v>0</v>
      </c>
      <c r="GC13" s="5">
        <v>0</v>
      </c>
      <c r="GD13" s="20">
        <v>0</v>
      </c>
      <c r="GE13" s="4">
        <v>0</v>
      </c>
      <c r="GF13" s="5">
        <v>0</v>
      </c>
      <c r="GG13" s="20">
        <v>0</v>
      </c>
      <c r="GH13" s="4">
        <v>0</v>
      </c>
      <c r="GI13" s="5">
        <v>0</v>
      </c>
      <c r="GJ13" s="20">
        <v>0</v>
      </c>
      <c r="GK13" s="4">
        <v>0</v>
      </c>
      <c r="GL13" s="5">
        <v>0</v>
      </c>
      <c r="GM13" s="20">
        <v>0</v>
      </c>
      <c r="GN13" s="4">
        <v>0</v>
      </c>
      <c r="GO13" s="5">
        <v>0</v>
      </c>
      <c r="GP13" s="20">
        <v>0</v>
      </c>
      <c r="GQ13" s="4">
        <v>0</v>
      </c>
      <c r="GR13" s="5">
        <v>0</v>
      </c>
      <c r="GS13" s="20">
        <v>0</v>
      </c>
      <c r="GT13" s="4">
        <v>1</v>
      </c>
      <c r="GU13" s="5">
        <v>0</v>
      </c>
      <c r="GV13" s="20">
        <v>0</v>
      </c>
      <c r="GW13" s="4">
        <v>0</v>
      </c>
      <c r="GX13" s="5">
        <v>0</v>
      </c>
      <c r="GY13" s="20">
        <v>0</v>
      </c>
      <c r="GZ13" s="4">
        <v>0</v>
      </c>
      <c r="HA13" s="5">
        <v>0</v>
      </c>
      <c r="HB13" s="20">
        <v>3</v>
      </c>
      <c r="HC13" s="4">
        <v>33</v>
      </c>
      <c r="HD13" s="5">
        <f t="shared" si="25"/>
        <v>11000</v>
      </c>
      <c r="HE13" s="20">
        <v>2</v>
      </c>
      <c r="HF13" s="4">
        <v>21</v>
      </c>
      <c r="HG13" s="5">
        <f t="shared" si="12"/>
        <v>10500</v>
      </c>
      <c r="HH13" s="20">
        <f t="shared" si="13"/>
        <v>37106</v>
      </c>
      <c r="HI13" s="5">
        <f t="shared" si="14"/>
        <v>85096</v>
      </c>
    </row>
    <row r="14" spans="1:217" x14ac:dyDescent="0.3">
      <c r="A14" s="75">
        <v>2011</v>
      </c>
      <c r="B14" s="76" t="s">
        <v>10</v>
      </c>
      <c r="C14" s="20">
        <v>0</v>
      </c>
      <c r="D14" s="4">
        <v>0</v>
      </c>
      <c r="E14" s="5">
        <f t="shared" si="0"/>
        <v>0</v>
      </c>
      <c r="F14" s="8">
        <v>0</v>
      </c>
      <c r="G14" s="4">
        <v>0</v>
      </c>
      <c r="H14" s="5">
        <v>0</v>
      </c>
      <c r="I14" s="20">
        <v>0</v>
      </c>
      <c r="J14" s="4">
        <v>0</v>
      </c>
      <c r="K14" s="5">
        <v>0</v>
      </c>
      <c r="L14" s="20">
        <v>0</v>
      </c>
      <c r="M14" s="4">
        <v>0</v>
      </c>
      <c r="N14" s="5">
        <v>0</v>
      </c>
      <c r="O14" s="20">
        <v>0</v>
      </c>
      <c r="P14" s="4">
        <v>0</v>
      </c>
      <c r="Q14" s="5">
        <v>0</v>
      </c>
      <c r="R14" s="20">
        <v>0</v>
      </c>
      <c r="S14" s="4">
        <v>0</v>
      </c>
      <c r="T14" s="5">
        <v>0</v>
      </c>
      <c r="U14" s="8">
        <v>0</v>
      </c>
      <c r="V14" s="4">
        <v>0</v>
      </c>
      <c r="W14" s="5">
        <f t="shared" si="1"/>
        <v>0</v>
      </c>
      <c r="X14" s="8">
        <v>0</v>
      </c>
      <c r="Y14" s="4">
        <v>0</v>
      </c>
      <c r="Z14" s="5">
        <v>0</v>
      </c>
      <c r="AA14" s="8"/>
      <c r="AB14" s="4"/>
      <c r="AC14" s="5"/>
      <c r="AD14" s="8">
        <v>0</v>
      </c>
      <c r="AE14" s="4">
        <v>0</v>
      </c>
      <c r="AF14" s="5">
        <v>0</v>
      </c>
      <c r="AG14" s="8">
        <v>0</v>
      </c>
      <c r="AH14" s="4">
        <v>0</v>
      </c>
      <c r="AI14" s="5">
        <f t="shared" si="2"/>
        <v>0</v>
      </c>
      <c r="AJ14" s="8">
        <v>0</v>
      </c>
      <c r="AK14" s="4">
        <v>0</v>
      </c>
      <c r="AL14" s="5">
        <v>0</v>
      </c>
      <c r="AM14" s="8">
        <v>0</v>
      </c>
      <c r="AN14" s="4">
        <v>0</v>
      </c>
      <c r="AO14" s="5">
        <v>0</v>
      </c>
      <c r="AP14" s="8">
        <v>0</v>
      </c>
      <c r="AQ14" s="4">
        <v>0</v>
      </c>
      <c r="AR14" s="5">
        <v>0</v>
      </c>
      <c r="AS14" s="8">
        <v>0</v>
      </c>
      <c r="AT14" s="4">
        <v>0</v>
      </c>
      <c r="AU14" s="5">
        <v>0</v>
      </c>
      <c r="AV14" s="8">
        <v>0</v>
      </c>
      <c r="AW14" s="4">
        <v>0</v>
      </c>
      <c r="AX14" s="5">
        <v>0</v>
      </c>
      <c r="AY14" s="20">
        <v>0</v>
      </c>
      <c r="AZ14" s="4">
        <v>0</v>
      </c>
      <c r="BA14" s="5">
        <f t="shared" si="19"/>
        <v>0</v>
      </c>
      <c r="BB14" s="20">
        <v>0</v>
      </c>
      <c r="BC14" s="4">
        <v>0</v>
      </c>
      <c r="BD14" s="5">
        <v>0</v>
      </c>
      <c r="BE14" s="8">
        <v>0</v>
      </c>
      <c r="BF14" s="4">
        <v>0</v>
      </c>
      <c r="BG14" s="5">
        <v>0</v>
      </c>
      <c r="BH14" s="8">
        <v>0</v>
      </c>
      <c r="BI14" s="4">
        <v>0</v>
      </c>
      <c r="BJ14" s="5">
        <v>0</v>
      </c>
      <c r="BK14" s="8">
        <v>0</v>
      </c>
      <c r="BL14" s="4">
        <v>1</v>
      </c>
      <c r="BM14" s="5">
        <v>0</v>
      </c>
      <c r="BN14" s="8">
        <v>0</v>
      </c>
      <c r="BO14" s="4">
        <v>0</v>
      </c>
      <c r="BP14" s="5">
        <v>0</v>
      </c>
      <c r="BQ14" s="8">
        <v>0</v>
      </c>
      <c r="BR14" s="4">
        <v>0</v>
      </c>
      <c r="BS14" s="5">
        <v>0</v>
      </c>
      <c r="BT14" s="8">
        <v>0</v>
      </c>
      <c r="BU14" s="4">
        <v>0</v>
      </c>
      <c r="BV14" s="5">
        <v>0</v>
      </c>
      <c r="BW14" s="8">
        <v>0</v>
      </c>
      <c r="BX14" s="4">
        <v>0</v>
      </c>
      <c r="BY14" s="5">
        <f t="shared" si="3"/>
        <v>0</v>
      </c>
      <c r="BZ14" s="8">
        <v>0</v>
      </c>
      <c r="CA14" s="4">
        <v>0</v>
      </c>
      <c r="CB14" s="5">
        <f t="shared" si="4"/>
        <v>0</v>
      </c>
      <c r="CC14" s="8">
        <v>0</v>
      </c>
      <c r="CD14" s="4">
        <v>0</v>
      </c>
      <c r="CE14" s="5">
        <v>0</v>
      </c>
      <c r="CF14" s="8">
        <v>0</v>
      </c>
      <c r="CG14" s="4">
        <v>0</v>
      </c>
      <c r="CH14" s="5">
        <v>0</v>
      </c>
      <c r="CI14" s="8">
        <v>0</v>
      </c>
      <c r="CJ14" s="4">
        <v>0</v>
      </c>
      <c r="CK14" s="5">
        <v>0</v>
      </c>
      <c r="CL14" s="8">
        <v>0</v>
      </c>
      <c r="CM14" s="4">
        <v>0</v>
      </c>
      <c r="CN14" s="5">
        <v>0</v>
      </c>
      <c r="CO14" s="8">
        <v>0</v>
      </c>
      <c r="CP14" s="4">
        <v>0</v>
      </c>
      <c r="CQ14" s="5">
        <v>0</v>
      </c>
      <c r="CR14" s="20">
        <v>0</v>
      </c>
      <c r="CS14" s="4">
        <v>0</v>
      </c>
      <c r="CT14" s="5">
        <v>0</v>
      </c>
      <c r="CU14" s="8">
        <v>0</v>
      </c>
      <c r="CV14" s="4">
        <v>0</v>
      </c>
      <c r="CW14" s="5">
        <v>0</v>
      </c>
      <c r="CX14" s="8">
        <v>2</v>
      </c>
      <c r="CY14" s="4">
        <v>19</v>
      </c>
      <c r="CZ14" s="5">
        <f t="shared" si="16"/>
        <v>9500</v>
      </c>
      <c r="DA14" s="8">
        <v>0</v>
      </c>
      <c r="DB14" s="4">
        <v>0</v>
      </c>
      <c r="DC14" s="5">
        <v>0</v>
      </c>
      <c r="DD14" s="8">
        <v>0</v>
      </c>
      <c r="DE14" s="4">
        <v>0</v>
      </c>
      <c r="DF14" s="5">
        <v>0</v>
      </c>
      <c r="DG14" s="8">
        <v>0</v>
      </c>
      <c r="DH14" s="4">
        <v>0</v>
      </c>
      <c r="DI14" s="5">
        <v>0</v>
      </c>
      <c r="DJ14" s="8">
        <v>0</v>
      </c>
      <c r="DK14" s="4">
        <v>0</v>
      </c>
      <c r="DL14" s="5">
        <v>0</v>
      </c>
      <c r="DM14" s="8">
        <v>0</v>
      </c>
      <c r="DN14" s="4">
        <v>0</v>
      </c>
      <c r="DO14" s="5">
        <v>0</v>
      </c>
      <c r="DP14" s="8">
        <v>0</v>
      </c>
      <c r="DQ14" s="4">
        <v>0</v>
      </c>
      <c r="DR14" s="5">
        <v>0</v>
      </c>
      <c r="DS14" s="8">
        <v>0</v>
      </c>
      <c r="DT14" s="4">
        <v>0</v>
      </c>
      <c r="DU14" s="5">
        <v>0</v>
      </c>
      <c r="DV14" s="20">
        <v>1019</v>
      </c>
      <c r="DW14" s="4">
        <v>2016</v>
      </c>
      <c r="DX14" s="5">
        <f t="shared" si="5"/>
        <v>1978.4102060843963</v>
      </c>
      <c r="DY14" s="20">
        <v>0</v>
      </c>
      <c r="DZ14" s="4">
        <v>0</v>
      </c>
      <c r="EA14" s="5">
        <v>0</v>
      </c>
      <c r="EB14" s="8">
        <v>0</v>
      </c>
      <c r="EC14" s="4">
        <v>0</v>
      </c>
      <c r="ED14" s="5">
        <v>0</v>
      </c>
      <c r="EE14" s="8">
        <v>0</v>
      </c>
      <c r="EF14" s="4">
        <v>0</v>
      </c>
      <c r="EG14" s="5">
        <f t="shared" si="6"/>
        <v>0</v>
      </c>
      <c r="EH14" s="8">
        <v>0</v>
      </c>
      <c r="EI14" s="4">
        <v>0</v>
      </c>
      <c r="EJ14" s="5">
        <v>0</v>
      </c>
      <c r="EK14" s="8">
        <v>0</v>
      </c>
      <c r="EL14" s="4">
        <v>1</v>
      </c>
      <c r="EM14" s="5">
        <v>0</v>
      </c>
      <c r="EN14" s="8">
        <v>0</v>
      </c>
      <c r="EO14" s="4">
        <v>0</v>
      </c>
      <c r="EP14" s="5">
        <f t="shared" si="7"/>
        <v>0</v>
      </c>
      <c r="EQ14" s="8"/>
      <c r="ER14" s="4"/>
      <c r="ES14" s="5"/>
      <c r="ET14" s="8">
        <v>0</v>
      </c>
      <c r="EU14" s="4">
        <v>0</v>
      </c>
      <c r="EV14" s="5">
        <v>0</v>
      </c>
      <c r="EW14" s="8">
        <v>0</v>
      </c>
      <c r="EX14" s="4">
        <v>0</v>
      </c>
      <c r="EY14" s="5">
        <f t="shared" si="8"/>
        <v>0</v>
      </c>
      <c r="EZ14" s="8">
        <v>0</v>
      </c>
      <c r="FA14" s="4">
        <v>0</v>
      </c>
      <c r="FB14" s="5">
        <v>0</v>
      </c>
      <c r="FC14" s="20">
        <v>0</v>
      </c>
      <c r="FD14" s="4">
        <v>0</v>
      </c>
      <c r="FE14" s="5">
        <v>0</v>
      </c>
      <c r="FF14" s="20">
        <v>0</v>
      </c>
      <c r="FG14" s="4">
        <v>0</v>
      </c>
      <c r="FH14" s="5">
        <v>0</v>
      </c>
      <c r="FI14" s="20">
        <v>0</v>
      </c>
      <c r="FJ14" s="4">
        <v>0</v>
      </c>
      <c r="FK14" s="5">
        <v>0</v>
      </c>
      <c r="FL14" s="20">
        <v>0</v>
      </c>
      <c r="FM14" s="4">
        <v>0</v>
      </c>
      <c r="FN14" s="5">
        <v>0</v>
      </c>
      <c r="FO14" s="20">
        <v>0</v>
      </c>
      <c r="FP14" s="4">
        <v>0</v>
      </c>
      <c r="FQ14" s="5">
        <v>0</v>
      </c>
      <c r="FR14" s="20">
        <v>0</v>
      </c>
      <c r="FS14" s="4">
        <v>0</v>
      </c>
      <c r="FT14" s="5">
        <f t="shared" si="9"/>
        <v>0</v>
      </c>
      <c r="FU14" s="20">
        <v>0</v>
      </c>
      <c r="FV14" s="4">
        <v>0</v>
      </c>
      <c r="FW14" s="5">
        <v>0</v>
      </c>
      <c r="FX14" s="20">
        <v>0</v>
      </c>
      <c r="FY14" s="4">
        <v>0</v>
      </c>
      <c r="FZ14" s="5">
        <f t="shared" si="10"/>
        <v>0</v>
      </c>
      <c r="GA14" s="20">
        <v>0</v>
      </c>
      <c r="GB14" s="4">
        <v>0</v>
      </c>
      <c r="GC14" s="5">
        <v>0</v>
      </c>
      <c r="GD14" s="20">
        <v>0</v>
      </c>
      <c r="GE14" s="4">
        <v>2</v>
      </c>
      <c r="GF14" s="5">
        <v>0</v>
      </c>
      <c r="GG14" s="20">
        <v>0</v>
      </c>
      <c r="GH14" s="4">
        <v>0</v>
      </c>
      <c r="GI14" s="5">
        <v>0</v>
      </c>
      <c r="GJ14" s="20">
        <v>1</v>
      </c>
      <c r="GK14" s="4">
        <v>10</v>
      </c>
      <c r="GL14" s="5">
        <f t="shared" si="17"/>
        <v>10000</v>
      </c>
      <c r="GM14" s="20">
        <v>0</v>
      </c>
      <c r="GN14" s="4">
        <v>0</v>
      </c>
      <c r="GO14" s="5">
        <v>0</v>
      </c>
      <c r="GP14" s="20">
        <v>0</v>
      </c>
      <c r="GQ14" s="4">
        <v>0</v>
      </c>
      <c r="GR14" s="5">
        <v>0</v>
      </c>
      <c r="GS14" s="20">
        <v>0</v>
      </c>
      <c r="GT14" s="4">
        <v>0</v>
      </c>
      <c r="GU14" s="5">
        <v>0</v>
      </c>
      <c r="GV14" s="20">
        <v>0</v>
      </c>
      <c r="GW14" s="4">
        <v>0</v>
      </c>
      <c r="GX14" s="5">
        <v>0</v>
      </c>
      <c r="GY14" s="20">
        <v>0</v>
      </c>
      <c r="GZ14" s="4">
        <v>0</v>
      </c>
      <c r="HA14" s="5">
        <v>0</v>
      </c>
      <c r="HB14" s="20">
        <v>34</v>
      </c>
      <c r="HC14" s="4">
        <v>67</v>
      </c>
      <c r="HD14" s="5">
        <f t="shared" si="25"/>
        <v>1970.5882352941178</v>
      </c>
      <c r="HE14" s="20">
        <v>34</v>
      </c>
      <c r="HF14" s="4">
        <v>224</v>
      </c>
      <c r="HG14" s="5">
        <f t="shared" si="12"/>
        <v>6588.2352941176468</v>
      </c>
      <c r="HH14" s="20">
        <f t="shared" si="13"/>
        <v>1090</v>
      </c>
      <c r="HI14" s="5">
        <f t="shared" si="14"/>
        <v>2340</v>
      </c>
    </row>
    <row r="15" spans="1:217" x14ac:dyDescent="0.3">
      <c r="A15" s="75">
        <v>2011</v>
      </c>
      <c r="B15" s="76" t="s">
        <v>11</v>
      </c>
      <c r="C15" s="20">
        <v>0</v>
      </c>
      <c r="D15" s="4">
        <v>0</v>
      </c>
      <c r="E15" s="5">
        <f t="shared" si="0"/>
        <v>0</v>
      </c>
      <c r="F15" s="8">
        <v>0</v>
      </c>
      <c r="G15" s="4">
        <v>0</v>
      </c>
      <c r="H15" s="5">
        <v>0</v>
      </c>
      <c r="I15" s="20">
        <v>0</v>
      </c>
      <c r="J15" s="4">
        <v>0</v>
      </c>
      <c r="K15" s="5">
        <v>0</v>
      </c>
      <c r="L15" s="20">
        <v>0</v>
      </c>
      <c r="M15" s="4">
        <v>0</v>
      </c>
      <c r="N15" s="5">
        <v>0</v>
      </c>
      <c r="O15" s="20">
        <v>0</v>
      </c>
      <c r="P15" s="4">
        <v>0</v>
      </c>
      <c r="Q15" s="5">
        <v>0</v>
      </c>
      <c r="R15" s="20">
        <v>0</v>
      </c>
      <c r="S15" s="4">
        <v>0</v>
      </c>
      <c r="T15" s="5">
        <v>0</v>
      </c>
      <c r="U15" s="8">
        <v>0</v>
      </c>
      <c r="V15" s="4">
        <v>0</v>
      </c>
      <c r="W15" s="5">
        <f t="shared" si="1"/>
        <v>0</v>
      </c>
      <c r="X15" s="8">
        <v>0</v>
      </c>
      <c r="Y15" s="4">
        <v>0</v>
      </c>
      <c r="Z15" s="5">
        <v>0</v>
      </c>
      <c r="AA15" s="8"/>
      <c r="AB15" s="4"/>
      <c r="AC15" s="5"/>
      <c r="AD15" s="8">
        <v>0</v>
      </c>
      <c r="AE15" s="4">
        <v>0</v>
      </c>
      <c r="AF15" s="5">
        <v>0</v>
      </c>
      <c r="AG15" s="8">
        <v>0</v>
      </c>
      <c r="AH15" s="4">
        <v>0</v>
      </c>
      <c r="AI15" s="5">
        <f t="shared" si="2"/>
        <v>0</v>
      </c>
      <c r="AJ15" s="8">
        <v>0</v>
      </c>
      <c r="AK15" s="4">
        <v>0</v>
      </c>
      <c r="AL15" s="5">
        <v>0</v>
      </c>
      <c r="AM15" s="8">
        <v>0</v>
      </c>
      <c r="AN15" s="4">
        <v>0</v>
      </c>
      <c r="AO15" s="5">
        <v>0</v>
      </c>
      <c r="AP15" s="8">
        <v>0</v>
      </c>
      <c r="AQ15" s="4">
        <v>5</v>
      </c>
      <c r="AR15" s="5">
        <v>0</v>
      </c>
      <c r="AS15" s="8">
        <v>0</v>
      </c>
      <c r="AT15" s="4">
        <v>0</v>
      </c>
      <c r="AU15" s="5">
        <v>0</v>
      </c>
      <c r="AV15" s="8">
        <v>0</v>
      </c>
      <c r="AW15" s="4">
        <v>0</v>
      </c>
      <c r="AX15" s="5">
        <v>0</v>
      </c>
      <c r="AY15" s="20">
        <v>0</v>
      </c>
      <c r="AZ15" s="4">
        <v>0</v>
      </c>
      <c r="BA15" s="5">
        <f t="shared" si="19"/>
        <v>0</v>
      </c>
      <c r="BB15" s="20">
        <v>0</v>
      </c>
      <c r="BC15" s="4">
        <v>0</v>
      </c>
      <c r="BD15" s="5">
        <v>0</v>
      </c>
      <c r="BE15" s="8">
        <v>0</v>
      </c>
      <c r="BF15" s="4">
        <v>0</v>
      </c>
      <c r="BG15" s="5">
        <v>0</v>
      </c>
      <c r="BH15" s="8">
        <v>0</v>
      </c>
      <c r="BI15" s="4">
        <v>0</v>
      </c>
      <c r="BJ15" s="5">
        <v>0</v>
      </c>
      <c r="BK15" s="8">
        <v>0</v>
      </c>
      <c r="BL15" s="4">
        <v>1</v>
      </c>
      <c r="BM15" s="5">
        <v>0</v>
      </c>
      <c r="BN15" s="8">
        <v>0</v>
      </c>
      <c r="BO15" s="4">
        <v>0</v>
      </c>
      <c r="BP15" s="5">
        <v>0</v>
      </c>
      <c r="BQ15" s="8">
        <v>0</v>
      </c>
      <c r="BR15" s="4">
        <v>0</v>
      </c>
      <c r="BS15" s="5">
        <v>0</v>
      </c>
      <c r="BT15" s="8">
        <v>0</v>
      </c>
      <c r="BU15" s="4">
        <v>0</v>
      </c>
      <c r="BV15" s="5">
        <v>0</v>
      </c>
      <c r="BW15" s="8">
        <v>0</v>
      </c>
      <c r="BX15" s="4">
        <v>0</v>
      </c>
      <c r="BY15" s="5">
        <f t="shared" si="3"/>
        <v>0</v>
      </c>
      <c r="BZ15" s="8">
        <v>0</v>
      </c>
      <c r="CA15" s="4">
        <v>0</v>
      </c>
      <c r="CB15" s="5">
        <f t="shared" si="4"/>
        <v>0</v>
      </c>
      <c r="CC15" s="8">
        <v>0</v>
      </c>
      <c r="CD15" s="4">
        <v>0</v>
      </c>
      <c r="CE15" s="5">
        <v>0</v>
      </c>
      <c r="CF15" s="8">
        <v>0</v>
      </c>
      <c r="CG15" s="4">
        <v>0</v>
      </c>
      <c r="CH15" s="5">
        <v>0</v>
      </c>
      <c r="CI15" s="8">
        <v>0</v>
      </c>
      <c r="CJ15" s="4">
        <v>0</v>
      </c>
      <c r="CK15" s="5">
        <v>0</v>
      </c>
      <c r="CL15" s="8">
        <v>0</v>
      </c>
      <c r="CM15" s="4">
        <v>0</v>
      </c>
      <c r="CN15" s="5">
        <v>0</v>
      </c>
      <c r="CO15" s="8">
        <v>0</v>
      </c>
      <c r="CP15" s="4">
        <v>0</v>
      </c>
      <c r="CQ15" s="5">
        <v>0</v>
      </c>
      <c r="CR15" s="20">
        <v>0</v>
      </c>
      <c r="CS15" s="4">
        <v>0</v>
      </c>
      <c r="CT15" s="5">
        <v>0</v>
      </c>
      <c r="CU15" s="8">
        <v>0</v>
      </c>
      <c r="CV15" s="4">
        <v>0</v>
      </c>
      <c r="CW15" s="5">
        <v>0</v>
      </c>
      <c r="CX15" s="8">
        <v>0</v>
      </c>
      <c r="CY15" s="4">
        <v>0</v>
      </c>
      <c r="CZ15" s="5">
        <v>0</v>
      </c>
      <c r="DA15" s="8">
        <v>0</v>
      </c>
      <c r="DB15" s="4">
        <v>3</v>
      </c>
      <c r="DC15" s="5">
        <v>0</v>
      </c>
      <c r="DD15" s="8">
        <v>0</v>
      </c>
      <c r="DE15" s="4">
        <v>0</v>
      </c>
      <c r="DF15" s="5">
        <v>0</v>
      </c>
      <c r="DG15" s="8">
        <v>0</v>
      </c>
      <c r="DH15" s="4">
        <v>0</v>
      </c>
      <c r="DI15" s="5">
        <v>0</v>
      </c>
      <c r="DJ15" s="8">
        <v>0</v>
      </c>
      <c r="DK15" s="4">
        <v>0</v>
      </c>
      <c r="DL15" s="5">
        <v>0</v>
      </c>
      <c r="DM15" s="8">
        <v>0</v>
      </c>
      <c r="DN15" s="4">
        <v>0</v>
      </c>
      <c r="DO15" s="5">
        <v>0</v>
      </c>
      <c r="DP15" s="8">
        <v>0</v>
      </c>
      <c r="DQ15" s="4">
        <v>0</v>
      </c>
      <c r="DR15" s="5">
        <v>0</v>
      </c>
      <c r="DS15" s="8">
        <v>0</v>
      </c>
      <c r="DT15" s="4">
        <v>0</v>
      </c>
      <c r="DU15" s="5">
        <v>0</v>
      </c>
      <c r="DV15" s="20">
        <v>1376</v>
      </c>
      <c r="DW15" s="4">
        <v>2875</v>
      </c>
      <c r="DX15" s="5">
        <f t="shared" si="5"/>
        <v>2089.3895348837209</v>
      </c>
      <c r="DY15" s="20">
        <v>0</v>
      </c>
      <c r="DZ15" s="4">
        <v>0</v>
      </c>
      <c r="EA15" s="5">
        <v>0</v>
      </c>
      <c r="EB15" s="8">
        <v>0</v>
      </c>
      <c r="EC15" s="4">
        <v>0</v>
      </c>
      <c r="ED15" s="5">
        <v>0</v>
      </c>
      <c r="EE15" s="8">
        <v>0</v>
      </c>
      <c r="EF15" s="4">
        <v>0</v>
      </c>
      <c r="EG15" s="5">
        <f t="shared" si="6"/>
        <v>0</v>
      </c>
      <c r="EH15" s="8">
        <v>0</v>
      </c>
      <c r="EI15" s="4">
        <v>0</v>
      </c>
      <c r="EJ15" s="5">
        <v>0</v>
      </c>
      <c r="EK15" s="8">
        <v>1</v>
      </c>
      <c r="EL15" s="4">
        <v>2</v>
      </c>
      <c r="EM15" s="5">
        <f t="shared" ref="EM15" si="26">EL15/EK15*1000</f>
        <v>2000</v>
      </c>
      <c r="EN15" s="8">
        <v>0</v>
      </c>
      <c r="EO15" s="4">
        <v>0</v>
      </c>
      <c r="EP15" s="5">
        <f t="shared" si="7"/>
        <v>0</v>
      </c>
      <c r="EQ15" s="8"/>
      <c r="ER15" s="4"/>
      <c r="ES15" s="5"/>
      <c r="ET15" s="8">
        <v>0</v>
      </c>
      <c r="EU15" s="4">
        <v>0</v>
      </c>
      <c r="EV15" s="5">
        <v>0</v>
      </c>
      <c r="EW15" s="8">
        <v>0</v>
      </c>
      <c r="EX15" s="4">
        <v>0</v>
      </c>
      <c r="EY15" s="5">
        <f t="shared" si="8"/>
        <v>0</v>
      </c>
      <c r="EZ15" s="8">
        <v>0</v>
      </c>
      <c r="FA15" s="4">
        <v>0</v>
      </c>
      <c r="FB15" s="5">
        <v>0</v>
      </c>
      <c r="FC15" s="20">
        <v>0</v>
      </c>
      <c r="FD15" s="4">
        <v>0</v>
      </c>
      <c r="FE15" s="5">
        <v>0</v>
      </c>
      <c r="FF15" s="20">
        <v>0</v>
      </c>
      <c r="FG15" s="4">
        <v>0</v>
      </c>
      <c r="FH15" s="5">
        <v>0</v>
      </c>
      <c r="FI15" s="20">
        <v>0</v>
      </c>
      <c r="FJ15" s="4">
        <v>0</v>
      </c>
      <c r="FK15" s="5">
        <v>0</v>
      </c>
      <c r="FL15" s="20">
        <v>0</v>
      </c>
      <c r="FM15" s="4">
        <v>0</v>
      </c>
      <c r="FN15" s="5">
        <v>0</v>
      </c>
      <c r="FO15" s="20">
        <v>0</v>
      </c>
      <c r="FP15" s="4">
        <v>0</v>
      </c>
      <c r="FQ15" s="5">
        <v>0</v>
      </c>
      <c r="FR15" s="20">
        <v>0</v>
      </c>
      <c r="FS15" s="4">
        <v>0</v>
      </c>
      <c r="FT15" s="5">
        <f t="shared" si="9"/>
        <v>0</v>
      </c>
      <c r="FU15" s="20">
        <v>0</v>
      </c>
      <c r="FV15" s="4">
        <v>0</v>
      </c>
      <c r="FW15" s="5">
        <v>0</v>
      </c>
      <c r="FX15" s="20">
        <v>0</v>
      </c>
      <c r="FY15" s="4">
        <v>0</v>
      </c>
      <c r="FZ15" s="5">
        <f t="shared" si="10"/>
        <v>0</v>
      </c>
      <c r="GA15" s="20">
        <v>0</v>
      </c>
      <c r="GB15" s="4">
        <v>0</v>
      </c>
      <c r="GC15" s="5">
        <v>0</v>
      </c>
      <c r="GD15" s="20">
        <v>0</v>
      </c>
      <c r="GE15" s="4">
        <v>1</v>
      </c>
      <c r="GF15" s="5">
        <v>0</v>
      </c>
      <c r="GG15" s="20">
        <v>0</v>
      </c>
      <c r="GH15" s="4">
        <v>0</v>
      </c>
      <c r="GI15" s="5">
        <v>0</v>
      </c>
      <c r="GJ15" s="20">
        <v>1</v>
      </c>
      <c r="GK15" s="4">
        <v>8</v>
      </c>
      <c r="GL15" s="5">
        <f t="shared" si="17"/>
        <v>8000</v>
      </c>
      <c r="GM15" s="20">
        <v>0</v>
      </c>
      <c r="GN15" s="4">
        <v>0</v>
      </c>
      <c r="GO15" s="5">
        <v>0</v>
      </c>
      <c r="GP15" s="20">
        <v>0</v>
      </c>
      <c r="GQ15" s="4">
        <v>0</v>
      </c>
      <c r="GR15" s="5">
        <v>0</v>
      </c>
      <c r="GS15" s="20">
        <v>0</v>
      </c>
      <c r="GT15" s="4">
        <v>0</v>
      </c>
      <c r="GU15" s="5">
        <v>0</v>
      </c>
      <c r="GV15" s="20">
        <v>0</v>
      </c>
      <c r="GW15" s="4">
        <v>0</v>
      </c>
      <c r="GX15" s="5">
        <v>0</v>
      </c>
      <c r="GY15" s="20">
        <v>0</v>
      </c>
      <c r="GZ15" s="4">
        <v>0</v>
      </c>
      <c r="HA15" s="5">
        <v>0</v>
      </c>
      <c r="HB15" s="20">
        <v>4</v>
      </c>
      <c r="HC15" s="4">
        <v>27</v>
      </c>
      <c r="HD15" s="5">
        <f t="shared" si="25"/>
        <v>6750</v>
      </c>
      <c r="HE15" s="20">
        <v>4</v>
      </c>
      <c r="HF15" s="4">
        <v>31</v>
      </c>
      <c r="HG15" s="5">
        <f t="shared" si="12"/>
        <v>7750</v>
      </c>
      <c r="HH15" s="20">
        <f t="shared" si="13"/>
        <v>1386</v>
      </c>
      <c r="HI15" s="5">
        <f t="shared" si="14"/>
        <v>2953</v>
      </c>
    </row>
    <row r="16" spans="1:217" x14ac:dyDescent="0.3">
      <c r="A16" s="75">
        <v>2011</v>
      </c>
      <c r="B16" s="76" t="s">
        <v>12</v>
      </c>
      <c r="C16" s="20">
        <v>0</v>
      </c>
      <c r="D16" s="4">
        <v>0</v>
      </c>
      <c r="E16" s="5">
        <f t="shared" si="0"/>
        <v>0</v>
      </c>
      <c r="F16" s="8">
        <v>0</v>
      </c>
      <c r="G16" s="4">
        <v>0</v>
      </c>
      <c r="H16" s="5">
        <v>0</v>
      </c>
      <c r="I16" s="20">
        <v>0</v>
      </c>
      <c r="J16" s="4">
        <v>0</v>
      </c>
      <c r="K16" s="5">
        <v>0</v>
      </c>
      <c r="L16" s="20">
        <v>0</v>
      </c>
      <c r="M16" s="4">
        <v>0</v>
      </c>
      <c r="N16" s="5">
        <v>0</v>
      </c>
      <c r="O16" s="20">
        <v>0</v>
      </c>
      <c r="P16" s="4">
        <v>0</v>
      </c>
      <c r="Q16" s="5">
        <v>0</v>
      </c>
      <c r="R16" s="20">
        <v>0</v>
      </c>
      <c r="S16" s="4">
        <v>0</v>
      </c>
      <c r="T16" s="5">
        <v>0</v>
      </c>
      <c r="U16" s="8">
        <v>0</v>
      </c>
      <c r="V16" s="4">
        <v>0</v>
      </c>
      <c r="W16" s="5">
        <f t="shared" si="1"/>
        <v>0</v>
      </c>
      <c r="X16" s="8">
        <v>0</v>
      </c>
      <c r="Y16" s="4">
        <v>0</v>
      </c>
      <c r="Z16" s="5">
        <v>0</v>
      </c>
      <c r="AA16" s="8"/>
      <c r="AB16" s="4"/>
      <c r="AC16" s="5"/>
      <c r="AD16" s="8">
        <v>0</v>
      </c>
      <c r="AE16" s="4">
        <v>0</v>
      </c>
      <c r="AF16" s="5">
        <v>0</v>
      </c>
      <c r="AG16" s="8">
        <v>0</v>
      </c>
      <c r="AH16" s="4">
        <v>0</v>
      </c>
      <c r="AI16" s="5">
        <f t="shared" si="2"/>
        <v>0</v>
      </c>
      <c r="AJ16" s="8">
        <v>0</v>
      </c>
      <c r="AK16" s="4">
        <v>0</v>
      </c>
      <c r="AL16" s="5">
        <v>0</v>
      </c>
      <c r="AM16" s="8">
        <v>0</v>
      </c>
      <c r="AN16" s="4">
        <v>0</v>
      </c>
      <c r="AO16" s="5">
        <v>0</v>
      </c>
      <c r="AP16" s="8">
        <v>0</v>
      </c>
      <c r="AQ16" s="4">
        <v>0</v>
      </c>
      <c r="AR16" s="5">
        <v>0</v>
      </c>
      <c r="AS16" s="8">
        <v>1</v>
      </c>
      <c r="AT16" s="4">
        <v>9</v>
      </c>
      <c r="AU16" s="5">
        <f t="shared" ref="AU16" si="27">AT16/AS16*1000</f>
        <v>9000</v>
      </c>
      <c r="AV16" s="8">
        <v>0</v>
      </c>
      <c r="AW16" s="4">
        <v>0</v>
      </c>
      <c r="AX16" s="5">
        <v>0</v>
      </c>
      <c r="AY16" s="20">
        <v>0</v>
      </c>
      <c r="AZ16" s="4">
        <v>0</v>
      </c>
      <c r="BA16" s="5">
        <f t="shared" si="19"/>
        <v>0</v>
      </c>
      <c r="BB16" s="20">
        <v>0</v>
      </c>
      <c r="BC16" s="4">
        <v>0</v>
      </c>
      <c r="BD16" s="5">
        <v>0</v>
      </c>
      <c r="BE16" s="8">
        <v>0</v>
      </c>
      <c r="BF16" s="4">
        <v>0</v>
      </c>
      <c r="BG16" s="5">
        <v>0</v>
      </c>
      <c r="BH16" s="8">
        <v>0</v>
      </c>
      <c r="BI16" s="4">
        <v>0</v>
      </c>
      <c r="BJ16" s="5">
        <v>0</v>
      </c>
      <c r="BK16" s="8">
        <v>0</v>
      </c>
      <c r="BL16" s="4">
        <v>1</v>
      </c>
      <c r="BM16" s="5">
        <v>0</v>
      </c>
      <c r="BN16" s="8">
        <v>0</v>
      </c>
      <c r="BO16" s="4">
        <v>0</v>
      </c>
      <c r="BP16" s="5">
        <v>0</v>
      </c>
      <c r="BQ16" s="8">
        <v>0</v>
      </c>
      <c r="BR16" s="4">
        <v>0</v>
      </c>
      <c r="BS16" s="5">
        <v>0</v>
      </c>
      <c r="BT16" s="8">
        <v>0</v>
      </c>
      <c r="BU16" s="4">
        <v>0</v>
      </c>
      <c r="BV16" s="5">
        <v>0</v>
      </c>
      <c r="BW16" s="8">
        <v>0</v>
      </c>
      <c r="BX16" s="4">
        <v>0</v>
      </c>
      <c r="BY16" s="5">
        <f t="shared" si="3"/>
        <v>0</v>
      </c>
      <c r="BZ16" s="8">
        <v>0</v>
      </c>
      <c r="CA16" s="4">
        <v>0</v>
      </c>
      <c r="CB16" s="5">
        <f t="shared" si="4"/>
        <v>0</v>
      </c>
      <c r="CC16" s="8">
        <v>0</v>
      </c>
      <c r="CD16" s="4">
        <v>0</v>
      </c>
      <c r="CE16" s="5">
        <v>0</v>
      </c>
      <c r="CF16" s="8">
        <v>0</v>
      </c>
      <c r="CG16" s="4">
        <v>0</v>
      </c>
      <c r="CH16" s="5">
        <v>0</v>
      </c>
      <c r="CI16" s="8">
        <v>0</v>
      </c>
      <c r="CJ16" s="4">
        <v>0</v>
      </c>
      <c r="CK16" s="5">
        <v>0</v>
      </c>
      <c r="CL16" s="8">
        <v>0</v>
      </c>
      <c r="CM16" s="4">
        <v>0</v>
      </c>
      <c r="CN16" s="5">
        <v>0</v>
      </c>
      <c r="CO16" s="8">
        <v>0</v>
      </c>
      <c r="CP16" s="4">
        <v>0</v>
      </c>
      <c r="CQ16" s="5">
        <v>0</v>
      </c>
      <c r="CR16" s="20">
        <v>0</v>
      </c>
      <c r="CS16" s="4">
        <v>0</v>
      </c>
      <c r="CT16" s="5">
        <v>0</v>
      </c>
      <c r="CU16" s="8">
        <v>0</v>
      </c>
      <c r="CV16" s="4">
        <v>0</v>
      </c>
      <c r="CW16" s="5">
        <v>0</v>
      </c>
      <c r="CX16" s="8">
        <v>0</v>
      </c>
      <c r="CY16" s="4">
        <v>0</v>
      </c>
      <c r="CZ16" s="5">
        <v>0</v>
      </c>
      <c r="DA16" s="8">
        <v>0</v>
      </c>
      <c r="DB16" s="4">
        <v>0</v>
      </c>
      <c r="DC16" s="5">
        <v>0</v>
      </c>
      <c r="DD16" s="8">
        <v>0</v>
      </c>
      <c r="DE16" s="4">
        <v>0</v>
      </c>
      <c r="DF16" s="5">
        <v>0</v>
      </c>
      <c r="DG16" s="8">
        <v>0</v>
      </c>
      <c r="DH16" s="4">
        <v>0</v>
      </c>
      <c r="DI16" s="5">
        <v>0</v>
      </c>
      <c r="DJ16" s="8">
        <v>0</v>
      </c>
      <c r="DK16" s="4">
        <v>0</v>
      </c>
      <c r="DL16" s="5">
        <v>0</v>
      </c>
      <c r="DM16" s="8">
        <v>0</v>
      </c>
      <c r="DN16" s="4">
        <v>0</v>
      </c>
      <c r="DO16" s="5">
        <v>0</v>
      </c>
      <c r="DP16" s="8">
        <v>6</v>
      </c>
      <c r="DQ16" s="4">
        <v>49</v>
      </c>
      <c r="DR16" s="5">
        <f t="shared" si="23"/>
        <v>8166.6666666666661</v>
      </c>
      <c r="DS16" s="8">
        <v>0</v>
      </c>
      <c r="DT16" s="4">
        <v>0</v>
      </c>
      <c r="DU16" s="5">
        <v>0</v>
      </c>
      <c r="DV16" s="20">
        <v>240</v>
      </c>
      <c r="DW16" s="4">
        <v>590</v>
      </c>
      <c r="DX16" s="5">
        <f t="shared" si="5"/>
        <v>2458.3333333333335</v>
      </c>
      <c r="DY16" s="20">
        <v>0</v>
      </c>
      <c r="DZ16" s="4">
        <v>0</v>
      </c>
      <c r="EA16" s="5">
        <v>0</v>
      </c>
      <c r="EB16" s="8">
        <v>0</v>
      </c>
      <c r="EC16" s="4">
        <v>0</v>
      </c>
      <c r="ED16" s="5">
        <v>0</v>
      </c>
      <c r="EE16" s="8">
        <v>0</v>
      </c>
      <c r="EF16" s="4">
        <v>0</v>
      </c>
      <c r="EG16" s="5">
        <f t="shared" si="6"/>
        <v>0</v>
      </c>
      <c r="EH16" s="8">
        <v>0</v>
      </c>
      <c r="EI16" s="4">
        <v>0</v>
      </c>
      <c r="EJ16" s="5">
        <v>0</v>
      </c>
      <c r="EK16" s="8">
        <v>0</v>
      </c>
      <c r="EL16" s="4">
        <v>0</v>
      </c>
      <c r="EM16" s="5">
        <v>0</v>
      </c>
      <c r="EN16" s="8">
        <v>0</v>
      </c>
      <c r="EO16" s="4">
        <v>0</v>
      </c>
      <c r="EP16" s="5">
        <f t="shared" si="7"/>
        <v>0</v>
      </c>
      <c r="EQ16" s="8"/>
      <c r="ER16" s="4"/>
      <c r="ES16" s="5"/>
      <c r="ET16" s="8">
        <v>0</v>
      </c>
      <c r="EU16" s="4">
        <v>0</v>
      </c>
      <c r="EV16" s="5">
        <v>0</v>
      </c>
      <c r="EW16" s="8">
        <v>0</v>
      </c>
      <c r="EX16" s="4">
        <v>0</v>
      </c>
      <c r="EY16" s="5">
        <f t="shared" si="8"/>
        <v>0</v>
      </c>
      <c r="EZ16" s="8">
        <v>0</v>
      </c>
      <c r="FA16" s="4">
        <v>0</v>
      </c>
      <c r="FB16" s="5">
        <v>0</v>
      </c>
      <c r="FC16" s="20">
        <v>0</v>
      </c>
      <c r="FD16" s="4">
        <v>0</v>
      </c>
      <c r="FE16" s="5">
        <v>0</v>
      </c>
      <c r="FF16" s="20">
        <v>0</v>
      </c>
      <c r="FG16" s="4">
        <v>0</v>
      </c>
      <c r="FH16" s="5">
        <v>0</v>
      </c>
      <c r="FI16" s="20">
        <v>0</v>
      </c>
      <c r="FJ16" s="4">
        <v>0</v>
      </c>
      <c r="FK16" s="5">
        <v>0</v>
      </c>
      <c r="FL16" s="20">
        <v>0</v>
      </c>
      <c r="FM16" s="4">
        <v>0</v>
      </c>
      <c r="FN16" s="5">
        <v>0</v>
      </c>
      <c r="FO16" s="20">
        <v>0</v>
      </c>
      <c r="FP16" s="4">
        <v>0</v>
      </c>
      <c r="FQ16" s="5">
        <v>0</v>
      </c>
      <c r="FR16" s="20">
        <v>0</v>
      </c>
      <c r="FS16" s="4">
        <v>0</v>
      </c>
      <c r="FT16" s="5">
        <f t="shared" si="9"/>
        <v>0</v>
      </c>
      <c r="FU16" s="20">
        <v>0</v>
      </c>
      <c r="FV16" s="4">
        <v>0</v>
      </c>
      <c r="FW16" s="5">
        <v>0</v>
      </c>
      <c r="FX16" s="20">
        <v>0</v>
      </c>
      <c r="FY16" s="4">
        <v>0</v>
      </c>
      <c r="FZ16" s="5">
        <f t="shared" si="10"/>
        <v>0</v>
      </c>
      <c r="GA16" s="20">
        <v>0</v>
      </c>
      <c r="GB16" s="4">
        <v>0</v>
      </c>
      <c r="GC16" s="5">
        <v>0</v>
      </c>
      <c r="GD16" s="20">
        <v>0</v>
      </c>
      <c r="GE16" s="4">
        <v>1</v>
      </c>
      <c r="GF16" s="5">
        <v>0</v>
      </c>
      <c r="GG16" s="20">
        <v>0</v>
      </c>
      <c r="GH16" s="4">
        <v>0</v>
      </c>
      <c r="GI16" s="5">
        <v>0</v>
      </c>
      <c r="GJ16" s="20">
        <v>0</v>
      </c>
      <c r="GK16" s="4">
        <v>0</v>
      </c>
      <c r="GL16" s="5">
        <v>0</v>
      </c>
      <c r="GM16" s="20">
        <v>0</v>
      </c>
      <c r="GN16" s="4">
        <v>0</v>
      </c>
      <c r="GO16" s="5">
        <v>0</v>
      </c>
      <c r="GP16" s="20">
        <v>21</v>
      </c>
      <c r="GQ16" s="4">
        <v>106</v>
      </c>
      <c r="GR16" s="5">
        <f t="shared" si="18"/>
        <v>5047.6190476190477</v>
      </c>
      <c r="GS16" s="20">
        <v>1</v>
      </c>
      <c r="GT16" s="4">
        <v>6</v>
      </c>
      <c r="GU16" s="5">
        <f t="shared" ref="GU16" si="28">GT16/GS16*1000</f>
        <v>6000</v>
      </c>
      <c r="GV16" s="20">
        <v>0</v>
      </c>
      <c r="GW16" s="4">
        <v>0</v>
      </c>
      <c r="GX16" s="5">
        <v>0</v>
      </c>
      <c r="GY16" s="20">
        <v>0</v>
      </c>
      <c r="GZ16" s="4">
        <v>0</v>
      </c>
      <c r="HA16" s="5">
        <v>0</v>
      </c>
      <c r="HB16" s="20">
        <v>33</v>
      </c>
      <c r="HC16" s="4">
        <v>198</v>
      </c>
      <c r="HD16" s="5">
        <f t="shared" si="25"/>
        <v>6000</v>
      </c>
      <c r="HE16" s="20">
        <v>68</v>
      </c>
      <c r="HF16" s="4">
        <v>548</v>
      </c>
      <c r="HG16" s="5">
        <f t="shared" si="12"/>
        <v>8058.8235294117649</v>
      </c>
      <c r="HH16" s="20">
        <f t="shared" si="13"/>
        <v>370</v>
      </c>
      <c r="HI16" s="5">
        <f t="shared" si="14"/>
        <v>1508</v>
      </c>
    </row>
    <row r="17" spans="1:217" x14ac:dyDescent="0.3">
      <c r="A17" s="75">
        <v>2011</v>
      </c>
      <c r="B17" s="76" t="s">
        <v>13</v>
      </c>
      <c r="C17" s="20">
        <v>0</v>
      </c>
      <c r="D17" s="4">
        <v>0</v>
      </c>
      <c r="E17" s="5">
        <f t="shared" si="0"/>
        <v>0</v>
      </c>
      <c r="F17" s="8">
        <v>0</v>
      </c>
      <c r="G17" s="4">
        <v>0</v>
      </c>
      <c r="H17" s="5">
        <v>0</v>
      </c>
      <c r="I17" s="20">
        <v>0</v>
      </c>
      <c r="J17" s="4">
        <v>0</v>
      </c>
      <c r="K17" s="5">
        <v>0</v>
      </c>
      <c r="L17" s="20">
        <v>0</v>
      </c>
      <c r="M17" s="4">
        <v>0</v>
      </c>
      <c r="N17" s="5">
        <v>0</v>
      </c>
      <c r="O17" s="20">
        <v>0</v>
      </c>
      <c r="P17" s="4">
        <v>0</v>
      </c>
      <c r="Q17" s="5">
        <v>0</v>
      </c>
      <c r="R17" s="20">
        <v>0</v>
      </c>
      <c r="S17" s="4">
        <v>0</v>
      </c>
      <c r="T17" s="5">
        <v>0</v>
      </c>
      <c r="U17" s="8">
        <v>0</v>
      </c>
      <c r="V17" s="4">
        <v>0</v>
      </c>
      <c r="W17" s="5">
        <f t="shared" si="1"/>
        <v>0</v>
      </c>
      <c r="X17" s="8">
        <v>0</v>
      </c>
      <c r="Y17" s="4">
        <v>0</v>
      </c>
      <c r="Z17" s="5">
        <v>0</v>
      </c>
      <c r="AA17" s="8"/>
      <c r="AB17" s="4"/>
      <c r="AC17" s="5"/>
      <c r="AD17" s="8">
        <v>0</v>
      </c>
      <c r="AE17" s="4">
        <v>0</v>
      </c>
      <c r="AF17" s="5">
        <v>0</v>
      </c>
      <c r="AG17" s="8">
        <v>0</v>
      </c>
      <c r="AH17" s="4">
        <v>0</v>
      </c>
      <c r="AI17" s="5">
        <f t="shared" si="2"/>
        <v>0</v>
      </c>
      <c r="AJ17" s="8">
        <v>0</v>
      </c>
      <c r="AK17" s="4">
        <v>0</v>
      </c>
      <c r="AL17" s="5">
        <v>0</v>
      </c>
      <c r="AM17" s="8">
        <v>0</v>
      </c>
      <c r="AN17" s="4">
        <v>0</v>
      </c>
      <c r="AO17" s="5">
        <v>0</v>
      </c>
      <c r="AP17" s="8">
        <v>0</v>
      </c>
      <c r="AQ17" s="4">
        <v>0</v>
      </c>
      <c r="AR17" s="5">
        <v>0</v>
      </c>
      <c r="AS17" s="8">
        <v>0</v>
      </c>
      <c r="AT17" s="4">
        <v>0</v>
      </c>
      <c r="AU17" s="5">
        <v>0</v>
      </c>
      <c r="AV17" s="8">
        <v>0</v>
      </c>
      <c r="AW17" s="4">
        <v>0</v>
      </c>
      <c r="AX17" s="5">
        <v>0</v>
      </c>
      <c r="AY17" s="20">
        <v>0</v>
      </c>
      <c r="AZ17" s="4">
        <v>0</v>
      </c>
      <c r="BA17" s="5">
        <f t="shared" si="19"/>
        <v>0</v>
      </c>
      <c r="BB17" s="20">
        <v>0</v>
      </c>
      <c r="BC17" s="4">
        <v>0</v>
      </c>
      <c r="BD17" s="5">
        <v>0</v>
      </c>
      <c r="BE17" s="8">
        <v>0</v>
      </c>
      <c r="BF17" s="4">
        <v>0</v>
      </c>
      <c r="BG17" s="5">
        <v>0</v>
      </c>
      <c r="BH17" s="8">
        <v>0</v>
      </c>
      <c r="BI17" s="4">
        <v>0</v>
      </c>
      <c r="BJ17" s="5">
        <v>0</v>
      </c>
      <c r="BK17" s="8">
        <v>0</v>
      </c>
      <c r="BL17" s="4">
        <v>0</v>
      </c>
      <c r="BM17" s="5">
        <v>0</v>
      </c>
      <c r="BN17" s="8">
        <v>0</v>
      </c>
      <c r="BO17" s="4">
        <v>0</v>
      </c>
      <c r="BP17" s="5">
        <v>0</v>
      </c>
      <c r="BQ17" s="8">
        <v>0</v>
      </c>
      <c r="BR17" s="4">
        <v>0</v>
      </c>
      <c r="BS17" s="5">
        <v>0</v>
      </c>
      <c r="BT17" s="8">
        <v>0</v>
      </c>
      <c r="BU17" s="4">
        <v>0</v>
      </c>
      <c r="BV17" s="5">
        <v>0</v>
      </c>
      <c r="BW17" s="8">
        <v>0</v>
      </c>
      <c r="BX17" s="4">
        <v>0</v>
      </c>
      <c r="BY17" s="5">
        <f t="shared" si="3"/>
        <v>0</v>
      </c>
      <c r="BZ17" s="8">
        <v>0</v>
      </c>
      <c r="CA17" s="4">
        <v>0</v>
      </c>
      <c r="CB17" s="5">
        <f t="shared" si="4"/>
        <v>0</v>
      </c>
      <c r="CC17" s="8">
        <v>0</v>
      </c>
      <c r="CD17" s="4">
        <v>1</v>
      </c>
      <c r="CE17" s="5">
        <v>0</v>
      </c>
      <c r="CF17" s="8">
        <v>0</v>
      </c>
      <c r="CG17" s="4">
        <v>0</v>
      </c>
      <c r="CH17" s="5">
        <v>0</v>
      </c>
      <c r="CI17" s="8">
        <v>0</v>
      </c>
      <c r="CJ17" s="4">
        <v>0</v>
      </c>
      <c r="CK17" s="5">
        <v>0</v>
      </c>
      <c r="CL17" s="8">
        <v>0</v>
      </c>
      <c r="CM17" s="4">
        <v>0</v>
      </c>
      <c r="CN17" s="5">
        <v>0</v>
      </c>
      <c r="CO17" s="8">
        <v>0</v>
      </c>
      <c r="CP17" s="4">
        <v>0</v>
      </c>
      <c r="CQ17" s="5">
        <v>0</v>
      </c>
      <c r="CR17" s="20">
        <v>0</v>
      </c>
      <c r="CS17" s="4">
        <v>0</v>
      </c>
      <c r="CT17" s="5">
        <v>0</v>
      </c>
      <c r="CU17" s="8">
        <v>0</v>
      </c>
      <c r="CV17" s="4">
        <v>0</v>
      </c>
      <c r="CW17" s="5">
        <v>0</v>
      </c>
      <c r="CX17" s="8">
        <v>0</v>
      </c>
      <c r="CY17" s="4">
        <v>0</v>
      </c>
      <c r="CZ17" s="5">
        <v>0</v>
      </c>
      <c r="DA17" s="8">
        <v>0</v>
      </c>
      <c r="DB17" s="4">
        <v>0</v>
      </c>
      <c r="DC17" s="5">
        <v>0</v>
      </c>
      <c r="DD17" s="8">
        <v>0</v>
      </c>
      <c r="DE17" s="4">
        <v>0</v>
      </c>
      <c r="DF17" s="5">
        <v>0</v>
      </c>
      <c r="DG17" s="8">
        <v>0</v>
      </c>
      <c r="DH17" s="4">
        <v>0</v>
      </c>
      <c r="DI17" s="5">
        <v>0</v>
      </c>
      <c r="DJ17" s="8">
        <v>0</v>
      </c>
      <c r="DK17" s="4">
        <v>0</v>
      </c>
      <c r="DL17" s="5">
        <v>0</v>
      </c>
      <c r="DM17" s="8">
        <v>0</v>
      </c>
      <c r="DN17" s="4">
        <v>0</v>
      </c>
      <c r="DO17" s="5">
        <v>0</v>
      </c>
      <c r="DP17" s="8">
        <v>0</v>
      </c>
      <c r="DQ17" s="4">
        <v>0</v>
      </c>
      <c r="DR17" s="5">
        <v>0</v>
      </c>
      <c r="DS17" s="8">
        <v>0</v>
      </c>
      <c r="DT17" s="4">
        <v>0</v>
      </c>
      <c r="DU17" s="5">
        <v>0</v>
      </c>
      <c r="DV17" s="20">
        <v>0</v>
      </c>
      <c r="DW17" s="4">
        <v>2</v>
      </c>
      <c r="DX17" s="5">
        <v>0</v>
      </c>
      <c r="DY17" s="20">
        <v>0</v>
      </c>
      <c r="DZ17" s="4">
        <v>0</v>
      </c>
      <c r="EA17" s="5">
        <v>0</v>
      </c>
      <c r="EB17" s="8">
        <v>0</v>
      </c>
      <c r="EC17" s="4">
        <v>0</v>
      </c>
      <c r="ED17" s="5">
        <v>0</v>
      </c>
      <c r="EE17" s="8">
        <v>0</v>
      </c>
      <c r="EF17" s="4">
        <v>0</v>
      </c>
      <c r="EG17" s="5">
        <f t="shared" si="6"/>
        <v>0</v>
      </c>
      <c r="EH17" s="8">
        <v>0</v>
      </c>
      <c r="EI17" s="4">
        <v>0</v>
      </c>
      <c r="EJ17" s="5">
        <v>0</v>
      </c>
      <c r="EK17" s="8">
        <v>0</v>
      </c>
      <c r="EL17" s="4">
        <v>0</v>
      </c>
      <c r="EM17" s="5">
        <v>0</v>
      </c>
      <c r="EN17" s="8">
        <v>0</v>
      </c>
      <c r="EO17" s="4">
        <v>0</v>
      </c>
      <c r="EP17" s="5">
        <f t="shared" si="7"/>
        <v>0</v>
      </c>
      <c r="EQ17" s="8"/>
      <c r="ER17" s="4"/>
      <c r="ES17" s="5"/>
      <c r="ET17" s="8">
        <v>0</v>
      </c>
      <c r="EU17" s="4">
        <v>0</v>
      </c>
      <c r="EV17" s="5">
        <v>0</v>
      </c>
      <c r="EW17" s="8">
        <v>0</v>
      </c>
      <c r="EX17" s="4">
        <v>0</v>
      </c>
      <c r="EY17" s="5">
        <f t="shared" si="8"/>
        <v>0</v>
      </c>
      <c r="EZ17" s="8">
        <v>0</v>
      </c>
      <c r="FA17" s="4">
        <v>0</v>
      </c>
      <c r="FB17" s="5">
        <v>0</v>
      </c>
      <c r="FC17" s="20">
        <v>0</v>
      </c>
      <c r="FD17" s="4">
        <v>0</v>
      </c>
      <c r="FE17" s="5">
        <v>0</v>
      </c>
      <c r="FF17" s="20">
        <v>0</v>
      </c>
      <c r="FG17" s="4">
        <v>0</v>
      </c>
      <c r="FH17" s="5">
        <v>0</v>
      </c>
      <c r="FI17" s="20">
        <v>0</v>
      </c>
      <c r="FJ17" s="4">
        <v>0</v>
      </c>
      <c r="FK17" s="5">
        <v>0</v>
      </c>
      <c r="FL17" s="20">
        <v>0</v>
      </c>
      <c r="FM17" s="4">
        <v>0</v>
      </c>
      <c r="FN17" s="5">
        <v>0</v>
      </c>
      <c r="FO17" s="20">
        <v>0</v>
      </c>
      <c r="FP17" s="4">
        <v>0</v>
      </c>
      <c r="FQ17" s="5">
        <v>0</v>
      </c>
      <c r="FR17" s="20">
        <v>0</v>
      </c>
      <c r="FS17" s="4">
        <v>0</v>
      </c>
      <c r="FT17" s="5">
        <f t="shared" si="9"/>
        <v>0</v>
      </c>
      <c r="FU17" s="20">
        <v>0</v>
      </c>
      <c r="FV17" s="4">
        <v>0</v>
      </c>
      <c r="FW17" s="5">
        <v>0</v>
      </c>
      <c r="FX17" s="20">
        <v>0</v>
      </c>
      <c r="FY17" s="4">
        <v>0</v>
      </c>
      <c r="FZ17" s="5">
        <f t="shared" si="10"/>
        <v>0</v>
      </c>
      <c r="GA17" s="20">
        <v>0</v>
      </c>
      <c r="GB17" s="4">
        <v>0</v>
      </c>
      <c r="GC17" s="5">
        <v>0</v>
      </c>
      <c r="GD17" s="20">
        <v>0</v>
      </c>
      <c r="GE17" s="4">
        <v>0</v>
      </c>
      <c r="GF17" s="5">
        <v>0</v>
      </c>
      <c r="GG17" s="20">
        <v>0</v>
      </c>
      <c r="GH17" s="4">
        <v>0</v>
      </c>
      <c r="GI17" s="5">
        <v>0</v>
      </c>
      <c r="GJ17" s="20">
        <v>0</v>
      </c>
      <c r="GK17" s="4">
        <v>0</v>
      </c>
      <c r="GL17" s="5">
        <v>0</v>
      </c>
      <c r="GM17" s="20">
        <v>0</v>
      </c>
      <c r="GN17" s="4">
        <v>0</v>
      </c>
      <c r="GO17" s="5">
        <v>0</v>
      </c>
      <c r="GP17" s="20">
        <v>0</v>
      </c>
      <c r="GQ17" s="4">
        <v>0</v>
      </c>
      <c r="GR17" s="5">
        <v>0</v>
      </c>
      <c r="GS17" s="20">
        <v>0</v>
      </c>
      <c r="GT17" s="4">
        <v>0</v>
      </c>
      <c r="GU17" s="5">
        <v>0</v>
      </c>
      <c r="GV17" s="20">
        <v>0</v>
      </c>
      <c r="GW17" s="4">
        <v>0</v>
      </c>
      <c r="GX17" s="5">
        <v>0</v>
      </c>
      <c r="GY17" s="20">
        <v>0</v>
      </c>
      <c r="GZ17" s="4">
        <v>0</v>
      </c>
      <c r="HA17" s="5">
        <v>0</v>
      </c>
      <c r="HB17" s="20">
        <v>0</v>
      </c>
      <c r="HC17" s="4">
        <v>0</v>
      </c>
      <c r="HD17" s="5">
        <v>0</v>
      </c>
      <c r="HE17" s="20">
        <v>1</v>
      </c>
      <c r="HF17" s="4">
        <v>11</v>
      </c>
      <c r="HG17" s="5">
        <f t="shared" si="12"/>
        <v>11000</v>
      </c>
      <c r="HH17" s="20">
        <f t="shared" si="13"/>
        <v>1</v>
      </c>
      <c r="HI17" s="5">
        <f t="shared" si="14"/>
        <v>14</v>
      </c>
    </row>
    <row r="18" spans="1:217" s="3" customFormat="1" ht="15" thickBot="1" x14ac:dyDescent="0.35">
      <c r="A18" s="99"/>
      <c r="B18" s="100" t="s">
        <v>14</v>
      </c>
      <c r="C18" s="72">
        <f t="shared" ref="C18:D18" si="29">SUM(C6:C17)</f>
        <v>0</v>
      </c>
      <c r="D18" s="70">
        <f t="shared" si="29"/>
        <v>0</v>
      </c>
      <c r="E18" s="71"/>
      <c r="F18" s="101">
        <f>SUM(F6:F17)</f>
        <v>215</v>
      </c>
      <c r="G18" s="70">
        <f>SUM(G6:G17)</f>
        <v>577</v>
      </c>
      <c r="H18" s="71"/>
      <c r="I18" s="72">
        <f>SUM(I6:I17)</f>
        <v>0</v>
      </c>
      <c r="J18" s="70">
        <f>SUM(J6:J17)</f>
        <v>0</v>
      </c>
      <c r="K18" s="71"/>
      <c r="L18" s="72">
        <f>SUM(L6:L17)</f>
        <v>0</v>
      </c>
      <c r="M18" s="70">
        <f>SUM(M6:M17)</f>
        <v>0</v>
      </c>
      <c r="N18" s="71"/>
      <c r="O18" s="72">
        <f>SUM(O6:O17)</f>
        <v>0</v>
      </c>
      <c r="P18" s="70">
        <f>SUM(P6:P17)</f>
        <v>0</v>
      </c>
      <c r="Q18" s="71"/>
      <c r="R18" s="72">
        <f>SUM(R6:R17)</f>
        <v>0</v>
      </c>
      <c r="S18" s="70">
        <f>SUM(S6:S17)</f>
        <v>0</v>
      </c>
      <c r="T18" s="71"/>
      <c r="U18" s="101">
        <f t="shared" ref="U18:V18" si="30">SUM(U6:U17)</f>
        <v>0</v>
      </c>
      <c r="V18" s="70">
        <f t="shared" si="30"/>
        <v>0</v>
      </c>
      <c r="W18" s="71"/>
      <c r="X18" s="101">
        <f>SUM(X6:X17)</f>
        <v>0</v>
      </c>
      <c r="Y18" s="70">
        <f>SUM(Y6:Y17)</f>
        <v>0</v>
      </c>
      <c r="Z18" s="71"/>
      <c r="AA18" s="101"/>
      <c r="AB18" s="70"/>
      <c r="AC18" s="71"/>
      <c r="AD18" s="101">
        <f>SUM(AD6:AD17)</f>
        <v>0</v>
      </c>
      <c r="AE18" s="70">
        <f>SUM(AE6:AE17)</f>
        <v>0</v>
      </c>
      <c r="AF18" s="71"/>
      <c r="AG18" s="101">
        <f t="shared" ref="AG18:AH18" si="31">SUM(AG6:AG17)</f>
        <v>0</v>
      </c>
      <c r="AH18" s="70">
        <f t="shared" si="31"/>
        <v>0</v>
      </c>
      <c r="AI18" s="71"/>
      <c r="AJ18" s="101">
        <f>SUM(AJ6:AJ17)</f>
        <v>0</v>
      </c>
      <c r="AK18" s="70">
        <f>SUM(AK6:AK17)</f>
        <v>0</v>
      </c>
      <c r="AL18" s="71"/>
      <c r="AM18" s="101">
        <f>SUM(AM6:AM17)</f>
        <v>0</v>
      </c>
      <c r="AN18" s="70">
        <f>SUM(AN6:AN17)</f>
        <v>0</v>
      </c>
      <c r="AO18" s="71"/>
      <c r="AP18" s="101">
        <f>SUM(AP6:AP17)</f>
        <v>0</v>
      </c>
      <c r="AQ18" s="70">
        <f>SUM(AQ6:AQ17)</f>
        <v>5</v>
      </c>
      <c r="AR18" s="71"/>
      <c r="AS18" s="101">
        <f>SUM(AS6:AS17)</f>
        <v>1</v>
      </c>
      <c r="AT18" s="70">
        <f>SUM(AT6:AT17)</f>
        <v>9</v>
      </c>
      <c r="AU18" s="71"/>
      <c r="AV18" s="101">
        <f>SUM(AV6:AV17)</f>
        <v>2</v>
      </c>
      <c r="AW18" s="70">
        <f>SUM(AW6:AW17)</f>
        <v>39</v>
      </c>
      <c r="AX18" s="71"/>
      <c r="AY18" s="101">
        <f>SUM(AY6:AY17)</f>
        <v>0</v>
      </c>
      <c r="AZ18" s="70">
        <f>SUM(AZ6:AZ17)</f>
        <v>0</v>
      </c>
      <c r="BA18" s="71"/>
      <c r="BB18" s="72">
        <f t="shared" ref="BB18:BC18" si="32">SUM(BB6:BB17)</f>
        <v>0</v>
      </c>
      <c r="BC18" s="70">
        <f t="shared" si="32"/>
        <v>0</v>
      </c>
      <c r="BD18" s="71"/>
      <c r="BE18" s="101">
        <f>SUM(BE6:BE17)</f>
        <v>0</v>
      </c>
      <c r="BF18" s="70">
        <f>SUM(BF6:BF17)</f>
        <v>0</v>
      </c>
      <c r="BG18" s="71"/>
      <c r="BH18" s="101">
        <f>SUM(BH6:BH17)</f>
        <v>0</v>
      </c>
      <c r="BI18" s="70">
        <f>SUM(BI6:BI17)</f>
        <v>0</v>
      </c>
      <c r="BJ18" s="71"/>
      <c r="BK18" s="101">
        <f>SUM(BK6:BK17)</f>
        <v>1</v>
      </c>
      <c r="BL18" s="70">
        <f>SUM(BL6:BL17)</f>
        <v>11</v>
      </c>
      <c r="BM18" s="71"/>
      <c r="BN18" s="101">
        <f>SUM(BN6:BN17)</f>
        <v>0</v>
      </c>
      <c r="BO18" s="70">
        <f>SUM(BO6:BO17)</f>
        <v>0</v>
      </c>
      <c r="BP18" s="71"/>
      <c r="BQ18" s="101">
        <f>SUM(BQ6:BQ17)</f>
        <v>0</v>
      </c>
      <c r="BR18" s="70">
        <f>SUM(BR6:BR17)</f>
        <v>0</v>
      </c>
      <c r="BS18" s="71"/>
      <c r="BT18" s="101">
        <f>SUM(BT6:BT17)</f>
        <v>0</v>
      </c>
      <c r="BU18" s="70">
        <f>SUM(BU6:BU17)</f>
        <v>0</v>
      </c>
      <c r="BV18" s="71"/>
      <c r="BW18" s="101">
        <f t="shared" ref="BW18:BX18" si="33">SUM(BW6:BW17)</f>
        <v>0</v>
      </c>
      <c r="BX18" s="70">
        <f t="shared" si="33"/>
        <v>0</v>
      </c>
      <c r="BY18" s="71"/>
      <c r="BZ18" s="101">
        <f t="shared" ref="BZ18:CA18" si="34">SUM(BZ6:BZ17)</f>
        <v>0</v>
      </c>
      <c r="CA18" s="70">
        <f t="shared" si="34"/>
        <v>0</v>
      </c>
      <c r="CB18" s="71"/>
      <c r="CC18" s="101">
        <f>SUM(CC6:CC17)</f>
        <v>1032</v>
      </c>
      <c r="CD18" s="70">
        <f>SUM(CD6:CD17)</f>
        <v>3177</v>
      </c>
      <c r="CE18" s="71"/>
      <c r="CF18" s="101">
        <f>SUM(CF6:CF17)</f>
        <v>0</v>
      </c>
      <c r="CG18" s="70">
        <f>SUM(CG6:CG17)</f>
        <v>0</v>
      </c>
      <c r="CH18" s="71"/>
      <c r="CI18" s="101">
        <f t="shared" ref="CI18:CJ18" si="35">SUM(CI6:CI17)</f>
        <v>0</v>
      </c>
      <c r="CJ18" s="70">
        <f t="shared" si="35"/>
        <v>0</v>
      </c>
      <c r="CK18" s="71"/>
      <c r="CL18" s="101">
        <f t="shared" ref="CL18:CM18" si="36">SUM(CL6:CL17)</f>
        <v>0</v>
      </c>
      <c r="CM18" s="70">
        <f t="shared" si="36"/>
        <v>0</v>
      </c>
      <c r="CN18" s="71"/>
      <c r="CO18" s="101">
        <f t="shared" ref="CO18:CP18" si="37">SUM(CO6:CO17)</f>
        <v>0</v>
      </c>
      <c r="CP18" s="70">
        <f t="shared" si="37"/>
        <v>0</v>
      </c>
      <c r="CQ18" s="71"/>
      <c r="CR18" s="72">
        <f t="shared" ref="CR18:CS18" si="38">SUM(CR6:CR17)</f>
        <v>0</v>
      </c>
      <c r="CS18" s="70">
        <f t="shared" si="38"/>
        <v>0</v>
      </c>
      <c r="CT18" s="71"/>
      <c r="CU18" s="101">
        <f t="shared" ref="CU18:CV18" si="39">SUM(CU6:CU17)</f>
        <v>0</v>
      </c>
      <c r="CV18" s="70">
        <f t="shared" si="39"/>
        <v>0</v>
      </c>
      <c r="CW18" s="71"/>
      <c r="CX18" s="101">
        <f t="shared" ref="CX18:CY18" si="40">SUM(CX6:CX17)</f>
        <v>4</v>
      </c>
      <c r="CY18" s="70">
        <f t="shared" si="40"/>
        <v>34</v>
      </c>
      <c r="CZ18" s="71"/>
      <c r="DA18" s="101">
        <f t="shared" ref="DA18:DB18" si="41">SUM(DA6:DA17)</f>
        <v>1</v>
      </c>
      <c r="DB18" s="70">
        <f t="shared" si="41"/>
        <v>22</v>
      </c>
      <c r="DC18" s="71"/>
      <c r="DD18" s="101">
        <f t="shared" ref="DD18:DE18" si="42">SUM(DD6:DD17)</f>
        <v>0</v>
      </c>
      <c r="DE18" s="70">
        <f t="shared" si="42"/>
        <v>0</v>
      </c>
      <c r="DF18" s="71"/>
      <c r="DG18" s="101">
        <f t="shared" ref="DG18:DH18" si="43">SUM(DG6:DG17)</f>
        <v>0</v>
      </c>
      <c r="DH18" s="70">
        <f t="shared" si="43"/>
        <v>0</v>
      </c>
      <c r="DI18" s="71"/>
      <c r="DJ18" s="101">
        <f t="shared" ref="DJ18:DK18" si="44">SUM(DJ6:DJ17)</f>
        <v>0</v>
      </c>
      <c r="DK18" s="70">
        <f t="shared" si="44"/>
        <v>0</v>
      </c>
      <c r="DL18" s="71"/>
      <c r="DM18" s="101">
        <f t="shared" ref="DM18:DN18" si="45">SUM(DM6:DM17)</f>
        <v>0</v>
      </c>
      <c r="DN18" s="70">
        <f t="shared" si="45"/>
        <v>1</v>
      </c>
      <c r="DO18" s="71"/>
      <c r="DP18" s="101">
        <f t="shared" ref="DP18:DQ18" si="46">SUM(DP6:DP17)</f>
        <v>10</v>
      </c>
      <c r="DQ18" s="70">
        <f t="shared" si="46"/>
        <v>74</v>
      </c>
      <c r="DR18" s="71"/>
      <c r="DS18" s="101">
        <f t="shared" ref="DS18:DT18" si="47">SUM(DS6:DS17)</f>
        <v>70000</v>
      </c>
      <c r="DT18" s="70">
        <f t="shared" si="47"/>
        <v>156043</v>
      </c>
      <c r="DU18" s="71"/>
      <c r="DV18" s="72">
        <f t="shared" ref="DV18:DW18" si="48">SUM(DV6:DV17)</f>
        <v>17043</v>
      </c>
      <c r="DW18" s="70">
        <f t="shared" si="48"/>
        <v>29028</v>
      </c>
      <c r="DX18" s="71"/>
      <c r="DY18" s="72">
        <f t="shared" ref="DY18:DZ18" si="49">SUM(DY6:DY17)</f>
        <v>0</v>
      </c>
      <c r="DZ18" s="70">
        <f t="shared" si="49"/>
        <v>0</v>
      </c>
      <c r="EA18" s="71"/>
      <c r="EB18" s="101">
        <f t="shared" ref="EB18:EC18" si="50">SUM(EB6:EB17)</f>
        <v>0</v>
      </c>
      <c r="EC18" s="70">
        <f t="shared" si="50"/>
        <v>0</v>
      </c>
      <c r="ED18" s="71"/>
      <c r="EE18" s="101">
        <f t="shared" ref="EE18:EF18" si="51">SUM(EE6:EE17)</f>
        <v>0</v>
      </c>
      <c r="EF18" s="70">
        <f t="shared" si="51"/>
        <v>0</v>
      </c>
      <c r="EG18" s="71"/>
      <c r="EH18" s="101">
        <f t="shared" ref="EH18:EI18" si="52">SUM(EH6:EH17)</f>
        <v>0</v>
      </c>
      <c r="EI18" s="70">
        <f t="shared" si="52"/>
        <v>0</v>
      </c>
      <c r="EJ18" s="71"/>
      <c r="EK18" s="101">
        <f t="shared" ref="EK18:EL18" si="53">SUM(EK6:EK17)</f>
        <v>1</v>
      </c>
      <c r="EL18" s="70">
        <f t="shared" si="53"/>
        <v>6</v>
      </c>
      <c r="EM18" s="71"/>
      <c r="EN18" s="101">
        <f t="shared" ref="EN18:EO18" si="54">SUM(EN6:EN17)</f>
        <v>0</v>
      </c>
      <c r="EO18" s="70">
        <f t="shared" si="54"/>
        <v>0</v>
      </c>
      <c r="EP18" s="71"/>
      <c r="EQ18" s="101"/>
      <c r="ER18" s="70"/>
      <c r="ES18" s="71"/>
      <c r="ET18" s="101">
        <f t="shared" ref="ET18:EU18" si="55">SUM(ET6:ET17)</f>
        <v>0</v>
      </c>
      <c r="EU18" s="70">
        <f t="shared" si="55"/>
        <v>0</v>
      </c>
      <c r="EV18" s="71"/>
      <c r="EW18" s="101">
        <f t="shared" ref="EW18:EX18" si="56">SUM(EW6:EW17)</f>
        <v>0</v>
      </c>
      <c r="EX18" s="70">
        <f t="shared" si="56"/>
        <v>0</v>
      </c>
      <c r="EY18" s="71"/>
      <c r="EZ18" s="101">
        <f t="shared" ref="EZ18:FA18" si="57">SUM(EZ6:EZ17)</f>
        <v>0</v>
      </c>
      <c r="FA18" s="70">
        <f t="shared" si="57"/>
        <v>0</v>
      </c>
      <c r="FB18" s="71"/>
      <c r="FC18" s="72">
        <f t="shared" ref="FC18:FD18" si="58">SUM(FC6:FC17)</f>
        <v>0</v>
      </c>
      <c r="FD18" s="70">
        <f t="shared" si="58"/>
        <v>1</v>
      </c>
      <c r="FE18" s="71"/>
      <c r="FF18" s="72">
        <f t="shared" ref="FF18:FG18" si="59">SUM(FF6:FF17)</f>
        <v>0</v>
      </c>
      <c r="FG18" s="70">
        <f t="shared" si="59"/>
        <v>0</v>
      </c>
      <c r="FH18" s="71"/>
      <c r="FI18" s="72">
        <f t="shared" ref="FI18:FJ18" si="60">SUM(FI6:FI17)</f>
        <v>0</v>
      </c>
      <c r="FJ18" s="70">
        <f t="shared" si="60"/>
        <v>0</v>
      </c>
      <c r="FK18" s="71"/>
      <c r="FL18" s="72">
        <f t="shared" ref="FL18:FM18" si="61">SUM(FL6:FL17)</f>
        <v>0</v>
      </c>
      <c r="FM18" s="70">
        <f t="shared" si="61"/>
        <v>0</v>
      </c>
      <c r="FN18" s="71"/>
      <c r="FO18" s="72">
        <f t="shared" ref="FO18:FP18" si="62">SUM(FO6:FO17)</f>
        <v>0</v>
      </c>
      <c r="FP18" s="70">
        <f t="shared" si="62"/>
        <v>0</v>
      </c>
      <c r="FQ18" s="71"/>
      <c r="FR18" s="72">
        <f t="shared" ref="FR18:FS18" si="63">SUM(FR6:FR17)</f>
        <v>0</v>
      </c>
      <c r="FS18" s="70">
        <f t="shared" si="63"/>
        <v>0</v>
      </c>
      <c r="FT18" s="71"/>
      <c r="FU18" s="72">
        <f t="shared" ref="FU18:FV18" si="64">SUM(FU6:FU17)</f>
        <v>0</v>
      </c>
      <c r="FV18" s="70">
        <f t="shared" si="64"/>
        <v>0</v>
      </c>
      <c r="FW18" s="71"/>
      <c r="FX18" s="72">
        <f t="shared" ref="FX18:FY18" si="65">SUM(FX6:FX17)</f>
        <v>0</v>
      </c>
      <c r="FY18" s="70">
        <f t="shared" si="65"/>
        <v>0</v>
      </c>
      <c r="FZ18" s="71"/>
      <c r="GA18" s="72">
        <f t="shared" ref="GA18:GB18" si="66">SUM(GA6:GA17)</f>
        <v>0</v>
      </c>
      <c r="GB18" s="70">
        <f t="shared" si="66"/>
        <v>0</v>
      </c>
      <c r="GC18" s="71"/>
      <c r="GD18" s="72">
        <f t="shared" ref="GD18:GE18" si="67">SUM(GD6:GD17)</f>
        <v>0</v>
      </c>
      <c r="GE18" s="70">
        <f t="shared" si="67"/>
        <v>4</v>
      </c>
      <c r="GF18" s="71"/>
      <c r="GG18" s="72">
        <f t="shared" ref="GG18:GH18" si="68">SUM(GG6:GG17)</f>
        <v>108</v>
      </c>
      <c r="GH18" s="70">
        <f t="shared" si="68"/>
        <v>488</v>
      </c>
      <c r="GI18" s="71"/>
      <c r="GJ18" s="72">
        <f t="shared" ref="GJ18:GK18" si="69">SUM(GJ6:GJ17)</f>
        <v>6</v>
      </c>
      <c r="GK18" s="70">
        <f t="shared" si="69"/>
        <v>63</v>
      </c>
      <c r="GL18" s="71"/>
      <c r="GM18" s="72">
        <f t="shared" ref="GM18:GN18" si="70">SUM(GM6:GM17)</f>
        <v>0</v>
      </c>
      <c r="GN18" s="70">
        <f t="shared" si="70"/>
        <v>0</v>
      </c>
      <c r="GO18" s="71"/>
      <c r="GP18" s="72">
        <f t="shared" ref="GP18:GQ18" si="71">SUM(GP6:GP17)</f>
        <v>43</v>
      </c>
      <c r="GQ18" s="70">
        <f t="shared" si="71"/>
        <v>187</v>
      </c>
      <c r="GR18" s="71"/>
      <c r="GS18" s="72">
        <f t="shared" ref="GS18:GT18" si="72">SUM(GS6:GS17)</f>
        <v>1</v>
      </c>
      <c r="GT18" s="70">
        <f t="shared" si="72"/>
        <v>7</v>
      </c>
      <c r="GU18" s="71"/>
      <c r="GV18" s="72">
        <f t="shared" ref="GV18:GW18" si="73">SUM(GV6:GV17)</f>
        <v>0</v>
      </c>
      <c r="GW18" s="70">
        <f t="shared" si="73"/>
        <v>0</v>
      </c>
      <c r="GX18" s="71"/>
      <c r="GY18" s="72">
        <f t="shared" ref="GY18:GZ18" si="74">SUM(GY6:GY17)</f>
        <v>0</v>
      </c>
      <c r="GZ18" s="70">
        <f t="shared" si="74"/>
        <v>0</v>
      </c>
      <c r="HA18" s="71"/>
      <c r="HB18" s="72">
        <f t="shared" ref="HB18:HC18" si="75">SUM(HB6:HB17)</f>
        <v>143</v>
      </c>
      <c r="HC18" s="70">
        <f t="shared" si="75"/>
        <v>644</v>
      </c>
      <c r="HD18" s="71"/>
      <c r="HE18" s="72">
        <f t="shared" ref="HE18:HF18" si="76">SUM(HE6:HE17)</f>
        <v>314</v>
      </c>
      <c r="HF18" s="70">
        <f t="shared" si="76"/>
        <v>1847</v>
      </c>
      <c r="HG18" s="71"/>
      <c r="HH18" s="104">
        <f t="shared" si="13"/>
        <v>88925</v>
      </c>
      <c r="HI18" s="106">
        <f t="shared" si="14"/>
        <v>192267</v>
      </c>
    </row>
    <row r="19" spans="1:217" x14ac:dyDescent="0.3">
      <c r="A19" s="79">
        <v>2012</v>
      </c>
      <c r="B19" s="80" t="s">
        <v>2</v>
      </c>
      <c r="C19" s="21">
        <v>0</v>
      </c>
      <c r="D19" s="53">
        <v>0</v>
      </c>
      <c r="E19" s="18">
        <f t="shared" ref="E19:E30" si="77">IF(C19=0,0,D19/C19*1000)</f>
        <v>0</v>
      </c>
      <c r="F19" s="90">
        <v>0</v>
      </c>
      <c r="G19" s="53">
        <v>0</v>
      </c>
      <c r="H19" s="18">
        <v>0</v>
      </c>
      <c r="I19" s="21">
        <v>0</v>
      </c>
      <c r="J19" s="53">
        <v>0</v>
      </c>
      <c r="K19" s="18">
        <v>0</v>
      </c>
      <c r="L19" s="21">
        <v>0</v>
      </c>
      <c r="M19" s="53">
        <v>0</v>
      </c>
      <c r="N19" s="18">
        <v>0</v>
      </c>
      <c r="O19" s="21">
        <v>0</v>
      </c>
      <c r="P19" s="53">
        <v>0</v>
      </c>
      <c r="Q19" s="18">
        <v>0</v>
      </c>
      <c r="R19" s="21">
        <v>0</v>
      </c>
      <c r="S19" s="53">
        <v>0</v>
      </c>
      <c r="T19" s="18">
        <v>0</v>
      </c>
      <c r="U19" s="90">
        <v>0</v>
      </c>
      <c r="V19" s="53">
        <v>0</v>
      </c>
      <c r="W19" s="18">
        <f t="shared" ref="W19:W30" si="78">IF(U19=0,0,V19/U19*1000)</f>
        <v>0</v>
      </c>
      <c r="X19" s="90">
        <v>0</v>
      </c>
      <c r="Y19" s="53">
        <v>0</v>
      </c>
      <c r="Z19" s="18">
        <v>0</v>
      </c>
      <c r="AA19" s="90"/>
      <c r="AB19" s="53"/>
      <c r="AC19" s="18"/>
      <c r="AD19" s="90">
        <v>0</v>
      </c>
      <c r="AE19" s="53">
        <v>0</v>
      </c>
      <c r="AF19" s="18">
        <v>0</v>
      </c>
      <c r="AG19" s="90">
        <v>0</v>
      </c>
      <c r="AH19" s="53">
        <v>0</v>
      </c>
      <c r="AI19" s="18">
        <f t="shared" ref="AI19:AI30" si="79">IF(AG19=0,0,AH19/AG19*1000)</f>
        <v>0</v>
      </c>
      <c r="AJ19" s="90">
        <v>0</v>
      </c>
      <c r="AK19" s="53">
        <v>0</v>
      </c>
      <c r="AL19" s="18">
        <v>0</v>
      </c>
      <c r="AM19" s="90">
        <v>0</v>
      </c>
      <c r="AN19" s="53">
        <v>0</v>
      </c>
      <c r="AO19" s="18">
        <v>0</v>
      </c>
      <c r="AP19" s="90">
        <v>0</v>
      </c>
      <c r="AQ19" s="53">
        <v>0</v>
      </c>
      <c r="AR19" s="18">
        <v>0</v>
      </c>
      <c r="AS19" s="90">
        <v>0</v>
      </c>
      <c r="AT19" s="53">
        <v>0</v>
      </c>
      <c r="AU19" s="18">
        <v>0</v>
      </c>
      <c r="AV19" s="90">
        <v>0</v>
      </c>
      <c r="AW19" s="53">
        <v>0</v>
      </c>
      <c r="AX19" s="18">
        <v>0</v>
      </c>
      <c r="AY19" s="90">
        <v>0</v>
      </c>
      <c r="AZ19" s="53">
        <v>0</v>
      </c>
      <c r="BA19" s="18">
        <v>0</v>
      </c>
      <c r="BB19" s="21">
        <v>0</v>
      </c>
      <c r="BC19" s="53">
        <v>0</v>
      </c>
      <c r="BD19" s="18">
        <v>0</v>
      </c>
      <c r="BE19" s="90">
        <v>0</v>
      </c>
      <c r="BF19" s="53">
        <v>0</v>
      </c>
      <c r="BG19" s="18">
        <v>0</v>
      </c>
      <c r="BH19" s="90">
        <v>0</v>
      </c>
      <c r="BI19" s="53">
        <v>0</v>
      </c>
      <c r="BJ19" s="18">
        <v>0</v>
      </c>
      <c r="BK19" s="90">
        <v>0</v>
      </c>
      <c r="BL19" s="53">
        <v>0</v>
      </c>
      <c r="BM19" s="18">
        <v>0</v>
      </c>
      <c r="BN19" s="90">
        <v>0</v>
      </c>
      <c r="BO19" s="53">
        <v>0</v>
      </c>
      <c r="BP19" s="18">
        <v>0</v>
      </c>
      <c r="BQ19" s="90">
        <v>0</v>
      </c>
      <c r="BR19" s="53">
        <v>0</v>
      </c>
      <c r="BS19" s="18">
        <v>0</v>
      </c>
      <c r="BT19" s="90">
        <v>0</v>
      </c>
      <c r="BU19" s="53">
        <v>0</v>
      </c>
      <c r="BV19" s="18">
        <v>0</v>
      </c>
      <c r="BW19" s="90">
        <v>0</v>
      </c>
      <c r="BX19" s="53">
        <v>0</v>
      </c>
      <c r="BY19" s="18">
        <f t="shared" ref="BY19:BY30" si="80">IF(BW19=0,0,BX19/BW19*1000)</f>
        <v>0</v>
      </c>
      <c r="BZ19" s="90">
        <v>0</v>
      </c>
      <c r="CA19" s="53">
        <v>0</v>
      </c>
      <c r="CB19" s="18">
        <f t="shared" ref="CB19:CB30" si="81">IF(BZ19=0,0,CA19/BZ19*1000)</f>
        <v>0</v>
      </c>
      <c r="CC19" s="90">
        <v>0</v>
      </c>
      <c r="CD19" s="53">
        <v>0</v>
      </c>
      <c r="CE19" s="18">
        <v>0</v>
      </c>
      <c r="CF19" s="90">
        <v>0</v>
      </c>
      <c r="CG19" s="53">
        <v>0</v>
      </c>
      <c r="CH19" s="18">
        <v>0</v>
      </c>
      <c r="CI19" s="90">
        <v>0</v>
      </c>
      <c r="CJ19" s="53">
        <v>0</v>
      </c>
      <c r="CK19" s="18">
        <v>0</v>
      </c>
      <c r="CL19" s="90">
        <v>0</v>
      </c>
      <c r="CM19" s="53">
        <v>0</v>
      </c>
      <c r="CN19" s="18">
        <v>0</v>
      </c>
      <c r="CO19" s="90">
        <v>0</v>
      </c>
      <c r="CP19" s="53">
        <v>0</v>
      </c>
      <c r="CQ19" s="18">
        <v>0</v>
      </c>
      <c r="CR19" s="21">
        <v>0</v>
      </c>
      <c r="CS19" s="53">
        <v>0</v>
      </c>
      <c r="CT19" s="18">
        <v>0</v>
      </c>
      <c r="CU19" s="90">
        <v>0</v>
      </c>
      <c r="CV19" s="53">
        <v>0</v>
      </c>
      <c r="CW19" s="18">
        <v>0</v>
      </c>
      <c r="CX19" s="90">
        <v>0</v>
      </c>
      <c r="CY19" s="53">
        <v>0</v>
      </c>
      <c r="CZ19" s="18">
        <v>0</v>
      </c>
      <c r="DA19" s="90">
        <v>0</v>
      </c>
      <c r="DB19" s="53">
        <v>0</v>
      </c>
      <c r="DC19" s="18">
        <v>0</v>
      </c>
      <c r="DD19" s="90">
        <v>0</v>
      </c>
      <c r="DE19" s="53">
        <v>0</v>
      </c>
      <c r="DF19" s="18">
        <v>0</v>
      </c>
      <c r="DG19" s="90">
        <v>0</v>
      </c>
      <c r="DH19" s="53">
        <v>0</v>
      </c>
      <c r="DI19" s="18">
        <v>0</v>
      </c>
      <c r="DJ19" s="90">
        <v>0</v>
      </c>
      <c r="DK19" s="53">
        <v>0</v>
      </c>
      <c r="DL19" s="18">
        <v>0</v>
      </c>
      <c r="DM19" s="90">
        <v>0</v>
      </c>
      <c r="DN19" s="53">
        <v>0</v>
      </c>
      <c r="DO19" s="18">
        <v>0</v>
      </c>
      <c r="DP19" s="90">
        <v>5</v>
      </c>
      <c r="DQ19" s="53">
        <v>55</v>
      </c>
      <c r="DR19" s="18">
        <f t="shared" ref="DR19" si="82">DQ19/DP19*1000</f>
        <v>11000</v>
      </c>
      <c r="DS19" s="90">
        <v>0</v>
      </c>
      <c r="DT19" s="53">
        <v>0</v>
      </c>
      <c r="DU19" s="18">
        <v>0</v>
      </c>
      <c r="DV19" s="21">
        <v>0</v>
      </c>
      <c r="DW19" s="53">
        <v>0</v>
      </c>
      <c r="DX19" s="18">
        <v>0</v>
      </c>
      <c r="DY19" s="21">
        <v>0</v>
      </c>
      <c r="DZ19" s="53">
        <v>0</v>
      </c>
      <c r="EA19" s="18">
        <v>0</v>
      </c>
      <c r="EB19" s="90">
        <v>0</v>
      </c>
      <c r="EC19" s="53">
        <v>0</v>
      </c>
      <c r="ED19" s="18">
        <v>0</v>
      </c>
      <c r="EE19" s="90">
        <v>0</v>
      </c>
      <c r="EF19" s="53">
        <v>0</v>
      </c>
      <c r="EG19" s="18">
        <f t="shared" ref="EG19:EG30" si="83">IF(EE19=0,0,EF19/EE19*1000)</f>
        <v>0</v>
      </c>
      <c r="EH19" s="90">
        <v>0</v>
      </c>
      <c r="EI19" s="53">
        <v>0</v>
      </c>
      <c r="EJ19" s="18">
        <v>0</v>
      </c>
      <c r="EK19" s="90">
        <v>0</v>
      </c>
      <c r="EL19" s="53">
        <v>0</v>
      </c>
      <c r="EM19" s="18">
        <v>0</v>
      </c>
      <c r="EN19" s="90">
        <v>0</v>
      </c>
      <c r="EO19" s="53">
        <v>0</v>
      </c>
      <c r="EP19" s="18">
        <f t="shared" ref="EP19:EP30" si="84">IF(EN19=0,0,EO19/EN19*1000)</f>
        <v>0</v>
      </c>
      <c r="EQ19" s="90"/>
      <c r="ER19" s="53"/>
      <c r="ES19" s="18"/>
      <c r="ET19" s="90">
        <v>0</v>
      </c>
      <c r="EU19" s="53">
        <v>0</v>
      </c>
      <c r="EV19" s="18">
        <v>0</v>
      </c>
      <c r="EW19" s="90">
        <v>0</v>
      </c>
      <c r="EX19" s="53">
        <v>0</v>
      </c>
      <c r="EY19" s="18">
        <f t="shared" ref="EY19:EY30" si="85">IF(EW19=0,0,EX19/EW19*1000)</f>
        <v>0</v>
      </c>
      <c r="EZ19" s="90">
        <v>0</v>
      </c>
      <c r="FA19" s="53">
        <v>0</v>
      </c>
      <c r="FB19" s="18">
        <v>0</v>
      </c>
      <c r="FC19" s="21">
        <v>0</v>
      </c>
      <c r="FD19" s="53">
        <v>0</v>
      </c>
      <c r="FE19" s="18">
        <v>0</v>
      </c>
      <c r="FF19" s="21">
        <v>0</v>
      </c>
      <c r="FG19" s="53">
        <v>0</v>
      </c>
      <c r="FH19" s="18">
        <v>0</v>
      </c>
      <c r="FI19" s="21">
        <v>0</v>
      </c>
      <c r="FJ19" s="53">
        <v>0</v>
      </c>
      <c r="FK19" s="18">
        <v>0</v>
      </c>
      <c r="FL19" s="21">
        <v>0</v>
      </c>
      <c r="FM19" s="53">
        <v>0</v>
      </c>
      <c r="FN19" s="18">
        <v>0</v>
      </c>
      <c r="FO19" s="21">
        <v>0</v>
      </c>
      <c r="FP19" s="53">
        <v>0</v>
      </c>
      <c r="FQ19" s="18">
        <v>0</v>
      </c>
      <c r="FR19" s="21">
        <v>0</v>
      </c>
      <c r="FS19" s="53">
        <v>0</v>
      </c>
      <c r="FT19" s="18">
        <f t="shared" ref="FT19:FT30" si="86">IF(FR19=0,0,FS19/FR19*1000)</f>
        <v>0</v>
      </c>
      <c r="FU19" s="21">
        <v>0</v>
      </c>
      <c r="FV19" s="53">
        <v>0</v>
      </c>
      <c r="FW19" s="18">
        <v>0</v>
      </c>
      <c r="FX19" s="21">
        <v>0</v>
      </c>
      <c r="FY19" s="53">
        <v>0</v>
      </c>
      <c r="FZ19" s="18">
        <f t="shared" ref="FZ19:FZ30" si="87">IF(FX19=0,0,FY19/FX19*1000)</f>
        <v>0</v>
      </c>
      <c r="GA19" s="21">
        <v>0</v>
      </c>
      <c r="GB19" s="53">
        <v>0</v>
      </c>
      <c r="GC19" s="18">
        <v>0</v>
      </c>
      <c r="GD19" s="21">
        <v>0</v>
      </c>
      <c r="GE19" s="53">
        <v>0</v>
      </c>
      <c r="GF19" s="18">
        <v>0</v>
      </c>
      <c r="GG19" s="21">
        <v>0</v>
      </c>
      <c r="GH19" s="53">
        <v>0</v>
      </c>
      <c r="GI19" s="18">
        <v>0</v>
      </c>
      <c r="GJ19" s="21">
        <v>0</v>
      </c>
      <c r="GK19" s="53">
        <v>0</v>
      </c>
      <c r="GL19" s="18">
        <v>0</v>
      </c>
      <c r="GM19" s="21">
        <v>0</v>
      </c>
      <c r="GN19" s="53">
        <v>0</v>
      </c>
      <c r="GO19" s="18">
        <v>0</v>
      </c>
      <c r="GP19" s="21">
        <v>0</v>
      </c>
      <c r="GQ19" s="53">
        <v>0</v>
      </c>
      <c r="GR19" s="18">
        <v>0</v>
      </c>
      <c r="GS19" s="21">
        <v>0</v>
      </c>
      <c r="GT19" s="53">
        <v>0</v>
      </c>
      <c r="GU19" s="18">
        <v>0</v>
      </c>
      <c r="GV19" s="21">
        <v>0</v>
      </c>
      <c r="GW19" s="53">
        <v>0</v>
      </c>
      <c r="GX19" s="18">
        <v>0</v>
      </c>
      <c r="GY19" s="21">
        <v>0</v>
      </c>
      <c r="GZ19" s="53">
        <v>0</v>
      </c>
      <c r="HA19" s="18">
        <v>0</v>
      </c>
      <c r="HB19" s="21">
        <v>0</v>
      </c>
      <c r="HC19" s="53">
        <v>1</v>
      </c>
      <c r="HD19" s="18">
        <v>0</v>
      </c>
      <c r="HE19" s="21">
        <v>0</v>
      </c>
      <c r="HF19" s="53">
        <v>4</v>
      </c>
      <c r="HG19" s="18">
        <v>0</v>
      </c>
      <c r="HH19" s="103">
        <f t="shared" si="13"/>
        <v>5</v>
      </c>
      <c r="HI19" s="105">
        <f t="shared" si="14"/>
        <v>60</v>
      </c>
    </row>
    <row r="20" spans="1:217" x14ac:dyDescent="0.3">
      <c r="A20" s="75">
        <v>2012</v>
      </c>
      <c r="B20" s="76" t="s">
        <v>3</v>
      </c>
      <c r="C20" s="20">
        <v>0</v>
      </c>
      <c r="D20" s="4">
        <v>0</v>
      </c>
      <c r="E20" s="5">
        <f t="shared" si="77"/>
        <v>0</v>
      </c>
      <c r="F20" s="8">
        <v>0</v>
      </c>
      <c r="G20" s="4">
        <v>0</v>
      </c>
      <c r="H20" s="5">
        <v>0</v>
      </c>
      <c r="I20" s="20">
        <v>0</v>
      </c>
      <c r="J20" s="4">
        <v>0</v>
      </c>
      <c r="K20" s="5">
        <v>0</v>
      </c>
      <c r="L20" s="20">
        <v>0</v>
      </c>
      <c r="M20" s="4">
        <v>0</v>
      </c>
      <c r="N20" s="5">
        <v>0</v>
      </c>
      <c r="O20" s="20">
        <v>0</v>
      </c>
      <c r="P20" s="4">
        <v>0</v>
      </c>
      <c r="Q20" s="5">
        <v>0</v>
      </c>
      <c r="R20" s="20">
        <v>0</v>
      </c>
      <c r="S20" s="4">
        <v>0</v>
      </c>
      <c r="T20" s="5">
        <v>0</v>
      </c>
      <c r="U20" s="8">
        <v>0</v>
      </c>
      <c r="V20" s="4">
        <v>0</v>
      </c>
      <c r="W20" s="5">
        <f t="shared" si="78"/>
        <v>0</v>
      </c>
      <c r="X20" s="8">
        <v>0</v>
      </c>
      <c r="Y20" s="4">
        <v>0</v>
      </c>
      <c r="Z20" s="5">
        <v>0</v>
      </c>
      <c r="AA20" s="8"/>
      <c r="AB20" s="4"/>
      <c r="AC20" s="5"/>
      <c r="AD20" s="8">
        <v>0</v>
      </c>
      <c r="AE20" s="4">
        <v>0</v>
      </c>
      <c r="AF20" s="5">
        <v>0</v>
      </c>
      <c r="AG20" s="8">
        <v>0</v>
      </c>
      <c r="AH20" s="4">
        <v>0</v>
      </c>
      <c r="AI20" s="5">
        <f t="shared" si="79"/>
        <v>0</v>
      </c>
      <c r="AJ20" s="8">
        <v>0</v>
      </c>
      <c r="AK20" s="4">
        <v>0</v>
      </c>
      <c r="AL20" s="5">
        <v>0</v>
      </c>
      <c r="AM20" s="8">
        <v>0</v>
      </c>
      <c r="AN20" s="4">
        <v>0</v>
      </c>
      <c r="AO20" s="5">
        <v>0</v>
      </c>
      <c r="AP20" s="8">
        <v>0</v>
      </c>
      <c r="AQ20" s="4">
        <v>0</v>
      </c>
      <c r="AR20" s="5">
        <v>0</v>
      </c>
      <c r="AS20" s="8">
        <v>71</v>
      </c>
      <c r="AT20" s="4">
        <v>171</v>
      </c>
      <c r="AU20" s="5">
        <f t="shared" ref="AU20:AU29" si="88">AT20/AS20*1000</f>
        <v>2408.4507042253522</v>
      </c>
      <c r="AV20" s="8">
        <v>0</v>
      </c>
      <c r="AW20" s="4">
        <v>0</v>
      </c>
      <c r="AX20" s="5">
        <v>0</v>
      </c>
      <c r="AY20" s="8">
        <v>0</v>
      </c>
      <c r="AZ20" s="4">
        <v>0</v>
      </c>
      <c r="BA20" s="5">
        <v>0</v>
      </c>
      <c r="BB20" s="20">
        <v>0</v>
      </c>
      <c r="BC20" s="4">
        <v>0</v>
      </c>
      <c r="BD20" s="5">
        <v>0</v>
      </c>
      <c r="BE20" s="8">
        <v>0</v>
      </c>
      <c r="BF20" s="4">
        <v>0</v>
      </c>
      <c r="BG20" s="5">
        <v>0</v>
      </c>
      <c r="BH20" s="8">
        <v>0</v>
      </c>
      <c r="BI20" s="4">
        <v>0</v>
      </c>
      <c r="BJ20" s="5">
        <v>0</v>
      </c>
      <c r="BK20" s="8">
        <v>0</v>
      </c>
      <c r="BL20" s="4">
        <v>0</v>
      </c>
      <c r="BM20" s="5">
        <v>0</v>
      </c>
      <c r="BN20" s="8">
        <v>0</v>
      </c>
      <c r="BO20" s="4">
        <v>0</v>
      </c>
      <c r="BP20" s="5">
        <v>0</v>
      </c>
      <c r="BQ20" s="8">
        <v>0</v>
      </c>
      <c r="BR20" s="4">
        <v>0</v>
      </c>
      <c r="BS20" s="5">
        <v>0</v>
      </c>
      <c r="BT20" s="8">
        <v>0</v>
      </c>
      <c r="BU20" s="4">
        <v>0</v>
      </c>
      <c r="BV20" s="5">
        <v>0</v>
      </c>
      <c r="BW20" s="8">
        <v>0</v>
      </c>
      <c r="BX20" s="4">
        <v>0</v>
      </c>
      <c r="BY20" s="5">
        <f t="shared" si="80"/>
        <v>0</v>
      </c>
      <c r="BZ20" s="8">
        <v>0</v>
      </c>
      <c r="CA20" s="4">
        <v>0</v>
      </c>
      <c r="CB20" s="5">
        <f t="shared" si="81"/>
        <v>0</v>
      </c>
      <c r="CC20" s="8">
        <v>0</v>
      </c>
      <c r="CD20" s="4">
        <v>1</v>
      </c>
      <c r="CE20" s="5">
        <v>0</v>
      </c>
      <c r="CF20" s="8">
        <v>0</v>
      </c>
      <c r="CG20" s="4">
        <v>1</v>
      </c>
      <c r="CH20" s="5">
        <v>0</v>
      </c>
      <c r="CI20" s="8">
        <v>0</v>
      </c>
      <c r="CJ20" s="4">
        <v>0</v>
      </c>
      <c r="CK20" s="5">
        <v>0</v>
      </c>
      <c r="CL20" s="8">
        <v>0</v>
      </c>
      <c r="CM20" s="4">
        <v>0</v>
      </c>
      <c r="CN20" s="5">
        <v>0</v>
      </c>
      <c r="CO20" s="8">
        <v>0</v>
      </c>
      <c r="CP20" s="4">
        <v>0</v>
      </c>
      <c r="CQ20" s="5">
        <v>0</v>
      </c>
      <c r="CR20" s="20">
        <v>0</v>
      </c>
      <c r="CS20" s="4">
        <v>0</v>
      </c>
      <c r="CT20" s="5">
        <v>0</v>
      </c>
      <c r="CU20" s="8">
        <v>0</v>
      </c>
      <c r="CV20" s="4">
        <v>0</v>
      </c>
      <c r="CW20" s="5">
        <v>0</v>
      </c>
      <c r="CX20" s="8">
        <v>0</v>
      </c>
      <c r="CY20" s="4">
        <v>0</v>
      </c>
      <c r="CZ20" s="5">
        <v>0</v>
      </c>
      <c r="DA20" s="8">
        <v>0</v>
      </c>
      <c r="DB20" s="4">
        <v>0</v>
      </c>
      <c r="DC20" s="5">
        <v>0</v>
      </c>
      <c r="DD20" s="8">
        <v>0</v>
      </c>
      <c r="DE20" s="4">
        <v>0</v>
      </c>
      <c r="DF20" s="5">
        <v>0</v>
      </c>
      <c r="DG20" s="8">
        <v>0</v>
      </c>
      <c r="DH20" s="4">
        <v>0</v>
      </c>
      <c r="DI20" s="5">
        <v>0</v>
      </c>
      <c r="DJ20" s="8">
        <v>0</v>
      </c>
      <c r="DK20" s="4">
        <v>0</v>
      </c>
      <c r="DL20" s="5">
        <v>0</v>
      </c>
      <c r="DM20" s="8">
        <v>0</v>
      </c>
      <c r="DN20" s="4">
        <v>0</v>
      </c>
      <c r="DO20" s="5">
        <v>0</v>
      </c>
      <c r="DP20" s="8">
        <v>0</v>
      </c>
      <c r="DQ20" s="4">
        <v>0</v>
      </c>
      <c r="DR20" s="5">
        <v>0</v>
      </c>
      <c r="DS20" s="8">
        <v>0</v>
      </c>
      <c r="DT20" s="4">
        <v>0</v>
      </c>
      <c r="DU20" s="5">
        <v>0</v>
      </c>
      <c r="DV20" s="20">
        <v>0</v>
      </c>
      <c r="DW20" s="4">
        <v>0</v>
      </c>
      <c r="DX20" s="5">
        <v>0</v>
      </c>
      <c r="DY20" s="20">
        <v>0</v>
      </c>
      <c r="DZ20" s="4">
        <v>0</v>
      </c>
      <c r="EA20" s="5">
        <v>0</v>
      </c>
      <c r="EB20" s="8">
        <v>0</v>
      </c>
      <c r="EC20" s="4">
        <v>0</v>
      </c>
      <c r="ED20" s="5">
        <v>0</v>
      </c>
      <c r="EE20" s="8">
        <v>0</v>
      </c>
      <c r="EF20" s="4">
        <v>0</v>
      </c>
      <c r="EG20" s="5">
        <f t="shared" si="83"/>
        <v>0</v>
      </c>
      <c r="EH20" s="8">
        <v>0</v>
      </c>
      <c r="EI20" s="4">
        <v>0</v>
      </c>
      <c r="EJ20" s="5">
        <v>0</v>
      </c>
      <c r="EK20" s="8">
        <v>0</v>
      </c>
      <c r="EL20" s="4">
        <v>0</v>
      </c>
      <c r="EM20" s="5">
        <v>0</v>
      </c>
      <c r="EN20" s="8">
        <v>0</v>
      </c>
      <c r="EO20" s="4">
        <v>0</v>
      </c>
      <c r="EP20" s="5">
        <f t="shared" si="84"/>
        <v>0</v>
      </c>
      <c r="EQ20" s="8"/>
      <c r="ER20" s="4"/>
      <c r="ES20" s="5"/>
      <c r="ET20" s="8">
        <v>0</v>
      </c>
      <c r="EU20" s="4">
        <v>0</v>
      </c>
      <c r="EV20" s="5">
        <v>0</v>
      </c>
      <c r="EW20" s="8">
        <v>0</v>
      </c>
      <c r="EX20" s="4">
        <v>0</v>
      </c>
      <c r="EY20" s="5">
        <f t="shared" si="85"/>
        <v>0</v>
      </c>
      <c r="EZ20" s="8">
        <v>0</v>
      </c>
      <c r="FA20" s="4">
        <v>0</v>
      </c>
      <c r="FB20" s="5">
        <v>0</v>
      </c>
      <c r="FC20" s="20">
        <v>0</v>
      </c>
      <c r="FD20" s="4">
        <v>1</v>
      </c>
      <c r="FE20" s="5">
        <v>0</v>
      </c>
      <c r="FF20" s="20">
        <v>0</v>
      </c>
      <c r="FG20" s="4">
        <v>0</v>
      </c>
      <c r="FH20" s="5">
        <v>0</v>
      </c>
      <c r="FI20" s="20">
        <v>0</v>
      </c>
      <c r="FJ20" s="4">
        <v>0</v>
      </c>
      <c r="FK20" s="5">
        <v>0</v>
      </c>
      <c r="FL20" s="20">
        <v>0</v>
      </c>
      <c r="FM20" s="4">
        <v>0</v>
      </c>
      <c r="FN20" s="5">
        <v>0</v>
      </c>
      <c r="FO20" s="20">
        <v>0</v>
      </c>
      <c r="FP20" s="4">
        <v>0</v>
      </c>
      <c r="FQ20" s="5">
        <v>0</v>
      </c>
      <c r="FR20" s="20">
        <v>0</v>
      </c>
      <c r="FS20" s="4">
        <v>0</v>
      </c>
      <c r="FT20" s="5">
        <f t="shared" si="86"/>
        <v>0</v>
      </c>
      <c r="FU20" s="20">
        <v>0</v>
      </c>
      <c r="FV20" s="4">
        <v>0</v>
      </c>
      <c r="FW20" s="5">
        <v>0</v>
      </c>
      <c r="FX20" s="20">
        <v>0</v>
      </c>
      <c r="FY20" s="4">
        <v>0</v>
      </c>
      <c r="FZ20" s="5">
        <f t="shared" si="87"/>
        <v>0</v>
      </c>
      <c r="GA20" s="20">
        <v>0</v>
      </c>
      <c r="GB20" s="4">
        <v>0</v>
      </c>
      <c r="GC20" s="5">
        <v>0</v>
      </c>
      <c r="GD20" s="20">
        <v>0</v>
      </c>
      <c r="GE20" s="4">
        <v>0</v>
      </c>
      <c r="GF20" s="5">
        <v>0</v>
      </c>
      <c r="GG20" s="20">
        <v>0</v>
      </c>
      <c r="GH20" s="4">
        <v>0</v>
      </c>
      <c r="GI20" s="5">
        <v>0</v>
      </c>
      <c r="GJ20" s="20">
        <v>0</v>
      </c>
      <c r="GK20" s="4">
        <v>0</v>
      </c>
      <c r="GL20" s="5">
        <v>0</v>
      </c>
      <c r="GM20" s="20">
        <v>0</v>
      </c>
      <c r="GN20" s="4">
        <v>0</v>
      </c>
      <c r="GO20" s="5">
        <v>0</v>
      </c>
      <c r="GP20" s="20">
        <v>0</v>
      </c>
      <c r="GQ20" s="4">
        <v>0</v>
      </c>
      <c r="GR20" s="5">
        <v>0</v>
      </c>
      <c r="GS20" s="20">
        <v>0</v>
      </c>
      <c r="GT20" s="4">
        <v>0</v>
      </c>
      <c r="GU20" s="5">
        <v>0</v>
      </c>
      <c r="GV20" s="20">
        <v>0</v>
      </c>
      <c r="GW20" s="4">
        <v>0</v>
      </c>
      <c r="GX20" s="5">
        <v>0</v>
      </c>
      <c r="GY20" s="20">
        <v>0</v>
      </c>
      <c r="GZ20" s="4">
        <v>0</v>
      </c>
      <c r="HA20" s="5">
        <v>0</v>
      </c>
      <c r="HB20" s="20">
        <v>0</v>
      </c>
      <c r="HC20" s="4">
        <v>0</v>
      </c>
      <c r="HD20" s="5">
        <v>0</v>
      </c>
      <c r="HE20" s="20">
        <v>5</v>
      </c>
      <c r="HF20" s="4">
        <v>42</v>
      </c>
      <c r="HG20" s="5">
        <f t="shared" ref="HG20:HG30" si="89">HF20/HE20*1000</f>
        <v>8400</v>
      </c>
      <c r="HH20" s="20">
        <f t="shared" si="13"/>
        <v>76</v>
      </c>
      <c r="HI20" s="5">
        <f t="shared" si="14"/>
        <v>215</v>
      </c>
    </row>
    <row r="21" spans="1:217" x14ac:dyDescent="0.3">
      <c r="A21" s="75">
        <v>2012</v>
      </c>
      <c r="B21" s="76" t="s">
        <v>4</v>
      </c>
      <c r="C21" s="20">
        <v>0</v>
      </c>
      <c r="D21" s="4">
        <v>0</v>
      </c>
      <c r="E21" s="5">
        <f t="shared" si="77"/>
        <v>0</v>
      </c>
      <c r="F21" s="8">
        <v>0</v>
      </c>
      <c r="G21" s="4">
        <v>0</v>
      </c>
      <c r="H21" s="5">
        <v>0</v>
      </c>
      <c r="I21" s="20">
        <v>0</v>
      </c>
      <c r="J21" s="4">
        <v>0</v>
      </c>
      <c r="K21" s="5">
        <v>0</v>
      </c>
      <c r="L21" s="20">
        <v>0</v>
      </c>
      <c r="M21" s="4">
        <v>0</v>
      </c>
      <c r="N21" s="5">
        <v>0</v>
      </c>
      <c r="O21" s="20">
        <v>0</v>
      </c>
      <c r="P21" s="4">
        <v>0</v>
      </c>
      <c r="Q21" s="5">
        <v>0</v>
      </c>
      <c r="R21" s="20">
        <v>0</v>
      </c>
      <c r="S21" s="4">
        <v>0</v>
      </c>
      <c r="T21" s="5">
        <v>0</v>
      </c>
      <c r="U21" s="8">
        <v>0</v>
      </c>
      <c r="V21" s="4">
        <v>0</v>
      </c>
      <c r="W21" s="5">
        <f t="shared" si="78"/>
        <v>0</v>
      </c>
      <c r="X21" s="8">
        <v>0</v>
      </c>
      <c r="Y21" s="4">
        <v>0</v>
      </c>
      <c r="Z21" s="5">
        <v>0</v>
      </c>
      <c r="AA21" s="8"/>
      <c r="AB21" s="4"/>
      <c r="AC21" s="5"/>
      <c r="AD21" s="8">
        <v>0</v>
      </c>
      <c r="AE21" s="4">
        <v>0</v>
      </c>
      <c r="AF21" s="5">
        <v>0</v>
      </c>
      <c r="AG21" s="8">
        <v>0</v>
      </c>
      <c r="AH21" s="4">
        <v>0</v>
      </c>
      <c r="AI21" s="5">
        <f t="shared" si="79"/>
        <v>0</v>
      </c>
      <c r="AJ21" s="8">
        <v>0</v>
      </c>
      <c r="AK21" s="4">
        <v>0</v>
      </c>
      <c r="AL21" s="5">
        <v>0</v>
      </c>
      <c r="AM21" s="8">
        <v>0</v>
      </c>
      <c r="AN21" s="4">
        <v>0</v>
      </c>
      <c r="AO21" s="5">
        <v>0</v>
      </c>
      <c r="AP21" s="8">
        <v>0</v>
      </c>
      <c r="AQ21" s="4">
        <v>0</v>
      </c>
      <c r="AR21" s="5">
        <v>0</v>
      </c>
      <c r="AS21" s="8">
        <v>-33</v>
      </c>
      <c r="AT21" s="4">
        <v>-64</v>
      </c>
      <c r="AU21" s="5">
        <f t="shared" si="88"/>
        <v>1939.3939393939395</v>
      </c>
      <c r="AV21" s="8">
        <v>0</v>
      </c>
      <c r="AW21" s="4">
        <v>0</v>
      </c>
      <c r="AX21" s="5">
        <v>0</v>
      </c>
      <c r="AY21" s="8">
        <v>0</v>
      </c>
      <c r="AZ21" s="4">
        <v>0</v>
      </c>
      <c r="BA21" s="5">
        <v>0</v>
      </c>
      <c r="BB21" s="20">
        <v>0</v>
      </c>
      <c r="BC21" s="4">
        <v>0</v>
      </c>
      <c r="BD21" s="5">
        <v>0</v>
      </c>
      <c r="BE21" s="8">
        <v>0</v>
      </c>
      <c r="BF21" s="4">
        <v>0</v>
      </c>
      <c r="BG21" s="5">
        <v>0</v>
      </c>
      <c r="BH21" s="8">
        <v>0</v>
      </c>
      <c r="BI21" s="4">
        <v>0</v>
      </c>
      <c r="BJ21" s="5">
        <v>0</v>
      </c>
      <c r="BK21" s="8">
        <v>0</v>
      </c>
      <c r="BL21" s="4">
        <v>0</v>
      </c>
      <c r="BM21" s="5">
        <v>0</v>
      </c>
      <c r="BN21" s="8">
        <v>0</v>
      </c>
      <c r="BO21" s="4">
        <v>0</v>
      </c>
      <c r="BP21" s="5">
        <v>0</v>
      </c>
      <c r="BQ21" s="8">
        <v>0</v>
      </c>
      <c r="BR21" s="4">
        <v>0</v>
      </c>
      <c r="BS21" s="5">
        <v>0</v>
      </c>
      <c r="BT21" s="8">
        <v>0</v>
      </c>
      <c r="BU21" s="4">
        <v>0</v>
      </c>
      <c r="BV21" s="5">
        <v>0</v>
      </c>
      <c r="BW21" s="8">
        <v>0</v>
      </c>
      <c r="BX21" s="4">
        <v>0</v>
      </c>
      <c r="BY21" s="5">
        <f t="shared" si="80"/>
        <v>0</v>
      </c>
      <c r="BZ21" s="8">
        <v>0</v>
      </c>
      <c r="CA21" s="4">
        <v>0</v>
      </c>
      <c r="CB21" s="5">
        <f t="shared" si="81"/>
        <v>0</v>
      </c>
      <c r="CC21" s="8">
        <v>0</v>
      </c>
      <c r="CD21" s="4">
        <v>0</v>
      </c>
      <c r="CE21" s="5">
        <v>0</v>
      </c>
      <c r="CF21" s="8">
        <v>0</v>
      </c>
      <c r="CG21" s="4">
        <v>0</v>
      </c>
      <c r="CH21" s="5">
        <v>0</v>
      </c>
      <c r="CI21" s="8">
        <v>0</v>
      </c>
      <c r="CJ21" s="4">
        <v>0</v>
      </c>
      <c r="CK21" s="5">
        <v>0</v>
      </c>
      <c r="CL21" s="8">
        <v>0</v>
      </c>
      <c r="CM21" s="4">
        <v>0</v>
      </c>
      <c r="CN21" s="5">
        <v>0</v>
      </c>
      <c r="CO21" s="8">
        <v>0</v>
      </c>
      <c r="CP21" s="4">
        <v>0</v>
      </c>
      <c r="CQ21" s="5">
        <v>0</v>
      </c>
      <c r="CR21" s="20">
        <v>0</v>
      </c>
      <c r="CS21" s="4">
        <v>0</v>
      </c>
      <c r="CT21" s="5">
        <v>0</v>
      </c>
      <c r="CU21" s="8">
        <v>0</v>
      </c>
      <c r="CV21" s="4">
        <v>0</v>
      </c>
      <c r="CW21" s="5">
        <v>0</v>
      </c>
      <c r="CX21" s="8">
        <v>0</v>
      </c>
      <c r="CY21" s="4">
        <v>0</v>
      </c>
      <c r="CZ21" s="5">
        <v>0</v>
      </c>
      <c r="DA21" s="8">
        <v>0</v>
      </c>
      <c r="DB21" s="4">
        <v>0</v>
      </c>
      <c r="DC21" s="5">
        <v>0</v>
      </c>
      <c r="DD21" s="8">
        <v>0</v>
      </c>
      <c r="DE21" s="4">
        <v>0</v>
      </c>
      <c r="DF21" s="5">
        <v>0</v>
      </c>
      <c r="DG21" s="8">
        <v>0</v>
      </c>
      <c r="DH21" s="4">
        <v>0</v>
      </c>
      <c r="DI21" s="5">
        <v>0</v>
      </c>
      <c r="DJ21" s="8">
        <v>0</v>
      </c>
      <c r="DK21" s="4">
        <v>0</v>
      </c>
      <c r="DL21" s="5">
        <v>0</v>
      </c>
      <c r="DM21" s="8">
        <v>0</v>
      </c>
      <c r="DN21" s="4">
        <v>0</v>
      </c>
      <c r="DO21" s="5">
        <v>0</v>
      </c>
      <c r="DP21" s="8">
        <v>0</v>
      </c>
      <c r="DQ21" s="4">
        <v>0</v>
      </c>
      <c r="DR21" s="5">
        <v>0</v>
      </c>
      <c r="DS21" s="8">
        <v>0</v>
      </c>
      <c r="DT21" s="4">
        <v>0</v>
      </c>
      <c r="DU21" s="5">
        <v>0</v>
      </c>
      <c r="DV21" s="20">
        <v>0</v>
      </c>
      <c r="DW21" s="4">
        <v>1</v>
      </c>
      <c r="DX21" s="5">
        <v>0</v>
      </c>
      <c r="DY21" s="20">
        <v>0</v>
      </c>
      <c r="DZ21" s="4">
        <v>0</v>
      </c>
      <c r="EA21" s="5">
        <v>0</v>
      </c>
      <c r="EB21" s="8">
        <v>0</v>
      </c>
      <c r="EC21" s="4">
        <v>0</v>
      </c>
      <c r="ED21" s="5">
        <v>0</v>
      </c>
      <c r="EE21" s="8">
        <v>0</v>
      </c>
      <c r="EF21" s="4">
        <v>0</v>
      </c>
      <c r="EG21" s="5">
        <f t="shared" si="83"/>
        <v>0</v>
      </c>
      <c r="EH21" s="8">
        <v>0</v>
      </c>
      <c r="EI21" s="4">
        <v>0</v>
      </c>
      <c r="EJ21" s="5">
        <v>0</v>
      </c>
      <c r="EK21" s="8">
        <v>0</v>
      </c>
      <c r="EL21" s="4">
        <v>0</v>
      </c>
      <c r="EM21" s="5">
        <v>0</v>
      </c>
      <c r="EN21" s="8">
        <v>0</v>
      </c>
      <c r="EO21" s="4">
        <v>0</v>
      </c>
      <c r="EP21" s="5">
        <f t="shared" si="84"/>
        <v>0</v>
      </c>
      <c r="EQ21" s="8"/>
      <c r="ER21" s="4"/>
      <c r="ES21" s="5"/>
      <c r="ET21" s="8">
        <v>0</v>
      </c>
      <c r="EU21" s="4">
        <v>0</v>
      </c>
      <c r="EV21" s="5">
        <v>0</v>
      </c>
      <c r="EW21" s="8">
        <v>0</v>
      </c>
      <c r="EX21" s="4">
        <v>0</v>
      </c>
      <c r="EY21" s="5">
        <f t="shared" si="85"/>
        <v>0</v>
      </c>
      <c r="EZ21" s="8">
        <v>0</v>
      </c>
      <c r="FA21" s="4">
        <v>0</v>
      </c>
      <c r="FB21" s="5">
        <v>0</v>
      </c>
      <c r="FC21" s="20">
        <v>0</v>
      </c>
      <c r="FD21" s="4">
        <v>0</v>
      </c>
      <c r="FE21" s="5">
        <v>0</v>
      </c>
      <c r="FF21" s="20">
        <v>0</v>
      </c>
      <c r="FG21" s="4">
        <v>0</v>
      </c>
      <c r="FH21" s="5">
        <v>0</v>
      </c>
      <c r="FI21" s="20">
        <v>0</v>
      </c>
      <c r="FJ21" s="4">
        <v>0</v>
      </c>
      <c r="FK21" s="5">
        <v>0</v>
      </c>
      <c r="FL21" s="20">
        <v>0</v>
      </c>
      <c r="FM21" s="4">
        <v>0</v>
      </c>
      <c r="FN21" s="5">
        <v>0</v>
      </c>
      <c r="FO21" s="20">
        <v>0</v>
      </c>
      <c r="FP21" s="4">
        <v>0</v>
      </c>
      <c r="FQ21" s="5">
        <v>0</v>
      </c>
      <c r="FR21" s="20">
        <v>0</v>
      </c>
      <c r="FS21" s="4">
        <v>0</v>
      </c>
      <c r="FT21" s="5">
        <f t="shared" si="86"/>
        <v>0</v>
      </c>
      <c r="FU21" s="20">
        <v>0</v>
      </c>
      <c r="FV21" s="4">
        <v>0</v>
      </c>
      <c r="FW21" s="5">
        <v>0</v>
      </c>
      <c r="FX21" s="20">
        <v>0</v>
      </c>
      <c r="FY21" s="4">
        <v>0</v>
      </c>
      <c r="FZ21" s="5">
        <f t="shared" si="87"/>
        <v>0</v>
      </c>
      <c r="GA21" s="20">
        <v>0</v>
      </c>
      <c r="GB21" s="4">
        <v>0</v>
      </c>
      <c r="GC21" s="5">
        <v>0</v>
      </c>
      <c r="GD21" s="20">
        <v>0</v>
      </c>
      <c r="GE21" s="4">
        <v>0</v>
      </c>
      <c r="GF21" s="5">
        <v>0</v>
      </c>
      <c r="GG21" s="20">
        <v>0</v>
      </c>
      <c r="GH21" s="4">
        <v>0</v>
      </c>
      <c r="GI21" s="5">
        <v>0</v>
      </c>
      <c r="GJ21" s="20">
        <v>0</v>
      </c>
      <c r="GK21" s="4">
        <v>0</v>
      </c>
      <c r="GL21" s="5">
        <v>0</v>
      </c>
      <c r="GM21" s="20">
        <v>0</v>
      </c>
      <c r="GN21" s="4">
        <v>0</v>
      </c>
      <c r="GO21" s="5">
        <v>0</v>
      </c>
      <c r="GP21" s="20">
        <v>0</v>
      </c>
      <c r="GQ21" s="4">
        <v>0</v>
      </c>
      <c r="GR21" s="5">
        <v>0</v>
      </c>
      <c r="GS21" s="20">
        <v>0</v>
      </c>
      <c r="GT21" s="4">
        <v>0</v>
      </c>
      <c r="GU21" s="5">
        <v>0</v>
      </c>
      <c r="GV21" s="20">
        <v>0</v>
      </c>
      <c r="GW21" s="4">
        <v>0</v>
      </c>
      <c r="GX21" s="5">
        <v>0</v>
      </c>
      <c r="GY21" s="20">
        <v>0</v>
      </c>
      <c r="GZ21" s="4">
        <v>0</v>
      </c>
      <c r="HA21" s="5">
        <v>0</v>
      </c>
      <c r="HB21" s="20">
        <v>0</v>
      </c>
      <c r="HC21" s="4">
        <v>0</v>
      </c>
      <c r="HD21" s="5">
        <v>0</v>
      </c>
      <c r="HE21" s="20">
        <v>2</v>
      </c>
      <c r="HF21" s="4">
        <v>16</v>
      </c>
      <c r="HG21" s="5">
        <f t="shared" si="89"/>
        <v>8000</v>
      </c>
      <c r="HH21" s="20">
        <f t="shared" si="13"/>
        <v>-31</v>
      </c>
      <c r="HI21" s="5">
        <f t="shared" si="14"/>
        <v>-47</v>
      </c>
    </row>
    <row r="22" spans="1:217" x14ac:dyDescent="0.3">
      <c r="A22" s="75">
        <v>2012</v>
      </c>
      <c r="B22" s="76" t="s">
        <v>5</v>
      </c>
      <c r="C22" s="20">
        <v>0</v>
      </c>
      <c r="D22" s="4">
        <v>0</v>
      </c>
      <c r="E22" s="5">
        <f t="shared" si="77"/>
        <v>0</v>
      </c>
      <c r="F22" s="8">
        <v>0</v>
      </c>
      <c r="G22" s="4">
        <v>0</v>
      </c>
      <c r="H22" s="5">
        <v>0</v>
      </c>
      <c r="I22" s="20">
        <v>0</v>
      </c>
      <c r="J22" s="4">
        <v>0</v>
      </c>
      <c r="K22" s="5">
        <v>0</v>
      </c>
      <c r="L22" s="20">
        <v>0</v>
      </c>
      <c r="M22" s="4">
        <v>0</v>
      </c>
      <c r="N22" s="5">
        <v>0</v>
      </c>
      <c r="O22" s="20">
        <v>0</v>
      </c>
      <c r="P22" s="4">
        <v>0</v>
      </c>
      <c r="Q22" s="5">
        <v>0</v>
      </c>
      <c r="R22" s="20">
        <v>0</v>
      </c>
      <c r="S22" s="4">
        <v>0</v>
      </c>
      <c r="T22" s="5">
        <v>0</v>
      </c>
      <c r="U22" s="8">
        <v>0</v>
      </c>
      <c r="V22" s="4">
        <v>0</v>
      </c>
      <c r="W22" s="5">
        <f t="shared" si="78"/>
        <v>0</v>
      </c>
      <c r="X22" s="8">
        <v>0</v>
      </c>
      <c r="Y22" s="4">
        <v>0</v>
      </c>
      <c r="Z22" s="5">
        <v>0</v>
      </c>
      <c r="AA22" s="8"/>
      <c r="AB22" s="4"/>
      <c r="AC22" s="5"/>
      <c r="AD22" s="8">
        <v>0</v>
      </c>
      <c r="AE22" s="4">
        <v>0</v>
      </c>
      <c r="AF22" s="5">
        <v>0</v>
      </c>
      <c r="AG22" s="8">
        <v>0</v>
      </c>
      <c r="AH22" s="4">
        <v>0</v>
      </c>
      <c r="AI22" s="5">
        <f t="shared" si="79"/>
        <v>0</v>
      </c>
      <c r="AJ22" s="8">
        <v>0</v>
      </c>
      <c r="AK22" s="4">
        <v>0</v>
      </c>
      <c r="AL22" s="5">
        <v>0</v>
      </c>
      <c r="AM22" s="8">
        <v>0</v>
      </c>
      <c r="AN22" s="4">
        <v>0</v>
      </c>
      <c r="AO22" s="5">
        <v>0</v>
      </c>
      <c r="AP22" s="8">
        <v>0</v>
      </c>
      <c r="AQ22" s="4">
        <v>16</v>
      </c>
      <c r="AR22" s="5">
        <v>0</v>
      </c>
      <c r="AS22" s="8">
        <v>0</v>
      </c>
      <c r="AT22" s="4">
        <v>0</v>
      </c>
      <c r="AU22" s="5">
        <v>0</v>
      </c>
      <c r="AV22" s="8">
        <v>0</v>
      </c>
      <c r="AW22" s="4">
        <v>0</v>
      </c>
      <c r="AX22" s="5">
        <v>0</v>
      </c>
      <c r="AY22" s="8">
        <v>0</v>
      </c>
      <c r="AZ22" s="4">
        <v>0</v>
      </c>
      <c r="BA22" s="5">
        <v>0</v>
      </c>
      <c r="BB22" s="20">
        <v>0</v>
      </c>
      <c r="BC22" s="4">
        <v>0</v>
      </c>
      <c r="BD22" s="5">
        <v>0</v>
      </c>
      <c r="BE22" s="8">
        <v>0</v>
      </c>
      <c r="BF22" s="4">
        <v>0</v>
      </c>
      <c r="BG22" s="5">
        <v>0</v>
      </c>
      <c r="BH22" s="8">
        <v>0</v>
      </c>
      <c r="BI22" s="4">
        <v>0</v>
      </c>
      <c r="BJ22" s="5">
        <v>0</v>
      </c>
      <c r="BK22" s="8">
        <v>0</v>
      </c>
      <c r="BL22" s="4">
        <v>0</v>
      </c>
      <c r="BM22" s="5">
        <v>0</v>
      </c>
      <c r="BN22" s="8">
        <v>0</v>
      </c>
      <c r="BO22" s="4">
        <v>0</v>
      </c>
      <c r="BP22" s="5">
        <v>0</v>
      </c>
      <c r="BQ22" s="8">
        <v>0</v>
      </c>
      <c r="BR22" s="4">
        <v>0</v>
      </c>
      <c r="BS22" s="5">
        <v>0</v>
      </c>
      <c r="BT22" s="8">
        <v>0</v>
      </c>
      <c r="BU22" s="4">
        <v>0</v>
      </c>
      <c r="BV22" s="5">
        <v>0</v>
      </c>
      <c r="BW22" s="8">
        <v>0</v>
      </c>
      <c r="BX22" s="4">
        <v>0</v>
      </c>
      <c r="BY22" s="5">
        <f t="shared" si="80"/>
        <v>0</v>
      </c>
      <c r="BZ22" s="8">
        <v>0</v>
      </c>
      <c r="CA22" s="4">
        <v>0</v>
      </c>
      <c r="CB22" s="5">
        <f t="shared" si="81"/>
        <v>0</v>
      </c>
      <c r="CC22" s="8">
        <v>0</v>
      </c>
      <c r="CD22" s="4">
        <v>0</v>
      </c>
      <c r="CE22" s="5">
        <v>0</v>
      </c>
      <c r="CF22" s="8">
        <v>0</v>
      </c>
      <c r="CG22" s="4">
        <v>0</v>
      </c>
      <c r="CH22" s="5">
        <v>0</v>
      </c>
      <c r="CI22" s="8">
        <v>0</v>
      </c>
      <c r="CJ22" s="4">
        <v>0</v>
      </c>
      <c r="CK22" s="5">
        <v>0</v>
      </c>
      <c r="CL22" s="8">
        <v>0</v>
      </c>
      <c r="CM22" s="4">
        <v>0</v>
      </c>
      <c r="CN22" s="5">
        <v>0</v>
      </c>
      <c r="CO22" s="8">
        <v>0</v>
      </c>
      <c r="CP22" s="4">
        <v>0</v>
      </c>
      <c r="CQ22" s="5">
        <v>0</v>
      </c>
      <c r="CR22" s="20">
        <v>0</v>
      </c>
      <c r="CS22" s="4">
        <v>0</v>
      </c>
      <c r="CT22" s="5">
        <v>0</v>
      </c>
      <c r="CU22" s="8">
        <v>0</v>
      </c>
      <c r="CV22" s="4">
        <v>0</v>
      </c>
      <c r="CW22" s="5">
        <v>0</v>
      </c>
      <c r="CX22" s="8">
        <v>0</v>
      </c>
      <c r="CY22" s="4">
        <v>0</v>
      </c>
      <c r="CZ22" s="5">
        <v>0</v>
      </c>
      <c r="DA22" s="8">
        <v>0</v>
      </c>
      <c r="DB22" s="4">
        <v>0</v>
      </c>
      <c r="DC22" s="5">
        <v>0</v>
      </c>
      <c r="DD22" s="8">
        <v>0</v>
      </c>
      <c r="DE22" s="4">
        <v>0</v>
      </c>
      <c r="DF22" s="5">
        <v>0</v>
      </c>
      <c r="DG22" s="8">
        <v>0</v>
      </c>
      <c r="DH22" s="4">
        <v>0</v>
      </c>
      <c r="DI22" s="5">
        <v>0</v>
      </c>
      <c r="DJ22" s="8">
        <v>0</v>
      </c>
      <c r="DK22" s="4">
        <v>0</v>
      </c>
      <c r="DL22" s="5">
        <v>0</v>
      </c>
      <c r="DM22" s="8">
        <v>0</v>
      </c>
      <c r="DN22" s="4">
        <v>0</v>
      </c>
      <c r="DO22" s="5">
        <v>0</v>
      </c>
      <c r="DP22" s="8">
        <v>0</v>
      </c>
      <c r="DQ22" s="4">
        <v>0</v>
      </c>
      <c r="DR22" s="5">
        <v>0</v>
      </c>
      <c r="DS22" s="8">
        <v>0</v>
      </c>
      <c r="DT22" s="4">
        <v>0</v>
      </c>
      <c r="DU22" s="5">
        <v>0</v>
      </c>
      <c r="DV22" s="20">
        <v>0</v>
      </c>
      <c r="DW22" s="4">
        <v>0</v>
      </c>
      <c r="DX22" s="5">
        <v>0</v>
      </c>
      <c r="DY22" s="20">
        <v>0</v>
      </c>
      <c r="DZ22" s="4">
        <v>0</v>
      </c>
      <c r="EA22" s="5">
        <v>0</v>
      </c>
      <c r="EB22" s="8">
        <v>0</v>
      </c>
      <c r="EC22" s="4">
        <v>0</v>
      </c>
      <c r="ED22" s="5">
        <v>0</v>
      </c>
      <c r="EE22" s="8">
        <v>0</v>
      </c>
      <c r="EF22" s="4">
        <v>0</v>
      </c>
      <c r="EG22" s="5">
        <f t="shared" si="83"/>
        <v>0</v>
      </c>
      <c r="EH22" s="8">
        <v>0</v>
      </c>
      <c r="EI22" s="4">
        <v>0</v>
      </c>
      <c r="EJ22" s="5">
        <v>0</v>
      </c>
      <c r="EK22" s="8">
        <v>0</v>
      </c>
      <c r="EL22" s="4">
        <v>0</v>
      </c>
      <c r="EM22" s="5">
        <v>0</v>
      </c>
      <c r="EN22" s="8">
        <v>0</v>
      </c>
      <c r="EO22" s="4">
        <v>0</v>
      </c>
      <c r="EP22" s="5">
        <f t="shared" si="84"/>
        <v>0</v>
      </c>
      <c r="EQ22" s="8"/>
      <c r="ER22" s="4"/>
      <c r="ES22" s="5"/>
      <c r="ET22" s="8">
        <v>0</v>
      </c>
      <c r="EU22" s="4">
        <v>0</v>
      </c>
      <c r="EV22" s="5">
        <v>0</v>
      </c>
      <c r="EW22" s="8">
        <v>0</v>
      </c>
      <c r="EX22" s="4">
        <v>0</v>
      </c>
      <c r="EY22" s="5">
        <f t="shared" si="85"/>
        <v>0</v>
      </c>
      <c r="EZ22" s="8">
        <v>0</v>
      </c>
      <c r="FA22" s="4">
        <v>0</v>
      </c>
      <c r="FB22" s="5">
        <v>0</v>
      </c>
      <c r="FC22" s="20">
        <v>0</v>
      </c>
      <c r="FD22" s="4">
        <v>0</v>
      </c>
      <c r="FE22" s="5">
        <v>0</v>
      </c>
      <c r="FF22" s="20">
        <v>0</v>
      </c>
      <c r="FG22" s="4">
        <v>0</v>
      </c>
      <c r="FH22" s="5">
        <v>0</v>
      </c>
      <c r="FI22" s="20">
        <v>0</v>
      </c>
      <c r="FJ22" s="4">
        <v>0</v>
      </c>
      <c r="FK22" s="5">
        <v>0</v>
      </c>
      <c r="FL22" s="20">
        <v>0</v>
      </c>
      <c r="FM22" s="4">
        <v>0</v>
      </c>
      <c r="FN22" s="5">
        <v>0</v>
      </c>
      <c r="FO22" s="20">
        <v>0</v>
      </c>
      <c r="FP22" s="4">
        <v>0</v>
      </c>
      <c r="FQ22" s="5">
        <v>0</v>
      </c>
      <c r="FR22" s="20">
        <v>0</v>
      </c>
      <c r="FS22" s="4">
        <v>0</v>
      </c>
      <c r="FT22" s="5">
        <f t="shared" si="86"/>
        <v>0</v>
      </c>
      <c r="FU22" s="20">
        <v>0</v>
      </c>
      <c r="FV22" s="4">
        <v>0</v>
      </c>
      <c r="FW22" s="5">
        <v>0</v>
      </c>
      <c r="FX22" s="20">
        <v>0</v>
      </c>
      <c r="FY22" s="4">
        <v>0</v>
      </c>
      <c r="FZ22" s="5">
        <f t="shared" si="87"/>
        <v>0</v>
      </c>
      <c r="GA22" s="20">
        <v>0</v>
      </c>
      <c r="GB22" s="4">
        <v>0</v>
      </c>
      <c r="GC22" s="5">
        <v>0</v>
      </c>
      <c r="GD22" s="20">
        <v>0</v>
      </c>
      <c r="GE22" s="4">
        <v>0</v>
      </c>
      <c r="GF22" s="5">
        <v>0</v>
      </c>
      <c r="GG22" s="20">
        <v>0</v>
      </c>
      <c r="GH22" s="4">
        <v>0</v>
      </c>
      <c r="GI22" s="5">
        <v>0</v>
      </c>
      <c r="GJ22" s="20">
        <v>0</v>
      </c>
      <c r="GK22" s="4">
        <v>0</v>
      </c>
      <c r="GL22" s="5">
        <v>0</v>
      </c>
      <c r="GM22" s="20">
        <v>0</v>
      </c>
      <c r="GN22" s="4">
        <v>0</v>
      </c>
      <c r="GO22" s="5">
        <v>0</v>
      </c>
      <c r="GP22" s="20">
        <v>0</v>
      </c>
      <c r="GQ22" s="4">
        <v>0</v>
      </c>
      <c r="GR22" s="5">
        <v>0</v>
      </c>
      <c r="GS22" s="20">
        <v>0</v>
      </c>
      <c r="GT22" s="4">
        <v>0</v>
      </c>
      <c r="GU22" s="5">
        <v>0</v>
      </c>
      <c r="GV22" s="20">
        <v>0</v>
      </c>
      <c r="GW22" s="4">
        <v>0</v>
      </c>
      <c r="GX22" s="5">
        <v>0</v>
      </c>
      <c r="GY22" s="20">
        <v>0</v>
      </c>
      <c r="GZ22" s="4">
        <v>0</v>
      </c>
      <c r="HA22" s="5">
        <v>0</v>
      </c>
      <c r="HB22" s="20">
        <v>0</v>
      </c>
      <c r="HC22" s="4">
        <v>1</v>
      </c>
      <c r="HD22" s="5">
        <v>0</v>
      </c>
      <c r="HE22" s="20">
        <v>35</v>
      </c>
      <c r="HF22" s="4">
        <v>280</v>
      </c>
      <c r="HG22" s="5">
        <f t="shared" si="89"/>
        <v>8000</v>
      </c>
      <c r="HH22" s="20">
        <f t="shared" si="13"/>
        <v>35</v>
      </c>
      <c r="HI22" s="5">
        <f t="shared" si="14"/>
        <v>297</v>
      </c>
    </row>
    <row r="23" spans="1:217" x14ac:dyDescent="0.3">
      <c r="A23" s="75">
        <v>2012</v>
      </c>
      <c r="B23" s="76" t="s">
        <v>6</v>
      </c>
      <c r="C23" s="20">
        <v>0</v>
      </c>
      <c r="D23" s="4">
        <v>0</v>
      </c>
      <c r="E23" s="5">
        <f t="shared" si="77"/>
        <v>0</v>
      </c>
      <c r="F23" s="8">
        <v>0</v>
      </c>
      <c r="G23" s="4">
        <v>0</v>
      </c>
      <c r="H23" s="5">
        <v>0</v>
      </c>
      <c r="I23" s="20">
        <v>0</v>
      </c>
      <c r="J23" s="4">
        <v>0</v>
      </c>
      <c r="K23" s="5">
        <v>0</v>
      </c>
      <c r="L23" s="20">
        <v>0</v>
      </c>
      <c r="M23" s="4">
        <v>0</v>
      </c>
      <c r="N23" s="5">
        <v>0</v>
      </c>
      <c r="O23" s="20">
        <v>0</v>
      </c>
      <c r="P23" s="4">
        <v>0</v>
      </c>
      <c r="Q23" s="5">
        <v>0</v>
      </c>
      <c r="R23" s="20">
        <v>0</v>
      </c>
      <c r="S23" s="4">
        <v>0</v>
      </c>
      <c r="T23" s="5">
        <v>0</v>
      </c>
      <c r="U23" s="8">
        <v>0</v>
      </c>
      <c r="V23" s="4">
        <v>0</v>
      </c>
      <c r="W23" s="5">
        <f t="shared" si="78"/>
        <v>0</v>
      </c>
      <c r="X23" s="8">
        <v>0</v>
      </c>
      <c r="Y23" s="4">
        <v>0</v>
      </c>
      <c r="Z23" s="5">
        <v>0</v>
      </c>
      <c r="AA23" s="8"/>
      <c r="AB23" s="4"/>
      <c r="AC23" s="5"/>
      <c r="AD23" s="8">
        <v>0</v>
      </c>
      <c r="AE23" s="4">
        <v>0</v>
      </c>
      <c r="AF23" s="5">
        <v>0</v>
      </c>
      <c r="AG23" s="8">
        <v>0</v>
      </c>
      <c r="AH23" s="4">
        <v>0</v>
      </c>
      <c r="AI23" s="5">
        <f t="shared" si="79"/>
        <v>0</v>
      </c>
      <c r="AJ23" s="8">
        <v>0</v>
      </c>
      <c r="AK23" s="4">
        <v>0</v>
      </c>
      <c r="AL23" s="5">
        <v>0</v>
      </c>
      <c r="AM23" s="8">
        <v>0</v>
      </c>
      <c r="AN23" s="4">
        <v>0</v>
      </c>
      <c r="AO23" s="5">
        <v>0</v>
      </c>
      <c r="AP23" s="8">
        <v>0</v>
      </c>
      <c r="AQ23" s="4">
        <v>0</v>
      </c>
      <c r="AR23" s="5">
        <v>0</v>
      </c>
      <c r="AS23" s="8">
        <v>33</v>
      </c>
      <c r="AT23" s="4">
        <v>64</v>
      </c>
      <c r="AU23" s="5">
        <f t="shared" si="88"/>
        <v>1939.3939393939395</v>
      </c>
      <c r="AV23" s="8">
        <v>0</v>
      </c>
      <c r="AW23" s="4">
        <v>0</v>
      </c>
      <c r="AX23" s="5">
        <v>0</v>
      </c>
      <c r="AY23" s="8">
        <v>0</v>
      </c>
      <c r="AZ23" s="4">
        <v>0</v>
      </c>
      <c r="BA23" s="5">
        <v>0</v>
      </c>
      <c r="BB23" s="20">
        <v>0</v>
      </c>
      <c r="BC23" s="4">
        <v>0</v>
      </c>
      <c r="BD23" s="5">
        <v>0</v>
      </c>
      <c r="BE23" s="8">
        <v>0</v>
      </c>
      <c r="BF23" s="4">
        <v>0</v>
      </c>
      <c r="BG23" s="5">
        <v>0</v>
      </c>
      <c r="BH23" s="8">
        <v>0</v>
      </c>
      <c r="BI23" s="4">
        <v>0</v>
      </c>
      <c r="BJ23" s="5">
        <v>0</v>
      </c>
      <c r="BK23" s="8">
        <v>0</v>
      </c>
      <c r="BL23" s="4">
        <v>0</v>
      </c>
      <c r="BM23" s="5">
        <v>0</v>
      </c>
      <c r="BN23" s="8">
        <v>0</v>
      </c>
      <c r="BO23" s="4">
        <v>0</v>
      </c>
      <c r="BP23" s="5">
        <v>0</v>
      </c>
      <c r="BQ23" s="8">
        <v>0</v>
      </c>
      <c r="BR23" s="4">
        <v>0</v>
      </c>
      <c r="BS23" s="5">
        <v>0</v>
      </c>
      <c r="BT23" s="8">
        <v>0</v>
      </c>
      <c r="BU23" s="4">
        <v>0</v>
      </c>
      <c r="BV23" s="5">
        <v>0</v>
      </c>
      <c r="BW23" s="8">
        <v>0</v>
      </c>
      <c r="BX23" s="4">
        <v>0</v>
      </c>
      <c r="BY23" s="5">
        <f t="shared" si="80"/>
        <v>0</v>
      </c>
      <c r="BZ23" s="8">
        <v>0</v>
      </c>
      <c r="CA23" s="4">
        <v>0</v>
      </c>
      <c r="CB23" s="5">
        <f t="shared" si="81"/>
        <v>0</v>
      </c>
      <c r="CC23" s="8">
        <v>0</v>
      </c>
      <c r="CD23" s="4">
        <v>0</v>
      </c>
      <c r="CE23" s="5">
        <v>0</v>
      </c>
      <c r="CF23" s="8">
        <v>0</v>
      </c>
      <c r="CG23" s="4">
        <v>0</v>
      </c>
      <c r="CH23" s="5">
        <v>0</v>
      </c>
      <c r="CI23" s="8">
        <v>0</v>
      </c>
      <c r="CJ23" s="4">
        <v>0</v>
      </c>
      <c r="CK23" s="5">
        <v>0</v>
      </c>
      <c r="CL23" s="8">
        <v>0</v>
      </c>
      <c r="CM23" s="4">
        <v>0</v>
      </c>
      <c r="CN23" s="5">
        <v>0</v>
      </c>
      <c r="CO23" s="8">
        <v>0</v>
      </c>
      <c r="CP23" s="4">
        <v>0</v>
      </c>
      <c r="CQ23" s="5">
        <v>0</v>
      </c>
      <c r="CR23" s="20">
        <v>0</v>
      </c>
      <c r="CS23" s="4">
        <v>0</v>
      </c>
      <c r="CT23" s="5">
        <v>0</v>
      </c>
      <c r="CU23" s="8">
        <v>29</v>
      </c>
      <c r="CV23" s="4">
        <v>777</v>
      </c>
      <c r="CW23" s="5">
        <f t="shared" ref="CW23" si="90">CV23/CU23*1000</f>
        <v>26793.103448275862</v>
      </c>
      <c r="CX23" s="8">
        <v>0</v>
      </c>
      <c r="CY23" s="4">
        <v>0</v>
      </c>
      <c r="CZ23" s="5">
        <v>0</v>
      </c>
      <c r="DA23" s="8">
        <v>0</v>
      </c>
      <c r="DB23" s="4">
        <v>0</v>
      </c>
      <c r="DC23" s="5">
        <v>0</v>
      </c>
      <c r="DD23" s="8">
        <v>0</v>
      </c>
      <c r="DE23" s="4">
        <v>0</v>
      </c>
      <c r="DF23" s="5">
        <v>0</v>
      </c>
      <c r="DG23" s="8">
        <v>0</v>
      </c>
      <c r="DH23" s="4">
        <v>0</v>
      </c>
      <c r="DI23" s="5">
        <v>0</v>
      </c>
      <c r="DJ23" s="8">
        <v>0</v>
      </c>
      <c r="DK23" s="4">
        <v>0</v>
      </c>
      <c r="DL23" s="5">
        <v>0</v>
      </c>
      <c r="DM23" s="8">
        <v>0</v>
      </c>
      <c r="DN23" s="4">
        <v>0</v>
      </c>
      <c r="DO23" s="5">
        <v>0</v>
      </c>
      <c r="DP23" s="8">
        <v>0</v>
      </c>
      <c r="DQ23" s="4">
        <v>0</v>
      </c>
      <c r="DR23" s="5">
        <v>0</v>
      </c>
      <c r="DS23" s="8">
        <v>0</v>
      </c>
      <c r="DT23" s="4">
        <v>0</v>
      </c>
      <c r="DU23" s="5">
        <v>0</v>
      </c>
      <c r="DV23" s="20">
        <v>0</v>
      </c>
      <c r="DW23" s="4">
        <v>2</v>
      </c>
      <c r="DX23" s="5">
        <v>0</v>
      </c>
      <c r="DY23" s="20">
        <v>0</v>
      </c>
      <c r="DZ23" s="4">
        <v>0</v>
      </c>
      <c r="EA23" s="5">
        <v>0</v>
      </c>
      <c r="EB23" s="8">
        <v>0</v>
      </c>
      <c r="EC23" s="4">
        <v>0</v>
      </c>
      <c r="ED23" s="5">
        <v>0</v>
      </c>
      <c r="EE23" s="8">
        <v>0</v>
      </c>
      <c r="EF23" s="4">
        <v>0</v>
      </c>
      <c r="EG23" s="5">
        <f t="shared" si="83"/>
        <v>0</v>
      </c>
      <c r="EH23" s="8">
        <v>0</v>
      </c>
      <c r="EI23" s="4">
        <v>0</v>
      </c>
      <c r="EJ23" s="5">
        <v>0</v>
      </c>
      <c r="EK23" s="8">
        <v>0</v>
      </c>
      <c r="EL23" s="4">
        <v>0</v>
      </c>
      <c r="EM23" s="5">
        <v>0</v>
      </c>
      <c r="EN23" s="8">
        <v>0</v>
      </c>
      <c r="EO23" s="4">
        <v>0</v>
      </c>
      <c r="EP23" s="5">
        <f t="shared" si="84"/>
        <v>0</v>
      </c>
      <c r="EQ23" s="8"/>
      <c r="ER23" s="4"/>
      <c r="ES23" s="5"/>
      <c r="ET23" s="8">
        <v>0</v>
      </c>
      <c r="EU23" s="4">
        <v>0</v>
      </c>
      <c r="EV23" s="5">
        <v>0</v>
      </c>
      <c r="EW23" s="8">
        <v>0</v>
      </c>
      <c r="EX23" s="4">
        <v>0</v>
      </c>
      <c r="EY23" s="5">
        <f t="shared" si="85"/>
        <v>0</v>
      </c>
      <c r="EZ23" s="8">
        <v>0</v>
      </c>
      <c r="FA23" s="4">
        <v>0</v>
      </c>
      <c r="FB23" s="5">
        <v>0</v>
      </c>
      <c r="FC23" s="20">
        <v>0</v>
      </c>
      <c r="FD23" s="4">
        <v>0</v>
      </c>
      <c r="FE23" s="5">
        <v>0</v>
      </c>
      <c r="FF23" s="20">
        <v>0</v>
      </c>
      <c r="FG23" s="4">
        <v>0</v>
      </c>
      <c r="FH23" s="5">
        <v>0</v>
      </c>
      <c r="FI23" s="20">
        <v>0</v>
      </c>
      <c r="FJ23" s="4">
        <v>0</v>
      </c>
      <c r="FK23" s="5">
        <v>0</v>
      </c>
      <c r="FL23" s="20">
        <v>0</v>
      </c>
      <c r="FM23" s="4">
        <v>0</v>
      </c>
      <c r="FN23" s="5">
        <v>0</v>
      </c>
      <c r="FO23" s="20">
        <v>0</v>
      </c>
      <c r="FP23" s="4">
        <v>0</v>
      </c>
      <c r="FQ23" s="5">
        <v>0</v>
      </c>
      <c r="FR23" s="20">
        <v>0</v>
      </c>
      <c r="FS23" s="4">
        <v>0</v>
      </c>
      <c r="FT23" s="5">
        <f t="shared" si="86"/>
        <v>0</v>
      </c>
      <c r="FU23" s="20">
        <v>0</v>
      </c>
      <c r="FV23" s="4">
        <v>0</v>
      </c>
      <c r="FW23" s="5">
        <v>0</v>
      </c>
      <c r="FX23" s="20">
        <v>0</v>
      </c>
      <c r="FY23" s="4">
        <v>0</v>
      </c>
      <c r="FZ23" s="5">
        <f t="shared" si="87"/>
        <v>0</v>
      </c>
      <c r="GA23" s="20">
        <v>0</v>
      </c>
      <c r="GB23" s="4">
        <v>0</v>
      </c>
      <c r="GC23" s="5">
        <v>0</v>
      </c>
      <c r="GD23" s="20">
        <v>0</v>
      </c>
      <c r="GE23" s="4">
        <v>0</v>
      </c>
      <c r="GF23" s="5">
        <v>0</v>
      </c>
      <c r="GG23" s="20">
        <v>0</v>
      </c>
      <c r="GH23" s="4">
        <v>0</v>
      </c>
      <c r="GI23" s="5">
        <v>0</v>
      </c>
      <c r="GJ23" s="20">
        <v>0</v>
      </c>
      <c r="GK23" s="4">
        <v>0</v>
      </c>
      <c r="GL23" s="5">
        <v>0</v>
      </c>
      <c r="GM23" s="20">
        <v>0</v>
      </c>
      <c r="GN23" s="4">
        <v>0</v>
      </c>
      <c r="GO23" s="5">
        <v>0</v>
      </c>
      <c r="GP23" s="20">
        <v>0</v>
      </c>
      <c r="GQ23" s="4">
        <v>0</v>
      </c>
      <c r="GR23" s="5">
        <v>0</v>
      </c>
      <c r="GS23" s="20">
        <v>0</v>
      </c>
      <c r="GT23" s="4">
        <v>0</v>
      </c>
      <c r="GU23" s="5">
        <v>0</v>
      </c>
      <c r="GV23" s="20">
        <v>0</v>
      </c>
      <c r="GW23" s="4">
        <v>0</v>
      </c>
      <c r="GX23" s="5">
        <v>0</v>
      </c>
      <c r="GY23" s="20">
        <v>0</v>
      </c>
      <c r="GZ23" s="4">
        <v>0</v>
      </c>
      <c r="HA23" s="5">
        <v>0</v>
      </c>
      <c r="HB23" s="20">
        <v>0</v>
      </c>
      <c r="HC23" s="4">
        <v>0</v>
      </c>
      <c r="HD23" s="5">
        <v>0</v>
      </c>
      <c r="HE23" s="20">
        <v>4</v>
      </c>
      <c r="HF23" s="4">
        <v>59</v>
      </c>
      <c r="HG23" s="5">
        <f t="shared" si="89"/>
        <v>14750</v>
      </c>
      <c r="HH23" s="20">
        <f t="shared" si="13"/>
        <v>66</v>
      </c>
      <c r="HI23" s="5">
        <f t="shared" si="14"/>
        <v>902</v>
      </c>
    </row>
    <row r="24" spans="1:217" x14ac:dyDescent="0.3">
      <c r="A24" s="75">
        <v>2012</v>
      </c>
      <c r="B24" s="76" t="s">
        <v>7</v>
      </c>
      <c r="C24" s="20">
        <v>0</v>
      </c>
      <c r="D24" s="4">
        <v>0</v>
      </c>
      <c r="E24" s="5">
        <f t="shared" si="77"/>
        <v>0</v>
      </c>
      <c r="F24" s="8">
        <v>0</v>
      </c>
      <c r="G24" s="4">
        <v>0</v>
      </c>
      <c r="H24" s="5">
        <v>0</v>
      </c>
      <c r="I24" s="20">
        <v>0</v>
      </c>
      <c r="J24" s="4">
        <v>0</v>
      </c>
      <c r="K24" s="5">
        <v>0</v>
      </c>
      <c r="L24" s="20">
        <v>0</v>
      </c>
      <c r="M24" s="4">
        <v>0</v>
      </c>
      <c r="N24" s="5">
        <v>0</v>
      </c>
      <c r="O24" s="20">
        <v>0</v>
      </c>
      <c r="P24" s="4">
        <v>0</v>
      </c>
      <c r="Q24" s="5">
        <v>0</v>
      </c>
      <c r="R24" s="20">
        <v>0</v>
      </c>
      <c r="S24" s="4">
        <v>0</v>
      </c>
      <c r="T24" s="5">
        <v>0</v>
      </c>
      <c r="U24" s="8">
        <v>0</v>
      </c>
      <c r="V24" s="4">
        <v>0</v>
      </c>
      <c r="W24" s="5">
        <f t="shared" si="78"/>
        <v>0</v>
      </c>
      <c r="X24" s="8">
        <v>0</v>
      </c>
      <c r="Y24" s="4">
        <v>0</v>
      </c>
      <c r="Z24" s="5">
        <v>0</v>
      </c>
      <c r="AA24" s="8"/>
      <c r="AB24" s="4"/>
      <c r="AC24" s="5"/>
      <c r="AD24" s="8">
        <v>0</v>
      </c>
      <c r="AE24" s="4">
        <v>0</v>
      </c>
      <c r="AF24" s="5">
        <v>0</v>
      </c>
      <c r="AG24" s="8">
        <v>0</v>
      </c>
      <c r="AH24" s="4">
        <v>0</v>
      </c>
      <c r="AI24" s="5">
        <f t="shared" si="79"/>
        <v>0</v>
      </c>
      <c r="AJ24" s="8">
        <v>0</v>
      </c>
      <c r="AK24" s="4">
        <v>0</v>
      </c>
      <c r="AL24" s="5">
        <v>0</v>
      </c>
      <c r="AM24" s="8">
        <v>0</v>
      </c>
      <c r="AN24" s="4">
        <v>0</v>
      </c>
      <c r="AO24" s="5">
        <v>0</v>
      </c>
      <c r="AP24" s="8">
        <v>0</v>
      </c>
      <c r="AQ24" s="4">
        <v>0</v>
      </c>
      <c r="AR24" s="5">
        <v>0</v>
      </c>
      <c r="AS24" s="8">
        <v>0</v>
      </c>
      <c r="AT24" s="4">
        <v>0</v>
      </c>
      <c r="AU24" s="5">
        <v>0</v>
      </c>
      <c r="AV24" s="8">
        <v>0</v>
      </c>
      <c r="AW24" s="4">
        <v>0</v>
      </c>
      <c r="AX24" s="5">
        <v>0</v>
      </c>
      <c r="AY24" s="8">
        <v>0</v>
      </c>
      <c r="AZ24" s="4">
        <v>0</v>
      </c>
      <c r="BA24" s="5">
        <v>0</v>
      </c>
      <c r="BB24" s="20">
        <v>0</v>
      </c>
      <c r="BC24" s="4">
        <v>0</v>
      </c>
      <c r="BD24" s="5">
        <v>0</v>
      </c>
      <c r="BE24" s="8">
        <v>0</v>
      </c>
      <c r="BF24" s="4">
        <v>0</v>
      </c>
      <c r="BG24" s="5">
        <v>0</v>
      </c>
      <c r="BH24" s="8">
        <v>0</v>
      </c>
      <c r="BI24" s="4">
        <v>0</v>
      </c>
      <c r="BJ24" s="5">
        <v>0</v>
      </c>
      <c r="BK24" s="8">
        <v>0</v>
      </c>
      <c r="BL24" s="4">
        <v>0</v>
      </c>
      <c r="BM24" s="5">
        <v>0</v>
      </c>
      <c r="BN24" s="8">
        <v>0</v>
      </c>
      <c r="BO24" s="4">
        <v>0</v>
      </c>
      <c r="BP24" s="5">
        <v>0</v>
      </c>
      <c r="BQ24" s="8">
        <v>0</v>
      </c>
      <c r="BR24" s="4">
        <v>0</v>
      </c>
      <c r="BS24" s="5">
        <v>0</v>
      </c>
      <c r="BT24" s="8">
        <v>0</v>
      </c>
      <c r="BU24" s="4">
        <v>0</v>
      </c>
      <c r="BV24" s="5">
        <v>0</v>
      </c>
      <c r="BW24" s="8">
        <v>0</v>
      </c>
      <c r="BX24" s="4">
        <v>0</v>
      </c>
      <c r="BY24" s="5">
        <f t="shared" si="80"/>
        <v>0</v>
      </c>
      <c r="BZ24" s="8">
        <v>0</v>
      </c>
      <c r="CA24" s="4">
        <v>0</v>
      </c>
      <c r="CB24" s="5">
        <f t="shared" si="81"/>
        <v>0</v>
      </c>
      <c r="CC24" s="8">
        <v>0</v>
      </c>
      <c r="CD24" s="4">
        <v>0</v>
      </c>
      <c r="CE24" s="5">
        <v>0</v>
      </c>
      <c r="CF24" s="8">
        <v>0</v>
      </c>
      <c r="CG24" s="4">
        <v>0</v>
      </c>
      <c r="CH24" s="5">
        <v>0</v>
      </c>
      <c r="CI24" s="8">
        <v>0</v>
      </c>
      <c r="CJ24" s="4">
        <v>0</v>
      </c>
      <c r="CK24" s="5">
        <v>0</v>
      </c>
      <c r="CL24" s="8">
        <v>0</v>
      </c>
      <c r="CM24" s="4">
        <v>0</v>
      </c>
      <c r="CN24" s="5">
        <v>0</v>
      </c>
      <c r="CO24" s="8">
        <v>0</v>
      </c>
      <c r="CP24" s="4">
        <v>0</v>
      </c>
      <c r="CQ24" s="5">
        <v>0</v>
      </c>
      <c r="CR24" s="20">
        <v>0</v>
      </c>
      <c r="CS24" s="4">
        <v>0</v>
      </c>
      <c r="CT24" s="5">
        <v>0</v>
      </c>
      <c r="CU24" s="8">
        <v>0</v>
      </c>
      <c r="CV24" s="4">
        <v>0</v>
      </c>
      <c r="CW24" s="5">
        <v>0</v>
      </c>
      <c r="CX24" s="8">
        <v>0</v>
      </c>
      <c r="CY24" s="4">
        <v>0</v>
      </c>
      <c r="CZ24" s="5">
        <v>0</v>
      </c>
      <c r="DA24" s="8">
        <v>0</v>
      </c>
      <c r="DB24" s="4">
        <v>0</v>
      </c>
      <c r="DC24" s="5">
        <v>0</v>
      </c>
      <c r="DD24" s="8">
        <v>0</v>
      </c>
      <c r="DE24" s="4">
        <v>0</v>
      </c>
      <c r="DF24" s="5">
        <v>0</v>
      </c>
      <c r="DG24" s="8">
        <v>0</v>
      </c>
      <c r="DH24" s="4">
        <v>0</v>
      </c>
      <c r="DI24" s="5">
        <v>0</v>
      </c>
      <c r="DJ24" s="8">
        <v>0</v>
      </c>
      <c r="DK24" s="4">
        <v>0</v>
      </c>
      <c r="DL24" s="5">
        <v>0</v>
      </c>
      <c r="DM24" s="8">
        <v>0</v>
      </c>
      <c r="DN24" s="4">
        <v>0</v>
      </c>
      <c r="DO24" s="5">
        <v>0</v>
      </c>
      <c r="DP24" s="8">
        <v>0</v>
      </c>
      <c r="DQ24" s="4">
        <v>4</v>
      </c>
      <c r="DR24" s="5">
        <v>0</v>
      </c>
      <c r="DS24" s="8">
        <v>0</v>
      </c>
      <c r="DT24" s="4">
        <v>0</v>
      </c>
      <c r="DU24" s="5">
        <v>0</v>
      </c>
      <c r="DV24" s="20">
        <v>1</v>
      </c>
      <c r="DW24" s="4">
        <v>3</v>
      </c>
      <c r="DX24" s="5">
        <f t="shared" ref="DX24" si="91">DW24/DV24*1000</f>
        <v>3000</v>
      </c>
      <c r="DY24" s="20">
        <v>0</v>
      </c>
      <c r="DZ24" s="4">
        <v>0</v>
      </c>
      <c r="EA24" s="5">
        <v>0</v>
      </c>
      <c r="EB24" s="8">
        <v>0</v>
      </c>
      <c r="EC24" s="4">
        <v>0</v>
      </c>
      <c r="ED24" s="5">
        <v>0</v>
      </c>
      <c r="EE24" s="8">
        <v>0</v>
      </c>
      <c r="EF24" s="4">
        <v>0</v>
      </c>
      <c r="EG24" s="5">
        <f t="shared" si="83"/>
        <v>0</v>
      </c>
      <c r="EH24" s="8">
        <v>0</v>
      </c>
      <c r="EI24" s="4">
        <v>0</v>
      </c>
      <c r="EJ24" s="5">
        <v>0</v>
      </c>
      <c r="EK24" s="8">
        <v>0</v>
      </c>
      <c r="EL24" s="4">
        <v>0</v>
      </c>
      <c r="EM24" s="5">
        <v>0</v>
      </c>
      <c r="EN24" s="8">
        <v>0</v>
      </c>
      <c r="EO24" s="4">
        <v>0</v>
      </c>
      <c r="EP24" s="5">
        <f t="shared" si="84"/>
        <v>0</v>
      </c>
      <c r="EQ24" s="8"/>
      <c r="ER24" s="4"/>
      <c r="ES24" s="5"/>
      <c r="ET24" s="8">
        <v>0</v>
      </c>
      <c r="EU24" s="4">
        <v>0</v>
      </c>
      <c r="EV24" s="5">
        <v>0</v>
      </c>
      <c r="EW24" s="8">
        <v>0</v>
      </c>
      <c r="EX24" s="4">
        <v>0</v>
      </c>
      <c r="EY24" s="5">
        <f t="shared" si="85"/>
        <v>0</v>
      </c>
      <c r="EZ24" s="8">
        <v>0</v>
      </c>
      <c r="FA24" s="4">
        <v>0</v>
      </c>
      <c r="FB24" s="5">
        <v>0</v>
      </c>
      <c r="FC24" s="20">
        <v>0</v>
      </c>
      <c r="FD24" s="4">
        <v>0</v>
      </c>
      <c r="FE24" s="5">
        <v>0</v>
      </c>
      <c r="FF24" s="20">
        <v>0</v>
      </c>
      <c r="FG24" s="4">
        <v>0</v>
      </c>
      <c r="FH24" s="5">
        <v>0</v>
      </c>
      <c r="FI24" s="20">
        <v>0</v>
      </c>
      <c r="FJ24" s="4">
        <v>0</v>
      </c>
      <c r="FK24" s="5">
        <v>0</v>
      </c>
      <c r="FL24" s="20">
        <v>0</v>
      </c>
      <c r="FM24" s="4">
        <v>0</v>
      </c>
      <c r="FN24" s="5">
        <v>0</v>
      </c>
      <c r="FO24" s="20">
        <v>0</v>
      </c>
      <c r="FP24" s="4">
        <v>0</v>
      </c>
      <c r="FQ24" s="5">
        <v>0</v>
      </c>
      <c r="FR24" s="20">
        <v>0</v>
      </c>
      <c r="FS24" s="4">
        <v>0</v>
      </c>
      <c r="FT24" s="5">
        <f t="shared" si="86"/>
        <v>0</v>
      </c>
      <c r="FU24" s="20">
        <v>0</v>
      </c>
      <c r="FV24" s="4">
        <v>0</v>
      </c>
      <c r="FW24" s="5">
        <v>0</v>
      </c>
      <c r="FX24" s="20">
        <v>0</v>
      </c>
      <c r="FY24" s="4">
        <v>0</v>
      </c>
      <c r="FZ24" s="5">
        <f t="shared" si="87"/>
        <v>0</v>
      </c>
      <c r="GA24" s="20">
        <v>0</v>
      </c>
      <c r="GB24" s="4">
        <v>0</v>
      </c>
      <c r="GC24" s="5">
        <v>0</v>
      </c>
      <c r="GD24" s="20">
        <v>0</v>
      </c>
      <c r="GE24" s="4">
        <v>0</v>
      </c>
      <c r="GF24" s="5">
        <v>0</v>
      </c>
      <c r="GG24" s="20">
        <v>0</v>
      </c>
      <c r="GH24" s="4">
        <v>0</v>
      </c>
      <c r="GI24" s="5">
        <v>0</v>
      </c>
      <c r="GJ24" s="20">
        <v>0</v>
      </c>
      <c r="GK24" s="4">
        <v>0</v>
      </c>
      <c r="GL24" s="5">
        <v>0</v>
      </c>
      <c r="GM24" s="20">
        <v>0</v>
      </c>
      <c r="GN24" s="4">
        <v>0</v>
      </c>
      <c r="GO24" s="5">
        <v>0</v>
      </c>
      <c r="GP24" s="20">
        <v>0</v>
      </c>
      <c r="GQ24" s="4">
        <v>0</v>
      </c>
      <c r="GR24" s="5">
        <v>0</v>
      </c>
      <c r="GS24" s="20">
        <v>0</v>
      </c>
      <c r="GT24" s="4">
        <v>0</v>
      </c>
      <c r="GU24" s="5">
        <v>0</v>
      </c>
      <c r="GV24" s="20">
        <v>0</v>
      </c>
      <c r="GW24" s="4">
        <v>0</v>
      </c>
      <c r="GX24" s="5">
        <v>0</v>
      </c>
      <c r="GY24" s="20">
        <v>0</v>
      </c>
      <c r="GZ24" s="4">
        <v>0</v>
      </c>
      <c r="HA24" s="5">
        <v>0</v>
      </c>
      <c r="HB24" s="20">
        <v>0</v>
      </c>
      <c r="HC24" s="4">
        <v>0</v>
      </c>
      <c r="HD24" s="5">
        <v>0</v>
      </c>
      <c r="HE24" s="20">
        <v>31</v>
      </c>
      <c r="HF24" s="4">
        <v>390</v>
      </c>
      <c r="HG24" s="5">
        <f t="shared" si="89"/>
        <v>12580.645161290322</v>
      </c>
      <c r="HH24" s="20">
        <f t="shared" si="13"/>
        <v>32</v>
      </c>
      <c r="HI24" s="5">
        <f t="shared" si="14"/>
        <v>397</v>
      </c>
    </row>
    <row r="25" spans="1:217" x14ac:dyDescent="0.3">
      <c r="A25" s="75">
        <v>2012</v>
      </c>
      <c r="B25" s="76" t="s">
        <v>8</v>
      </c>
      <c r="C25" s="20">
        <v>0</v>
      </c>
      <c r="D25" s="4">
        <v>0</v>
      </c>
      <c r="E25" s="5">
        <f t="shared" si="77"/>
        <v>0</v>
      </c>
      <c r="F25" s="8">
        <v>0</v>
      </c>
      <c r="G25" s="4">
        <v>0</v>
      </c>
      <c r="H25" s="5">
        <v>0</v>
      </c>
      <c r="I25" s="20">
        <v>0</v>
      </c>
      <c r="J25" s="4">
        <v>0</v>
      </c>
      <c r="K25" s="5">
        <v>0</v>
      </c>
      <c r="L25" s="20">
        <v>0</v>
      </c>
      <c r="M25" s="4">
        <v>0</v>
      </c>
      <c r="N25" s="5">
        <v>0</v>
      </c>
      <c r="O25" s="20">
        <v>0</v>
      </c>
      <c r="P25" s="4">
        <v>0</v>
      </c>
      <c r="Q25" s="5">
        <v>0</v>
      </c>
      <c r="R25" s="20">
        <v>0</v>
      </c>
      <c r="S25" s="4">
        <v>0</v>
      </c>
      <c r="T25" s="5">
        <v>0</v>
      </c>
      <c r="U25" s="8">
        <v>0</v>
      </c>
      <c r="V25" s="4">
        <v>0</v>
      </c>
      <c r="W25" s="5">
        <f t="shared" si="78"/>
        <v>0</v>
      </c>
      <c r="X25" s="8">
        <v>0</v>
      </c>
      <c r="Y25" s="4">
        <v>0</v>
      </c>
      <c r="Z25" s="5">
        <v>0</v>
      </c>
      <c r="AA25" s="8"/>
      <c r="AB25" s="4"/>
      <c r="AC25" s="5"/>
      <c r="AD25" s="8">
        <v>0</v>
      </c>
      <c r="AE25" s="4">
        <v>0</v>
      </c>
      <c r="AF25" s="5">
        <v>0</v>
      </c>
      <c r="AG25" s="8">
        <v>0</v>
      </c>
      <c r="AH25" s="4">
        <v>0</v>
      </c>
      <c r="AI25" s="5">
        <f t="shared" si="79"/>
        <v>0</v>
      </c>
      <c r="AJ25" s="8">
        <v>0</v>
      </c>
      <c r="AK25" s="4">
        <v>0</v>
      </c>
      <c r="AL25" s="5">
        <v>0</v>
      </c>
      <c r="AM25" s="8">
        <v>0</v>
      </c>
      <c r="AN25" s="4">
        <v>0</v>
      </c>
      <c r="AO25" s="5">
        <v>0</v>
      </c>
      <c r="AP25" s="8">
        <v>0</v>
      </c>
      <c r="AQ25" s="4">
        <v>0</v>
      </c>
      <c r="AR25" s="5">
        <v>0</v>
      </c>
      <c r="AS25" s="8">
        <v>5</v>
      </c>
      <c r="AT25" s="4">
        <v>42</v>
      </c>
      <c r="AU25" s="5">
        <f t="shared" si="88"/>
        <v>8400</v>
      </c>
      <c r="AV25" s="8">
        <v>0</v>
      </c>
      <c r="AW25" s="4">
        <v>0</v>
      </c>
      <c r="AX25" s="5">
        <v>0</v>
      </c>
      <c r="AY25" s="8">
        <v>0</v>
      </c>
      <c r="AZ25" s="4">
        <v>0</v>
      </c>
      <c r="BA25" s="5">
        <v>0</v>
      </c>
      <c r="BB25" s="20">
        <v>0</v>
      </c>
      <c r="BC25" s="4">
        <v>0</v>
      </c>
      <c r="BD25" s="5">
        <v>0</v>
      </c>
      <c r="BE25" s="8">
        <v>0</v>
      </c>
      <c r="BF25" s="4">
        <v>0</v>
      </c>
      <c r="BG25" s="5">
        <v>0</v>
      </c>
      <c r="BH25" s="8">
        <v>0</v>
      </c>
      <c r="BI25" s="4">
        <v>0</v>
      </c>
      <c r="BJ25" s="5">
        <v>0</v>
      </c>
      <c r="BK25" s="8">
        <v>0</v>
      </c>
      <c r="BL25" s="4">
        <v>0</v>
      </c>
      <c r="BM25" s="5">
        <v>0</v>
      </c>
      <c r="BN25" s="8">
        <v>0</v>
      </c>
      <c r="BO25" s="4">
        <v>0</v>
      </c>
      <c r="BP25" s="5">
        <v>0</v>
      </c>
      <c r="BQ25" s="8">
        <v>0</v>
      </c>
      <c r="BR25" s="4">
        <v>0</v>
      </c>
      <c r="BS25" s="5">
        <v>0</v>
      </c>
      <c r="BT25" s="8">
        <v>0</v>
      </c>
      <c r="BU25" s="4">
        <v>0</v>
      </c>
      <c r="BV25" s="5">
        <v>0</v>
      </c>
      <c r="BW25" s="8">
        <v>0</v>
      </c>
      <c r="BX25" s="4">
        <v>0</v>
      </c>
      <c r="BY25" s="5">
        <f t="shared" si="80"/>
        <v>0</v>
      </c>
      <c r="BZ25" s="8">
        <v>0</v>
      </c>
      <c r="CA25" s="4">
        <v>0</v>
      </c>
      <c r="CB25" s="5">
        <f t="shared" si="81"/>
        <v>0</v>
      </c>
      <c r="CC25" s="8">
        <v>0</v>
      </c>
      <c r="CD25" s="4">
        <v>0</v>
      </c>
      <c r="CE25" s="5">
        <v>0</v>
      </c>
      <c r="CF25" s="8">
        <v>0</v>
      </c>
      <c r="CG25" s="4">
        <v>0</v>
      </c>
      <c r="CH25" s="5">
        <v>0</v>
      </c>
      <c r="CI25" s="8">
        <v>0</v>
      </c>
      <c r="CJ25" s="4">
        <v>0</v>
      </c>
      <c r="CK25" s="5">
        <v>0</v>
      </c>
      <c r="CL25" s="8">
        <v>0</v>
      </c>
      <c r="CM25" s="4">
        <v>0</v>
      </c>
      <c r="CN25" s="5">
        <v>0</v>
      </c>
      <c r="CO25" s="8">
        <v>0</v>
      </c>
      <c r="CP25" s="4">
        <v>0</v>
      </c>
      <c r="CQ25" s="5">
        <v>0</v>
      </c>
      <c r="CR25" s="20">
        <v>0</v>
      </c>
      <c r="CS25" s="4">
        <v>0</v>
      </c>
      <c r="CT25" s="5">
        <v>0</v>
      </c>
      <c r="CU25" s="8">
        <v>0</v>
      </c>
      <c r="CV25" s="4">
        <v>0</v>
      </c>
      <c r="CW25" s="5">
        <v>0</v>
      </c>
      <c r="CX25" s="8">
        <v>0</v>
      </c>
      <c r="CY25" s="4">
        <v>0</v>
      </c>
      <c r="CZ25" s="5">
        <v>0</v>
      </c>
      <c r="DA25" s="8">
        <v>0</v>
      </c>
      <c r="DB25" s="4">
        <v>6</v>
      </c>
      <c r="DC25" s="5">
        <v>0</v>
      </c>
      <c r="DD25" s="8">
        <v>0</v>
      </c>
      <c r="DE25" s="4">
        <v>0</v>
      </c>
      <c r="DF25" s="5">
        <v>0</v>
      </c>
      <c r="DG25" s="8">
        <v>0</v>
      </c>
      <c r="DH25" s="4">
        <v>0</v>
      </c>
      <c r="DI25" s="5">
        <v>0</v>
      </c>
      <c r="DJ25" s="8">
        <v>0</v>
      </c>
      <c r="DK25" s="4">
        <v>0</v>
      </c>
      <c r="DL25" s="5">
        <v>0</v>
      </c>
      <c r="DM25" s="8">
        <v>0</v>
      </c>
      <c r="DN25" s="4">
        <v>0</v>
      </c>
      <c r="DO25" s="5">
        <v>0</v>
      </c>
      <c r="DP25" s="8">
        <v>0</v>
      </c>
      <c r="DQ25" s="4">
        <v>0</v>
      </c>
      <c r="DR25" s="5">
        <v>0</v>
      </c>
      <c r="DS25" s="8">
        <v>0</v>
      </c>
      <c r="DT25" s="4">
        <v>0</v>
      </c>
      <c r="DU25" s="5">
        <v>0</v>
      </c>
      <c r="DV25" s="20">
        <v>0</v>
      </c>
      <c r="DW25" s="4">
        <v>1</v>
      </c>
      <c r="DX25" s="5">
        <v>0</v>
      </c>
      <c r="DY25" s="20">
        <v>0</v>
      </c>
      <c r="DZ25" s="4">
        <v>0</v>
      </c>
      <c r="EA25" s="5">
        <v>0</v>
      </c>
      <c r="EB25" s="8">
        <v>0</v>
      </c>
      <c r="EC25" s="4">
        <v>0</v>
      </c>
      <c r="ED25" s="5">
        <v>0</v>
      </c>
      <c r="EE25" s="8">
        <v>0</v>
      </c>
      <c r="EF25" s="4">
        <v>0</v>
      </c>
      <c r="EG25" s="5">
        <f t="shared" si="83"/>
        <v>0</v>
      </c>
      <c r="EH25" s="8">
        <v>0</v>
      </c>
      <c r="EI25" s="4">
        <v>0</v>
      </c>
      <c r="EJ25" s="5">
        <v>0</v>
      </c>
      <c r="EK25" s="8">
        <v>0</v>
      </c>
      <c r="EL25" s="4">
        <v>0</v>
      </c>
      <c r="EM25" s="5">
        <v>0</v>
      </c>
      <c r="EN25" s="8">
        <v>0</v>
      </c>
      <c r="EO25" s="4">
        <v>0</v>
      </c>
      <c r="EP25" s="5">
        <f t="shared" si="84"/>
        <v>0</v>
      </c>
      <c r="EQ25" s="8"/>
      <c r="ER25" s="4"/>
      <c r="ES25" s="5"/>
      <c r="ET25" s="8">
        <v>0</v>
      </c>
      <c r="EU25" s="4">
        <v>0</v>
      </c>
      <c r="EV25" s="5">
        <v>0</v>
      </c>
      <c r="EW25" s="8">
        <v>0</v>
      </c>
      <c r="EX25" s="4">
        <v>0</v>
      </c>
      <c r="EY25" s="5">
        <f t="shared" si="85"/>
        <v>0</v>
      </c>
      <c r="EZ25" s="8">
        <v>0</v>
      </c>
      <c r="FA25" s="4">
        <v>0</v>
      </c>
      <c r="FB25" s="5">
        <v>0</v>
      </c>
      <c r="FC25" s="20">
        <v>0</v>
      </c>
      <c r="FD25" s="4">
        <v>0</v>
      </c>
      <c r="FE25" s="5">
        <v>0</v>
      </c>
      <c r="FF25" s="20">
        <v>0</v>
      </c>
      <c r="FG25" s="4">
        <v>0</v>
      </c>
      <c r="FH25" s="5">
        <v>0</v>
      </c>
      <c r="FI25" s="20">
        <v>0</v>
      </c>
      <c r="FJ25" s="4">
        <v>0</v>
      </c>
      <c r="FK25" s="5">
        <v>0</v>
      </c>
      <c r="FL25" s="20">
        <v>0</v>
      </c>
      <c r="FM25" s="4">
        <v>0</v>
      </c>
      <c r="FN25" s="5">
        <v>0</v>
      </c>
      <c r="FO25" s="20">
        <v>0</v>
      </c>
      <c r="FP25" s="4">
        <v>0</v>
      </c>
      <c r="FQ25" s="5">
        <v>0</v>
      </c>
      <c r="FR25" s="20">
        <v>0</v>
      </c>
      <c r="FS25" s="4">
        <v>0</v>
      </c>
      <c r="FT25" s="5">
        <f t="shared" si="86"/>
        <v>0</v>
      </c>
      <c r="FU25" s="20">
        <v>0</v>
      </c>
      <c r="FV25" s="4">
        <v>0</v>
      </c>
      <c r="FW25" s="5">
        <v>0</v>
      </c>
      <c r="FX25" s="20">
        <v>0</v>
      </c>
      <c r="FY25" s="4">
        <v>0</v>
      </c>
      <c r="FZ25" s="5">
        <f t="shared" si="87"/>
        <v>0</v>
      </c>
      <c r="GA25" s="20">
        <v>0</v>
      </c>
      <c r="GB25" s="4">
        <v>0</v>
      </c>
      <c r="GC25" s="5">
        <v>0</v>
      </c>
      <c r="GD25" s="20">
        <v>0</v>
      </c>
      <c r="GE25" s="4">
        <v>0</v>
      </c>
      <c r="GF25" s="5">
        <v>0</v>
      </c>
      <c r="GG25" s="20">
        <v>0</v>
      </c>
      <c r="GH25" s="4">
        <v>0</v>
      </c>
      <c r="GI25" s="5">
        <v>0</v>
      </c>
      <c r="GJ25" s="20">
        <v>0</v>
      </c>
      <c r="GK25" s="4">
        <v>0</v>
      </c>
      <c r="GL25" s="5">
        <v>0</v>
      </c>
      <c r="GM25" s="20">
        <v>0</v>
      </c>
      <c r="GN25" s="4">
        <v>0</v>
      </c>
      <c r="GO25" s="5">
        <v>0</v>
      </c>
      <c r="GP25" s="20">
        <v>0</v>
      </c>
      <c r="GQ25" s="4">
        <v>0</v>
      </c>
      <c r="GR25" s="5">
        <v>0</v>
      </c>
      <c r="GS25" s="20">
        <v>0</v>
      </c>
      <c r="GT25" s="4">
        <v>0</v>
      </c>
      <c r="GU25" s="5">
        <v>0</v>
      </c>
      <c r="GV25" s="20">
        <v>0</v>
      </c>
      <c r="GW25" s="4">
        <v>0</v>
      </c>
      <c r="GX25" s="5">
        <v>0</v>
      </c>
      <c r="GY25" s="20">
        <v>0</v>
      </c>
      <c r="GZ25" s="4">
        <v>0</v>
      </c>
      <c r="HA25" s="5">
        <v>0</v>
      </c>
      <c r="HB25" s="20">
        <v>0</v>
      </c>
      <c r="HC25" s="4">
        <v>0</v>
      </c>
      <c r="HD25" s="5">
        <v>0</v>
      </c>
      <c r="HE25" s="20">
        <v>36</v>
      </c>
      <c r="HF25" s="4">
        <v>364</v>
      </c>
      <c r="HG25" s="5">
        <f t="shared" si="89"/>
        <v>10111.111111111111</v>
      </c>
      <c r="HH25" s="20">
        <f t="shared" si="13"/>
        <v>41</v>
      </c>
      <c r="HI25" s="5">
        <f t="shared" si="14"/>
        <v>413</v>
      </c>
    </row>
    <row r="26" spans="1:217" x14ac:dyDescent="0.3">
      <c r="A26" s="75">
        <v>2012</v>
      </c>
      <c r="B26" s="76" t="s">
        <v>9</v>
      </c>
      <c r="C26" s="20">
        <v>0</v>
      </c>
      <c r="D26" s="4">
        <v>0</v>
      </c>
      <c r="E26" s="5">
        <f t="shared" si="77"/>
        <v>0</v>
      </c>
      <c r="F26" s="8">
        <v>0</v>
      </c>
      <c r="G26" s="4">
        <v>0</v>
      </c>
      <c r="H26" s="5">
        <v>0</v>
      </c>
      <c r="I26" s="20">
        <v>0</v>
      </c>
      <c r="J26" s="4">
        <v>0</v>
      </c>
      <c r="K26" s="5">
        <v>0</v>
      </c>
      <c r="L26" s="20">
        <v>0</v>
      </c>
      <c r="M26" s="4">
        <v>0</v>
      </c>
      <c r="N26" s="5">
        <v>0</v>
      </c>
      <c r="O26" s="20">
        <v>0</v>
      </c>
      <c r="P26" s="4">
        <v>0</v>
      </c>
      <c r="Q26" s="5">
        <v>0</v>
      </c>
      <c r="R26" s="20">
        <v>0</v>
      </c>
      <c r="S26" s="4">
        <v>0</v>
      </c>
      <c r="T26" s="5">
        <v>0</v>
      </c>
      <c r="U26" s="8">
        <v>0</v>
      </c>
      <c r="V26" s="4">
        <v>0</v>
      </c>
      <c r="W26" s="5">
        <f t="shared" si="78"/>
        <v>0</v>
      </c>
      <c r="X26" s="8">
        <v>0</v>
      </c>
      <c r="Y26" s="4">
        <v>0</v>
      </c>
      <c r="Z26" s="5">
        <v>0</v>
      </c>
      <c r="AA26" s="8"/>
      <c r="AB26" s="4"/>
      <c r="AC26" s="5"/>
      <c r="AD26" s="8">
        <v>0</v>
      </c>
      <c r="AE26" s="4">
        <v>0</v>
      </c>
      <c r="AF26" s="5">
        <v>0</v>
      </c>
      <c r="AG26" s="8">
        <v>0</v>
      </c>
      <c r="AH26" s="4">
        <v>0</v>
      </c>
      <c r="AI26" s="5">
        <f t="shared" si="79"/>
        <v>0</v>
      </c>
      <c r="AJ26" s="8">
        <v>0</v>
      </c>
      <c r="AK26" s="4">
        <v>0</v>
      </c>
      <c r="AL26" s="5">
        <v>0</v>
      </c>
      <c r="AM26" s="8">
        <v>0</v>
      </c>
      <c r="AN26" s="4">
        <v>0</v>
      </c>
      <c r="AO26" s="5">
        <v>0</v>
      </c>
      <c r="AP26" s="8">
        <v>0</v>
      </c>
      <c r="AQ26" s="4">
        <v>0</v>
      </c>
      <c r="AR26" s="5">
        <v>0</v>
      </c>
      <c r="AS26" s="8">
        <v>0</v>
      </c>
      <c r="AT26" s="4">
        <v>0</v>
      </c>
      <c r="AU26" s="5">
        <v>0</v>
      </c>
      <c r="AV26" s="8">
        <v>0</v>
      </c>
      <c r="AW26" s="4">
        <v>0</v>
      </c>
      <c r="AX26" s="5">
        <v>0</v>
      </c>
      <c r="AY26" s="8">
        <v>0</v>
      </c>
      <c r="AZ26" s="4">
        <v>0</v>
      </c>
      <c r="BA26" s="5">
        <v>0</v>
      </c>
      <c r="BB26" s="20">
        <v>0</v>
      </c>
      <c r="BC26" s="4">
        <v>0</v>
      </c>
      <c r="BD26" s="5">
        <v>0</v>
      </c>
      <c r="BE26" s="8">
        <v>0</v>
      </c>
      <c r="BF26" s="4">
        <v>0</v>
      </c>
      <c r="BG26" s="5">
        <v>0</v>
      </c>
      <c r="BH26" s="8">
        <v>22</v>
      </c>
      <c r="BI26" s="4">
        <v>68</v>
      </c>
      <c r="BJ26" s="5">
        <f t="shared" ref="BJ26" si="92">BI26/BH26*1000</f>
        <v>3090.909090909091</v>
      </c>
      <c r="BK26" s="8">
        <v>0</v>
      </c>
      <c r="BL26" s="4">
        <v>0</v>
      </c>
      <c r="BM26" s="5">
        <v>0</v>
      </c>
      <c r="BN26" s="8">
        <v>0</v>
      </c>
      <c r="BO26" s="4">
        <v>0</v>
      </c>
      <c r="BP26" s="5">
        <v>0</v>
      </c>
      <c r="BQ26" s="8">
        <v>0</v>
      </c>
      <c r="BR26" s="4">
        <v>0</v>
      </c>
      <c r="BS26" s="5">
        <v>0</v>
      </c>
      <c r="BT26" s="8">
        <v>0</v>
      </c>
      <c r="BU26" s="4">
        <v>0</v>
      </c>
      <c r="BV26" s="5">
        <v>0</v>
      </c>
      <c r="BW26" s="8">
        <v>0</v>
      </c>
      <c r="BX26" s="4">
        <v>0</v>
      </c>
      <c r="BY26" s="5">
        <f t="shared" si="80"/>
        <v>0</v>
      </c>
      <c r="BZ26" s="8">
        <v>0</v>
      </c>
      <c r="CA26" s="4">
        <v>0</v>
      </c>
      <c r="CB26" s="5">
        <f t="shared" si="81"/>
        <v>0</v>
      </c>
      <c r="CC26" s="8">
        <v>0</v>
      </c>
      <c r="CD26" s="4">
        <v>0</v>
      </c>
      <c r="CE26" s="5">
        <v>0</v>
      </c>
      <c r="CF26" s="8">
        <v>0</v>
      </c>
      <c r="CG26" s="4">
        <v>0</v>
      </c>
      <c r="CH26" s="5">
        <v>0</v>
      </c>
      <c r="CI26" s="8">
        <v>0</v>
      </c>
      <c r="CJ26" s="4">
        <v>0</v>
      </c>
      <c r="CK26" s="5">
        <v>0</v>
      </c>
      <c r="CL26" s="8">
        <v>0</v>
      </c>
      <c r="CM26" s="4">
        <v>0</v>
      </c>
      <c r="CN26" s="5">
        <v>0</v>
      </c>
      <c r="CO26" s="8">
        <v>0</v>
      </c>
      <c r="CP26" s="4">
        <v>0</v>
      </c>
      <c r="CQ26" s="5">
        <v>0</v>
      </c>
      <c r="CR26" s="20">
        <v>0</v>
      </c>
      <c r="CS26" s="4">
        <v>0</v>
      </c>
      <c r="CT26" s="5">
        <v>0</v>
      </c>
      <c r="CU26" s="8">
        <v>0</v>
      </c>
      <c r="CV26" s="4">
        <v>0</v>
      </c>
      <c r="CW26" s="5">
        <v>0</v>
      </c>
      <c r="CX26" s="8">
        <v>0</v>
      </c>
      <c r="CY26" s="4">
        <v>0</v>
      </c>
      <c r="CZ26" s="5">
        <v>0</v>
      </c>
      <c r="DA26" s="8">
        <v>0</v>
      </c>
      <c r="DB26" s="4">
        <v>0</v>
      </c>
      <c r="DC26" s="5">
        <v>0</v>
      </c>
      <c r="DD26" s="8">
        <v>0</v>
      </c>
      <c r="DE26" s="4">
        <v>0</v>
      </c>
      <c r="DF26" s="5">
        <v>0</v>
      </c>
      <c r="DG26" s="8">
        <v>0</v>
      </c>
      <c r="DH26" s="4">
        <v>0</v>
      </c>
      <c r="DI26" s="5">
        <v>0</v>
      </c>
      <c r="DJ26" s="8">
        <v>0</v>
      </c>
      <c r="DK26" s="4">
        <v>0</v>
      </c>
      <c r="DL26" s="5">
        <v>0</v>
      </c>
      <c r="DM26" s="8">
        <v>0</v>
      </c>
      <c r="DN26" s="4">
        <v>0</v>
      </c>
      <c r="DO26" s="5">
        <v>0</v>
      </c>
      <c r="DP26" s="8">
        <v>0</v>
      </c>
      <c r="DQ26" s="4">
        <v>0</v>
      </c>
      <c r="DR26" s="5">
        <v>0</v>
      </c>
      <c r="DS26" s="8">
        <v>0</v>
      </c>
      <c r="DT26" s="4">
        <v>0</v>
      </c>
      <c r="DU26" s="5">
        <v>0</v>
      </c>
      <c r="DV26" s="20">
        <v>0</v>
      </c>
      <c r="DW26" s="4">
        <v>1</v>
      </c>
      <c r="DX26" s="5">
        <v>0</v>
      </c>
      <c r="DY26" s="20">
        <v>0</v>
      </c>
      <c r="DZ26" s="4">
        <v>0</v>
      </c>
      <c r="EA26" s="5">
        <v>0</v>
      </c>
      <c r="EB26" s="8">
        <v>0</v>
      </c>
      <c r="EC26" s="4">
        <v>0</v>
      </c>
      <c r="ED26" s="5">
        <v>0</v>
      </c>
      <c r="EE26" s="8">
        <v>0</v>
      </c>
      <c r="EF26" s="4">
        <v>0</v>
      </c>
      <c r="EG26" s="5">
        <f t="shared" si="83"/>
        <v>0</v>
      </c>
      <c r="EH26" s="8">
        <v>0</v>
      </c>
      <c r="EI26" s="4">
        <v>0</v>
      </c>
      <c r="EJ26" s="5">
        <v>0</v>
      </c>
      <c r="EK26" s="8">
        <v>0</v>
      </c>
      <c r="EL26" s="4">
        <v>0</v>
      </c>
      <c r="EM26" s="5">
        <v>0</v>
      </c>
      <c r="EN26" s="8">
        <v>0</v>
      </c>
      <c r="EO26" s="4">
        <v>0</v>
      </c>
      <c r="EP26" s="5">
        <f t="shared" si="84"/>
        <v>0</v>
      </c>
      <c r="EQ26" s="8"/>
      <c r="ER26" s="4"/>
      <c r="ES26" s="5"/>
      <c r="ET26" s="8">
        <v>0</v>
      </c>
      <c r="EU26" s="4">
        <v>0</v>
      </c>
      <c r="EV26" s="5">
        <v>0</v>
      </c>
      <c r="EW26" s="8">
        <v>0</v>
      </c>
      <c r="EX26" s="4">
        <v>0</v>
      </c>
      <c r="EY26" s="5">
        <f t="shared" si="85"/>
        <v>0</v>
      </c>
      <c r="EZ26" s="8">
        <v>0</v>
      </c>
      <c r="FA26" s="4">
        <v>0</v>
      </c>
      <c r="FB26" s="5">
        <v>0</v>
      </c>
      <c r="FC26" s="20">
        <v>0</v>
      </c>
      <c r="FD26" s="4">
        <v>0</v>
      </c>
      <c r="FE26" s="5">
        <v>0</v>
      </c>
      <c r="FF26" s="20">
        <v>0</v>
      </c>
      <c r="FG26" s="4">
        <v>0</v>
      </c>
      <c r="FH26" s="5">
        <v>0</v>
      </c>
      <c r="FI26" s="20">
        <v>0</v>
      </c>
      <c r="FJ26" s="4">
        <v>0</v>
      </c>
      <c r="FK26" s="5">
        <v>0</v>
      </c>
      <c r="FL26" s="20">
        <v>0</v>
      </c>
      <c r="FM26" s="4">
        <v>0</v>
      </c>
      <c r="FN26" s="5">
        <v>0</v>
      </c>
      <c r="FO26" s="20">
        <v>0</v>
      </c>
      <c r="FP26" s="4">
        <v>0</v>
      </c>
      <c r="FQ26" s="5">
        <v>0</v>
      </c>
      <c r="FR26" s="20">
        <v>0</v>
      </c>
      <c r="FS26" s="4">
        <v>0</v>
      </c>
      <c r="FT26" s="5">
        <f t="shared" si="86"/>
        <v>0</v>
      </c>
      <c r="FU26" s="20">
        <v>0</v>
      </c>
      <c r="FV26" s="4">
        <v>0</v>
      </c>
      <c r="FW26" s="5">
        <v>0</v>
      </c>
      <c r="FX26" s="20">
        <v>0</v>
      </c>
      <c r="FY26" s="4">
        <v>0</v>
      </c>
      <c r="FZ26" s="5">
        <f t="shared" si="87"/>
        <v>0</v>
      </c>
      <c r="GA26" s="20">
        <v>0</v>
      </c>
      <c r="GB26" s="4">
        <v>0</v>
      </c>
      <c r="GC26" s="5">
        <v>0</v>
      </c>
      <c r="GD26" s="20">
        <v>0</v>
      </c>
      <c r="GE26" s="4">
        <v>0</v>
      </c>
      <c r="GF26" s="5">
        <v>0</v>
      </c>
      <c r="GG26" s="20">
        <v>0</v>
      </c>
      <c r="GH26" s="4">
        <v>0</v>
      </c>
      <c r="GI26" s="5">
        <v>0</v>
      </c>
      <c r="GJ26" s="20">
        <v>0</v>
      </c>
      <c r="GK26" s="4">
        <v>0</v>
      </c>
      <c r="GL26" s="5">
        <v>0</v>
      </c>
      <c r="GM26" s="20">
        <v>0</v>
      </c>
      <c r="GN26" s="4">
        <v>0</v>
      </c>
      <c r="GO26" s="5">
        <v>0</v>
      </c>
      <c r="GP26" s="20">
        <v>0</v>
      </c>
      <c r="GQ26" s="4">
        <v>0</v>
      </c>
      <c r="GR26" s="5">
        <v>0</v>
      </c>
      <c r="GS26" s="20">
        <v>0</v>
      </c>
      <c r="GT26" s="4">
        <v>0</v>
      </c>
      <c r="GU26" s="5">
        <v>0</v>
      </c>
      <c r="GV26" s="20">
        <v>0</v>
      </c>
      <c r="GW26" s="4">
        <v>0</v>
      </c>
      <c r="GX26" s="5">
        <v>0</v>
      </c>
      <c r="GY26" s="20">
        <v>0</v>
      </c>
      <c r="GZ26" s="4">
        <v>0</v>
      </c>
      <c r="HA26" s="5">
        <v>0</v>
      </c>
      <c r="HB26" s="20">
        <v>0</v>
      </c>
      <c r="HC26" s="4">
        <v>0</v>
      </c>
      <c r="HD26" s="5">
        <v>0</v>
      </c>
      <c r="HE26" s="20">
        <v>34</v>
      </c>
      <c r="HF26" s="4">
        <v>329</v>
      </c>
      <c r="HG26" s="5">
        <f t="shared" si="89"/>
        <v>9676.4705882352937</v>
      </c>
      <c r="HH26" s="20">
        <f t="shared" si="13"/>
        <v>56</v>
      </c>
      <c r="HI26" s="5">
        <f t="shared" si="14"/>
        <v>398</v>
      </c>
    </row>
    <row r="27" spans="1:217" x14ac:dyDescent="0.3">
      <c r="A27" s="75">
        <v>2012</v>
      </c>
      <c r="B27" s="76" t="s">
        <v>10</v>
      </c>
      <c r="C27" s="20">
        <v>0</v>
      </c>
      <c r="D27" s="4">
        <v>0</v>
      </c>
      <c r="E27" s="5">
        <f t="shared" si="77"/>
        <v>0</v>
      </c>
      <c r="F27" s="8">
        <v>0</v>
      </c>
      <c r="G27" s="4">
        <v>0</v>
      </c>
      <c r="H27" s="5">
        <v>0</v>
      </c>
      <c r="I27" s="20">
        <v>0</v>
      </c>
      <c r="J27" s="4">
        <v>0</v>
      </c>
      <c r="K27" s="5">
        <v>0</v>
      </c>
      <c r="L27" s="20">
        <v>0</v>
      </c>
      <c r="M27" s="4">
        <v>0</v>
      </c>
      <c r="N27" s="5">
        <v>0</v>
      </c>
      <c r="O27" s="20">
        <v>0</v>
      </c>
      <c r="P27" s="4">
        <v>0</v>
      </c>
      <c r="Q27" s="5">
        <v>0</v>
      </c>
      <c r="R27" s="20">
        <v>0</v>
      </c>
      <c r="S27" s="4">
        <v>0</v>
      </c>
      <c r="T27" s="5">
        <v>0</v>
      </c>
      <c r="U27" s="8">
        <v>0</v>
      </c>
      <c r="V27" s="4">
        <v>0</v>
      </c>
      <c r="W27" s="5">
        <f t="shared" si="78"/>
        <v>0</v>
      </c>
      <c r="X27" s="8">
        <v>0</v>
      </c>
      <c r="Y27" s="4">
        <v>0</v>
      </c>
      <c r="Z27" s="5">
        <v>0</v>
      </c>
      <c r="AA27" s="8"/>
      <c r="AB27" s="4"/>
      <c r="AC27" s="5"/>
      <c r="AD27" s="8">
        <v>0</v>
      </c>
      <c r="AE27" s="4">
        <v>0</v>
      </c>
      <c r="AF27" s="5">
        <v>0</v>
      </c>
      <c r="AG27" s="8">
        <v>0</v>
      </c>
      <c r="AH27" s="4">
        <v>0</v>
      </c>
      <c r="AI27" s="5">
        <f t="shared" si="79"/>
        <v>0</v>
      </c>
      <c r="AJ27" s="8">
        <v>0</v>
      </c>
      <c r="AK27" s="4">
        <v>0</v>
      </c>
      <c r="AL27" s="5">
        <v>0</v>
      </c>
      <c r="AM27" s="8">
        <v>0</v>
      </c>
      <c r="AN27" s="4">
        <v>0</v>
      </c>
      <c r="AO27" s="5">
        <v>0</v>
      </c>
      <c r="AP27" s="8">
        <v>0</v>
      </c>
      <c r="AQ27" s="4">
        <v>0</v>
      </c>
      <c r="AR27" s="5">
        <v>0</v>
      </c>
      <c r="AS27" s="8">
        <v>0</v>
      </c>
      <c r="AT27" s="4">
        <v>0</v>
      </c>
      <c r="AU27" s="5">
        <v>0</v>
      </c>
      <c r="AV27" s="8">
        <v>0</v>
      </c>
      <c r="AW27" s="4">
        <v>0</v>
      </c>
      <c r="AX27" s="5">
        <v>0</v>
      </c>
      <c r="AY27" s="8">
        <v>0</v>
      </c>
      <c r="AZ27" s="4">
        <v>0</v>
      </c>
      <c r="BA27" s="5">
        <v>0</v>
      </c>
      <c r="BB27" s="20">
        <v>0</v>
      </c>
      <c r="BC27" s="4">
        <v>0</v>
      </c>
      <c r="BD27" s="5">
        <v>0</v>
      </c>
      <c r="BE27" s="8">
        <v>0</v>
      </c>
      <c r="BF27" s="4">
        <v>0</v>
      </c>
      <c r="BG27" s="5">
        <v>0</v>
      </c>
      <c r="BH27" s="8">
        <v>0</v>
      </c>
      <c r="BI27" s="4">
        <v>0</v>
      </c>
      <c r="BJ27" s="5">
        <v>0</v>
      </c>
      <c r="BK27" s="8">
        <v>0</v>
      </c>
      <c r="BL27" s="4">
        <v>0</v>
      </c>
      <c r="BM27" s="5">
        <v>0</v>
      </c>
      <c r="BN27" s="8">
        <v>0</v>
      </c>
      <c r="BO27" s="4">
        <v>0</v>
      </c>
      <c r="BP27" s="5">
        <v>0</v>
      </c>
      <c r="BQ27" s="8">
        <v>0</v>
      </c>
      <c r="BR27" s="4">
        <v>0</v>
      </c>
      <c r="BS27" s="5">
        <v>0</v>
      </c>
      <c r="BT27" s="8">
        <v>0</v>
      </c>
      <c r="BU27" s="4">
        <v>0</v>
      </c>
      <c r="BV27" s="5">
        <v>0</v>
      </c>
      <c r="BW27" s="8">
        <v>0</v>
      </c>
      <c r="BX27" s="4">
        <v>0</v>
      </c>
      <c r="BY27" s="5">
        <f t="shared" si="80"/>
        <v>0</v>
      </c>
      <c r="BZ27" s="8">
        <v>0</v>
      </c>
      <c r="CA27" s="4">
        <v>0</v>
      </c>
      <c r="CB27" s="5">
        <f t="shared" si="81"/>
        <v>0</v>
      </c>
      <c r="CC27" s="8">
        <v>0</v>
      </c>
      <c r="CD27" s="4">
        <v>0</v>
      </c>
      <c r="CE27" s="5">
        <v>0</v>
      </c>
      <c r="CF27" s="8">
        <v>0</v>
      </c>
      <c r="CG27" s="4">
        <v>0</v>
      </c>
      <c r="CH27" s="5">
        <v>0</v>
      </c>
      <c r="CI27" s="8">
        <v>0</v>
      </c>
      <c r="CJ27" s="4">
        <v>0</v>
      </c>
      <c r="CK27" s="5">
        <v>0</v>
      </c>
      <c r="CL27" s="8">
        <v>0</v>
      </c>
      <c r="CM27" s="4">
        <v>0</v>
      </c>
      <c r="CN27" s="5">
        <v>0</v>
      </c>
      <c r="CO27" s="8">
        <v>0</v>
      </c>
      <c r="CP27" s="4">
        <v>0</v>
      </c>
      <c r="CQ27" s="5">
        <v>0</v>
      </c>
      <c r="CR27" s="20">
        <v>0</v>
      </c>
      <c r="CS27" s="4">
        <v>0</v>
      </c>
      <c r="CT27" s="5">
        <v>0</v>
      </c>
      <c r="CU27" s="8">
        <v>0</v>
      </c>
      <c r="CV27" s="4">
        <v>0</v>
      </c>
      <c r="CW27" s="5">
        <v>0</v>
      </c>
      <c r="CX27" s="8">
        <v>0</v>
      </c>
      <c r="CY27" s="4">
        <v>0</v>
      </c>
      <c r="CZ27" s="5">
        <v>0</v>
      </c>
      <c r="DA27" s="8">
        <v>0</v>
      </c>
      <c r="DB27" s="4">
        <v>10</v>
      </c>
      <c r="DC27" s="5">
        <v>0</v>
      </c>
      <c r="DD27" s="8">
        <v>0</v>
      </c>
      <c r="DE27" s="4">
        <v>0</v>
      </c>
      <c r="DF27" s="5">
        <v>0</v>
      </c>
      <c r="DG27" s="8">
        <v>0</v>
      </c>
      <c r="DH27" s="4">
        <v>0</v>
      </c>
      <c r="DI27" s="5">
        <v>0</v>
      </c>
      <c r="DJ27" s="8">
        <v>0</v>
      </c>
      <c r="DK27" s="4">
        <v>0</v>
      </c>
      <c r="DL27" s="5">
        <v>0</v>
      </c>
      <c r="DM27" s="8">
        <v>0</v>
      </c>
      <c r="DN27" s="4">
        <v>0</v>
      </c>
      <c r="DO27" s="5">
        <v>0</v>
      </c>
      <c r="DP27" s="8">
        <v>0</v>
      </c>
      <c r="DQ27" s="4">
        <v>0</v>
      </c>
      <c r="DR27" s="5">
        <v>0</v>
      </c>
      <c r="DS27" s="8">
        <v>0</v>
      </c>
      <c r="DT27" s="4">
        <v>0</v>
      </c>
      <c r="DU27" s="5">
        <v>0</v>
      </c>
      <c r="DV27" s="20">
        <v>0</v>
      </c>
      <c r="DW27" s="4">
        <v>1</v>
      </c>
      <c r="DX27" s="5">
        <v>0</v>
      </c>
      <c r="DY27" s="20">
        <v>0</v>
      </c>
      <c r="DZ27" s="4">
        <v>0</v>
      </c>
      <c r="EA27" s="5">
        <v>0</v>
      </c>
      <c r="EB27" s="8">
        <v>0</v>
      </c>
      <c r="EC27" s="4">
        <v>0</v>
      </c>
      <c r="ED27" s="5">
        <v>0</v>
      </c>
      <c r="EE27" s="8">
        <v>0</v>
      </c>
      <c r="EF27" s="4">
        <v>0</v>
      </c>
      <c r="EG27" s="5">
        <f t="shared" si="83"/>
        <v>0</v>
      </c>
      <c r="EH27" s="8">
        <v>0</v>
      </c>
      <c r="EI27" s="4">
        <v>0</v>
      </c>
      <c r="EJ27" s="5">
        <v>0</v>
      </c>
      <c r="EK27" s="8">
        <v>0</v>
      </c>
      <c r="EL27" s="4">
        <v>0</v>
      </c>
      <c r="EM27" s="5">
        <v>0</v>
      </c>
      <c r="EN27" s="8">
        <v>0</v>
      </c>
      <c r="EO27" s="4">
        <v>0</v>
      </c>
      <c r="EP27" s="5">
        <f t="shared" si="84"/>
        <v>0</v>
      </c>
      <c r="EQ27" s="8"/>
      <c r="ER27" s="4"/>
      <c r="ES27" s="5"/>
      <c r="ET27" s="8">
        <v>0</v>
      </c>
      <c r="EU27" s="4">
        <v>0</v>
      </c>
      <c r="EV27" s="5">
        <v>0</v>
      </c>
      <c r="EW27" s="8">
        <v>0</v>
      </c>
      <c r="EX27" s="4">
        <v>0</v>
      </c>
      <c r="EY27" s="5">
        <f t="shared" si="85"/>
        <v>0</v>
      </c>
      <c r="EZ27" s="8">
        <v>0</v>
      </c>
      <c r="FA27" s="4">
        <v>0</v>
      </c>
      <c r="FB27" s="5">
        <v>0</v>
      </c>
      <c r="FC27" s="20">
        <v>0</v>
      </c>
      <c r="FD27" s="4">
        <v>1</v>
      </c>
      <c r="FE27" s="5">
        <v>0</v>
      </c>
      <c r="FF27" s="20">
        <v>0</v>
      </c>
      <c r="FG27" s="4">
        <v>0</v>
      </c>
      <c r="FH27" s="5">
        <v>0</v>
      </c>
      <c r="FI27" s="20">
        <v>0</v>
      </c>
      <c r="FJ27" s="4">
        <v>0</v>
      </c>
      <c r="FK27" s="5">
        <v>0</v>
      </c>
      <c r="FL27" s="20">
        <v>0</v>
      </c>
      <c r="FM27" s="4">
        <v>0</v>
      </c>
      <c r="FN27" s="5">
        <v>0</v>
      </c>
      <c r="FO27" s="20">
        <v>0</v>
      </c>
      <c r="FP27" s="4">
        <v>2</v>
      </c>
      <c r="FQ27" s="5">
        <v>0</v>
      </c>
      <c r="FR27" s="20">
        <v>0</v>
      </c>
      <c r="FS27" s="4">
        <v>0</v>
      </c>
      <c r="FT27" s="5">
        <f t="shared" si="86"/>
        <v>0</v>
      </c>
      <c r="FU27" s="20">
        <v>0</v>
      </c>
      <c r="FV27" s="4">
        <v>0</v>
      </c>
      <c r="FW27" s="5">
        <v>0</v>
      </c>
      <c r="FX27" s="20">
        <v>0</v>
      </c>
      <c r="FY27" s="4">
        <v>0</v>
      </c>
      <c r="FZ27" s="5">
        <f t="shared" si="87"/>
        <v>0</v>
      </c>
      <c r="GA27" s="20">
        <v>0</v>
      </c>
      <c r="GB27" s="4">
        <v>0</v>
      </c>
      <c r="GC27" s="5">
        <v>0</v>
      </c>
      <c r="GD27" s="20">
        <v>0</v>
      </c>
      <c r="GE27" s="4">
        <v>0</v>
      </c>
      <c r="GF27" s="5">
        <v>0</v>
      </c>
      <c r="GG27" s="20">
        <v>0</v>
      </c>
      <c r="GH27" s="4">
        <v>0</v>
      </c>
      <c r="GI27" s="5">
        <v>0</v>
      </c>
      <c r="GJ27" s="20">
        <v>0</v>
      </c>
      <c r="GK27" s="4">
        <v>0</v>
      </c>
      <c r="GL27" s="5">
        <v>0</v>
      </c>
      <c r="GM27" s="20">
        <v>0</v>
      </c>
      <c r="GN27" s="4">
        <v>0</v>
      </c>
      <c r="GO27" s="5">
        <v>0</v>
      </c>
      <c r="GP27" s="20">
        <v>0</v>
      </c>
      <c r="GQ27" s="4">
        <v>0</v>
      </c>
      <c r="GR27" s="5">
        <v>0</v>
      </c>
      <c r="GS27" s="20">
        <v>0</v>
      </c>
      <c r="GT27" s="4">
        <v>0</v>
      </c>
      <c r="GU27" s="5">
        <v>0</v>
      </c>
      <c r="GV27" s="20">
        <v>0</v>
      </c>
      <c r="GW27" s="4">
        <v>0</v>
      </c>
      <c r="GX27" s="5">
        <v>0</v>
      </c>
      <c r="GY27" s="20">
        <v>0</v>
      </c>
      <c r="GZ27" s="4">
        <v>0</v>
      </c>
      <c r="HA27" s="5">
        <v>0</v>
      </c>
      <c r="HB27" s="20">
        <v>0</v>
      </c>
      <c r="HC27" s="4">
        <v>0</v>
      </c>
      <c r="HD27" s="5">
        <v>0</v>
      </c>
      <c r="HE27" s="20">
        <v>35</v>
      </c>
      <c r="HF27" s="4">
        <v>356</v>
      </c>
      <c r="HG27" s="5">
        <f t="shared" si="89"/>
        <v>10171.428571428571</v>
      </c>
      <c r="HH27" s="20">
        <f t="shared" si="13"/>
        <v>35</v>
      </c>
      <c r="HI27" s="5">
        <f t="shared" si="14"/>
        <v>370</v>
      </c>
    </row>
    <row r="28" spans="1:217" x14ac:dyDescent="0.3">
      <c r="A28" s="75">
        <v>2012</v>
      </c>
      <c r="B28" s="76" t="s">
        <v>11</v>
      </c>
      <c r="C28" s="20">
        <v>0</v>
      </c>
      <c r="D28" s="4">
        <v>0</v>
      </c>
      <c r="E28" s="5">
        <f t="shared" si="77"/>
        <v>0</v>
      </c>
      <c r="F28" s="8">
        <v>0</v>
      </c>
      <c r="G28" s="4">
        <v>0</v>
      </c>
      <c r="H28" s="5">
        <v>0</v>
      </c>
      <c r="I28" s="20">
        <v>0</v>
      </c>
      <c r="J28" s="4">
        <v>0</v>
      </c>
      <c r="K28" s="5">
        <v>0</v>
      </c>
      <c r="L28" s="20">
        <v>0</v>
      </c>
      <c r="M28" s="4">
        <v>0</v>
      </c>
      <c r="N28" s="5">
        <v>0</v>
      </c>
      <c r="O28" s="20">
        <v>0</v>
      </c>
      <c r="P28" s="4">
        <v>0</v>
      </c>
      <c r="Q28" s="5">
        <v>0</v>
      </c>
      <c r="R28" s="20">
        <v>0</v>
      </c>
      <c r="S28" s="4">
        <v>0</v>
      </c>
      <c r="T28" s="5">
        <v>0</v>
      </c>
      <c r="U28" s="8">
        <v>0</v>
      </c>
      <c r="V28" s="4">
        <v>0</v>
      </c>
      <c r="W28" s="5">
        <f t="shared" si="78"/>
        <v>0</v>
      </c>
      <c r="X28" s="8">
        <v>0</v>
      </c>
      <c r="Y28" s="4">
        <v>0</v>
      </c>
      <c r="Z28" s="5">
        <v>0</v>
      </c>
      <c r="AA28" s="8"/>
      <c r="AB28" s="4"/>
      <c r="AC28" s="5"/>
      <c r="AD28" s="8">
        <v>0</v>
      </c>
      <c r="AE28" s="4">
        <v>0</v>
      </c>
      <c r="AF28" s="5">
        <v>0</v>
      </c>
      <c r="AG28" s="8">
        <v>0</v>
      </c>
      <c r="AH28" s="4">
        <v>0</v>
      </c>
      <c r="AI28" s="5">
        <f t="shared" si="79"/>
        <v>0</v>
      </c>
      <c r="AJ28" s="8">
        <v>0</v>
      </c>
      <c r="AK28" s="4">
        <v>0</v>
      </c>
      <c r="AL28" s="5">
        <v>0</v>
      </c>
      <c r="AM28" s="8">
        <v>0</v>
      </c>
      <c r="AN28" s="4">
        <v>0</v>
      </c>
      <c r="AO28" s="5">
        <v>0</v>
      </c>
      <c r="AP28" s="8">
        <v>0</v>
      </c>
      <c r="AQ28" s="4">
        <v>0</v>
      </c>
      <c r="AR28" s="5">
        <v>0</v>
      </c>
      <c r="AS28" s="8">
        <v>0</v>
      </c>
      <c r="AT28" s="4">
        <v>0</v>
      </c>
      <c r="AU28" s="5">
        <v>0</v>
      </c>
      <c r="AV28" s="8">
        <v>0</v>
      </c>
      <c r="AW28" s="4">
        <v>0</v>
      </c>
      <c r="AX28" s="5">
        <v>0</v>
      </c>
      <c r="AY28" s="8">
        <v>0</v>
      </c>
      <c r="AZ28" s="4">
        <v>0</v>
      </c>
      <c r="BA28" s="5">
        <v>0</v>
      </c>
      <c r="BB28" s="20">
        <v>0</v>
      </c>
      <c r="BC28" s="4">
        <v>0</v>
      </c>
      <c r="BD28" s="5">
        <v>0</v>
      </c>
      <c r="BE28" s="8">
        <v>0</v>
      </c>
      <c r="BF28" s="4">
        <v>0</v>
      </c>
      <c r="BG28" s="5">
        <v>0</v>
      </c>
      <c r="BH28" s="8">
        <v>0</v>
      </c>
      <c r="BI28" s="4">
        <v>0</v>
      </c>
      <c r="BJ28" s="5">
        <v>0</v>
      </c>
      <c r="BK28" s="8">
        <v>0</v>
      </c>
      <c r="BL28" s="4">
        <v>0</v>
      </c>
      <c r="BM28" s="5">
        <v>0</v>
      </c>
      <c r="BN28" s="8">
        <v>0</v>
      </c>
      <c r="BO28" s="4">
        <v>0</v>
      </c>
      <c r="BP28" s="5">
        <v>0</v>
      </c>
      <c r="BQ28" s="8">
        <v>0</v>
      </c>
      <c r="BR28" s="4">
        <v>0</v>
      </c>
      <c r="BS28" s="5">
        <v>0</v>
      </c>
      <c r="BT28" s="8">
        <v>0</v>
      </c>
      <c r="BU28" s="4">
        <v>0</v>
      </c>
      <c r="BV28" s="5">
        <v>0</v>
      </c>
      <c r="BW28" s="8">
        <v>0</v>
      </c>
      <c r="BX28" s="4">
        <v>0</v>
      </c>
      <c r="BY28" s="5">
        <f t="shared" si="80"/>
        <v>0</v>
      </c>
      <c r="BZ28" s="8">
        <v>0</v>
      </c>
      <c r="CA28" s="4">
        <v>0</v>
      </c>
      <c r="CB28" s="5">
        <f t="shared" si="81"/>
        <v>0</v>
      </c>
      <c r="CC28" s="8">
        <v>0</v>
      </c>
      <c r="CD28" s="4">
        <v>0</v>
      </c>
      <c r="CE28" s="5">
        <v>0</v>
      </c>
      <c r="CF28" s="8">
        <v>0</v>
      </c>
      <c r="CG28" s="4">
        <v>0</v>
      </c>
      <c r="CH28" s="5">
        <v>0</v>
      </c>
      <c r="CI28" s="8">
        <v>0</v>
      </c>
      <c r="CJ28" s="4">
        <v>0</v>
      </c>
      <c r="CK28" s="5">
        <v>0</v>
      </c>
      <c r="CL28" s="8">
        <v>6</v>
      </c>
      <c r="CM28" s="4">
        <v>192</v>
      </c>
      <c r="CN28" s="5">
        <f t="shared" ref="CN28" si="93">CM28/CL28*1000</f>
        <v>32000</v>
      </c>
      <c r="CO28" s="8">
        <v>0</v>
      </c>
      <c r="CP28" s="4">
        <v>0</v>
      </c>
      <c r="CQ28" s="5">
        <v>0</v>
      </c>
      <c r="CR28" s="20">
        <v>0</v>
      </c>
      <c r="CS28" s="4">
        <v>0</v>
      </c>
      <c r="CT28" s="5">
        <v>0</v>
      </c>
      <c r="CU28" s="8">
        <v>0</v>
      </c>
      <c r="CV28" s="4">
        <v>0</v>
      </c>
      <c r="CW28" s="5">
        <v>0</v>
      </c>
      <c r="CX28" s="8">
        <v>0</v>
      </c>
      <c r="CY28" s="4">
        <v>0</v>
      </c>
      <c r="CZ28" s="5">
        <v>0</v>
      </c>
      <c r="DA28" s="8">
        <v>0</v>
      </c>
      <c r="DB28" s="4">
        <v>0</v>
      </c>
      <c r="DC28" s="5">
        <v>0</v>
      </c>
      <c r="DD28" s="8">
        <v>0</v>
      </c>
      <c r="DE28" s="4">
        <v>0</v>
      </c>
      <c r="DF28" s="5">
        <v>0</v>
      </c>
      <c r="DG28" s="8">
        <v>0</v>
      </c>
      <c r="DH28" s="4">
        <v>0</v>
      </c>
      <c r="DI28" s="5">
        <v>0</v>
      </c>
      <c r="DJ28" s="8">
        <v>0</v>
      </c>
      <c r="DK28" s="4">
        <v>0</v>
      </c>
      <c r="DL28" s="5">
        <v>0</v>
      </c>
      <c r="DM28" s="8">
        <v>0</v>
      </c>
      <c r="DN28" s="4">
        <v>0</v>
      </c>
      <c r="DO28" s="5">
        <v>0</v>
      </c>
      <c r="DP28" s="8">
        <v>0</v>
      </c>
      <c r="DQ28" s="4">
        <v>0</v>
      </c>
      <c r="DR28" s="5">
        <v>0</v>
      </c>
      <c r="DS28" s="8">
        <v>0</v>
      </c>
      <c r="DT28" s="4">
        <v>0</v>
      </c>
      <c r="DU28" s="5">
        <v>0</v>
      </c>
      <c r="DV28" s="20">
        <v>0</v>
      </c>
      <c r="DW28" s="4">
        <v>1</v>
      </c>
      <c r="DX28" s="5">
        <v>0</v>
      </c>
      <c r="DY28" s="20">
        <v>0</v>
      </c>
      <c r="DZ28" s="4">
        <v>0</v>
      </c>
      <c r="EA28" s="5">
        <v>0</v>
      </c>
      <c r="EB28" s="8">
        <v>0</v>
      </c>
      <c r="EC28" s="4">
        <v>0</v>
      </c>
      <c r="ED28" s="5">
        <v>0</v>
      </c>
      <c r="EE28" s="8">
        <v>0</v>
      </c>
      <c r="EF28" s="4">
        <v>0</v>
      </c>
      <c r="EG28" s="5">
        <f t="shared" si="83"/>
        <v>0</v>
      </c>
      <c r="EH28" s="8">
        <v>0</v>
      </c>
      <c r="EI28" s="4">
        <v>0</v>
      </c>
      <c r="EJ28" s="5">
        <v>0</v>
      </c>
      <c r="EK28" s="8">
        <v>0</v>
      </c>
      <c r="EL28" s="4">
        <v>0</v>
      </c>
      <c r="EM28" s="5">
        <v>0</v>
      </c>
      <c r="EN28" s="8">
        <v>0</v>
      </c>
      <c r="EO28" s="4">
        <v>0</v>
      </c>
      <c r="EP28" s="5">
        <f t="shared" si="84"/>
        <v>0</v>
      </c>
      <c r="EQ28" s="8"/>
      <c r="ER28" s="4"/>
      <c r="ES28" s="5"/>
      <c r="ET28" s="8">
        <v>0</v>
      </c>
      <c r="EU28" s="4">
        <v>0</v>
      </c>
      <c r="EV28" s="5">
        <v>0</v>
      </c>
      <c r="EW28" s="8">
        <v>0</v>
      </c>
      <c r="EX28" s="4">
        <v>0</v>
      </c>
      <c r="EY28" s="5">
        <f t="shared" si="85"/>
        <v>0</v>
      </c>
      <c r="EZ28" s="8">
        <v>0</v>
      </c>
      <c r="FA28" s="4">
        <v>0</v>
      </c>
      <c r="FB28" s="5">
        <v>0</v>
      </c>
      <c r="FC28" s="20">
        <v>0</v>
      </c>
      <c r="FD28" s="4">
        <v>0</v>
      </c>
      <c r="FE28" s="5">
        <v>0</v>
      </c>
      <c r="FF28" s="20">
        <v>0</v>
      </c>
      <c r="FG28" s="4">
        <v>0</v>
      </c>
      <c r="FH28" s="5">
        <v>0</v>
      </c>
      <c r="FI28" s="20">
        <v>0</v>
      </c>
      <c r="FJ28" s="4">
        <v>0</v>
      </c>
      <c r="FK28" s="5">
        <v>0</v>
      </c>
      <c r="FL28" s="20">
        <v>0</v>
      </c>
      <c r="FM28" s="4">
        <v>0</v>
      </c>
      <c r="FN28" s="5">
        <v>0</v>
      </c>
      <c r="FO28" s="20">
        <v>0</v>
      </c>
      <c r="FP28" s="4">
        <v>0</v>
      </c>
      <c r="FQ28" s="5">
        <v>0</v>
      </c>
      <c r="FR28" s="20">
        <v>0</v>
      </c>
      <c r="FS28" s="4">
        <v>0</v>
      </c>
      <c r="FT28" s="5">
        <f t="shared" si="86"/>
        <v>0</v>
      </c>
      <c r="FU28" s="20">
        <v>0</v>
      </c>
      <c r="FV28" s="4">
        <v>0</v>
      </c>
      <c r="FW28" s="5">
        <v>0</v>
      </c>
      <c r="FX28" s="20">
        <v>0</v>
      </c>
      <c r="FY28" s="4">
        <v>0</v>
      </c>
      <c r="FZ28" s="5">
        <f t="shared" si="87"/>
        <v>0</v>
      </c>
      <c r="GA28" s="20">
        <v>0</v>
      </c>
      <c r="GB28" s="4">
        <v>0</v>
      </c>
      <c r="GC28" s="5">
        <v>0</v>
      </c>
      <c r="GD28" s="20">
        <v>0</v>
      </c>
      <c r="GE28" s="4">
        <v>0</v>
      </c>
      <c r="GF28" s="5">
        <v>0</v>
      </c>
      <c r="GG28" s="20">
        <v>0</v>
      </c>
      <c r="GH28" s="4">
        <v>0</v>
      </c>
      <c r="GI28" s="5">
        <v>0</v>
      </c>
      <c r="GJ28" s="20">
        <v>0</v>
      </c>
      <c r="GK28" s="4">
        <v>0</v>
      </c>
      <c r="GL28" s="5">
        <v>0</v>
      </c>
      <c r="GM28" s="20">
        <v>0</v>
      </c>
      <c r="GN28" s="4">
        <v>0</v>
      </c>
      <c r="GO28" s="5">
        <v>0</v>
      </c>
      <c r="GP28" s="20">
        <v>0</v>
      </c>
      <c r="GQ28" s="4">
        <v>4</v>
      </c>
      <c r="GR28" s="5">
        <v>0</v>
      </c>
      <c r="GS28" s="20">
        <v>0</v>
      </c>
      <c r="GT28" s="4">
        <v>0</v>
      </c>
      <c r="GU28" s="5">
        <v>0</v>
      </c>
      <c r="GV28" s="20">
        <v>0</v>
      </c>
      <c r="GW28" s="4">
        <v>0</v>
      </c>
      <c r="GX28" s="5">
        <v>0</v>
      </c>
      <c r="GY28" s="20">
        <v>0</v>
      </c>
      <c r="GZ28" s="4">
        <v>0</v>
      </c>
      <c r="HA28" s="5">
        <v>0</v>
      </c>
      <c r="HB28" s="20">
        <v>0</v>
      </c>
      <c r="HC28" s="4">
        <v>3</v>
      </c>
      <c r="HD28" s="5">
        <v>0</v>
      </c>
      <c r="HE28" s="20">
        <v>34</v>
      </c>
      <c r="HF28" s="4">
        <v>364</v>
      </c>
      <c r="HG28" s="5">
        <f t="shared" si="89"/>
        <v>10705.882352941177</v>
      </c>
      <c r="HH28" s="20">
        <f t="shared" si="13"/>
        <v>40</v>
      </c>
      <c r="HI28" s="5">
        <f t="shared" si="14"/>
        <v>564</v>
      </c>
    </row>
    <row r="29" spans="1:217" x14ac:dyDescent="0.3">
      <c r="A29" s="75">
        <v>2012</v>
      </c>
      <c r="B29" s="76" t="s">
        <v>12</v>
      </c>
      <c r="C29" s="20">
        <v>0</v>
      </c>
      <c r="D29" s="4">
        <v>0</v>
      </c>
      <c r="E29" s="5">
        <f t="shared" si="77"/>
        <v>0</v>
      </c>
      <c r="F29" s="8">
        <v>0</v>
      </c>
      <c r="G29" s="4">
        <v>0</v>
      </c>
      <c r="H29" s="5">
        <v>0</v>
      </c>
      <c r="I29" s="20">
        <v>0</v>
      </c>
      <c r="J29" s="4">
        <v>0</v>
      </c>
      <c r="K29" s="5">
        <v>0</v>
      </c>
      <c r="L29" s="20">
        <v>0</v>
      </c>
      <c r="M29" s="4">
        <v>0</v>
      </c>
      <c r="N29" s="5">
        <v>0</v>
      </c>
      <c r="O29" s="20">
        <v>0</v>
      </c>
      <c r="P29" s="4">
        <v>0</v>
      </c>
      <c r="Q29" s="5">
        <v>0</v>
      </c>
      <c r="R29" s="20">
        <v>0</v>
      </c>
      <c r="S29" s="4">
        <v>0</v>
      </c>
      <c r="T29" s="5">
        <v>0</v>
      </c>
      <c r="U29" s="8">
        <v>0</v>
      </c>
      <c r="V29" s="4">
        <v>0</v>
      </c>
      <c r="W29" s="5">
        <f t="shared" si="78"/>
        <v>0</v>
      </c>
      <c r="X29" s="8">
        <v>0</v>
      </c>
      <c r="Y29" s="4">
        <v>0</v>
      </c>
      <c r="Z29" s="5">
        <v>0</v>
      </c>
      <c r="AA29" s="8"/>
      <c r="AB29" s="4"/>
      <c r="AC29" s="5"/>
      <c r="AD29" s="8">
        <v>0</v>
      </c>
      <c r="AE29" s="4">
        <v>0</v>
      </c>
      <c r="AF29" s="5">
        <v>0</v>
      </c>
      <c r="AG29" s="8">
        <v>0</v>
      </c>
      <c r="AH29" s="4">
        <v>0</v>
      </c>
      <c r="AI29" s="5">
        <f t="shared" si="79"/>
        <v>0</v>
      </c>
      <c r="AJ29" s="8">
        <v>0</v>
      </c>
      <c r="AK29" s="4">
        <v>0</v>
      </c>
      <c r="AL29" s="5">
        <v>0</v>
      </c>
      <c r="AM29" s="8">
        <v>0</v>
      </c>
      <c r="AN29" s="4">
        <v>0</v>
      </c>
      <c r="AO29" s="5">
        <v>0</v>
      </c>
      <c r="AP29" s="8">
        <v>0</v>
      </c>
      <c r="AQ29" s="4">
        <v>0</v>
      </c>
      <c r="AR29" s="5">
        <v>0</v>
      </c>
      <c r="AS29" s="8">
        <v>2</v>
      </c>
      <c r="AT29" s="4">
        <v>45</v>
      </c>
      <c r="AU29" s="5">
        <f t="shared" si="88"/>
        <v>22500</v>
      </c>
      <c r="AV29" s="8">
        <v>0</v>
      </c>
      <c r="AW29" s="4">
        <v>0</v>
      </c>
      <c r="AX29" s="5">
        <v>0</v>
      </c>
      <c r="AY29" s="8">
        <v>0</v>
      </c>
      <c r="AZ29" s="4">
        <v>0</v>
      </c>
      <c r="BA29" s="5">
        <v>0</v>
      </c>
      <c r="BB29" s="20">
        <v>0</v>
      </c>
      <c r="BC29" s="4">
        <v>0</v>
      </c>
      <c r="BD29" s="5">
        <v>0</v>
      </c>
      <c r="BE29" s="8">
        <v>0</v>
      </c>
      <c r="BF29" s="4">
        <v>0</v>
      </c>
      <c r="BG29" s="5">
        <v>0</v>
      </c>
      <c r="BH29" s="8">
        <v>0</v>
      </c>
      <c r="BI29" s="4">
        <v>0</v>
      </c>
      <c r="BJ29" s="5">
        <v>0</v>
      </c>
      <c r="BK29" s="8">
        <v>0</v>
      </c>
      <c r="BL29" s="4">
        <v>0</v>
      </c>
      <c r="BM29" s="5">
        <v>0</v>
      </c>
      <c r="BN29" s="8">
        <v>0</v>
      </c>
      <c r="BO29" s="4">
        <v>0</v>
      </c>
      <c r="BP29" s="5">
        <v>0</v>
      </c>
      <c r="BQ29" s="8">
        <v>0</v>
      </c>
      <c r="BR29" s="4">
        <v>0</v>
      </c>
      <c r="BS29" s="5">
        <v>0</v>
      </c>
      <c r="BT29" s="8">
        <v>0</v>
      </c>
      <c r="BU29" s="4">
        <v>0</v>
      </c>
      <c r="BV29" s="5">
        <v>0</v>
      </c>
      <c r="BW29" s="8">
        <v>0</v>
      </c>
      <c r="BX29" s="4">
        <v>0</v>
      </c>
      <c r="BY29" s="5">
        <f t="shared" si="80"/>
        <v>0</v>
      </c>
      <c r="BZ29" s="8">
        <v>0</v>
      </c>
      <c r="CA29" s="4">
        <v>0</v>
      </c>
      <c r="CB29" s="5">
        <f t="shared" si="81"/>
        <v>0</v>
      </c>
      <c r="CC29" s="8">
        <v>0</v>
      </c>
      <c r="CD29" s="4">
        <v>0</v>
      </c>
      <c r="CE29" s="5">
        <v>0</v>
      </c>
      <c r="CF29" s="8">
        <v>0</v>
      </c>
      <c r="CG29" s="4">
        <v>0</v>
      </c>
      <c r="CH29" s="5">
        <v>0</v>
      </c>
      <c r="CI29" s="8">
        <v>0</v>
      </c>
      <c r="CJ29" s="4">
        <v>0</v>
      </c>
      <c r="CK29" s="5">
        <v>0</v>
      </c>
      <c r="CL29" s="8">
        <v>0</v>
      </c>
      <c r="CM29" s="4">
        <v>0</v>
      </c>
      <c r="CN29" s="5">
        <v>0</v>
      </c>
      <c r="CO29" s="8">
        <v>0</v>
      </c>
      <c r="CP29" s="4">
        <v>0</v>
      </c>
      <c r="CQ29" s="5">
        <v>0</v>
      </c>
      <c r="CR29" s="20">
        <v>0</v>
      </c>
      <c r="CS29" s="4">
        <v>0</v>
      </c>
      <c r="CT29" s="5">
        <v>0</v>
      </c>
      <c r="CU29" s="8">
        <v>0</v>
      </c>
      <c r="CV29" s="4">
        <v>0</v>
      </c>
      <c r="CW29" s="5">
        <v>0</v>
      </c>
      <c r="CX29" s="8">
        <v>0</v>
      </c>
      <c r="CY29" s="4">
        <v>0</v>
      </c>
      <c r="CZ29" s="5">
        <v>0</v>
      </c>
      <c r="DA29" s="8">
        <v>0</v>
      </c>
      <c r="DB29" s="4">
        <v>1</v>
      </c>
      <c r="DC29" s="5">
        <v>0</v>
      </c>
      <c r="DD29" s="8">
        <v>0</v>
      </c>
      <c r="DE29" s="4">
        <v>0</v>
      </c>
      <c r="DF29" s="5">
        <v>0</v>
      </c>
      <c r="DG29" s="8">
        <v>0</v>
      </c>
      <c r="DH29" s="4">
        <v>0</v>
      </c>
      <c r="DI29" s="5">
        <v>0</v>
      </c>
      <c r="DJ29" s="8">
        <v>0</v>
      </c>
      <c r="DK29" s="4">
        <v>0</v>
      </c>
      <c r="DL29" s="5">
        <v>0</v>
      </c>
      <c r="DM29" s="8">
        <v>0</v>
      </c>
      <c r="DN29" s="4">
        <v>0</v>
      </c>
      <c r="DO29" s="5">
        <v>0</v>
      </c>
      <c r="DP29" s="8">
        <v>0</v>
      </c>
      <c r="DQ29" s="4">
        <v>0</v>
      </c>
      <c r="DR29" s="5">
        <v>0</v>
      </c>
      <c r="DS29" s="8">
        <v>0</v>
      </c>
      <c r="DT29" s="4">
        <v>0</v>
      </c>
      <c r="DU29" s="5">
        <v>0</v>
      </c>
      <c r="DV29" s="20">
        <v>0</v>
      </c>
      <c r="DW29" s="4">
        <v>1</v>
      </c>
      <c r="DX29" s="5">
        <v>0</v>
      </c>
      <c r="DY29" s="20">
        <v>0</v>
      </c>
      <c r="DZ29" s="4">
        <v>0</v>
      </c>
      <c r="EA29" s="5">
        <v>0</v>
      </c>
      <c r="EB29" s="8">
        <v>0</v>
      </c>
      <c r="EC29" s="4">
        <v>0</v>
      </c>
      <c r="ED29" s="5">
        <v>0</v>
      </c>
      <c r="EE29" s="8">
        <v>0</v>
      </c>
      <c r="EF29" s="4">
        <v>0</v>
      </c>
      <c r="EG29" s="5">
        <f t="shared" si="83"/>
        <v>0</v>
      </c>
      <c r="EH29" s="8">
        <v>0</v>
      </c>
      <c r="EI29" s="4">
        <v>0</v>
      </c>
      <c r="EJ29" s="5">
        <v>0</v>
      </c>
      <c r="EK29" s="8">
        <v>0</v>
      </c>
      <c r="EL29" s="4">
        <v>0</v>
      </c>
      <c r="EM29" s="5">
        <v>0</v>
      </c>
      <c r="EN29" s="8">
        <v>0</v>
      </c>
      <c r="EO29" s="4">
        <v>0</v>
      </c>
      <c r="EP29" s="5">
        <f t="shared" si="84"/>
        <v>0</v>
      </c>
      <c r="EQ29" s="8"/>
      <c r="ER29" s="4"/>
      <c r="ES29" s="5"/>
      <c r="ET29" s="8">
        <v>0</v>
      </c>
      <c r="EU29" s="4">
        <v>0</v>
      </c>
      <c r="EV29" s="5">
        <v>0</v>
      </c>
      <c r="EW29" s="8">
        <v>0</v>
      </c>
      <c r="EX29" s="4">
        <v>0</v>
      </c>
      <c r="EY29" s="5">
        <f t="shared" si="85"/>
        <v>0</v>
      </c>
      <c r="EZ29" s="8">
        <v>0</v>
      </c>
      <c r="FA29" s="4">
        <v>0</v>
      </c>
      <c r="FB29" s="5">
        <v>0</v>
      </c>
      <c r="FC29" s="20">
        <v>0</v>
      </c>
      <c r="FD29" s="4">
        <v>0</v>
      </c>
      <c r="FE29" s="5">
        <v>0</v>
      </c>
      <c r="FF29" s="20">
        <v>0</v>
      </c>
      <c r="FG29" s="4">
        <v>0</v>
      </c>
      <c r="FH29" s="5">
        <v>0</v>
      </c>
      <c r="FI29" s="20">
        <v>0</v>
      </c>
      <c r="FJ29" s="4">
        <v>0</v>
      </c>
      <c r="FK29" s="5">
        <v>0</v>
      </c>
      <c r="FL29" s="20">
        <v>0</v>
      </c>
      <c r="FM29" s="4">
        <v>0</v>
      </c>
      <c r="FN29" s="5">
        <v>0</v>
      </c>
      <c r="FO29" s="20">
        <v>0</v>
      </c>
      <c r="FP29" s="4">
        <v>0</v>
      </c>
      <c r="FQ29" s="5">
        <v>0</v>
      </c>
      <c r="FR29" s="20">
        <v>0</v>
      </c>
      <c r="FS29" s="4">
        <v>0</v>
      </c>
      <c r="FT29" s="5">
        <f t="shared" si="86"/>
        <v>0</v>
      </c>
      <c r="FU29" s="20">
        <v>0</v>
      </c>
      <c r="FV29" s="4">
        <v>0</v>
      </c>
      <c r="FW29" s="5">
        <v>0</v>
      </c>
      <c r="FX29" s="20">
        <v>0</v>
      </c>
      <c r="FY29" s="4">
        <v>0</v>
      </c>
      <c r="FZ29" s="5">
        <f t="shared" si="87"/>
        <v>0</v>
      </c>
      <c r="GA29" s="20">
        <v>0</v>
      </c>
      <c r="GB29" s="4">
        <v>0</v>
      </c>
      <c r="GC29" s="5">
        <v>0</v>
      </c>
      <c r="GD29" s="20">
        <v>0</v>
      </c>
      <c r="GE29" s="4">
        <v>0</v>
      </c>
      <c r="GF29" s="5">
        <v>0</v>
      </c>
      <c r="GG29" s="20">
        <v>0</v>
      </c>
      <c r="GH29" s="4">
        <v>0</v>
      </c>
      <c r="GI29" s="5">
        <v>0</v>
      </c>
      <c r="GJ29" s="20">
        <v>0</v>
      </c>
      <c r="GK29" s="4">
        <v>0</v>
      </c>
      <c r="GL29" s="5">
        <v>0</v>
      </c>
      <c r="GM29" s="20">
        <v>0</v>
      </c>
      <c r="GN29" s="4">
        <v>0</v>
      </c>
      <c r="GO29" s="5">
        <v>0</v>
      </c>
      <c r="GP29" s="20">
        <v>0</v>
      </c>
      <c r="GQ29" s="4">
        <v>0</v>
      </c>
      <c r="GR29" s="5">
        <v>0</v>
      </c>
      <c r="GS29" s="20">
        <v>0</v>
      </c>
      <c r="GT29" s="4">
        <v>0</v>
      </c>
      <c r="GU29" s="5">
        <v>0</v>
      </c>
      <c r="GV29" s="20">
        <v>0</v>
      </c>
      <c r="GW29" s="4">
        <v>0</v>
      </c>
      <c r="GX29" s="5">
        <v>0</v>
      </c>
      <c r="GY29" s="20">
        <v>0</v>
      </c>
      <c r="GZ29" s="4">
        <v>0</v>
      </c>
      <c r="HA29" s="5">
        <v>0</v>
      </c>
      <c r="HB29" s="20">
        <v>0</v>
      </c>
      <c r="HC29" s="4">
        <v>0</v>
      </c>
      <c r="HD29" s="5">
        <v>0</v>
      </c>
      <c r="HE29" s="20">
        <v>2</v>
      </c>
      <c r="HF29" s="4">
        <v>15</v>
      </c>
      <c r="HG29" s="5">
        <f t="shared" si="89"/>
        <v>7500</v>
      </c>
      <c r="HH29" s="20">
        <f t="shared" si="13"/>
        <v>4</v>
      </c>
      <c r="HI29" s="5">
        <f t="shared" si="14"/>
        <v>62</v>
      </c>
    </row>
    <row r="30" spans="1:217" x14ac:dyDescent="0.3">
      <c r="A30" s="75">
        <v>2012</v>
      </c>
      <c r="B30" s="76" t="s">
        <v>13</v>
      </c>
      <c r="C30" s="20">
        <v>0</v>
      </c>
      <c r="D30" s="4">
        <v>0</v>
      </c>
      <c r="E30" s="5">
        <f t="shared" si="77"/>
        <v>0</v>
      </c>
      <c r="F30" s="8">
        <v>0</v>
      </c>
      <c r="G30" s="4">
        <v>0</v>
      </c>
      <c r="H30" s="5">
        <v>0</v>
      </c>
      <c r="I30" s="20">
        <v>0</v>
      </c>
      <c r="J30" s="4">
        <v>0</v>
      </c>
      <c r="K30" s="5">
        <v>0</v>
      </c>
      <c r="L30" s="20">
        <v>0</v>
      </c>
      <c r="M30" s="4">
        <v>0</v>
      </c>
      <c r="N30" s="5">
        <v>0</v>
      </c>
      <c r="O30" s="20">
        <v>0</v>
      </c>
      <c r="P30" s="4">
        <v>0</v>
      </c>
      <c r="Q30" s="5">
        <v>0</v>
      </c>
      <c r="R30" s="20">
        <v>0</v>
      </c>
      <c r="S30" s="4">
        <v>0</v>
      </c>
      <c r="T30" s="5">
        <v>0</v>
      </c>
      <c r="U30" s="8">
        <v>0</v>
      </c>
      <c r="V30" s="4">
        <v>0</v>
      </c>
      <c r="W30" s="5">
        <f t="shared" si="78"/>
        <v>0</v>
      </c>
      <c r="X30" s="8">
        <v>0</v>
      </c>
      <c r="Y30" s="4">
        <v>0</v>
      </c>
      <c r="Z30" s="5">
        <v>0</v>
      </c>
      <c r="AA30" s="8"/>
      <c r="AB30" s="4"/>
      <c r="AC30" s="5"/>
      <c r="AD30" s="8">
        <v>0</v>
      </c>
      <c r="AE30" s="4">
        <v>0</v>
      </c>
      <c r="AF30" s="5">
        <v>0</v>
      </c>
      <c r="AG30" s="8">
        <v>0</v>
      </c>
      <c r="AH30" s="4">
        <v>0</v>
      </c>
      <c r="AI30" s="5">
        <f t="shared" si="79"/>
        <v>0</v>
      </c>
      <c r="AJ30" s="8">
        <v>0</v>
      </c>
      <c r="AK30" s="4">
        <v>0</v>
      </c>
      <c r="AL30" s="5">
        <v>0</v>
      </c>
      <c r="AM30" s="8">
        <v>0</v>
      </c>
      <c r="AN30" s="4">
        <v>0</v>
      </c>
      <c r="AO30" s="5">
        <v>0</v>
      </c>
      <c r="AP30" s="8">
        <v>0</v>
      </c>
      <c r="AQ30" s="4">
        <v>0</v>
      </c>
      <c r="AR30" s="5">
        <v>0</v>
      </c>
      <c r="AS30" s="8">
        <v>0</v>
      </c>
      <c r="AT30" s="4">
        <v>0</v>
      </c>
      <c r="AU30" s="5">
        <v>0</v>
      </c>
      <c r="AV30" s="8">
        <v>0</v>
      </c>
      <c r="AW30" s="4">
        <v>0</v>
      </c>
      <c r="AX30" s="5">
        <v>0</v>
      </c>
      <c r="AY30" s="8">
        <v>0</v>
      </c>
      <c r="AZ30" s="4">
        <v>0</v>
      </c>
      <c r="BA30" s="5">
        <v>0</v>
      </c>
      <c r="BB30" s="20">
        <v>0</v>
      </c>
      <c r="BC30" s="4">
        <v>0</v>
      </c>
      <c r="BD30" s="5">
        <v>0</v>
      </c>
      <c r="BE30" s="8">
        <v>0</v>
      </c>
      <c r="BF30" s="4">
        <v>0</v>
      </c>
      <c r="BG30" s="5">
        <v>0</v>
      </c>
      <c r="BH30" s="8">
        <v>0</v>
      </c>
      <c r="BI30" s="4">
        <v>0</v>
      </c>
      <c r="BJ30" s="5">
        <v>0</v>
      </c>
      <c r="BK30" s="8">
        <v>0</v>
      </c>
      <c r="BL30" s="4">
        <v>0</v>
      </c>
      <c r="BM30" s="5">
        <v>0</v>
      </c>
      <c r="BN30" s="8">
        <v>0</v>
      </c>
      <c r="BO30" s="4">
        <v>0</v>
      </c>
      <c r="BP30" s="5">
        <v>0</v>
      </c>
      <c r="BQ30" s="8">
        <v>0</v>
      </c>
      <c r="BR30" s="4">
        <v>0</v>
      </c>
      <c r="BS30" s="5">
        <v>0</v>
      </c>
      <c r="BT30" s="8">
        <v>0</v>
      </c>
      <c r="BU30" s="4">
        <v>0</v>
      </c>
      <c r="BV30" s="5">
        <v>0</v>
      </c>
      <c r="BW30" s="8">
        <v>0</v>
      </c>
      <c r="BX30" s="4">
        <v>0</v>
      </c>
      <c r="BY30" s="5">
        <f t="shared" si="80"/>
        <v>0</v>
      </c>
      <c r="BZ30" s="8">
        <v>0</v>
      </c>
      <c r="CA30" s="4">
        <v>0</v>
      </c>
      <c r="CB30" s="5">
        <f t="shared" si="81"/>
        <v>0</v>
      </c>
      <c r="CC30" s="8">
        <v>0</v>
      </c>
      <c r="CD30" s="4">
        <v>0</v>
      </c>
      <c r="CE30" s="5">
        <v>0</v>
      </c>
      <c r="CF30" s="8">
        <v>0</v>
      </c>
      <c r="CG30" s="4">
        <v>0</v>
      </c>
      <c r="CH30" s="5">
        <v>0</v>
      </c>
      <c r="CI30" s="8">
        <v>0</v>
      </c>
      <c r="CJ30" s="4">
        <v>0</v>
      </c>
      <c r="CK30" s="5">
        <v>0</v>
      </c>
      <c r="CL30" s="8">
        <v>0</v>
      </c>
      <c r="CM30" s="4">
        <v>0</v>
      </c>
      <c r="CN30" s="5">
        <v>0</v>
      </c>
      <c r="CO30" s="8">
        <v>0</v>
      </c>
      <c r="CP30" s="4">
        <v>0</v>
      </c>
      <c r="CQ30" s="5">
        <v>0</v>
      </c>
      <c r="CR30" s="20">
        <v>0</v>
      </c>
      <c r="CS30" s="4">
        <v>0</v>
      </c>
      <c r="CT30" s="5">
        <v>0</v>
      </c>
      <c r="CU30" s="8">
        <v>0</v>
      </c>
      <c r="CV30" s="4">
        <v>0</v>
      </c>
      <c r="CW30" s="5">
        <v>0</v>
      </c>
      <c r="CX30" s="8">
        <v>0</v>
      </c>
      <c r="CY30" s="4">
        <v>0</v>
      </c>
      <c r="CZ30" s="5">
        <v>0</v>
      </c>
      <c r="DA30" s="8">
        <v>0</v>
      </c>
      <c r="DB30" s="4">
        <v>0</v>
      </c>
      <c r="DC30" s="5">
        <v>0</v>
      </c>
      <c r="DD30" s="8">
        <v>0</v>
      </c>
      <c r="DE30" s="4">
        <v>0</v>
      </c>
      <c r="DF30" s="5">
        <v>0</v>
      </c>
      <c r="DG30" s="8">
        <v>0</v>
      </c>
      <c r="DH30" s="4">
        <v>0</v>
      </c>
      <c r="DI30" s="5">
        <v>0</v>
      </c>
      <c r="DJ30" s="8">
        <v>0</v>
      </c>
      <c r="DK30" s="4">
        <v>0</v>
      </c>
      <c r="DL30" s="5">
        <v>0</v>
      </c>
      <c r="DM30" s="8">
        <v>0</v>
      </c>
      <c r="DN30" s="4">
        <v>0</v>
      </c>
      <c r="DO30" s="5">
        <v>0</v>
      </c>
      <c r="DP30" s="8">
        <v>0</v>
      </c>
      <c r="DQ30" s="4">
        <v>0</v>
      </c>
      <c r="DR30" s="5">
        <v>0</v>
      </c>
      <c r="DS30" s="8">
        <v>0</v>
      </c>
      <c r="DT30" s="4">
        <v>0</v>
      </c>
      <c r="DU30" s="5">
        <v>0</v>
      </c>
      <c r="DV30" s="20">
        <v>0</v>
      </c>
      <c r="DW30" s="4">
        <v>0</v>
      </c>
      <c r="DX30" s="5">
        <v>0</v>
      </c>
      <c r="DY30" s="20">
        <v>0</v>
      </c>
      <c r="DZ30" s="4">
        <v>0</v>
      </c>
      <c r="EA30" s="5">
        <v>0</v>
      </c>
      <c r="EB30" s="8">
        <v>0</v>
      </c>
      <c r="EC30" s="4">
        <v>0</v>
      </c>
      <c r="ED30" s="5">
        <v>0</v>
      </c>
      <c r="EE30" s="8">
        <v>0</v>
      </c>
      <c r="EF30" s="4">
        <v>0</v>
      </c>
      <c r="EG30" s="5">
        <f t="shared" si="83"/>
        <v>0</v>
      </c>
      <c r="EH30" s="8">
        <v>0</v>
      </c>
      <c r="EI30" s="4">
        <v>0</v>
      </c>
      <c r="EJ30" s="5">
        <v>0</v>
      </c>
      <c r="EK30" s="8">
        <v>0</v>
      </c>
      <c r="EL30" s="4">
        <v>0</v>
      </c>
      <c r="EM30" s="5">
        <v>0</v>
      </c>
      <c r="EN30" s="8">
        <v>0</v>
      </c>
      <c r="EO30" s="4">
        <v>0</v>
      </c>
      <c r="EP30" s="5">
        <f t="shared" si="84"/>
        <v>0</v>
      </c>
      <c r="EQ30" s="8"/>
      <c r="ER30" s="4"/>
      <c r="ES30" s="5"/>
      <c r="ET30" s="8">
        <v>0</v>
      </c>
      <c r="EU30" s="4">
        <v>0</v>
      </c>
      <c r="EV30" s="5">
        <v>0</v>
      </c>
      <c r="EW30" s="8">
        <v>0</v>
      </c>
      <c r="EX30" s="4">
        <v>0</v>
      </c>
      <c r="EY30" s="5">
        <f t="shared" si="85"/>
        <v>0</v>
      </c>
      <c r="EZ30" s="8">
        <v>0</v>
      </c>
      <c r="FA30" s="4">
        <v>0</v>
      </c>
      <c r="FB30" s="5">
        <v>0</v>
      </c>
      <c r="FC30" s="20">
        <v>0</v>
      </c>
      <c r="FD30" s="4">
        <v>0</v>
      </c>
      <c r="FE30" s="5">
        <v>0</v>
      </c>
      <c r="FF30" s="20">
        <v>0</v>
      </c>
      <c r="FG30" s="4">
        <v>0</v>
      </c>
      <c r="FH30" s="5">
        <v>0</v>
      </c>
      <c r="FI30" s="20">
        <v>0</v>
      </c>
      <c r="FJ30" s="4">
        <v>0</v>
      </c>
      <c r="FK30" s="5">
        <v>0</v>
      </c>
      <c r="FL30" s="20">
        <v>0</v>
      </c>
      <c r="FM30" s="4">
        <v>0</v>
      </c>
      <c r="FN30" s="5">
        <v>0</v>
      </c>
      <c r="FO30" s="20">
        <v>0</v>
      </c>
      <c r="FP30" s="4">
        <v>0</v>
      </c>
      <c r="FQ30" s="5">
        <v>0</v>
      </c>
      <c r="FR30" s="20">
        <v>0</v>
      </c>
      <c r="FS30" s="4">
        <v>0</v>
      </c>
      <c r="FT30" s="5">
        <f t="shared" si="86"/>
        <v>0</v>
      </c>
      <c r="FU30" s="20">
        <v>0</v>
      </c>
      <c r="FV30" s="4">
        <v>0</v>
      </c>
      <c r="FW30" s="5">
        <v>0</v>
      </c>
      <c r="FX30" s="20">
        <v>0</v>
      </c>
      <c r="FY30" s="4">
        <v>0</v>
      </c>
      <c r="FZ30" s="5">
        <f t="shared" si="87"/>
        <v>0</v>
      </c>
      <c r="GA30" s="20">
        <v>0</v>
      </c>
      <c r="GB30" s="4">
        <v>0</v>
      </c>
      <c r="GC30" s="5">
        <v>0</v>
      </c>
      <c r="GD30" s="20">
        <v>0</v>
      </c>
      <c r="GE30" s="4">
        <v>0</v>
      </c>
      <c r="GF30" s="5">
        <v>0</v>
      </c>
      <c r="GG30" s="20">
        <v>0</v>
      </c>
      <c r="GH30" s="4">
        <v>0</v>
      </c>
      <c r="GI30" s="5">
        <v>0</v>
      </c>
      <c r="GJ30" s="20">
        <v>0</v>
      </c>
      <c r="GK30" s="4">
        <v>0</v>
      </c>
      <c r="GL30" s="5">
        <v>0</v>
      </c>
      <c r="GM30" s="20">
        <v>0</v>
      </c>
      <c r="GN30" s="4">
        <v>0</v>
      </c>
      <c r="GO30" s="5">
        <v>0</v>
      </c>
      <c r="GP30" s="20">
        <v>0</v>
      </c>
      <c r="GQ30" s="4">
        <v>0</v>
      </c>
      <c r="GR30" s="5">
        <v>0</v>
      </c>
      <c r="GS30" s="20">
        <v>0</v>
      </c>
      <c r="GT30" s="4">
        <v>0</v>
      </c>
      <c r="GU30" s="5">
        <v>0</v>
      </c>
      <c r="GV30" s="20">
        <v>0</v>
      </c>
      <c r="GW30" s="4">
        <v>0</v>
      </c>
      <c r="GX30" s="5">
        <v>0</v>
      </c>
      <c r="GY30" s="20">
        <v>0</v>
      </c>
      <c r="GZ30" s="4">
        <v>0</v>
      </c>
      <c r="HA30" s="5">
        <v>0</v>
      </c>
      <c r="HB30" s="20">
        <v>0</v>
      </c>
      <c r="HC30" s="4">
        <v>0</v>
      </c>
      <c r="HD30" s="5">
        <v>0</v>
      </c>
      <c r="HE30" s="20">
        <v>1</v>
      </c>
      <c r="HF30" s="4">
        <v>10</v>
      </c>
      <c r="HG30" s="5">
        <f t="shared" si="89"/>
        <v>10000</v>
      </c>
      <c r="HH30" s="20">
        <f t="shared" si="13"/>
        <v>1</v>
      </c>
      <c r="HI30" s="5">
        <f t="shared" si="14"/>
        <v>10</v>
      </c>
    </row>
    <row r="31" spans="1:217" s="3" customFormat="1" ht="15" thickBot="1" x14ac:dyDescent="0.35">
      <c r="A31" s="99"/>
      <c r="B31" s="100" t="s">
        <v>14</v>
      </c>
      <c r="C31" s="72">
        <f t="shared" ref="C31:D31" si="94">SUM(C19:C30)</f>
        <v>0</v>
      </c>
      <c r="D31" s="70">
        <f t="shared" si="94"/>
        <v>0</v>
      </c>
      <c r="E31" s="71"/>
      <c r="F31" s="101">
        <f>SUM(F19:F30)</f>
        <v>0</v>
      </c>
      <c r="G31" s="70">
        <f>SUM(G19:G30)</f>
        <v>0</v>
      </c>
      <c r="H31" s="71"/>
      <c r="I31" s="72">
        <f>SUM(I19:I30)</f>
        <v>0</v>
      </c>
      <c r="J31" s="70">
        <f>SUM(J19:J30)</f>
        <v>0</v>
      </c>
      <c r="K31" s="71"/>
      <c r="L31" s="72">
        <f>SUM(L19:L30)</f>
        <v>0</v>
      </c>
      <c r="M31" s="70">
        <f>SUM(M19:M30)</f>
        <v>0</v>
      </c>
      <c r="N31" s="71"/>
      <c r="O31" s="72">
        <f>SUM(O19:O30)</f>
        <v>0</v>
      </c>
      <c r="P31" s="70">
        <f>SUM(P19:P30)</f>
        <v>0</v>
      </c>
      <c r="Q31" s="71"/>
      <c r="R31" s="72">
        <f>SUM(R19:R30)</f>
        <v>0</v>
      </c>
      <c r="S31" s="70">
        <f>SUM(S19:S30)</f>
        <v>0</v>
      </c>
      <c r="T31" s="71"/>
      <c r="U31" s="101">
        <f t="shared" ref="U31:V31" si="95">SUM(U19:U30)</f>
        <v>0</v>
      </c>
      <c r="V31" s="70">
        <f t="shared" si="95"/>
        <v>0</v>
      </c>
      <c r="W31" s="71"/>
      <c r="X31" s="101">
        <f>SUM(X19:X30)</f>
        <v>0</v>
      </c>
      <c r="Y31" s="70">
        <f>SUM(Y19:Y30)</f>
        <v>0</v>
      </c>
      <c r="Z31" s="71"/>
      <c r="AA31" s="101"/>
      <c r="AB31" s="70"/>
      <c r="AC31" s="71"/>
      <c r="AD31" s="101">
        <f>SUM(AD19:AD30)</f>
        <v>0</v>
      </c>
      <c r="AE31" s="70">
        <f>SUM(AE19:AE30)</f>
        <v>0</v>
      </c>
      <c r="AF31" s="71"/>
      <c r="AG31" s="101">
        <f t="shared" ref="AG31:AH31" si="96">SUM(AG19:AG30)</f>
        <v>0</v>
      </c>
      <c r="AH31" s="70">
        <f t="shared" si="96"/>
        <v>0</v>
      </c>
      <c r="AI31" s="71"/>
      <c r="AJ31" s="101">
        <f>SUM(AJ19:AJ30)</f>
        <v>0</v>
      </c>
      <c r="AK31" s="70">
        <f>SUM(AK19:AK30)</f>
        <v>0</v>
      </c>
      <c r="AL31" s="71"/>
      <c r="AM31" s="101">
        <f>SUM(AM19:AM30)</f>
        <v>0</v>
      </c>
      <c r="AN31" s="70">
        <f>SUM(AN19:AN30)</f>
        <v>0</v>
      </c>
      <c r="AO31" s="71"/>
      <c r="AP31" s="101">
        <f>SUM(AP19:AP30)</f>
        <v>0</v>
      </c>
      <c r="AQ31" s="70">
        <f>SUM(AQ19:AQ30)</f>
        <v>16</v>
      </c>
      <c r="AR31" s="71"/>
      <c r="AS31" s="101">
        <f>SUM(AS19:AS30)</f>
        <v>78</v>
      </c>
      <c r="AT31" s="70">
        <f>SUM(AT19:AT30)</f>
        <v>258</v>
      </c>
      <c r="AU31" s="71"/>
      <c r="AV31" s="101">
        <f>SUM(AV19:AV30)</f>
        <v>0</v>
      </c>
      <c r="AW31" s="70">
        <f>SUM(AW19:AW30)</f>
        <v>0</v>
      </c>
      <c r="AX31" s="71"/>
      <c r="AY31" s="101">
        <f>SUM(AY19:AY30)</f>
        <v>0</v>
      </c>
      <c r="AZ31" s="70">
        <f>SUM(AZ19:AZ30)</f>
        <v>0</v>
      </c>
      <c r="BA31" s="71"/>
      <c r="BB31" s="72">
        <f t="shared" ref="BB31:BC31" si="97">SUM(BB19:BB30)</f>
        <v>0</v>
      </c>
      <c r="BC31" s="70">
        <f t="shared" si="97"/>
        <v>0</v>
      </c>
      <c r="BD31" s="71"/>
      <c r="BE31" s="101">
        <f>SUM(BE19:BE30)</f>
        <v>0</v>
      </c>
      <c r="BF31" s="70">
        <f>SUM(BF19:BF30)</f>
        <v>0</v>
      </c>
      <c r="BG31" s="71"/>
      <c r="BH31" s="101">
        <f>SUM(BH19:BH30)</f>
        <v>22</v>
      </c>
      <c r="BI31" s="70">
        <f>SUM(BI19:BI30)</f>
        <v>68</v>
      </c>
      <c r="BJ31" s="71"/>
      <c r="BK31" s="101">
        <f>SUM(BK19:BK30)</f>
        <v>0</v>
      </c>
      <c r="BL31" s="70">
        <f>SUM(BL19:BL30)</f>
        <v>0</v>
      </c>
      <c r="BM31" s="71"/>
      <c r="BN31" s="101">
        <f>SUM(BN19:BN30)</f>
        <v>0</v>
      </c>
      <c r="BO31" s="70">
        <f>SUM(BO19:BO30)</f>
        <v>0</v>
      </c>
      <c r="BP31" s="71"/>
      <c r="BQ31" s="101">
        <f>SUM(BQ19:BQ30)</f>
        <v>0</v>
      </c>
      <c r="BR31" s="70">
        <f>SUM(BR19:BR30)</f>
        <v>0</v>
      </c>
      <c r="BS31" s="71"/>
      <c r="BT31" s="101">
        <f>SUM(BT19:BT30)</f>
        <v>0</v>
      </c>
      <c r="BU31" s="70">
        <f>SUM(BU19:BU30)</f>
        <v>0</v>
      </c>
      <c r="BV31" s="71"/>
      <c r="BW31" s="101">
        <f t="shared" ref="BW31:BX31" si="98">SUM(BW19:BW30)</f>
        <v>0</v>
      </c>
      <c r="BX31" s="70">
        <f t="shared" si="98"/>
        <v>0</v>
      </c>
      <c r="BY31" s="71"/>
      <c r="BZ31" s="101">
        <f t="shared" ref="BZ31:CA31" si="99">SUM(BZ19:BZ30)</f>
        <v>0</v>
      </c>
      <c r="CA31" s="70">
        <f t="shared" si="99"/>
        <v>0</v>
      </c>
      <c r="CB31" s="71"/>
      <c r="CC31" s="101">
        <f>SUM(CC19:CC30)</f>
        <v>0</v>
      </c>
      <c r="CD31" s="70">
        <f>SUM(CD19:CD30)</f>
        <v>1</v>
      </c>
      <c r="CE31" s="71"/>
      <c r="CF31" s="101">
        <f>SUM(CF19:CF30)</f>
        <v>0</v>
      </c>
      <c r="CG31" s="70">
        <f>SUM(CG19:CG30)</f>
        <v>1</v>
      </c>
      <c r="CH31" s="71"/>
      <c r="CI31" s="101">
        <f t="shared" ref="CI31:CJ31" si="100">SUM(CI19:CI30)</f>
        <v>0</v>
      </c>
      <c r="CJ31" s="70">
        <f t="shared" si="100"/>
        <v>0</v>
      </c>
      <c r="CK31" s="71"/>
      <c r="CL31" s="101">
        <f t="shared" ref="CL31:CM31" si="101">SUM(CL19:CL30)</f>
        <v>6</v>
      </c>
      <c r="CM31" s="70">
        <f t="shared" si="101"/>
        <v>192</v>
      </c>
      <c r="CN31" s="71"/>
      <c r="CO31" s="101">
        <f t="shared" ref="CO31:CP31" si="102">SUM(CO19:CO30)</f>
        <v>0</v>
      </c>
      <c r="CP31" s="70">
        <f t="shared" si="102"/>
        <v>0</v>
      </c>
      <c r="CQ31" s="71"/>
      <c r="CR31" s="72">
        <f t="shared" ref="CR31:CS31" si="103">SUM(CR19:CR30)</f>
        <v>0</v>
      </c>
      <c r="CS31" s="70">
        <f t="shared" si="103"/>
        <v>0</v>
      </c>
      <c r="CT31" s="71"/>
      <c r="CU31" s="101">
        <f t="shared" ref="CU31:CV31" si="104">SUM(CU19:CU30)</f>
        <v>29</v>
      </c>
      <c r="CV31" s="70">
        <f t="shared" si="104"/>
        <v>777</v>
      </c>
      <c r="CW31" s="71"/>
      <c r="CX31" s="101">
        <f t="shared" ref="CX31:CY31" si="105">SUM(CX19:CX30)</f>
        <v>0</v>
      </c>
      <c r="CY31" s="70">
        <f t="shared" si="105"/>
        <v>0</v>
      </c>
      <c r="CZ31" s="71"/>
      <c r="DA31" s="101">
        <f t="shared" ref="DA31:DB31" si="106">SUM(DA19:DA30)</f>
        <v>0</v>
      </c>
      <c r="DB31" s="70">
        <f t="shared" si="106"/>
        <v>17</v>
      </c>
      <c r="DC31" s="71"/>
      <c r="DD31" s="101">
        <f t="shared" ref="DD31:DE31" si="107">SUM(DD19:DD30)</f>
        <v>0</v>
      </c>
      <c r="DE31" s="70">
        <f t="shared" si="107"/>
        <v>0</v>
      </c>
      <c r="DF31" s="71"/>
      <c r="DG31" s="101">
        <f t="shared" ref="DG31:DH31" si="108">SUM(DG19:DG30)</f>
        <v>0</v>
      </c>
      <c r="DH31" s="70">
        <f t="shared" si="108"/>
        <v>0</v>
      </c>
      <c r="DI31" s="71"/>
      <c r="DJ31" s="101">
        <f t="shared" ref="DJ31:DK31" si="109">SUM(DJ19:DJ30)</f>
        <v>0</v>
      </c>
      <c r="DK31" s="70">
        <f t="shared" si="109"/>
        <v>0</v>
      </c>
      <c r="DL31" s="71"/>
      <c r="DM31" s="101">
        <f t="shared" ref="DM31:DN31" si="110">SUM(DM19:DM30)</f>
        <v>0</v>
      </c>
      <c r="DN31" s="70">
        <f t="shared" si="110"/>
        <v>0</v>
      </c>
      <c r="DO31" s="71"/>
      <c r="DP31" s="101">
        <f t="shared" ref="DP31:DQ31" si="111">SUM(DP19:DP30)</f>
        <v>5</v>
      </c>
      <c r="DQ31" s="70">
        <f t="shared" si="111"/>
        <v>59</v>
      </c>
      <c r="DR31" s="71"/>
      <c r="DS31" s="101">
        <f t="shared" ref="DS31:DT31" si="112">SUM(DS19:DS30)</f>
        <v>0</v>
      </c>
      <c r="DT31" s="70">
        <f t="shared" si="112"/>
        <v>0</v>
      </c>
      <c r="DU31" s="71"/>
      <c r="DV31" s="72">
        <f t="shared" ref="DV31:DW31" si="113">SUM(DV19:DV30)</f>
        <v>1</v>
      </c>
      <c r="DW31" s="70">
        <f t="shared" si="113"/>
        <v>11</v>
      </c>
      <c r="DX31" s="71"/>
      <c r="DY31" s="72">
        <f t="shared" ref="DY31:DZ31" si="114">SUM(DY19:DY30)</f>
        <v>0</v>
      </c>
      <c r="DZ31" s="70">
        <f t="shared" si="114"/>
        <v>0</v>
      </c>
      <c r="EA31" s="71"/>
      <c r="EB31" s="101">
        <f t="shared" ref="EB31:EC31" si="115">SUM(EB19:EB30)</f>
        <v>0</v>
      </c>
      <c r="EC31" s="70">
        <f t="shared" si="115"/>
        <v>0</v>
      </c>
      <c r="ED31" s="71"/>
      <c r="EE31" s="101">
        <f t="shared" ref="EE31:EF31" si="116">SUM(EE19:EE30)</f>
        <v>0</v>
      </c>
      <c r="EF31" s="70">
        <f t="shared" si="116"/>
        <v>0</v>
      </c>
      <c r="EG31" s="71"/>
      <c r="EH31" s="101">
        <f t="shared" ref="EH31:EI31" si="117">SUM(EH19:EH30)</f>
        <v>0</v>
      </c>
      <c r="EI31" s="70">
        <f t="shared" si="117"/>
        <v>0</v>
      </c>
      <c r="EJ31" s="71"/>
      <c r="EK31" s="101">
        <f t="shared" ref="EK31:EL31" si="118">SUM(EK19:EK30)</f>
        <v>0</v>
      </c>
      <c r="EL31" s="70">
        <f t="shared" si="118"/>
        <v>0</v>
      </c>
      <c r="EM31" s="71"/>
      <c r="EN31" s="101">
        <f t="shared" ref="EN31:EO31" si="119">SUM(EN19:EN30)</f>
        <v>0</v>
      </c>
      <c r="EO31" s="70">
        <f t="shared" si="119"/>
        <v>0</v>
      </c>
      <c r="EP31" s="71"/>
      <c r="EQ31" s="101"/>
      <c r="ER31" s="70"/>
      <c r="ES31" s="71"/>
      <c r="ET31" s="101">
        <f t="shared" ref="ET31:EU31" si="120">SUM(ET19:ET30)</f>
        <v>0</v>
      </c>
      <c r="EU31" s="70">
        <f t="shared" si="120"/>
        <v>0</v>
      </c>
      <c r="EV31" s="71"/>
      <c r="EW31" s="101">
        <f t="shared" ref="EW31:EX31" si="121">SUM(EW19:EW30)</f>
        <v>0</v>
      </c>
      <c r="EX31" s="70">
        <f t="shared" si="121"/>
        <v>0</v>
      </c>
      <c r="EY31" s="71"/>
      <c r="EZ31" s="101">
        <f t="shared" ref="EZ31:FA31" si="122">SUM(EZ19:EZ30)</f>
        <v>0</v>
      </c>
      <c r="FA31" s="70">
        <f t="shared" si="122"/>
        <v>0</v>
      </c>
      <c r="FB31" s="71"/>
      <c r="FC31" s="72">
        <f t="shared" ref="FC31:FD31" si="123">SUM(FC19:FC30)</f>
        <v>0</v>
      </c>
      <c r="FD31" s="70">
        <f t="shared" si="123"/>
        <v>2</v>
      </c>
      <c r="FE31" s="71"/>
      <c r="FF31" s="72">
        <f t="shared" ref="FF31:FG31" si="124">SUM(FF19:FF30)</f>
        <v>0</v>
      </c>
      <c r="FG31" s="70">
        <f t="shared" si="124"/>
        <v>0</v>
      </c>
      <c r="FH31" s="71"/>
      <c r="FI31" s="72">
        <f t="shared" ref="FI31:FJ31" si="125">SUM(FI19:FI30)</f>
        <v>0</v>
      </c>
      <c r="FJ31" s="70">
        <f t="shared" si="125"/>
        <v>0</v>
      </c>
      <c r="FK31" s="71"/>
      <c r="FL31" s="72">
        <f t="shared" ref="FL31:FM31" si="126">SUM(FL19:FL30)</f>
        <v>0</v>
      </c>
      <c r="FM31" s="70">
        <f t="shared" si="126"/>
        <v>0</v>
      </c>
      <c r="FN31" s="71"/>
      <c r="FO31" s="72">
        <f t="shared" ref="FO31:FP31" si="127">SUM(FO19:FO30)</f>
        <v>0</v>
      </c>
      <c r="FP31" s="70">
        <f t="shared" si="127"/>
        <v>2</v>
      </c>
      <c r="FQ31" s="71"/>
      <c r="FR31" s="72">
        <f t="shared" ref="FR31:FS31" si="128">SUM(FR19:FR30)</f>
        <v>0</v>
      </c>
      <c r="FS31" s="70">
        <f t="shared" si="128"/>
        <v>0</v>
      </c>
      <c r="FT31" s="71"/>
      <c r="FU31" s="72">
        <f t="shared" ref="FU31:FV31" si="129">SUM(FU19:FU30)</f>
        <v>0</v>
      </c>
      <c r="FV31" s="70">
        <f t="shared" si="129"/>
        <v>0</v>
      </c>
      <c r="FW31" s="71"/>
      <c r="FX31" s="72">
        <f t="shared" ref="FX31:FY31" si="130">SUM(FX19:FX30)</f>
        <v>0</v>
      </c>
      <c r="FY31" s="70">
        <f t="shared" si="130"/>
        <v>0</v>
      </c>
      <c r="FZ31" s="71"/>
      <c r="GA31" s="72">
        <f t="shared" ref="GA31:GB31" si="131">SUM(GA19:GA30)</f>
        <v>0</v>
      </c>
      <c r="GB31" s="70">
        <f t="shared" si="131"/>
        <v>0</v>
      </c>
      <c r="GC31" s="71"/>
      <c r="GD31" s="72">
        <f t="shared" ref="GD31:GE31" si="132">SUM(GD19:GD30)</f>
        <v>0</v>
      </c>
      <c r="GE31" s="70">
        <f t="shared" si="132"/>
        <v>0</v>
      </c>
      <c r="GF31" s="71"/>
      <c r="GG31" s="72">
        <f t="shared" ref="GG31:GH31" si="133">SUM(GG19:GG30)</f>
        <v>0</v>
      </c>
      <c r="GH31" s="70">
        <f t="shared" si="133"/>
        <v>0</v>
      </c>
      <c r="GI31" s="71"/>
      <c r="GJ31" s="72">
        <f t="shared" ref="GJ31:GK31" si="134">SUM(GJ19:GJ30)</f>
        <v>0</v>
      </c>
      <c r="GK31" s="70">
        <f t="shared" si="134"/>
        <v>0</v>
      </c>
      <c r="GL31" s="71"/>
      <c r="GM31" s="72">
        <f t="shared" ref="GM31:GN31" si="135">SUM(GM19:GM30)</f>
        <v>0</v>
      </c>
      <c r="GN31" s="70">
        <f t="shared" si="135"/>
        <v>0</v>
      </c>
      <c r="GO31" s="71"/>
      <c r="GP31" s="72">
        <f t="shared" ref="GP31:GQ31" si="136">SUM(GP19:GP30)</f>
        <v>0</v>
      </c>
      <c r="GQ31" s="70">
        <f t="shared" si="136"/>
        <v>4</v>
      </c>
      <c r="GR31" s="71"/>
      <c r="GS31" s="72">
        <f t="shared" ref="GS31:GT31" si="137">SUM(GS19:GS30)</f>
        <v>0</v>
      </c>
      <c r="GT31" s="70">
        <f t="shared" si="137"/>
        <v>0</v>
      </c>
      <c r="GU31" s="71"/>
      <c r="GV31" s="72">
        <f t="shared" ref="GV31:GW31" si="138">SUM(GV19:GV30)</f>
        <v>0</v>
      </c>
      <c r="GW31" s="70">
        <f t="shared" si="138"/>
        <v>0</v>
      </c>
      <c r="GX31" s="71"/>
      <c r="GY31" s="72">
        <f t="shared" ref="GY31:GZ31" si="139">SUM(GY19:GY30)</f>
        <v>0</v>
      </c>
      <c r="GZ31" s="70">
        <f t="shared" si="139"/>
        <v>0</v>
      </c>
      <c r="HA31" s="71"/>
      <c r="HB31" s="72">
        <f t="shared" ref="HB31:HC31" si="140">SUM(HB19:HB30)</f>
        <v>0</v>
      </c>
      <c r="HC31" s="70">
        <f t="shared" si="140"/>
        <v>5</v>
      </c>
      <c r="HD31" s="71"/>
      <c r="HE31" s="72">
        <f t="shared" ref="HE31:HF31" si="141">SUM(HE19:HE30)</f>
        <v>219</v>
      </c>
      <c r="HF31" s="70">
        <f t="shared" si="141"/>
        <v>2229</v>
      </c>
      <c r="HG31" s="71"/>
      <c r="HH31" s="104">
        <f t="shared" si="13"/>
        <v>360</v>
      </c>
      <c r="HI31" s="106">
        <f t="shared" si="14"/>
        <v>3641</v>
      </c>
    </row>
    <row r="32" spans="1:217" x14ac:dyDescent="0.3">
      <c r="A32" s="79">
        <v>2013</v>
      </c>
      <c r="B32" s="80" t="s">
        <v>2</v>
      </c>
      <c r="C32" s="21">
        <v>0</v>
      </c>
      <c r="D32" s="53">
        <v>0</v>
      </c>
      <c r="E32" s="18">
        <f t="shared" ref="E32:E43" si="142">IF(C32=0,0,D32/C32*1000)</f>
        <v>0</v>
      </c>
      <c r="F32" s="90">
        <v>0</v>
      </c>
      <c r="G32" s="53">
        <v>0</v>
      </c>
      <c r="H32" s="18">
        <v>0</v>
      </c>
      <c r="I32" s="21">
        <v>0</v>
      </c>
      <c r="J32" s="53">
        <v>0</v>
      </c>
      <c r="K32" s="18">
        <v>0</v>
      </c>
      <c r="L32" s="21">
        <v>0</v>
      </c>
      <c r="M32" s="53">
        <v>0</v>
      </c>
      <c r="N32" s="18">
        <v>0</v>
      </c>
      <c r="O32" s="21">
        <v>0</v>
      </c>
      <c r="P32" s="53">
        <v>0</v>
      </c>
      <c r="Q32" s="18">
        <v>0</v>
      </c>
      <c r="R32" s="21">
        <v>0</v>
      </c>
      <c r="S32" s="53">
        <v>0</v>
      </c>
      <c r="T32" s="18">
        <v>0</v>
      </c>
      <c r="U32" s="90">
        <v>0</v>
      </c>
      <c r="V32" s="53">
        <v>0</v>
      </c>
      <c r="W32" s="18">
        <f t="shared" ref="W32:W43" si="143">IF(U32=0,0,V32/U32*1000)</f>
        <v>0</v>
      </c>
      <c r="X32" s="90">
        <v>0</v>
      </c>
      <c r="Y32" s="53">
        <v>0</v>
      </c>
      <c r="Z32" s="18">
        <v>0</v>
      </c>
      <c r="AA32" s="90"/>
      <c r="AB32" s="53"/>
      <c r="AC32" s="18"/>
      <c r="AD32" s="90">
        <v>0</v>
      </c>
      <c r="AE32" s="53">
        <v>0</v>
      </c>
      <c r="AF32" s="18">
        <v>0</v>
      </c>
      <c r="AG32" s="90">
        <v>0</v>
      </c>
      <c r="AH32" s="53">
        <v>0</v>
      </c>
      <c r="AI32" s="18">
        <f t="shared" ref="AI32:AI43" si="144">IF(AG32=0,0,AH32/AG32*1000)</f>
        <v>0</v>
      </c>
      <c r="AJ32" s="90">
        <v>0</v>
      </c>
      <c r="AK32" s="53">
        <v>0</v>
      </c>
      <c r="AL32" s="18">
        <v>0</v>
      </c>
      <c r="AM32" s="90">
        <v>0</v>
      </c>
      <c r="AN32" s="53">
        <v>0</v>
      </c>
      <c r="AO32" s="18">
        <v>0</v>
      </c>
      <c r="AP32" s="90">
        <v>0</v>
      </c>
      <c r="AQ32" s="53">
        <v>0</v>
      </c>
      <c r="AR32" s="18">
        <v>0</v>
      </c>
      <c r="AS32" s="90">
        <v>0</v>
      </c>
      <c r="AT32" s="53">
        <v>0</v>
      </c>
      <c r="AU32" s="18">
        <v>0</v>
      </c>
      <c r="AV32" s="90">
        <v>0</v>
      </c>
      <c r="AW32" s="53">
        <v>0</v>
      </c>
      <c r="AX32" s="18">
        <v>0</v>
      </c>
      <c r="AY32" s="90">
        <v>0</v>
      </c>
      <c r="AZ32" s="53">
        <v>0</v>
      </c>
      <c r="BA32" s="18">
        <v>0</v>
      </c>
      <c r="BB32" s="21">
        <v>0</v>
      </c>
      <c r="BC32" s="53">
        <v>0</v>
      </c>
      <c r="BD32" s="18">
        <v>0</v>
      </c>
      <c r="BE32" s="90">
        <v>0</v>
      </c>
      <c r="BF32" s="53">
        <v>0</v>
      </c>
      <c r="BG32" s="18">
        <v>0</v>
      </c>
      <c r="BH32" s="90">
        <v>0</v>
      </c>
      <c r="BI32" s="53">
        <v>0</v>
      </c>
      <c r="BJ32" s="18">
        <v>0</v>
      </c>
      <c r="BK32" s="90">
        <v>0</v>
      </c>
      <c r="BL32" s="53">
        <v>0</v>
      </c>
      <c r="BM32" s="18">
        <v>0</v>
      </c>
      <c r="BN32" s="90">
        <v>0</v>
      </c>
      <c r="BO32" s="53">
        <v>0</v>
      </c>
      <c r="BP32" s="18">
        <v>0</v>
      </c>
      <c r="BQ32" s="90">
        <v>0</v>
      </c>
      <c r="BR32" s="53">
        <v>0</v>
      </c>
      <c r="BS32" s="18">
        <v>0</v>
      </c>
      <c r="BT32" s="90">
        <v>0</v>
      </c>
      <c r="BU32" s="53">
        <v>0</v>
      </c>
      <c r="BV32" s="18">
        <v>0</v>
      </c>
      <c r="BW32" s="90">
        <v>0</v>
      </c>
      <c r="BX32" s="53">
        <v>0</v>
      </c>
      <c r="BY32" s="18">
        <f t="shared" ref="BY32:BY43" si="145">IF(BW32=0,0,BX32/BW32*1000)</f>
        <v>0</v>
      </c>
      <c r="BZ32" s="90">
        <v>0</v>
      </c>
      <c r="CA32" s="53">
        <v>0</v>
      </c>
      <c r="CB32" s="18">
        <f t="shared" ref="CB32:CB43" si="146">IF(BZ32=0,0,CA32/BZ32*1000)</f>
        <v>0</v>
      </c>
      <c r="CC32" s="90">
        <v>0</v>
      </c>
      <c r="CD32" s="53">
        <v>0</v>
      </c>
      <c r="CE32" s="18">
        <v>0</v>
      </c>
      <c r="CF32" s="90">
        <v>0</v>
      </c>
      <c r="CG32" s="53">
        <v>0</v>
      </c>
      <c r="CH32" s="18">
        <v>0</v>
      </c>
      <c r="CI32" s="90">
        <v>0</v>
      </c>
      <c r="CJ32" s="53">
        <v>0</v>
      </c>
      <c r="CK32" s="18">
        <v>0</v>
      </c>
      <c r="CL32" s="90">
        <v>0</v>
      </c>
      <c r="CM32" s="53">
        <v>0</v>
      </c>
      <c r="CN32" s="18">
        <v>0</v>
      </c>
      <c r="CO32" s="90">
        <v>0</v>
      </c>
      <c r="CP32" s="53">
        <v>0</v>
      </c>
      <c r="CQ32" s="18">
        <v>0</v>
      </c>
      <c r="CR32" s="21">
        <v>0</v>
      </c>
      <c r="CS32" s="53">
        <v>0</v>
      </c>
      <c r="CT32" s="18">
        <v>0</v>
      </c>
      <c r="CU32" s="90">
        <v>0</v>
      </c>
      <c r="CV32" s="53">
        <v>0</v>
      </c>
      <c r="CW32" s="18">
        <v>0</v>
      </c>
      <c r="CX32" s="90">
        <v>0</v>
      </c>
      <c r="CY32" s="53">
        <v>0</v>
      </c>
      <c r="CZ32" s="18">
        <v>0</v>
      </c>
      <c r="DA32" s="90">
        <v>0</v>
      </c>
      <c r="DB32" s="53">
        <v>0</v>
      </c>
      <c r="DC32" s="18">
        <v>0</v>
      </c>
      <c r="DD32" s="90">
        <v>0</v>
      </c>
      <c r="DE32" s="53">
        <v>0</v>
      </c>
      <c r="DF32" s="18">
        <v>0</v>
      </c>
      <c r="DG32" s="90">
        <v>0</v>
      </c>
      <c r="DH32" s="53">
        <v>0</v>
      </c>
      <c r="DI32" s="18">
        <v>0</v>
      </c>
      <c r="DJ32" s="90">
        <v>0</v>
      </c>
      <c r="DK32" s="53">
        <v>0</v>
      </c>
      <c r="DL32" s="18">
        <v>0</v>
      </c>
      <c r="DM32" s="90">
        <v>0</v>
      </c>
      <c r="DN32" s="53">
        <v>0</v>
      </c>
      <c r="DO32" s="18">
        <v>0</v>
      </c>
      <c r="DP32" s="90">
        <v>0</v>
      </c>
      <c r="DQ32" s="53">
        <v>0</v>
      </c>
      <c r="DR32" s="18">
        <v>0</v>
      </c>
      <c r="DS32" s="90">
        <v>0</v>
      </c>
      <c r="DT32" s="53">
        <v>0</v>
      </c>
      <c r="DU32" s="18">
        <v>0</v>
      </c>
      <c r="DV32" s="21">
        <v>0</v>
      </c>
      <c r="DW32" s="53">
        <v>0</v>
      </c>
      <c r="DX32" s="18">
        <v>0</v>
      </c>
      <c r="DY32" s="21">
        <v>0</v>
      </c>
      <c r="DZ32" s="53">
        <v>0</v>
      </c>
      <c r="EA32" s="18">
        <v>0</v>
      </c>
      <c r="EB32" s="90">
        <v>0</v>
      </c>
      <c r="EC32" s="53">
        <v>0</v>
      </c>
      <c r="ED32" s="18">
        <v>0</v>
      </c>
      <c r="EE32" s="90">
        <v>0</v>
      </c>
      <c r="EF32" s="53">
        <v>0</v>
      </c>
      <c r="EG32" s="18">
        <f t="shared" ref="EG32:EG43" si="147">IF(EE32=0,0,EF32/EE32*1000)</f>
        <v>0</v>
      </c>
      <c r="EH32" s="90">
        <v>0</v>
      </c>
      <c r="EI32" s="53">
        <v>0</v>
      </c>
      <c r="EJ32" s="18">
        <v>0</v>
      </c>
      <c r="EK32" s="90">
        <v>0</v>
      </c>
      <c r="EL32" s="53">
        <v>0</v>
      </c>
      <c r="EM32" s="18">
        <v>0</v>
      </c>
      <c r="EN32" s="90">
        <v>0</v>
      </c>
      <c r="EO32" s="53">
        <v>0</v>
      </c>
      <c r="EP32" s="18">
        <f t="shared" ref="EP32:EP43" si="148">IF(EN32=0,0,EO32/EN32*1000)</f>
        <v>0</v>
      </c>
      <c r="EQ32" s="90"/>
      <c r="ER32" s="53"/>
      <c r="ES32" s="18"/>
      <c r="ET32" s="90">
        <v>0</v>
      </c>
      <c r="EU32" s="53">
        <v>0</v>
      </c>
      <c r="EV32" s="18">
        <v>0</v>
      </c>
      <c r="EW32" s="90">
        <v>0</v>
      </c>
      <c r="EX32" s="53">
        <v>0</v>
      </c>
      <c r="EY32" s="18">
        <f t="shared" ref="EY32:EY43" si="149">IF(EW32=0,0,EX32/EW32*1000)</f>
        <v>0</v>
      </c>
      <c r="EZ32" s="90">
        <v>0</v>
      </c>
      <c r="FA32" s="53">
        <v>0</v>
      </c>
      <c r="FB32" s="18">
        <v>0</v>
      </c>
      <c r="FC32" s="21">
        <v>0</v>
      </c>
      <c r="FD32" s="53">
        <v>1</v>
      </c>
      <c r="FE32" s="18">
        <v>0</v>
      </c>
      <c r="FF32" s="21">
        <v>0</v>
      </c>
      <c r="FG32" s="53">
        <v>0</v>
      </c>
      <c r="FH32" s="18">
        <v>0</v>
      </c>
      <c r="FI32" s="21">
        <v>0</v>
      </c>
      <c r="FJ32" s="53">
        <v>0</v>
      </c>
      <c r="FK32" s="18">
        <v>0</v>
      </c>
      <c r="FL32" s="21">
        <v>0</v>
      </c>
      <c r="FM32" s="53">
        <v>0</v>
      </c>
      <c r="FN32" s="18">
        <v>0</v>
      </c>
      <c r="FO32" s="21">
        <v>0</v>
      </c>
      <c r="FP32" s="53">
        <v>0</v>
      </c>
      <c r="FQ32" s="18">
        <v>0</v>
      </c>
      <c r="FR32" s="21">
        <v>0</v>
      </c>
      <c r="FS32" s="53">
        <v>0</v>
      </c>
      <c r="FT32" s="18">
        <f t="shared" ref="FT32:FT43" si="150">IF(FR32=0,0,FS32/FR32*1000)</f>
        <v>0</v>
      </c>
      <c r="FU32" s="21">
        <v>0</v>
      </c>
      <c r="FV32" s="53">
        <v>0</v>
      </c>
      <c r="FW32" s="18">
        <v>0</v>
      </c>
      <c r="FX32" s="21">
        <v>0</v>
      </c>
      <c r="FY32" s="53">
        <v>0</v>
      </c>
      <c r="FZ32" s="18">
        <f t="shared" ref="FZ32:FZ43" si="151">IF(FX32=0,0,FY32/FX32*1000)</f>
        <v>0</v>
      </c>
      <c r="GA32" s="21">
        <v>0</v>
      </c>
      <c r="GB32" s="53">
        <v>0</v>
      </c>
      <c r="GC32" s="18">
        <v>0</v>
      </c>
      <c r="GD32" s="21">
        <v>0</v>
      </c>
      <c r="GE32" s="53">
        <v>0</v>
      </c>
      <c r="GF32" s="18">
        <v>0</v>
      </c>
      <c r="GG32" s="21">
        <v>0</v>
      </c>
      <c r="GH32" s="53">
        <v>0</v>
      </c>
      <c r="GI32" s="18">
        <v>0</v>
      </c>
      <c r="GJ32" s="21">
        <v>0</v>
      </c>
      <c r="GK32" s="53">
        <v>0</v>
      </c>
      <c r="GL32" s="18">
        <v>0</v>
      </c>
      <c r="GM32" s="21">
        <v>0</v>
      </c>
      <c r="GN32" s="53">
        <v>0</v>
      </c>
      <c r="GO32" s="18">
        <v>0</v>
      </c>
      <c r="GP32" s="21">
        <v>0</v>
      </c>
      <c r="GQ32" s="53">
        <v>0</v>
      </c>
      <c r="GR32" s="18">
        <v>0</v>
      </c>
      <c r="GS32" s="21">
        <v>0</v>
      </c>
      <c r="GT32" s="53">
        <v>0</v>
      </c>
      <c r="GU32" s="18">
        <v>0</v>
      </c>
      <c r="GV32" s="21">
        <v>0</v>
      </c>
      <c r="GW32" s="53">
        <v>0</v>
      </c>
      <c r="GX32" s="18">
        <v>0</v>
      </c>
      <c r="GY32" s="21">
        <v>0</v>
      </c>
      <c r="GZ32" s="53">
        <v>0</v>
      </c>
      <c r="HA32" s="18">
        <v>0</v>
      </c>
      <c r="HB32" s="21">
        <v>0</v>
      </c>
      <c r="HC32" s="53">
        <v>2</v>
      </c>
      <c r="HD32" s="18">
        <v>0</v>
      </c>
      <c r="HE32" s="21">
        <v>0</v>
      </c>
      <c r="HF32" s="53">
        <v>0</v>
      </c>
      <c r="HG32" s="18">
        <v>0</v>
      </c>
      <c r="HH32" s="103">
        <f t="shared" si="13"/>
        <v>0</v>
      </c>
      <c r="HI32" s="105">
        <f t="shared" si="14"/>
        <v>3</v>
      </c>
    </row>
    <row r="33" spans="1:217" x14ac:dyDescent="0.3">
      <c r="A33" s="75">
        <v>2013</v>
      </c>
      <c r="B33" s="76" t="s">
        <v>3</v>
      </c>
      <c r="C33" s="20">
        <v>0</v>
      </c>
      <c r="D33" s="4">
        <v>0</v>
      </c>
      <c r="E33" s="5">
        <f t="shared" si="142"/>
        <v>0</v>
      </c>
      <c r="F33" s="8">
        <v>0</v>
      </c>
      <c r="G33" s="4">
        <v>0</v>
      </c>
      <c r="H33" s="5">
        <v>0</v>
      </c>
      <c r="I33" s="20">
        <v>0</v>
      </c>
      <c r="J33" s="4">
        <v>0</v>
      </c>
      <c r="K33" s="5">
        <v>0</v>
      </c>
      <c r="L33" s="20">
        <v>0</v>
      </c>
      <c r="M33" s="4">
        <v>0</v>
      </c>
      <c r="N33" s="5">
        <v>0</v>
      </c>
      <c r="O33" s="20">
        <v>0</v>
      </c>
      <c r="P33" s="4">
        <v>0</v>
      </c>
      <c r="Q33" s="5">
        <v>0</v>
      </c>
      <c r="R33" s="20">
        <v>0</v>
      </c>
      <c r="S33" s="4">
        <v>0</v>
      </c>
      <c r="T33" s="5">
        <v>0</v>
      </c>
      <c r="U33" s="8">
        <v>0</v>
      </c>
      <c r="V33" s="4">
        <v>0</v>
      </c>
      <c r="W33" s="5">
        <f t="shared" si="143"/>
        <v>0</v>
      </c>
      <c r="X33" s="8">
        <v>0</v>
      </c>
      <c r="Y33" s="4">
        <v>0</v>
      </c>
      <c r="Z33" s="5">
        <v>0</v>
      </c>
      <c r="AA33" s="8"/>
      <c r="AB33" s="4"/>
      <c r="AC33" s="5"/>
      <c r="AD33" s="8">
        <v>0</v>
      </c>
      <c r="AE33" s="4">
        <v>0</v>
      </c>
      <c r="AF33" s="5">
        <v>0</v>
      </c>
      <c r="AG33" s="8">
        <v>0</v>
      </c>
      <c r="AH33" s="4">
        <v>0</v>
      </c>
      <c r="AI33" s="5">
        <f t="shared" si="144"/>
        <v>0</v>
      </c>
      <c r="AJ33" s="8">
        <v>0</v>
      </c>
      <c r="AK33" s="4">
        <v>0</v>
      </c>
      <c r="AL33" s="5">
        <v>0</v>
      </c>
      <c r="AM33" s="8">
        <v>0</v>
      </c>
      <c r="AN33" s="4">
        <v>0</v>
      </c>
      <c r="AO33" s="5">
        <v>0</v>
      </c>
      <c r="AP33" s="8">
        <v>0</v>
      </c>
      <c r="AQ33" s="4">
        <v>0</v>
      </c>
      <c r="AR33" s="5">
        <v>0</v>
      </c>
      <c r="AS33" s="8">
        <v>0</v>
      </c>
      <c r="AT33" s="4">
        <v>0</v>
      </c>
      <c r="AU33" s="5">
        <v>0</v>
      </c>
      <c r="AV33" s="8">
        <v>0</v>
      </c>
      <c r="AW33" s="4">
        <v>0</v>
      </c>
      <c r="AX33" s="5">
        <v>0</v>
      </c>
      <c r="AY33" s="8">
        <v>0</v>
      </c>
      <c r="AZ33" s="4">
        <v>0</v>
      </c>
      <c r="BA33" s="5">
        <v>0</v>
      </c>
      <c r="BB33" s="20">
        <v>0</v>
      </c>
      <c r="BC33" s="4">
        <v>0</v>
      </c>
      <c r="BD33" s="5">
        <v>0</v>
      </c>
      <c r="BE33" s="8">
        <v>0</v>
      </c>
      <c r="BF33" s="4">
        <v>0</v>
      </c>
      <c r="BG33" s="5">
        <v>0</v>
      </c>
      <c r="BH33" s="8">
        <v>0</v>
      </c>
      <c r="BI33" s="4">
        <v>0</v>
      </c>
      <c r="BJ33" s="5">
        <v>0</v>
      </c>
      <c r="BK33" s="8">
        <v>0</v>
      </c>
      <c r="BL33" s="4">
        <v>0</v>
      </c>
      <c r="BM33" s="5">
        <v>0</v>
      </c>
      <c r="BN33" s="8">
        <v>0</v>
      </c>
      <c r="BO33" s="4">
        <v>0</v>
      </c>
      <c r="BP33" s="5">
        <v>0</v>
      </c>
      <c r="BQ33" s="8">
        <v>0</v>
      </c>
      <c r="BR33" s="4">
        <v>0</v>
      </c>
      <c r="BS33" s="5">
        <v>0</v>
      </c>
      <c r="BT33" s="8">
        <v>0</v>
      </c>
      <c r="BU33" s="4">
        <v>0</v>
      </c>
      <c r="BV33" s="5">
        <v>0</v>
      </c>
      <c r="BW33" s="8">
        <v>0</v>
      </c>
      <c r="BX33" s="4">
        <v>0</v>
      </c>
      <c r="BY33" s="5">
        <f t="shared" si="145"/>
        <v>0</v>
      </c>
      <c r="BZ33" s="8">
        <v>0</v>
      </c>
      <c r="CA33" s="4">
        <v>0</v>
      </c>
      <c r="CB33" s="5">
        <f t="shared" si="146"/>
        <v>0</v>
      </c>
      <c r="CC33" s="8">
        <v>0</v>
      </c>
      <c r="CD33" s="4">
        <v>0</v>
      </c>
      <c r="CE33" s="5">
        <v>0</v>
      </c>
      <c r="CF33" s="8">
        <v>0</v>
      </c>
      <c r="CG33" s="4">
        <v>0</v>
      </c>
      <c r="CH33" s="5">
        <v>0</v>
      </c>
      <c r="CI33" s="8">
        <v>0</v>
      </c>
      <c r="CJ33" s="4">
        <v>0</v>
      </c>
      <c r="CK33" s="5">
        <v>0</v>
      </c>
      <c r="CL33" s="8">
        <v>0</v>
      </c>
      <c r="CM33" s="4">
        <v>0</v>
      </c>
      <c r="CN33" s="5">
        <v>0</v>
      </c>
      <c r="CO33" s="8">
        <v>0</v>
      </c>
      <c r="CP33" s="4">
        <v>0</v>
      </c>
      <c r="CQ33" s="5">
        <v>0</v>
      </c>
      <c r="CR33" s="20">
        <v>0</v>
      </c>
      <c r="CS33" s="4">
        <v>0</v>
      </c>
      <c r="CT33" s="5">
        <v>0</v>
      </c>
      <c r="CU33" s="8">
        <v>0</v>
      </c>
      <c r="CV33" s="4">
        <v>0</v>
      </c>
      <c r="CW33" s="5">
        <v>0</v>
      </c>
      <c r="CX33" s="8">
        <v>0</v>
      </c>
      <c r="CY33" s="4">
        <v>0</v>
      </c>
      <c r="CZ33" s="5">
        <v>0</v>
      </c>
      <c r="DA33" s="8">
        <v>0</v>
      </c>
      <c r="DB33" s="4">
        <v>1</v>
      </c>
      <c r="DC33" s="5">
        <v>0</v>
      </c>
      <c r="DD33" s="8">
        <v>0</v>
      </c>
      <c r="DE33" s="4">
        <v>0</v>
      </c>
      <c r="DF33" s="5">
        <v>0</v>
      </c>
      <c r="DG33" s="8">
        <v>0</v>
      </c>
      <c r="DH33" s="4">
        <v>0</v>
      </c>
      <c r="DI33" s="5">
        <v>0</v>
      </c>
      <c r="DJ33" s="8">
        <v>0</v>
      </c>
      <c r="DK33" s="4">
        <v>0</v>
      </c>
      <c r="DL33" s="5">
        <v>0</v>
      </c>
      <c r="DM33" s="8">
        <v>0</v>
      </c>
      <c r="DN33" s="4">
        <v>0</v>
      </c>
      <c r="DO33" s="5">
        <v>0</v>
      </c>
      <c r="DP33" s="8">
        <v>0</v>
      </c>
      <c r="DQ33" s="4">
        <v>0</v>
      </c>
      <c r="DR33" s="5">
        <v>0</v>
      </c>
      <c r="DS33" s="8">
        <v>0</v>
      </c>
      <c r="DT33" s="4">
        <v>0</v>
      </c>
      <c r="DU33" s="5">
        <v>0</v>
      </c>
      <c r="DV33" s="20">
        <v>0</v>
      </c>
      <c r="DW33" s="4">
        <v>0</v>
      </c>
      <c r="DX33" s="5">
        <v>0</v>
      </c>
      <c r="DY33" s="20">
        <v>0</v>
      </c>
      <c r="DZ33" s="4">
        <v>0</v>
      </c>
      <c r="EA33" s="5">
        <v>0</v>
      </c>
      <c r="EB33" s="8">
        <v>0</v>
      </c>
      <c r="EC33" s="4">
        <v>0</v>
      </c>
      <c r="ED33" s="5">
        <v>0</v>
      </c>
      <c r="EE33" s="8">
        <v>0</v>
      </c>
      <c r="EF33" s="4">
        <v>0</v>
      </c>
      <c r="EG33" s="5">
        <f t="shared" si="147"/>
        <v>0</v>
      </c>
      <c r="EH33" s="8">
        <v>0</v>
      </c>
      <c r="EI33" s="4">
        <v>0</v>
      </c>
      <c r="EJ33" s="5">
        <v>0</v>
      </c>
      <c r="EK33" s="8">
        <v>0</v>
      </c>
      <c r="EL33" s="4">
        <v>0</v>
      </c>
      <c r="EM33" s="5">
        <v>0</v>
      </c>
      <c r="EN33" s="8">
        <v>0</v>
      </c>
      <c r="EO33" s="4">
        <v>0</v>
      </c>
      <c r="EP33" s="5">
        <f t="shared" si="148"/>
        <v>0</v>
      </c>
      <c r="EQ33" s="8"/>
      <c r="ER33" s="4"/>
      <c r="ES33" s="5"/>
      <c r="ET33" s="8">
        <v>0</v>
      </c>
      <c r="EU33" s="4">
        <v>0</v>
      </c>
      <c r="EV33" s="5">
        <v>0</v>
      </c>
      <c r="EW33" s="8">
        <v>0</v>
      </c>
      <c r="EX33" s="4">
        <v>0</v>
      </c>
      <c r="EY33" s="5">
        <f t="shared" si="149"/>
        <v>0</v>
      </c>
      <c r="EZ33" s="8">
        <v>0</v>
      </c>
      <c r="FA33" s="4">
        <v>0</v>
      </c>
      <c r="FB33" s="5">
        <v>0</v>
      </c>
      <c r="FC33" s="20">
        <v>0</v>
      </c>
      <c r="FD33" s="4">
        <v>0</v>
      </c>
      <c r="FE33" s="5">
        <v>0</v>
      </c>
      <c r="FF33" s="20">
        <v>0</v>
      </c>
      <c r="FG33" s="4">
        <v>0</v>
      </c>
      <c r="FH33" s="5">
        <v>0</v>
      </c>
      <c r="FI33" s="20">
        <v>0</v>
      </c>
      <c r="FJ33" s="4">
        <v>0</v>
      </c>
      <c r="FK33" s="5">
        <v>0</v>
      </c>
      <c r="FL33" s="20">
        <v>0</v>
      </c>
      <c r="FM33" s="4">
        <v>0</v>
      </c>
      <c r="FN33" s="5">
        <v>0</v>
      </c>
      <c r="FO33" s="20">
        <v>0</v>
      </c>
      <c r="FP33" s="4">
        <v>0</v>
      </c>
      <c r="FQ33" s="5">
        <v>0</v>
      </c>
      <c r="FR33" s="20">
        <v>0</v>
      </c>
      <c r="FS33" s="4">
        <v>0</v>
      </c>
      <c r="FT33" s="5">
        <f t="shared" si="150"/>
        <v>0</v>
      </c>
      <c r="FU33" s="20">
        <v>0</v>
      </c>
      <c r="FV33" s="4">
        <v>0</v>
      </c>
      <c r="FW33" s="5">
        <v>0</v>
      </c>
      <c r="FX33" s="20">
        <v>0</v>
      </c>
      <c r="FY33" s="4">
        <v>0</v>
      </c>
      <c r="FZ33" s="5">
        <f t="shared" si="151"/>
        <v>0</v>
      </c>
      <c r="GA33" s="20">
        <v>0</v>
      </c>
      <c r="GB33" s="4">
        <v>0</v>
      </c>
      <c r="GC33" s="5">
        <v>0</v>
      </c>
      <c r="GD33" s="20">
        <v>0</v>
      </c>
      <c r="GE33" s="4">
        <v>0</v>
      </c>
      <c r="GF33" s="5">
        <v>0</v>
      </c>
      <c r="GG33" s="20">
        <v>0</v>
      </c>
      <c r="GH33" s="4">
        <v>0</v>
      </c>
      <c r="GI33" s="5">
        <v>0</v>
      </c>
      <c r="GJ33" s="20">
        <v>0</v>
      </c>
      <c r="GK33" s="4">
        <v>0</v>
      </c>
      <c r="GL33" s="5">
        <v>0</v>
      </c>
      <c r="GM33" s="20">
        <v>0</v>
      </c>
      <c r="GN33" s="4">
        <v>0</v>
      </c>
      <c r="GO33" s="5">
        <v>0</v>
      </c>
      <c r="GP33" s="20">
        <v>0</v>
      </c>
      <c r="GQ33" s="4">
        <v>0</v>
      </c>
      <c r="GR33" s="5">
        <v>0</v>
      </c>
      <c r="GS33" s="20">
        <v>1</v>
      </c>
      <c r="GT33" s="4">
        <v>11</v>
      </c>
      <c r="GU33" s="5">
        <f t="shared" ref="GU33" si="152">GT33/GS33*1000</f>
        <v>11000</v>
      </c>
      <c r="GV33" s="20">
        <v>0</v>
      </c>
      <c r="GW33" s="4">
        <v>0</v>
      </c>
      <c r="GX33" s="5">
        <v>0</v>
      </c>
      <c r="GY33" s="20">
        <v>0</v>
      </c>
      <c r="GZ33" s="4">
        <v>0</v>
      </c>
      <c r="HA33" s="5">
        <v>0</v>
      </c>
      <c r="HB33" s="20">
        <v>0</v>
      </c>
      <c r="HC33" s="4">
        <v>1</v>
      </c>
      <c r="HD33" s="5">
        <v>0</v>
      </c>
      <c r="HE33" s="20">
        <v>35</v>
      </c>
      <c r="HF33" s="4">
        <v>400</v>
      </c>
      <c r="HG33" s="5">
        <f t="shared" ref="HG33:HG39" si="153">HF33/HE33*1000</f>
        <v>11428.571428571429</v>
      </c>
      <c r="HH33" s="20">
        <f t="shared" si="13"/>
        <v>36</v>
      </c>
      <c r="HI33" s="5">
        <f t="shared" si="14"/>
        <v>413</v>
      </c>
    </row>
    <row r="34" spans="1:217" x14ac:dyDescent="0.3">
      <c r="A34" s="75">
        <v>2013</v>
      </c>
      <c r="B34" s="76" t="s">
        <v>4</v>
      </c>
      <c r="C34" s="20">
        <v>0</v>
      </c>
      <c r="D34" s="4">
        <v>0</v>
      </c>
      <c r="E34" s="5">
        <f t="shared" si="142"/>
        <v>0</v>
      </c>
      <c r="F34" s="8">
        <v>70</v>
      </c>
      <c r="G34" s="4">
        <v>115</v>
      </c>
      <c r="H34" s="5">
        <f t="shared" ref="H34:H39" si="154">G34/F34*1000</f>
        <v>1642.8571428571429</v>
      </c>
      <c r="I34" s="20">
        <v>0</v>
      </c>
      <c r="J34" s="4">
        <v>0</v>
      </c>
      <c r="K34" s="5">
        <v>0</v>
      </c>
      <c r="L34" s="20">
        <v>0</v>
      </c>
      <c r="M34" s="4">
        <v>0</v>
      </c>
      <c r="N34" s="5">
        <v>0</v>
      </c>
      <c r="O34" s="20">
        <v>0</v>
      </c>
      <c r="P34" s="4">
        <v>0</v>
      </c>
      <c r="Q34" s="5">
        <v>0</v>
      </c>
      <c r="R34" s="20">
        <v>0</v>
      </c>
      <c r="S34" s="4">
        <v>0</v>
      </c>
      <c r="T34" s="5">
        <v>0</v>
      </c>
      <c r="U34" s="8">
        <v>0</v>
      </c>
      <c r="V34" s="4">
        <v>0</v>
      </c>
      <c r="W34" s="5">
        <f t="shared" si="143"/>
        <v>0</v>
      </c>
      <c r="X34" s="8">
        <v>0</v>
      </c>
      <c r="Y34" s="4">
        <v>0</v>
      </c>
      <c r="Z34" s="5">
        <v>0</v>
      </c>
      <c r="AA34" s="8"/>
      <c r="AB34" s="4"/>
      <c r="AC34" s="5"/>
      <c r="AD34" s="8">
        <v>0</v>
      </c>
      <c r="AE34" s="4">
        <v>0</v>
      </c>
      <c r="AF34" s="5">
        <v>0</v>
      </c>
      <c r="AG34" s="8">
        <v>0</v>
      </c>
      <c r="AH34" s="4">
        <v>0</v>
      </c>
      <c r="AI34" s="5">
        <f t="shared" si="144"/>
        <v>0</v>
      </c>
      <c r="AJ34" s="8">
        <v>0</v>
      </c>
      <c r="AK34" s="4">
        <v>0</v>
      </c>
      <c r="AL34" s="5">
        <v>0</v>
      </c>
      <c r="AM34" s="8">
        <v>0</v>
      </c>
      <c r="AN34" s="4">
        <v>0</v>
      </c>
      <c r="AO34" s="5">
        <v>0</v>
      </c>
      <c r="AP34" s="8">
        <v>0</v>
      </c>
      <c r="AQ34" s="4">
        <v>0</v>
      </c>
      <c r="AR34" s="5">
        <v>0</v>
      </c>
      <c r="AS34" s="8">
        <v>0</v>
      </c>
      <c r="AT34" s="4">
        <v>0</v>
      </c>
      <c r="AU34" s="5">
        <v>0</v>
      </c>
      <c r="AV34" s="8">
        <v>0</v>
      </c>
      <c r="AW34" s="4">
        <v>0</v>
      </c>
      <c r="AX34" s="5">
        <v>0</v>
      </c>
      <c r="AY34" s="8">
        <v>0</v>
      </c>
      <c r="AZ34" s="4">
        <v>0</v>
      </c>
      <c r="BA34" s="5">
        <v>0</v>
      </c>
      <c r="BB34" s="20">
        <v>0</v>
      </c>
      <c r="BC34" s="4">
        <v>0</v>
      </c>
      <c r="BD34" s="5">
        <v>0</v>
      </c>
      <c r="BE34" s="8">
        <v>0</v>
      </c>
      <c r="BF34" s="4">
        <v>0</v>
      </c>
      <c r="BG34" s="5">
        <v>0</v>
      </c>
      <c r="BH34" s="8">
        <v>0</v>
      </c>
      <c r="BI34" s="4">
        <v>0</v>
      </c>
      <c r="BJ34" s="5">
        <v>0</v>
      </c>
      <c r="BK34" s="8">
        <v>0</v>
      </c>
      <c r="BL34" s="4">
        <v>0</v>
      </c>
      <c r="BM34" s="5">
        <v>0</v>
      </c>
      <c r="BN34" s="8">
        <v>0</v>
      </c>
      <c r="BO34" s="4">
        <v>0</v>
      </c>
      <c r="BP34" s="5">
        <v>0</v>
      </c>
      <c r="BQ34" s="8">
        <v>0</v>
      </c>
      <c r="BR34" s="4">
        <v>0</v>
      </c>
      <c r="BS34" s="5">
        <v>0</v>
      </c>
      <c r="BT34" s="8">
        <v>0</v>
      </c>
      <c r="BU34" s="4">
        <v>0</v>
      </c>
      <c r="BV34" s="5">
        <v>0</v>
      </c>
      <c r="BW34" s="8">
        <v>0</v>
      </c>
      <c r="BX34" s="4">
        <v>0</v>
      </c>
      <c r="BY34" s="5">
        <f t="shared" si="145"/>
        <v>0</v>
      </c>
      <c r="BZ34" s="8">
        <v>0</v>
      </c>
      <c r="CA34" s="4">
        <v>0</v>
      </c>
      <c r="CB34" s="5">
        <f t="shared" si="146"/>
        <v>0</v>
      </c>
      <c r="CC34" s="8">
        <v>0</v>
      </c>
      <c r="CD34" s="4">
        <v>0</v>
      </c>
      <c r="CE34" s="5">
        <v>0</v>
      </c>
      <c r="CF34" s="8">
        <v>0</v>
      </c>
      <c r="CG34" s="4">
        <v>0</v>
      </c>
      <c r="CH34" s="5">
        <v>0</v>
      </c>
      <c r="CI34" s="8">
        <v>0</v>
      </c>
      <c r="CJ34" s="4">
        <v>0</v>
      </c>
      <c r="CK34" s="5">
        <v>0</v>
      </c>
      <c r="CL34" s="8">
        <v>0</v>
      </c>
      <c r="CM34" s="4">
        <v>0</v>
      </c>
      <c r="CN34" s="5">
        <v>0</v>
      </c>
      <c r="CO34" s="8">
        <v>0</v>
      </c>
      <c r="CP34" s="4">
        <v>0</v>
      </c>
      <c r="CQ34" s="5">
        <v>0</v>
      </c>
      <c r="CR34" s="20">
        <v>0</v>
      </c>
      <c r="CS34" s="4">
        <v>0</v>
      </c>
      <c r="CT34" s="5">
        <v>0</v>
      </c>
      <c r="CU34" s="8">
        <v>0</v>
      </c>
      <c r="CV34" s="4">
        <v>0</v>
      </c>
      <c r="CW34" s="5">
        <v>0</v>
      </c>
      <c r="CX34" s="8">
        <v>0</v>
      </c>
      <c r="CY34" s="4">
        <v>0</v>
      </c>
      <c r="CZ34" s="5">
        <v>0</v>
      </c>
      <c r="DA34" s="8">
        <v>1</v>
      </c>
      <c r="DB34" s="4">
        <v>4</v>
      </c>
      <c r="DC34" s="5">
        <f t="shared" ref="DC34" si="155">DB34/DA34*1000</f>
        <v>4000</v>
      </c>
      <c r="DD34" s="8">
        <v>0</v>
      </c>
      <c r="DE34" s="4">
        <v>0</v>
      </c>
      <c r="DF34" s="5">
        <v>0</v>
      </c>
      <c r="DG34" s="8">
        <v>0</v>
      </c>
      <c r="DH34" s="4">
        <v>0</v>
      </c>
      <c r="DI34" s="5">
        <v>0</v>
      </c>
      <c r="DJ34" s="8">
        <v>0</v>
      </c>
      <c r="DK34" s="4">
        <v>0</v>
      </c>
      <c r="DL34" s="5">
        <v>0</v>
      </c>
      <c r="DM34" s="8">
        <v>0</v>
      </c>
      <c r="DN34" s="4">
        <v>0</v>
      </c>
      <c r="DO34" s="5">
        <v>0</v>
      </c>
      <c r="DP34" s="8">
        <v>0</v>
      </c>
      <c r="DQ34" s="4">
        <v>0</v>
      </c>
      <c r="DR34" s="5">
        <v>0</v>
      </c>
      <c r="DS34" s="8">
        <v>0</v>
      </c>
      <c r="DT34" s="4">
        <v>0</v>
      </c>
      <c r="DU34" s="5">
        <v>0</v>
      </c>
      <c r="DV34" s="20">
        <v>6</v>
      </c>
      <c r="DW34" s="4">
        <v>57</v>
      </c>
      <c r="DX34" s="5">
        <f t="shared" ref="DX34:DX39" si="156">DW34/DV34*1000</f>
        <v>9500</v>
      </c>
      <c r="DY34" s="20">
        <v>0</v>
      </c>
      <c r="DZ34" s="4">
        <v>0</v>
      </c>
      <c r="EA34" s="5">
        <v>0</v>
      </c>
      <c r="EB34" s="8">
        <v>0</v>
      </c>
      <c r="EC34" s="4">
        <v>0</v>
      </c>
      <c r="ED34" s="5">
        <v>0</v>
      </c>
      <c r="EE34" s="8">
        <v>0</v>
      </c>
      <c r="EF34" s="4">
        <v>0</v>
      </c>
      <c r="EG34" s="5">
        <f t="shared" si="147"/>
        <v>0</v>
      </c>
      <c r="EH34" s="8">
        <v>0</v>
      </c>
      <c r="EI34" s="4">
        <v>0</v>
      </c>
      <c r="EJ34" s="5">
        <v>0</v>
      </c>
      <c r="EK34" s="8">
        <v>0</v>
      </c>
      <c r="EL34" s="4">
        <v>0</v>
      </c>
      <c r="EM34" s="5">
        <v>0</v>
      </c>
      <c r="EN34" s="8">
        <v>0</v>
      </c>
      <c r="EO34" s="4">
        <v>0</v>
      </c>
      <c r="EP34" s="5">
        <f t="shared" si="148"/>
        <v>0</v>
      </c>
      <c r="EQ34" s="8"/>
      <c r="ER34" s="4"/>
      <c r="ES34" s="5"/>
      <c r="ET34" s="8">
        <v>0</v>
      </c>
      <c r="EU34" s="4">
        <v>0</v>
      </c>
      <c r="EV34" s="5">
        <v>0</v>
      </c>
      <c r="EW34" s="8">
        <v>0</v>
      </c>
      <c r="EX34" s="4">
        <v>0</v>
      </c>
      <c r="EY34" s="5">
        <f t="shared" si="149"/>
        <v>0</v>
      </c>
      <c r="EZ34" s="8">
        <v>0</v>
      </c>
      <c r="FA34" s="4">
        <v>0</v>
      </c>
      <c r="FB34" s="5">
        <v>0</v>
      </c>
      <c r="FC34" s="20">
        <v>0</v>
      </c>
      <c r="FD34" s="4">
        <v>0</v>
      </c>
      <c r="FE34" s="5">
        <v>0</v>
      </c>
      <c r="FF34" s="20">
        <v>0</v>
      </c>
      <c r="FG34" s="4">
        <v>0</v>
      </c>
      <c r="FH34" s="5">
        <v>0</v>
      </c>
      <c r="FI34" s="20">
        <v>0</v>
      </c>
      <c r="FJ34" s="4">
        <v>0</v>
      </c>
      <c r="FK34" s="5">
        <v>0</v>
      </c>
      <c r="FL34" s="20">
        <v>0</v>
      </c>
      <c r="FM34" s="4">
        <v>0</v>
      </c>
      <c r="FN34" s="5">
        <v>0</v>
      </c>
      <c r="FO34" s="20">
        <v>0</v>
      </c>
      <c r="FP34" s="4">
        <v>0</v>
      </c>
      <c r="FQ34" s="5">
        <v>0</v>
      </c>
      <c r="FR34" s="20">
        <v>0</v>
      </c>
      <c r="FS34" s="4">
        <v>0</v>
      </c>
      <c r="FT34" s="5">
        <f t="shared" si="150"/>
        <v>0</v>
      </c>
      <c r="FU34" s="20">
        <v>0</v>
      </c>
      <c r="FV34" s="4">
        <v>0</v>
      </c>
      <c r="FW34" s="5">
        <v>0</v>
      </c>
      <c r="FX34" s="20">
        <v>0</v>
      </c>
      <c r="FY34" s="4">
        <v>0</v>
      </c>
      <c r="FZ34" s="5">
        <f t="shared" si="151"/>
        <v>0</v>
      </c>
      <c r="GA34" s="20">
        <v>0</v>
      </c>
      <c r="GB34" s="4">
        <v>0</v>
      </c>
      <c r="GC34" s="5">
        <v>0</v>
      </c>
      <c r="GD34" s="20">
        <v>0</v>
      </c>
      <c r="GE34" s="4">
        <v>0</v>
      </c>
      <c r="GF34" s="5">
        <v>0</v>
      </c>
      <c r="GG34" s="20">
        <v>0</v>
      </c>
      <c r="GH34" s="4">
        <v>0</v>
      </c>
      <c r="GI34" s="5">
        <v>0</v>
      </c>
      <c r="GJ34" s="20">
        <v>0</v>
      </c>
      <c r="GK34" s="4">
        <v>0</v>
      </c>
      <c r="GL34" s="5">
        <v>0</v>
      </c>
      <c r="GM34" s="20">
        <v>0</v>
      </c>
      <c r="GN34" s="4">
        <v>0</v>
      </c>
      <c r="GO34" s="5">
        <v>0</v>
      </c>
      <c r="GP34" s="20">
        <v>0</v>
      </c>
      <c r="GQ34" s="4">
        <v>0</v>
      </c>
      <c r="GR34" s="5">
        <v>0</v>
      </c>
      <c r="GS34" s="20">
        <v>0</v>
      </c>
      <c r="GT34" s="4">
        <v>0</v>
      </c>
      <c r="GU34" s="5">
        <v>0</v>
      </c>
      <c r="GV34" s="20">
        <v>0</v>
      </c>
      <c r="GW34" s="4">
        <v>0</v>
      </c>
      <c r="GX34" s="5">
        <v>0</v>
      </c>
      <c r="GY34" s="20">
        <v>0</v>
      </c>
      <c r="GZ34" s="4">
        <v>0</v>
      </c>
      <c r="HA34" s="5">
        <v>0</v>
      </c>
      <c r="HB34" s="20">
        <v>0</v>
      </c>
      <c r="HC34" s="4">
        <v>0</v>
      </c>
      <c r="HD34" s="5">
        <v>0</v>
      </c>
      <c r="HE34" s="20">
        <v>3732</v>
      </c>
      <c r="HF34" s="4">
        <v>9054</v>
      </c>
      <c r="HG34" s="5">
        <f t="shared" si="153"/>
        <v>2426.0450160771707</v>
      </c>
      <c r="HH34" s="20">
        <f t="shared" si="13"/>
        <v>3809</v>
      </c>
      <c r="HI34" s="5">
        <f t="shared" si="14"/>
        <v>9230</v>
      </c>
    </row>
    <row r="35" spans="1:217" x14ac:dyDescent="0.3">
      <c r="A35" s="75">
        <v>2013</v>
      </c>
      <c r="B35" s="76" t="s">
        <v>5</v>
      </c>
      <c r="C35" s="20">
        <v>0</v>
      </c>
      <c r="D35" s="4">
        <v>0</v>
      </c>
      <c r="E35" s="5">
        <f t="shared" si="142"/>
        <v>0</v>
      </c>
      <c r="F35" s="8">
        <v>0</v>
      </c>
      <c r="G35" s="4">
        <v>0</v>
      </c>
      <c r="H35" s="5">
        <v>0</v>
      </c>
      <c r="I35" s="20">
        <v>0</v>
      </c>
      <c r="J35" s="4">
        <v>0</v>
      </c>
      <c r="K35" s="5">
        <v>0</v>
      </c>
      <c r="L35" s="20">
        <v>0</v>
      </c>
      <c r="M35" s="4">
        <v>0</v>
      </c>
      <c r="N35" s="5">
        <v>0</v>
      </c>
      <c r="O35" s="20">
        <v>0</v>
      </c>
      <c r="P35" s="4">
        <v>0</v>
      </c>
      <c r="Q35" s="5">
        <v>0</v>
      </c>
      <c r="R35" s="20">
        <v>8</v>
      </c>
      <c r="S35" s="4">
        <v>4</v>
      </c>
      <c r="T35" s="5">
        <f t="shared" ref="T35" si="157">S35/R35*1000</f>
        <v>500</v>
      </c>
      <c r="U35" s="8">
        <v>0</v>
      </c>
      <c r="V35" s="4">
        <v>0</v>
      </c>
      <c r="W35" s="5">
        <f t="shared" si="143"/>
        <v>0</v>
      </c>
      <c r="X35" s="8">
        <v>0</v>
      </c>
      <c r="Y35" s="4">
        <v>0</v>
      </c>
      <c r="Z35" s="5">
        <v>0</v>
      </c>
      <c r="AA35" s="8"/>
      <c r="AB35" s="4"/>
      <c r="AC35" s="5"/>
      <c r="AD35" s="8">
        <v>0</v>
      </c>
      <c r="AE35" s="4">
        <v>0</v>
      </c>
      <c r="AF35" s="5">
        <v>0</v>
      </c>
      <c r="AG35" s="8">
        <v>0</v>
      </c>
      <c r="AH35" s="4">
        <v>0</v>
      </c>
      <c r="AI35" s="5">
        <f t="shared" si="144"/>
        <v>0</v>
      </c>
      <c r="AJ35" s="8">
        <v>0</v>
      </c>
      <c r="AK35" s="4">
        <v>0</v>
      </c>
      <c r="AL35" s="5">
        <v>0</v>
      </c>
      <c r="AM35" s="8">
        <v>8</v>
      </c>
      <c r="AN35" s="4">
        <v>4</v>
      </c>
      <c r="AO35" s="5">
        <f t="shared" ref="AO35" si="158">AN35/AM35*1000</f>
        <v>500</v>
      </c>
      <c r="AP35" s="8">
        <v>0</v>
      </c>
      <c r="AQ35" s="4">
        <v>0</v>
      </c>
      <c r="AR35" s="5">
        <v>0</v>
      </c>
      <c r="AS35" s="8">
        <v>2</v>
      </c>
      <c r="AT35" s="4">
        <v>20</v>
      </c>
      <c r="AU35" s="5">
        <f t="shared" ref="AU35:AU38" si="159">AT35/AS35*1000</f>
        <v>10000</v>
      </c>
      <c r="AV35" s="8">
        <v>0</v>
      </c>
      <c r="AW35" s="4">
        <v>0</v>
      </c>
      <c r="AX35" s="5">
        <v>0</v>
      </c>
      <c r="AY35" s="8">
        <v>0</v>
      </c>
      <c r="AZ35" s="4">
        <v>0</v>
      </c>
      <c r="BA35" s="5">
        <v>0</v>
      </c>
      <c r="BB35" s="20">
        <v>0</v>
      </c>
      <c r="BC35" s="4">
        <v>0</v>
      </c>
      <c r="BD35" s="5">
        <v>0</v>
      </c>
      <c r="BE35" s="8">
        <v>0</v>
      </c>
      <c r="BF35" s="4">
        <v>0</v>
      </c>
      <c r="BG35" s="5">
        <v>0</v>
      </c>
      <c r="BH35" s="8">
        <v>0</v>
      </c>
      <c r="BI35" s="4">
        <v>0</v>
      </c>
      <c r="BJ35" s="5">
        <v>0</v>
      </c>
      <c r="BK35" s="8">
        <v>0</v>
      </c>
      <c r="BL35" s="4">
        <v>0</v>
      </c>
      <c r="BM35" s="5">
        <v>0</v>
      </c>
      <c r="BN35" s="8">
        <v>0</v>
      </c>
      <c r="BO35" s="4">
        <v>0</v>
      </c>
      <c r="BP35" s="5">
        <v>0</v>
      </c>
      <c r="BQ35" s="8">
        <v>0</v>
      </c>
      <c r="BR35" s="4">
        <v>0</v>
      </c>
      <c r="BS35" s="5">
        <v>0</v>
      </c>
      <c r="BT35" s="8">
        <v>0</v>
      </c>
      <c r="BU35" s="4">
        <v>0</v>
      </c>
      <c r="BV35" s="5">
        <v>0</v>
      </c>
      <c r="BW35" s="8">
        <v>0</v>
      </c>
      <c r="BX35" s="4">
        <v>0</v>
      </c>
      <c r="BY35" s="5">
        <f t="shared" si="145"/>
        <v>0</v>
      </c>
      <c r="BZ35" s="8">
        <v>0</v>
      </c>
      <c r="CA35" s="4">
        <v>0</v>
      </c>
      <c r="CB35" s="5">
        <f t="shared" si="146"/>
        <v>0</v>
      </c>
      <c r="CC35" s="8">
        <v>0</v>
      </c>
      <c r="CD35" s="4">
        <v>0</v>
      </c>
      <c r="CE35" s="5">
        <v>0</v>
      </c>
      <c r="CF35" s="8">
        <v>0</v>
      </c>
      <c r="CG35" s="4">
        <v>0</v>
      </c>
      <c r="CH35" s="5">
        <v>0</v>
      </c>
      <c r="CI35" s="8">
        <v>0</v>
      </c>
      <c r="CJ35" s="4">
        <v>0</v>
      </c>
      <c r="CK35" s="5">
        <v>0</v>
      </c>
      <c r="CL35" s="8">
        <v>0</v>
      </c>
      <c r="CM35" s="4">
        <v>0</v>
      </c>
      <c r="CN35" s="5">
        <v>0</v>
      </c>
      <c r="CO35" s="8">
        <v>0</v>
      </c>
      <c r="CP35" s="4">
        <v>0</v>
      </c>
      <c r="CQ35" s="5">
        <v>0</v>
      </c>
      <c r="CR35" s="20">
        <v>0</v>
      </c>
      <c r="CS35" s="4">
        <v>0</v>
      </c>
      <c r="CT35" s="5">
        <v>0</v>
      </c>
      <c r="CU35" s="8">
        <v>0</v>
      </c>
      <c r="CV35" s="4">
        <v>0</v>
      </c>
      <c r="CW35" s="5">
        <v>0</v>
      </c>
      <c r="CX35" s="8">
        <v>0</v>
      </c>
      <c r="CY35" s="4">
        <v>0</v>
      </c>
      <c r="CZ35" s="5">
        <v>0</v>
      </c>
      <c r="DA35" s="8">
        <v>0</v>
      </c>
      <c r="DB35" s="4">
        <v>11</v>
      </c>
      <c r="DC35" s="5">
        <v>0</v>
      </c>
      <c r="DD35" s="8">
        <v>0</v>
      </c>
      <c r="DE35" s="4">
        <v>0</v>
      </c>
      <c r="DF35" s="5">
        <v>0</v>
      </c>
      <c r="DG35" s="8">
        <v>0</v>
      </c>
      <c r="DH35" s="4">
        <v>0</v>
      </c>
      <c r="DI35" s="5">
        <v>0</v>
      </c>
      <c r="DJ35" s="8">
        <v>0</v>
      </c>
      <c r="DK35" s="4">
        <v>0</v>
      </c>
      <c r="DL35" s="5">
        <v>0</v>
      </c>
      <c r="DM35" s="8">
        <v>0</v>
      </c>
      <c r="DN35" s="4">
        <v>0</v>
      </c>
      <c r="DO35" s="5">
        <v>0</v>
      </c>
      <c r="DP35" s="8">
        <v>0</v>
      </c>
      <c r="DQ35" s="4">
        <v>0</v>
      </c>
      <c r="DR35" s="5">
        <v>0</v>
      </c>
      <c r="DS35" s="8">
        <v>0</v>
      </c>
      <c r="DT35" s="4">
        <v>0</v>
      </c>
      <c r="DU35" s="5">
        <v>0</v>
      </c>
      <c r="DV35" s="20">
        <v>147</v>
      </c>
      <c r="DW35" s="4">
        <v>506</v>
      </c>
      <c r="DX35" s="5">
        <f t="shared" si="156"/>
        <v>3442.1768707482993</v>
      </c>
      <c r="DY35" s="20">
        <v>0</v>
      </c>
      <c r="DZ35" s="4">
        <v>0</v>
      </c>
      <c r="EA35" s="5">
        <v>0</v>
      </c>
      <c r="EB35" s="8">
        <v>0</v>
      </c>
      <c r="EC35" s="4">
        <v>0</v>
      </c>
      <c r="ED35" s="5">
        <v>0</v>
      </c>
      <c r="EE35" s="8">
        <v>0</v>
      </c>
      <c r="EF35" s="4">
        <v>0</v>
      </c>
      <c r="EG35" s="5">
        <f t="shared" si="147"/>
        <v>0</v>
      </c>
      <c r="EH35" s="8">
        <v>0</v>
      </c>
      <c r="EI35" s="4">
        <v>0</v>
      </c>
      <c r="EJ35" s="5">
        <v>0</v>
      </c>
      <c r="EK35" s="8">
        <v>0</v>
      </c>
      <c r="EL35" s="4">
        <v>0</v>
      </c>
      <c r="EM35" s="5">
        <v>0</v>
      </c>
      <c r="EN35" s="8">
        <v>0</v>
      </c>
      <c r="EO35" s="4">
        <v>0</v>
      </c>
      <c r="EP35" s="5">
        <f t="shared" si="148"/>
        <v>0</v>
      </c>
      <c r="EQ35" s="8"/>
      <c r="ER35" s="4"/>
      <c r="ES35" s="5"/>
      <c r="ET35" s="8">
        <v>0</v>
      </c>
      <c r="EU35" s="4">
        <v>0</v>
      </c>
      <c r="EV35" s="5">
        <v>0</v>
      </c>
      <c r="EW35" s="8">
        <v>0</v>
      </c>
      <c r="EX35" s="4">
        <v>0</v>
      </c>
      <c r="EY35" s="5">
        <f t="shared" si="149"/>
        <v>0</v>
      </c>
      <c r="EZ35" s="8">
        <v>0</v>
      </c>
      <c r="FA35" s="4">
        <v>0</v>
      </c>
      <c r="FB35" s="5">
        <v>0</v>
      </c>
      <c r="FC35" s="20">
        <v>0</v>
      </c>
      <c r="FD35" s="4">
        <v>0</v>
      </c>
      <c r="FE35" s="5">
        <v>0</v>
      </c>
      <c r="FF35" s="20">
        <v>0</v>
      </c>
      <c r="FG35" s="4">
        <v>0</v>
      </c>
      <c r="FH35" s="5">
        <v>0</v>
      </c>
      <c r="FI35" s="20">
        <v>0</v>
      </c>
      <c r="FJ35" s="4">
        <v>0</v>
      </c>
      <c r="FK35" s="5">
        <v>0</v>
      </c>
      <c r="FL35" s="20">
        <v>0</v>
      </c>
      <c r="FM35" s="4">
        <v>0</v>
      </c>
      <c r="FN35" s="5">
        <v>0</v>
      </c>
      <c r="FO35" s="20">
        <v>0</v>
      </c>
      <c r="FP35" s="4">
        <v>0</v>
      </c>
      <c r="FQ35" s="5">
        <v>0</v>
      </c>
      <c r="FR35" s="20">
        <v>0</v>
      </c>
      <c r="FS35" s="4">
        <v>0</v>
      </c>
      <c r="FT35" s="5">
        <f t="shared" si="150"/>
        <v>0</v>
      </c>
      <c r="FU35" s="20">
        <v>0</v>
      </c>
      <c r="FV35" s="4">
        <v>0</v>
      </c>
      <c r="FW35" s="5">
        <v>0</v>
      </c>
      <c r="FX35" s="20">
        <v>0</v>
      </c>
      <c r="FY35" s="4">
        <v>0</v>
      </c>
      <c r="FZ35" s="5">
        <f t="shared" si="151"/>
        <v>0</v>
      </c>
      <c r="GA35" s="20">
        <v>0</v>
      </c>
      <c r="GB35" s="4">
        <v>0</v>
      </c>
      <c r="GC35" s="5">
        <v>0</v>
      </c>
      <c r="GD35" s="20">
        <v>0</v>
      </c>
      <c r="GE35" s="4">
        <v>0</v>
      </c>
      <c r="GF35" s="5">
        <v>0</v>
      </c>
      <c r="GG35" s="20">
        <v>0</v>
      </c>
      <c r="GH35" s="4">
        <v>0</v>
      </c>
      <c r="GI35" s="5">
        <v>0</v>
      </c>
      <c r="GJ35" s="20">
        <v>0</v>
      </c>
      <c r="GK35" s="4">
        <v>0</v>
      </c>
      <c r="GL35" s="5">
        <v>0</v>
      </c>
      <c r="GM35" s="20">
        <v>0</v>
      </c>
      <c r="GN35" s="4">
        <v>0</v>
      </c>
      <c r="GO35" s="5">
        <v>0</v>
      </c>
      <c r="GP35" s="20">
        <v>0</v>
      </c>
      <c r="GQ35" s="4">
        <v>0</v>
      </c>
      <c r="GR35" s="5">
        <v>0</v>
      </c>
      <c r="GS35" s="20">
        <v>0</v>
      </c>
      <c r="GT35" s="4">
        <v>0</v>
      </c>
      <c r="GU35" s="5">
        <v>0</v>
      </c>
      <c r="GV35" s="20">
        <v>0</v>
      </c>
      <c r="GW35" s="4">
        <v>0</v>
      </c>
      <c r="GX35" s="5">
        <v>0</v>
      </c>
      <c r="GY35" s="20">
        <v>0</v>
      </c>
      <c r="GZ35" s="4">
        <v>0</v>
      </c>
      <c r="HA35" s="5">
        <v>0</v>
      </c>
      <c r="HB35" s="20">
        <v>0</v>
      </c>
      <c r="HC35" s="4">
        <v>3</v>
      </c>
      <c r="HD35" s="5">
        <v>0</v>
      </c>
      <c r="HE35" s="20">
        <v>3478</v>
      </c>
      <c r="HF35" s="4">
        <v>9310</v>
      </c>
      <c r="HG35" s="5">
        <f t="shared" si="153"/>
        <v>2676.8257619321448</v>
      </c>
      <c r="HH35" s="20">
        <f t="shared" si="13"/>
        <v>3643</v>
      </c>
      <c r="HI35" s="5">
        <f t="shared" si="14"/>
        <v>9858</v>
      </c>
    </row>
    <row r="36" spans="1:217" x14ac:dyDescent="0.3">
      <c r="A36" s="75">
        <v>2013</v>
      </c>
      <c r="B36" s="76" t="s">
        <v>6</v>
      </c>
      <c r="C36" s="20">
        <v>0</v>
      </c>
      <c r="D36" s="4">
        <v>0</v>
      </c>
      <c r="E36" s="5">
        <f t="shared" si="142"/>
        <v>0</v>
      </c>
      <c r="F36" s="8">
        <v>0</v>
      </c>
      <c r="G36" s="4">
        <v>0</v>
      </c>
      <c r="H36" s="5">
        <v>0</v>
      </c>
      <c r="I36" s="20">
        <v>0</v>
      </c>
      <c r="J36" s="4">
        <v>0</v>
      </c>
      <c r="K36" s="5">
        <v>0</v>
      </c>
      <c r="L36" s="20">
        <v>0</v>
      </c>
      <c r="M36" s="4">
        <v>0</v>
      </c>
      <c r="N36" s="5">
        <v>0</v>
      </c>
      <c r="O36" s="20">
        <v>0</v>
      </c>
      <c r="P36" s="4">
        <v>0</v>
      </c>
      <c r="Q36" s="5">
        <v>0</v>
      </c>
      <c r="R36" s="20">
        <v>0</v>
      </c>
      <c r="S36" s="4">
        <v>0</v>
      </c>
      <c r="T36" s="5">
        <v>0</v>
      </c>
      <c r="U36" s="8">
        <v>0</v>
      </c>
      <c r="V36" s="4">
        <v>0</v>
      </c>
      <c r="W36" s="5">
        <f t="shared" si="143"/>
        <v>0</v>
      </c>
      <c r="X36" s="8">
        <v>0</v>
      </c>
      <c r="Y36" s="4">
        <v>0</v>
      </c>
      <c r="Z36" s="5">
        <v>0</v>
      </c>
      <c r="AA36" s="8"/>
      <c r="AB36" s="4"/>
      <c r="AC36" s="5"/>
      <c r="AD36" s="8">
        <v>0</v>
      </c>
      <c r="AE36" s="4">
        <v>0</v>
      </c>
      <c r="AF36" s="5">
        <v>0</v>
      </c>
      <c r="AG36" s="8">
        <v>0</v>
      </c>
      <c r="AH36" s="4">
        <v>0</v>
      </c>
      <c r="AI36" s="5">
        <f t="shared" si="144"/>
        <v>0</v>
      </c>
      <c r="AJ36" s="8">
        <v>0</v>
      </c>
      <c r="AK36" s="4">
        <v>0</v>
      </c>
      <c r="AL36" s="5">
        <v>0</v>
      </c>
      <c r="AM36" s="8">
        <v>0</v>
      </c>
      <c r="AN36" s="4">
        <v>0</v>
      </c>
      <c r="AO36" s="5">
        <v>0</v>
      </c>
      <c r="AP36" s="8">
        <v>0</v>
      </c>
      <c r="AQ36" s="4">
        <v>0</v>
      </c>
      <c r="AR36" s="5">
        <v>0</v>
      </c>
      <c r="AS36" s="8">
        <v>9</v>
      </c>
      <c r="AT36" s="4">
        <v>72</v>
      </c>
      <c r="AU36" s="5">
        <f t="shared" si="159"/>
        <v>8000</v>
      </c>
      <c r="AV36" s="8">
        <v>0</v>
      </c>
      <c r="AW36" s="4">
        <v>0</v>
      </c>
      <c r="AX36" s="5">
        <v>0</v>
      </c>
      <c r="AY36" s="8">
        <v>0</v>
      </c>
      <c r="AZ36" s="4">
        <v>0</v>
      </c>
      <c r="BA36" s="5">
        <v>0</v>
      </c>
      <c r="BB36" s="20">
        <v>0</v>
      </c>
      <c r="BC36" s="4">
        <v>0</v>
      </c>
      <c r="BD36" s="5">
        <v>0</v>
      </c>
      <c r="BE36" s="8">
        <v>0</v>
      </c>
      <c r="BF36" s="4">
        <v>0</v>
      </c>
      <c r="BG36" s="5">
        <v>0</v>
      </c>
      <c r="BH36" s="8">
        <v>0</v>
      </c>
      <c r="BI36" s="4">
        <v>0</v>
      </c>
      <c r="BJ36" s="5">
        <v>0</v>
      </c>
      <c r="BK36" s="8">
        <v>0</v>
      </c>
      <c r="BL36" s="4">
        <v>0</v>
      </c>
      <c r="BM36" s="5">
        <v>0</v>
      </c>
      <c r="BN36" s="8">
        <v>0</v>
      </c>
      <c r="BO36" s="4">
        <v>0</v>
      </c>
      <c r="BP36" s="5">
        <v>0</v>
      </c>
      <c r="BQ36" s="8">
        <v>0</v>
      </c>
      <c r="BR36" s="4">
        <v>0</v>
      </c>
      <c r="BS36" s="5">
        <v>0</v>
      </c>
      <c r="BT36" s="8">
        <v>0</v>
      </c>
      <c r="BU36" s="4">
        <v>0</v>
      </c>
      <c r="BV36" s="5">
        <v>0</v>
      </c>
      <c r="BW36" s="8">
        <v>0</v>
      </c>
      <c r="BX36" s="4">
        <v>0</v>
      </c>
      <c r="BY36" s="5">
        <f t="shared" si="145"/>
        <v>0</v>
      </c>
      <c r="BZ36" s="8">
        <v>0</v>
      </c>
      <c r="CA36" s="4">
        <v>0</v>
      </c>
      <c r="CB36" s="5">
        <f t="shared" si="146"/>
        <v>0</v>
      </c>
      <c r="CC36" s="8">
        <v>0</v>
      </c>
      <c r="CD36" s="4">
        <v>0</v>
      </c>
      <c r="CE36" s="5">
        <v>0</v>
      </c>
      <c r="CF36" s="8">
        <v>0</v>
      </c>
      <c r="CG36" s="4">
        <v>0</v>
      </c>
      <c r="CH36" s="5">
        <v>0</v>
      </c>
      <c r="CI36" s="8">
        <v>0</v>
      </c>
      <c r="CJ36" s="4">
        <v>0</v>
      </c>
      <c r="CK36" s="5">
        <v>0</v>
      </c>
      <c r="CL36" s="8">
        <v>0</v>
      </c>
      <c r="CM36" s="4">
        <v>0</v>
      </c>
      <c r="CN36" s="5">
        <v>0</v>
      </c>
      <c r="CO36" s="8">
        <v>0</v>
      </c>
      <c r="CP36" s="4">
        <v>0</v>
      </c>
      <c r="CQ36" s="5">
        <v>0</v>
      </c>
      <c r="CR36" s="20">
        <v>0</v>
      </c>
      <c r="CS36" s="4">
        <v>0</v>
      </c>
      <c r="CT36" s="5">
        <v>0</v>
      </c>
      <c r="CU36" s="8">
        <v>0</v>
      </c>
      <c r="CV36" s="4">
        <v>0</v>
      </c>
      <c r="CW36" s="5">
        <v>0</v>
      </c>
      <c r="CX36" s="8">
        <v>0</v>
      </c>
      <c r="CY36" s="4">
        <v>0</v>
      </c>
      <c r="CZ36" s="5">
        <v>0</v>
      </c>
      <c r="DA36" s="8">
        <v>0</v>
      </c>
      <c r="DB36" s="4">
        <v>0</v>
      </c>
      <c r="DC36" s="5">
        <v>0</v>
      </c>
      <c r="DD36" s="8">
        <v>0</v>
      </c>
      <c r="DE36" s="4">
        <v>0</v>
      </c>
      <c r="DF36" s="5">
        <v>0</v>
      </c>
      <c r="DG36" s="8">
        <v>0</v>
      </c>
      <c r="DH36" s="4">
        <v>0</v>
      </c>
      <c r="DI36" s="5">
        <v>0</v>
      </c>
      <c r="DJ36" s="8">
        <v>0</v>
      </c>
      <c r="DK36" s="4">
        <v>0</v>
      </c>
      <c r="DL36" s="5">
        <v>0</v>
      </c>
      <c r="DM36" s="8">
        <v>0</v>
      </c>
      <c r="DN36" s="4">
        <v>0</v>
      </c>
      <c r="DO36" s="5">
        <v>0</v>
      </c>
      <c r="DP36" s="8">
        <v>0</v>
      </c>
      <c r="DQ36" s="4">
        <v>0</v>
      </c>
      <c r="DR36" s="5">
        <v>0</v>
      </c>
      <c r="DS36" s="8">
        <v>0</v>
      </c>
      <c r="DT36" s="4">
        <v>0</v>
      </c>
      <c r="DU36" s="5">
        <v>0</v>
      </c>
      <c r="DV36" s="20">
        <v>0</v>
      </c>
      <c r="DW36" s="4">
        <v>1</v>
      </c>
      <c r="DX36" s="5">
        <v>0</v>
      </c>
      <c r="DY36" s="20">
        <v>0</v>
      </c>
      <c r="DZ36" s="4">
        <v>0</v>
      </c>
      <c r="EA36" s="5">
        <v>0</v>
      </c>
      <c r="EB36" s="8">
        <v>0</v>
      </c>
      <c r="EC36" s="4">
        <v>0</v>
      </c>
      <c r="ED36" s="5">
        <v>0</v>
      </c>
      <c r="EE36" s="8">
        <v>0</v>
      </c>
      <c r="EF36" s="4">
        <v>0</v>
      </c>
      <c r="EG36" s="5">
        <f t="shared" si="147"/>
        <v>0</v>
      </c>
      <c r="EH36" s="8">
        <v>0</v>
      </c>
      <c r="EI36" s="4">
        <v>0</v>
      </c>
      <c r="EJ36" s="5">
        <v>0</v>
      </c>
      <c r="EK36" s="8">
        <v>0</v>
      </c>
      <c r="EL36" s="4">
        <v>0</v>
      </c>
      <c r="EM36" s="5">
        <v>0</v>
      </c>
      <c r="EN36" s="8">
        <v>0</v>
      </c>
      <c r="EO36" s="4">
        <v>0</v>
      </c>
      <c r="EP36" s="5">
        <f t="shared" si="148"/>
        <v>0</v>
      </c>
      <c r="EQ36" s="8"/>
      <c r="ER36" s="4"/>
      <c r="ES36" s="5"/>
      <c r="ET36" s="8">
        <v>0</v>
      </c>
      <c r="EU36" s="4">
        <v>0</v>
      </c>
      <c r="EV36" s="5">
        <v>0</v>
      </c>
      <c r="EW36" s="8">
        <v>0</v>
      </c>
      <c r="EX36" s="4">
        <v>0</v>
      </c>
      <c r="EY36" s="5">
        <f t="shared" si="149"/>
        <v>0</v>
      </c>
      <c r="EZ36" s="8">
        <v>0</v>
      </c>
      <c r="FA36" s="4">
        <v>0</v>
      </c>
      <c r="FB36" s="5">
        <v>0</v>
      </c>
      <c r="FC36" s="20">
        <v>0</v>
      </c>
      <c r="FD36" s="4">
        <v>0</v>
      </c>
      <c r="FE36" s="5">
        <v>0</v>
      </c>
      <c r="FF36" s="20">
        <v>0</v>
      </c>
      <c r="FG36" s="4">
        <v>0</v>
      </c>
      <c r="FH36" s="5">
        <v>0</v>
      </c>
      <c r="FI36" s="20">
        <v>0</v>
      </c>
      <c r="FJ36" s="4">
        <v>0</v>
      </c>
      <c r="FK36" s="5">
        <v>0</v>
      </c>
      <c r="FL36" s="20">
        <v>0</v>
      </c>
      <c r="FM36" s="4">
        <v>0</v>
      </c>
      <c r="FN36" s="5">
        <v>0</v>
      </c>
      <c r="FO36" s="20">
        <v>0</v>
      </c>
      <c r="FP36" s="4">
        <v>0</v>
      </c>
      <c r="FQ36" s="5">
        <v>0</v>
      </c>
      <c r="FR36" s="20">
        <v>0</v>
      </c>
      <c r="FS36" s="4">
        <v>0</v>
      </c>
      <c r="FT36" s="5">
        <f t="shared" si="150"/>
        <v>0</v>
      </c>
      <c r="FU36" s="20">
        <v>0</v>
      </c>
      <c r="FV36" s="4">
        <v>0</v>
      </c>
      <c r="FW36" s="5">
        <v>0</v>
      </c>
      <c r="FX36" s="20">
        <v>0</v>
      </c>
      <c r="FY36" s="4">
        <v>0</v>
      </c>
      <c r="FZ36" s="5">
        <f t="shared" si="151"/>
        <v>0</v>
      </c>
      <c r="GA36" s="20">
        <v>0</v>
      </c>
      <c r="GB36" s="4">
        <v>0</v>
      </c>
      <c r="GC36" s="5">
        <v>0</v>
      </c>
      <c r="GD36" s="20">
        <v>0</v>
      </c>
      <c r="GE36" s="4">
        <v>0</v>
      </c>
      <c r="GF36" s="5">
        <v>0</v>
      </c>
      <c r="GG36" s="20">
        <v>0</v>
      </c>
      <c r="GH36" s="4">
        <v>0</v>
      </c>
      <c r="GI36" s="5">
        <v>0</v>
      </c>
      <c r="GJ36" s="20">
        <v>0</v>
      </c>
      <c r="GK36" s="4">
        <v>0</v>
      </c>
      <c r="GL36" s="5">
        <v>0</v>
      </c>
      <c r="GM36" s="20">
        <v>0</v>
      </c>
      <c r="GN36" s="4">
        <v>0</v>
      </c>
      <c r="GO36" s="5">
        <v>0</v>
      </c>
      <c r="GP36" s="20">
        <v>0</v>
      </c>
      <c r="GQ36" s="4">
        <v>0</v>
      </c>
      <c r="GR36" s="5">
        <v>0</v>
      </c>
      <c r="GS36" s="20">
        <v>0</v>
      </c>
      <c r="GT36" s="4">
        <v>0</v>
      </c>
      <c r="GU36" s="5">
        <v>0</v>
      </c>
      <c r="GV36" s="20">
        <v>0</v>
      </c>
      <c r="GW36" s="4">
        <v>0</v>
      </c>
      <c r="GX36" s="5">
        <v>0</v>
      </c>
      <c r="GY36" s="20">
        <v>0</v>
      </c>
      <c r="GZ36" s="4">
        <v>0</v>
      </c>
      <c r="HA36" s="5">
        <v>0</v>
      </c>
      <c r="HB36" s="20">
        <v>0</v>
      </c>
      <c r="HC36" s="4">
        <v>52</v>
      </c>
      <c r="HD36" s="5">
        <v>0</v>
      </c>
      <c r="HE36" s="20">
        <v>2445</v>
      </c>
      <c r="HF36" s="4">
        <v>5719</v>
      </c>
      <c r="HG36" s="5">
        <f t="shared" si="153"/>
        <v>2339.0593047034763</v>
      </c>
      <c r="HH36" s="20">
        <f t="shared" si="13"/>
        <v>2454</v>
      </c>
      <c r="HI36" s="5">
        <f t="shared" si="14"/>
        <v>5844</v>
      </c>
    </row>
    <row r="37" spans="1:217" x14ac:dyDescent="0.3">
      <c r="A37" s="75">
        <v>2013</v>
      </c>
      <c r="B37" s="76" t="s">
        <v>7</v>
      </c>
      <c r="C37" s="20">
        <v>0</v>
      </c>
      <c r="D37" s="4">
        <v>0</v>
      </c>
      <c r="E37" s="5">
        <f t="shared" si="142"/>
        <v>0</v>
      </c>
      <c r="F37" s="8">
        <v>0</v>
      </c>
      <c r="G37" s="4">
        <v>0</v>
      </c>
      <c r="H37" s="5">
        <v>0</v>
      </c>
      <c r="I37" s="20">
        <v>0</v>
      </c>
      <c r="J37" s="4">
        <v>0</v>
      </c>
      <c r="K37" s="5">
        <v>0</v>
      </c>
      <c r="L37" s="20">
        <v>0</v>
      </c>
      <c r="M37" s="4">
        <v>0</v>
      </c>
      <c r="N37" s="5">
        <v>0</v>
      </c>
      <c r="O37" s="20">
        <v>0</v>
      </c>
      <c r="P37" s="4">
        <v>0</v>
      </c>
      <c r="Q37" s="5">
        <v>0</v>
      </c>
      <c r="R37" s="20">
        <v>0</v>
      </c>
      <c r="S37" s="4">
        <v>0</v>
      </c>
      <c r="T37" s="5">
        <v>0</v>
      </c>
      <c r="U37" s="8">
        <v>0</v>
      </c>
      <c r="V37" s="4">
        <v>0</v>
      </c>
      <c r="W37" s="5">
        <f t="shared" si="143"/>
        <v>0</v>
      </c>
      <c r="X37" s="8">
        <v>0</v>
      </c>
      <c r="Y37" s="4">
        <v>0</v>
      </c>
      <c r="Z37" s="5">
        <v>0</v>
      </c>
      <c r="AA37" s="8"/>
      <c r="AB37" s="4"/>
      <c r="AC37" s="5"/>
      <c r="AD37" s="8">
        <v>0</v>
      </c>
      <c r="AE37" s="4">
        <v>0</v>
      </c>
      <c r="AF37" s="5">
        <v>0</v>
      </c>
      <c r="AG37" s="8">
        <v>0</v>
      </c>
      <c r="AH37" s="4">
        <v>0</v>
      </c>
      <c r="AI37" s="5">
        <f t="shared" si="144"/>
        <v>0</v>
      </c>
      <c r="AJ37" s="8">
        <v>0</v>
      </c>
      <c r="AK37" s="4">
        <v>0</v>
      </c>
      <c r="AL37" s="5">
        <v>0</v>
      </c>
      <c r="AM37" s="8">
        <v>0</v>
      </c>
      <c r="AN37" s="4">
        <v>0</v>
      </c>
      <c r="AO37" s="5">
        <v>0</v>
      </c>
      <c r="AP37" s="8">
        <v>0</v>
      </c>
      <c r="AQ37" s="4">
        <v>0</v>
      </c>
      <c r="AR37" s="5">
        <v>0</v>
      </c>
      <c r="AS37" s="8">
        <v>10</v>
      </c>
      <c r="AT37" s="4">
        <v>80</v>
      </c>
      <c r="AU37" s="5">
        <f t="shared" si="159"/>
        <v>8000</v>
      </c>
      <c r="AV37" s="8">
        <v>0</v>
      </c>
      <c r="AW37" s="4">
        <v>0</v>
      </c>
      <c r="AX37" s="5">
        <v>0</v>
      </c>
      <c r="AY37" s="8">
        <v>0</v>
      </c>
      <c r="AZ37" s="4">
        <v>0</v>
      </c>
      <c r="BA37" s="5">
        <v>0</v>
      </c>
      <c r="BB37" s="20">
        <v>0</v>
      </c>
      <c r="BC37" s="4">
        <v>0</v>
      </c>
      <c r="BD37" s="5">
        <v>0</v>
      </c>
      <c r="BE37" s="8">
        <v>0</v>
      </c>
      <c r="BF37" s="4">
        <v>0</v>
      </c>
      <c r="BG37" s="5">
        <v>0</v>
      </c>
      <c r="BH37" s="8">
        <v>0</v>
      </c>
      <c r="BI37" s="4">
        <v>0</v>
      </c>
      <c r="BJ37" s="5">
        <v>0</v>
      </c>
      <c r="BK37" s="8">
        <v>0</v>
      </c>
      <c r="BL37" s="4">
        <v>0</v>
      </c>
      <c r="BM37" s="5">
        <v>0</v>
      </c>
      <c r="BN37" s="8">
        <v>0</v>
      </c>
      <c r="BO37" s="4">
        <v>0</v>
      </c>
      <c r="BP37" s="5">
        <v>0</v>
      </c>
      <c r="BQ37" s="8">
        <v>0</v>
      </c>
      <c r="BR37" s="4">
        <v>0</v>
      </c>
      <c r="BS37" s="5">
        <v>0</v>
      </c>
      <c r="BT37" s="8">
        <v>0</v>
      </c>
      <c r="BU37" s="4">
        <v>0</v>
      </c>
      <c r="BV37" s="5">
        <v>0</v>
      </c>
      <c r="BW37" s="8">
        <v>0</v>
      </c>
      <c r="BX37" s="4">
        <v>0</v>
      </c>
      <c r="BY37" s="5">
        <f t="shared" si="145"/>
        <v>0</v>
      </c>
      <c r="BZ37" s="8">
        <v>0</v>
      </c>
      <c r="CA37" s="4">
        <v>0</v>
      </c>
      <c r="CB37" s="5">
        <f t="shared" si="146"/>
        <v>0</v>
      </c>
      <c r="CC37" s="8">
        <v>0</v>
      </c>
      <c r="CD37" s="4">
        <v>0</v>
      </c>
      <c r="CE37" s="5">
        <v>0</v>
      </c>
      <c r="CF37" s="8">
        <v>0</v>
      </c>
      <c r="CG37" s="4">
        <v>0</v>
      </c>
      <c r="CH37" s="5">
        <v>0</v>
      </c>
      <c r="CI37" s="8">
        <v>0</v>
      </c>
      <c r="CJ37" s="4">
        <v>0</v>
      </c>
      <c r="CK37" s="5">
        <v>0</v>
      </c>
      <c r="CL37" s="8">
        <v>0</v>
      </c>
      <c r="CM37" s="4">
        <v>0</v>
      </c>
      <c r="CN37" s="5">
        <v>0</v>
      </c>
      <c r="CO37" s="8">
        <v>0</v>
      </c>
      <c r="CP37" s="4">
        <v>0</v>
      </c>
      <c r="CQ37" s="5">
        <v>0</v>
      </c>
      <c r="CR37" s="20">
        <v>0</v>
      </c>
      <c r="CS37" s="4">
        <v>0</v>
      </c>
      <c r="CT37" s="5">
        <v>0</v>
      </c>
      <c r="CU37" s="8">
        <v>0</v>
      </c>
      <c r="CV37" s="4">
        <v>0</v>
      </c>
      <c r="CW37" s="5">
        <v>0</v>
      </c>
      <c r="CX37" s="8">
        <v>0</v>
      </c>
      <c r="CY37" s="4">
        <v>0</v>
      </c>
      <c r="CZ37" s="5">
        <v>0</v>
      </c>
      <c r="DA37" s="8">
        <v>0</v>
      </c>
      <c r="DB37" s="4">
        <v>1</v>
      </c>
      <c r="DC37" s="5">
        <v>0</v>
      </c>
      <c r="DD37" s="8">
        <v>0</v>
      </c>
      <c r="DE37" s="4">
        <v>0</v>
      </c>
      <c r="DF37" s="5">
        <v>0</v>
      </c>
      <c r="DG37" s="8">
        <v>0</v>
      </c>
      <c r="DH37" s="4">
        <v>0</v>
      </c>
      <c r="DI37" s="5">
        <v>0</v>
      </c>
      <c r="DJ37" s="8">
        <v>0</v>
      </c>
      <c r="DK37" s="4">
        <v>0</v>
      </c>
      <c r="DL37" s="5">
        <v>0</v>
      </c>
      <c r="DM37" s="8">
        <v>0</v>
      </c>
      <c r="DN37" s="4">
        <v>0</v>
      </c>
      <c r="DO37" s="5">
        <v>0</v>
      </c>
      <c r="DP37" s="8">
        <v>0</v>
      </c>
      <c r="DQ37" s="4">
        <v>0</v>
      </c>
      <c r="DR37" s="5">
        <v>0</v>
      </c>
      <c r="DS37" s="8">
        <v>0</v>
      </c>
      <c r="DT37" s="4">
        <v>0</v>
      </c>
      <c r="DU37" s="5">
        <v>0</v>
      </c>
      <c r="DV37" s="20">
        <v>23</v>
      </c>
      <c r="DW37" s="4">
        <v>83</v>
      </c>
      <c r="DX37" s="5">
        <f t="shared" si="156"/>
        <v>3608.695652173913</v>
      </c>
      <c r="DY37" s="20">
        <v>0</v>
      </c>
      <c r="DZ37" s="4">
        <v>0</v>
      </c>
      <c r="EA37" s="5">
        <v>0</v>
      </c>
      <c r="EB37" s="8">
        <v>0</v>
      </c>
      <c r="EC37" s="4">
        <v>0</v>
      </c>
      <c r="ED37" s="5">
        <v>0</v>
      </c>
      <c r="EE37" s="8">
        <v>0</v>
      </c>
      <c r="EF37" s="4">
        <v>0</v>
      </c>
      <c r="EG37" s="5">
        <f t="shared" si="147"/>
        <v>0</v>
      </c>
      <c r="EH37" s="8">
        <v>0</v>
      </c>
      <c r="EI37" s="4">
        <v>0</v>
      </c>
      <c r="EJ37" s="5">
        <v>0</v>
      </c>
      <c r="EK37" s="8">
        <v>0</v>
      </c>
      <c r="EL37" s="4">
        <v>0</v>
      </c>
      <c r="EM37" s="5">
        <v>0</v>
      </c>
      <c r="EN37" s="8">
        <v>0</v>
      </c>
      <c r="EO37" s="4">
        <v>0</v>
      </c>
      <c r="EP37" s="5">
        <f t="shared" si="148"/>
        <v>0</v>
      </c>
      <c r="EQ37" s="8"/>
      <c r="ER37" s="4"/>
      <c r="ES37" s="5"/>
      <c r="ET37" s="8">
        <v>0</v>
      </c>
      <c r="EU37" s="4">
        <v>0</v>
      </c>
      <c r="EV37" s="5">
        <v>0</v>
      </c>
      <c r="EW37" s="8">
        <v>0</v>
      </c>
      <c r="EX37" s="4">
        <v>0</v>
      </c>
      <c r="EY37" s="5">
        <f t="shared" si="149"/>
        <v>0</v>
      </c>
      <c r="EZ37" s="8">
        <v>0</v>
      </c>
      <c r="FA37" s="4">
        <v>0</v>
      </c>
      <c r="FB37" s="5">
        <v>0</v>
      </c>
      <c r="FC37" s="20">
        <v>0</v>
      </c>
      <c r="FD37" s="4">
        <v>1</v>
      </c>
      <c r="FE37" s="5">
        <v>0</v>
      </c>
      <c r="FF37" s="20">
        <v>0</v>
      </c>
      <c r="FG37" s="4">
        <v>0</v>
      </c>
      <c r="FH37" s="5">
        <v>0</v>
      </c>
      <c r="FI37" s="20">
        <v>0</v>
      </c>
      <c r="FJ37" s="4">
        <v>0</v>
      </c>
      <c r="FK37" s="5">
        <v>0</v>
      </c>
      <c r="FL37" s="20">
        <v>0</v>
      </c>
      <c r="FM37" s="4">
        <v>0</v>
      </c>
      <c r="FN37" s="5">
        <v>0</v>
      </c>
      <c r="FO37" s="20">
        <v>0</v>
      </c>
      <c r="FP37" s="4">
        <v>0</v>
      </c>
      <c r="FQ37" s="5">
        <v>0</v>
      </c>
      <c r="FR37" s="20">
        <v>0</v>
      </c>
      <c r="FS37" s="4">
        <v>0</v>
      </c>
      <c r="FT37" s="5">
        <f t="shared" si="150"/>
        <v>0</v>
      </c>
      <c r="FU37" s="20">
        <v>0</v>
      </c>
      <c r="FV37" s="4">
        <v>0</v>
      </c>
      <c r="FW37" s="5">
        <v>0</v>
      </c>
      <c r="FX37" s="20">
        <v>0</v>
      </c>
      <c r="FY37" s="4">
        <v>0</v>
      </c>
      <c r="FZ37" s="5">
        <f t="shared" si="151"/>
        <v>0</v>
      </c>
      <c r="GA37" s="20">
        <v>0</v>
      </c>
      <c r="GB37" s="4">
        <v>0</v>
      </c>
      <c r="GC37" s="5">
        <v>0</v>
      </c>
      <c r="GD37" s="20">
        <v>0</v>
      </c>
      <c r="GE37" s="4">
        <v>0</v>
      </c>
      <c r="GF37" s="5">
        <v>0</v>
      </c>
      <c r="GG37" s="20">
        <v>0</v>
      </c>
      <c r="GH37" s="4">
        <v>0</v>
      </c>
      <c r="GI37" s="5">
        <v>0</v>
      </c>
      <c r="GJ37" s="20">
        <v>0</v>
      </c>
      <c r="GK37" s="4">
        <v>0</v>
      </c>
      <c r="GL37" s="5">
        <v>0</v>
      </c>
      <c r="GM37" s="20">
        <v>0</v>
      </c>
      <c r="GN37" s="4">
        <v>0</v>
      </c>
      <c r="GO37" s="5">
        <v>0</v>
      </c>
      <c r="GP37" s="20">
        <v>0</v>
      </c>
      <c r="GQ37" s="4">
        <v>0</v>
      </c>
      <c r="GR37" s="5">
        <v>0</v>
      </c>
      <c r="GS37" s="20">
        <v>0</v>
      </c>
      <c r="GT37" s="4">
        <v>0</v>
      </c>
      <c r="GU37" s="5">
        <v>0</v>
      </c>
      <c r="GV37" s="20">
        <v>0</v>
      </c>
      <c r="GW37" s="4">
        <v>0</v>
      </c>
      <c r="GX37" s="5">
        <v>0</v>
      </c>
      <c r="GY37" s="20">
        <v>0</v>
      </c>
      <c r="GZ37" s="4">
        <v>0</v>
      </c>
      <c r="HA37" s="5">
        <v>0</v>
      </c>
      <c r="HB37" s="20">
        <v>12</v>
      </c>
      <c r="HC37" s="4">
        <v>133</v>
      </c>
      <c r="HD37" s="5">
        <f t="shared" ref="HD37:HD39" si="160">HC37/HB37*1000</f>
        <v>11083.333333333334</v>
      </c>
      <c r="HE37" s="20">
        <v>1</v>
      </c>
      <c r="HF37" s="4">
        <v>32</v>
      </c>
      <c r="HG37" s="5">
        <f t="shared" si="153"/>
        <v>32000</v>
      </c>
      <c r="HH37" s="20">
        <f t="shared" si="13"/>
        <v>46</v>
      </c>
      <c r="HI37" s="5">
        <f t="shared" si="14"/>
        <v>330</v>
      </c>
    </row>
    <row r="38" spans="1:217" x14ac:dyDescent="0.3">
      <c r="A38" s="75">
        <v>2013</v>
      </c>
      <c r="B38" s="76" t="s">
        <v>8</v>
      </c>
      <c r="C38" s="20">
        <v>0</v>
      </c>
      <c r="D38" s="4">
        <v>0</v>
      </c>
      <c r="E38" s="5">
        <f t="shared" si="142"/>
        <v>0</v>
      </c>
      <c r="F38" s="8">
        <v>0</v>
      </c>
      <c r="G38" s="4">
        <v>0</v>
      </c>
      <c r="H38" s="5">
        <v>0</v>
      </c>
      <c r="I38" s="20">
        <v>0</v>
      </c>
      <c r="J38" s="4">
        <v>0</v>
      </c>
      <c r="K38" s="5">
        <v>0</v>
      </c>
      <c r="L38" s="20">
        <v>0</v>
      </c>
      <c r="M38" s="4">
        <v>0</v>
      </c>
      <c r="N38" s="5">
        <v>0</v>
      </c>
      <c r="O38" s="20">
        <v>0</v>
      </c>
      <c r="P38" s="4">
        <v>0</v>
      </c>
      <c r="Q38" s="5">
        <v>0</v>
      </c>
      <c r="R38" s="20">
        <v>0</v>
      </c>
      <c r="S38" s="4">
        <v>0</v>
      </c>
      <c r="T38" s="5">
        <v>0</v>
      </c>
      <c r="U38" s="8">
        <v>0</v>
      </c>
      <c r="V38" s="4">
        <v>0</v>
      </c>
      <c r="W38" s="5">
        <f t="shared" si="143"/>
        <v>0</v>
      </c>
      <c r="X38" s="8">
        <v>0</v>
      </c>
      <c r="Y38" s="4">
        <v>0</v>
      </c>
      <c r="Z38" s="5">
        <v>0</v>
      </c>
      <c r="AA38" s="8"/>
      <c r="AB38" s="4"/>
      <c r="AC38" s="5"/>
      <c r="AD38" s="8">
        <v>0</v>
      </c>
      <c r="AE38" s="4">
        <v>0</v>
      </c>
      <c r="AF38" s="5">
        <v>0</v>
      </c>
      <c r="AG38" s="8">
        <v>0</v>
      </c>
      <c r="AH38" s="4">
        <v>0</v>
      </c>
      <c r="AI38" s="5">
        <f t="shared" si="144"/>
        <v>0</v>
      </c>
      <c r="AJ38" s="8">
        <v>0</v>
      </c>
      <c r="AK38" s="4">
        <v>0</v>
      </c>
      <c r="AL38" s="5">
        <v>0</v>
      </c>
      <c r="AM38" s="8">
        <v>0</v>
      </c>
      <c r="AN38" s="4">
        <v>0</v>
      </c>
      <c r="AO38" s="5">
        <v>0</v>
      </c>
      <c r="AP38" s="8">
        <v>0</v>
      </c>
      <c r="AQ38" s="4">
        <v>0</v>
      </c>
      <c r="AR38" s="5">
        <v>0</v>
      </c>
      <c r="AS38" s="8">
        <v>6.2220000000000004</v>
      </c>
      <c r="AT38" s="4">
        <v>48.8</v>
      </c>
      <c r="AU38" s="5">
        <f t="shared" si="159"/>
        <v>7843.1372549019597</v>
      </c>
      <c r="AV38" s="8">
        <v>0</v>
      </c>
      <c r="AW38" s="4">
        <v>0</v>
      </c>
      <c r="AX38" s="5">
        <v>0</v>
      </c>
      <c r="AY38" s="8">
        <v>0</v>
      </c>
      <c r="AZ38" s="4">
        <v>0</v>
      </c>
      <c r="BA38" s="5">
        <v>0</v>
      </c>
      <c r="BB38" s="20">
        <v>0</v>
      </c>
      <c r="BC38" s="4">
        <v>0</v>
      </c>
      <c r="BD38" s="5">
        <v>0</v>
      </c>
      <c r="BE38" s="8">
        <v>0</v>
      </c>
      <c r="BF38" s="4">
        <v>0</v>
      </c>
      <c r="BG38" s="5">
        <v>0</v>
      </c>
      <c r="BH38" s="8">
        <v>0</v>
      </c>
      <c r="BI38" s="4">
        <v>0</v>
      </c>
      <c r="BJ38" s="5">
        <v>0</v>
      </c>
      <c r="BK38" s="8">
        <v>0</v>
      </c>
      <c r="BL38" s="4">
        <v>0</v>
      </c>
      <c r="BM38" s="5">
        <v>0</v>
      </c>
      <c r="BN38" s="8">
        <v>0</v>
      </c>
      <c r="BO38" s="4">
        <v>0</v>
      </c>
      <c r="BP38" s="5">
        <v>0</v>
      </c>
      <c r="BQ38" s="8">
        <v>0</v>
      </c>
      <c r="BR38" s="4">
        <v>0</v>
      </c>
      <c r="BS38" s="5">
        <v>0</v>
      </c>
      <c r="BT38" s="8">
        <v>0</v>
      </c>
      <c r="BU38" s="4">
        <v>0</v>
      </c>
      <c r="BV38" s="5">
        <v>0</v>
      </c>
      <c r="BW38" s="8">
        <v>0</v>
      </c>
      <c r="BX38" s="4">
        <v>0</v>
      </c>
      <c r="BY38" s="5">
        <f t="shared" si="145"/>
        <v>0</v>
      </c>
      <c r="BZ38" s="8">
        <v>0</v>
      </c>
      <c r="CA38" s="4">
        <v>0</v>
      </c>
      <c r="CB38" s="5">
        <f t="shared" si="146"/>
        <v>0</v>
      </c>
      <c r="CC38" s="8">
        <v>0</v>
      </c>
      <c r="CD38" s="4">
        <v>0</v>
      </c>
      <c r="CE38" s="5">
        <v>0</v>
      </c>
      <c r="CF38" s="8">
        <v>0</v>
      </c>
      <c r="CG38" s="4">
        <v>0</v>
      </c>
      <c r="CH38" s="5">
        <v>0</v>
      </c>
      <c r="CI38" s="8">
        <v>0</v>
      </c>
      <c r="CJ38" s="4">
        <v>0</v>
      </c>
      <c r="CK38" s="5">
        <v>0</v>
      </c>
      <c r="CL38" s="8">
        <v>0</v>
      </c>
      <c r="CM38" s="4">
        <v>0</v>
      </c>
      <c r="CN38" s="5">
        <v>0</v>
      </c>
      <c r="CO38" s="8">
        <v>0</v>
      </c>
      <c r="CP38" s="4">
        <v>0</v>
      </c>
      <c r="CQ38" s="5">
        <v>0</v>
      </c>
      <c r="CR38" s="20">
        <v>0</v>
      </c>
      <c r="CS38" s="4">
        <v>0</v>
      </c>
      <c r="CT38" s="5">
        <v>0</v>
      </c>
      <c r="CU38" s="8">
        <v>0</v>
      </c>
      <c r="CV38" s="4">
        <v>0</v>
      </c>
      <c r="CW38" s="5">
        <v>0</v>
      </c>
      <c r="CX38" s="8">
        <v>0</v>
      </c>
      <c r="CY38" s="4">
        <v>0</v>
      </c>
      <c r="CZ38" s="5">
        <v>0</v>
      </c>
      <c r="DA38" s="8">
        <v>0</v>
      </c>
      <c r="DB38" s="4">
        <v>0</v>
      </c>
      <c r="DC38" s="5">
        <v>0</v>
      </c>
      <c r="DD38" s="8">
        <v>0</v>
      </c>
      <c r="DE38" s="4">
        <v>0</v>
      </c>
      <c r="DF38" s="5">
        <v>0</v>
      </c>
      <c r="DG38" s="8">
        <v>0</v>
      </c>
      <c r="DH38" s="4">
        <v>0</v>
      </c>
      <c r="DI38" s="5">
        <v>0</v>
      </c>
      <c r="DJ38" s="8">
        <v>0</v>
      </c>
      <c r="DK38" s="4">
        <v>0</v>
      </c>
      <c r="DL38" s="5">
        <v>0</v>
      </c>
      <c r="DM38" s="8">
        <v>0</v>
      </c>
      <c r="DN38" s="4">
        <v>0</v>
      </c>
      <c r="DO38" s="5">
        <v>0</v>
      </c>
      <c r="DP38" s="8">
        <v>0</v>
      </c>
      <c r="DQ38" s="4">
        <v>0</v>
      </c>
      <c r="DR38" s="5">
        <v>0</v>
      </c>
      <c r="DS38" s="8">
        <v>0</v>
      </c>
      <c r="DT38" s="4">
        <v>0</v>
      </c>
      <c r="DU38" s="5">
        <v>0</v>
      </c>
      <c r="DV38" s="20">
        <v>0.03</v>
      </c>
      <c r="DW38" s="4">
        <v>0.221</v>
      </c>
      <c r="DX38" s="5">
        <f t="shared" si="156"/>
        <v>7366.666666666667</v>
      </c>
      <c r="DY38" s="20">
        <v>0</v>
      </c>
      <c r="DZ38" s="4">
        <v>0</v>
      </c>
      <c r="EA38" s="5">
        <v>0</v>
      </c>
      <c r="EB38" s="8">
        <v>0</v>
      </c>
      <c r="EC38" s="4">
        <v>0</v>
      </c>
      <c r="ED38" s="5">
        <v>0</v>
      </c>
      <c r="EE38" s="8">
        <v>0</v>
      </c>
      <c r="EF38" s="4">
        <v>0</v>
      </c>
      <c r="EG38" s="5">
        <f t="shared" si="147"/>
        <v>0</v>
      </c>
      <c r="EH38" s="8">
        <v>0</v>
      </c>
      <c r="EI38" s="4">
        <v>0</v>
      </c>
      <c r="EJ38" s="5">
        <v>0</v>
      </c>
      <c r="EK38" s="8">
        <v>0</v>
      </c>
      <c r="EL38" s="4">
        <v>0</v>
      </c>
      <c r="EM38" s="5">
        <v>0</v>
      </c>
      <c r="EN38" s="8">
        <v>0</v>
      </c>
      <c r="EO38" s="4">
        <v>0</v>
      </c>
      <c r="EP38" s="5">
        <f t="shared" si="148"/>
        <v>0</v>
      </c>
      <c r="EQ38" s="8"/>
      <c r="ER38" s="4"/>
      <c r="ES38" s="5"/>
      <c r="ET38" s="8">
        <v>0</v>
      </c>
      <c r="EU38" s="4">
        <v>0</v>
      </c>
      <c r="EV38" s="5">
        <v>0</v>
      </c>
      <c r="EW38" s="8">
        <v>0</v>
      </c>
      <c r="EX38" s="4">
        <v>0</v>
      </c>
      <c r="EY38" s="5">
        <f t="shared" si="149"/>
        <v>0</v>
      </c>
      <c r="EZ38" s="8">
        <v>0</v>
      </c>
      <c r="FA38" s="4">
        <v>0</v>
      </c>
      <c r="FB38" s="5">
        <v>0</v>
      </c>
      <c r="FC38" s="20">
        <v>0</v>
      </c>
      <c r="FD38" s="4">
        <v>0</v>
      </c>
      <c r="FE38" s="5">
        <v>0</v>
      </c>
      <c r="FF38" s="20">
        <v>0</v>
      </c>
      <c r="FG38" s="4">
        <v>0</v>
      </c>
      <c r="FH38" s="5">
        <v>0</v>
      </c>
      <c r="FI38" s="20">
        <v>0</v>
      </c>
      <c r="FJ38" s="4">
        <v>0</v>
      </c>
      <c r="FK38" s="5">
        <v>0</v>
      </c>
      <c r="FL38" s="20">
        <v>0</v>
      </c>
      <c r="FM38" s="4">
        <v>0</v>
      </c>
      <c r="FN38" s="5">
        <v>0</v>
      </c>
      <c r="FO38" s="20">
        <v>0</v>
      </c>
      <c r="FP38" s="4">
        <v>0</v>
      </c>
      <c r="FQ38" s="5">
        <v>0</v>
      </c>
      <c r="FR38" s="20">
        <v>0</v>
      </c>
      <c r="FS38" s="4">
        <v>0</v>
      </c>
      <c r="FT38" s="5">
        <f t="shared" si="150"/>
        <v>0</v>
      </c>
      <c r="FU38" s="20">
        <v>0</v>
      </c>
      <c r="FV38" s="4">
        <v>0</v>
      </c>
      <c r="FW38" s="5">
        <v>0</v>
      </c>
      <c r="FX38" s="20">
        <v>0</v>
      </c>
      <c r="FY38" s="4">
        <v>0</v>
      </c>
      <c r="FZ38" s="5">
        <f t="shared" si="151"/>
        <v>0</v>
      </c>
      <c r="GA38" s="20">
        <v>0</v>
      </c>
      <c r="GB38" s="4">
        <v>0</v>
      </c>
      <c r="GC38" s="5">
        <v>0</v>
      </c>
      <c r="GD38" s="20">
        <v>0</v>
      </c>
      <c r="GE38" s="4">
        <v>0</v>
      </c>
      <c r="GF38" s="5">
        <v>0</v>
      </c>
      <c r="GG38" s="20">
        <v>0</v>
      </c>
      <c r="GH38" s="4">
        <v>0</v>
      </c>
      <c r="GI38" s="5">
        <v>0</v>
      </c>
      <c r="GJ38" s="20">
        <v>0</v>
      </c>
      <c r="GK38" s="4">
        <v>0</v>
      </c>
      <c r="GL38" s="5">
        <v>0</v>
      </c>
      <c r="GM38" s="20">
        <v>0</v>
      </c>
      <c r="GN38" s="4">
        <v>0</v>
      </c>
      <c r="GO38" s="5">
        <v>0</v>
      </c>
      <c r="GP38" s="20">
        <v>0</v>
      </c>
      <c r="GQ38" s="4">
        <v>0</v>
      </c>
      <c r="GR38" s="5">
        <v>0</v>
      </c>
      <c r="GS38" s="20">
        <v>0</v>
      </c>
      <c r="GT38" s="4">
        <v>0</v>
      </c>
      <c r="GU38" s="5">
        <v>0</v>
      </c>
      <c r="GV38" s="20">
        <v>0</v>
      </c>
      <c r="GW38" s="4">
        <v>0</v>
      </c>
      <c r="GX38" s="5">
        <v>0</v>
      </c>
      <c r="GY38" s="20">
        <v>0</v>
      </c>
      <c r="GZ38" s="4">
        <v>0</v>
      </c>
      <c r="HA38" s="5">
        <v>0</v>
      </c>
      <c r="HB38" s="20">
        <v>0.16500000000000001</v>
      </c>
      <c r="HC38" s="4">
        <v>1.3440000000000001</v>
      </c>
      <c r="HD38" s="5">
        <f t="shared" si="160"/>
        <v>8145.454545454546</v>
      </c>
      <c r="HE38" s="20">
        <v>0.5</v>
      </c>
      <c r="HF38" s="4">
        <v>3</v>
      </c>
      <c r="HG38" s="5">
        <f t="shared" si="153"/>
        <v>6000</v>
      </c>
      <c r="HH38" s="20">
        <f t="shared" ref="HH38:HH69" si="161">F38+AM38+AS38+AV38+BH38+BK38+CC38+CL38+CU38+CX38+DP38+DS38+DV38+DY38+GG38+GJ38+GP38+GS38+HB38+HE38+GD38+FC38+DM38+DA38++AP38+GV38+GM38+GA38+BB38+FO38+FL38+FI38+EZ38+EK38+EH38+EB38+DJ38+DG38+DD38+CR38+CI38+BT38+BN38+BE38+AJ38+AD38+X38+R38+O38</f>
        <v>6.9170000000000007</v>
      </c>
      <c r="HI38" s="5">
        <f t="shared" ref="HI38:HI69" si="162">G38+AN38+AT38+AW38+BI38+BL38+CD38+CM38+CV38+CY38+DQ38+DT38+DW38+DZ38+GH38+GK38+GQ38+GT38+HC38+HF38+GE38+FD38+DN38+DB38++AQ38+GW38+GN38+GB38+BC38+FP38+FM38+FJ38+FA38+EL38+EI38+EC38+DK38+DH38+DE38+CS38+CJ38+BU38+BO38+BF38+AK38+AE38+Y38+S38+P38</f>
        <v>53.364999999999995</v>
      </c>
    </row>
    <row r="39" spans="1:217" x14ac:dyDescent="0.3">
      <c r="A39" s="75">
        <v>2013</v>
      </c>
      <c r="B39" s="76" t="s">
        <v>9</v>
      </c>
      <c r="C39" s="20">
        <v>0</v>
      </c>
      <c r="D39" s="4">
        <v>0</v>
      </c>
      <c r="E39" s="5">
        <f t="shared" si="142"/>
        <v>0</v>
      </c>
      <c r="F39" s="8">
        <v>139.5</v>
      </c>
      <c r="G39" s="4">
        <v>1103.511</v>
      </c>
      <c r="H39" s="5">
        <f t="shared" si="154"/>
        <v>7910.4731182795695</v>
      </c>
      <c r="I39" s="20">
        <v>0</v>
      </c>
      <c r="J39" s="4">
        <v>0</v>
      </c>
      <c r="K39" s="5">
        <v>0</v>
      </c>
      <c r="L39" s="20">
        <v>0</v>
      </c>
      <c r="M39" s="4">
        <v>0</v>
      </c>
      <c r="N39" s="5">
        <v>0</v>
      </c>
      <c r="O39" s="20">
        <v>0</v>
      </c>
      <c r="P39" s="4">
        <v>0</v>
      </c>
      <c r="Q39" s="5">
        <v>0</v>
      </c>
      <c r="R39" s="20">
        <v>0</v>
      </c>
      <c r="S39" s="4">
        <v>0</v>
      </c>
      <c r="T39" s="5">
        <v>0</v>
      </c>
      <c r="U39" s="8">
        <v>0</v>
      </c>
      <c r="V39" s="4">
        <v>0</v>
      </c>
      <c r="W39" s="5">
        <f t="shared" si="143"/>
        <v>0</v>
      </c>
      <c r="X39" s="8">
        <v>0</v>
      </c>
      <c r="Y39" s="4">
        <v>0</v>
      </c>
      <c r="Z39" s="5">
        <v>0</v>
      </c>
      <c r="AA39" s="8"/>
      <c r="AB39" s="4"/>
      <c r="AC39" s="5"/>
      <c r="AD39" s="8">
        <v>0</v>
      </c>
      <c r="AE39" s="4">
        <v>0</v>
      </c>
      <c r="AF39" s="5">
        <v>0</v>
      </c>
      <c r="AG39" s="8">
        <v>0</v>
      </c>
      <c r="AH39" s="4">
        <v>0</v>
      </c>
      <c r="AI39" s="5">
        <f t="shared" si="144"/>
        <v>0</v>
      </c>
      <c r="AJ39" s="8">
        <v>0</v>
      </c>
      <c r="AK39" s="4">
        <v>0</v>
      </c>
      <c r="AL39" s="5">
        <v>0</v>
      </c>
      <c r="AM39" s="8">
        <v>0</v>
      </c>
      <c r="AN39" s="4">
        <v>0</v>
      </c>
      <c r="AO39" s="5">
        <v>0</v>
      </c>
      <c r="AP39" s="8">
        <v>0</v>
      </c>
      <c r="AQ39" s="4">
        <v>0</v>
      </c>
      <c r="AR39" s="5">
        <v>0</v>
      </c>
      <c r="AS39" s="8">
        <v>0</v>
      </c>
      <c r="AT39" s="4">
        <v>0</v>
      </c>
      <c r="AU39" s="5">
        <v>0</v>
      </c>
      <c r="AV39" s="8">
        <v>0</v>
      </c>
      <c r="AW39" s="4">
        <v>0</v>
      </c>
      <c r="AX39" s="5">
        <v>0</v>
      </c>
      <c r="AY39" s="8">
        <v>0</v>
      </c>
      <c r="AZ39" s="4">
        <v>0</v>
      </c>
      <c r="BA39" s="5">
        <v>0</v>
      </c>
      <c r="BB39" s="20">
        <v>0</v>
      </c>
      <c r="BC39" s="4">
        <v>0</v>
      </c>
      <c r="BD39" s="5">
        <v>0</v>
      </c>
      <c r="BE39" s="8">
        <v>0</v>
      </c>
      <c r="BF39" s="4">
        <v>0</v>
      </c>
      <c r="BG39" s="5">
        <v>0</v>
      </c>
      <c r="BH39" s="8">
        <v>0</v>
      </c>
      <c r="BI39" s="4">
        <v>0</v>
      </c>
      <c r="BJ39" s="5">
        <v>0</v>
      </c>
      <c r="BK39" s="8">
        <v>0</v>
      </c>
      <c r="BL39" s="4">
        <v>0</v>
      </c>
      <c r="BM39" s="5">
        <v>0</v>
      </c>
      <c r="BN39" s="8">
        <v>0</v>
      </c>
      <c r="BO39" s="4">
        <v>0</v>
      </c>
      <c r="BP39" s="5">
        <v>0</v>
      </c>
      <c r="BQ39" s="8">
        <v>0</v>
      </c>
      <c r="BR39" s="4">
        <v>0</v>
      </c>
      <c r="BS39" s="5">
        <v>0</v>
      </c>
      <c r="BT39" s="8">
        <v>0</v>
      </c>
      <c r="BU39" s="4">
        <v>0</v>
      </c>
      <c r="BV39" s="5">
        <v>0</v>
      </c>
      <c r="BW39" s="8">
        <v>0</v>
      </c>
      <c r="BX39" s="4">
        <v>0</v>
      </c>
      <c r="BY39" s="5">
        <f t="shared" si="145"/>
        <v>0</v>
      </c>
      <c r="BZ39" s="8">
        <v>0</v>
      </c>
      <c r="CA39" s="4">
        <v>0</v>
      </c>
      <c r="CB39" s="5">
        <f t="shared" si="146"/>
        <v>0</v>
      </c>
      <c r="CC39" s="8">
        <v>0</v>
      </c>
      <c r="CD39" s="4">
        <v>0</v>
      </c>
      <c r="CE39" s="5">
        <v>0</v>
      </c>
      <c r="CF39" s="8">
        <v>0</v>
      </c>
      <c r="CG39" s="4">
        <v>0</v>
      </c>
      <c r="CH39" s="5">
        <v>0</v>
      </c>
      <c r="CI39" s="8">
        <v>0</v>
      </c>
      <c r="CJ39" s="4">
        <v>0</v>
      </c>
      <c r="CK39" s="5">
        <v>0</v>
      </c>
      <c r="CL39" s="8">
        <v>0</v>
      </c>
      <c r="CM39" s="4">
        <v>0</v>
      </c>
      <c r="CN39" s="5">
        <v>0</v>
      </c>
      <c r="CO39" s="8">
        <v>0</v>
      </c>
      <c r="CP39" s="4">
        <v>0</v>
      </c>
      <c r="CQ39" s="5">
        <v>0</v>
      </c>
      <c r="CR39" s="20">
        <v>0</v>
      </c>
      <c r="CS39" s="4">
        <v>0</v>
      </c>
      <c r="CT39" s="5">
        <v>0</v>
      </c>
      <c r="CU39" s="8">
        <v>0</v>
      </c>
      <c r="CV39" s="4">
        <v>0</v>
      </c>
      <c r="CW39" s="5">
        <v>0</v>
      </c>
      <c r="CX39" s="8">
        <v>0</v>
      </c>
      <c r="CY39" s="4">
        <v>0</v>
      </c>
      <c r="CZ39" s="5">
        <v>0</v>
      </c>
      <c r="DA39" s="8">
        <v>0</v>
      </c>
      <c r="DB39" s="4">
        <v>0</v>
      </c>
      <c r="DC39" s="5">
        <v>0</v>
      </c>
      <c r="DD39" s="8">
        <v>0</v>
      </c>
      <c r="DE39" s="4">
        <v>0</v>
      </c>
      <c r="DF39" s="5">
        <v>0</v>
      </c>
      <c r="DG39" s="8">
        <v>0</v>
      </c>
      <c r="DH39" s="4">
        <v>0</v>
      </c>
      <c r="DI39" s="5">
        <v>0</v>
      </c>
      <c r="DJ39" s="8">
        <v>0</v>
      </c>
      <c r="DK39" s="4">
        <v>0</v>
      </c>
      <c r="DL39" s="5">
        <v>0</v>
      </c>
      <c r="DM39" s="8">
        <v>0</v>
      </c>
      <c r="DN39" s="4">
        <v>0</v>
      </c>
      <c r="DO39" s="5">
        <v>0</v>
      </c>
      <c r="DP39" s="8">
        <v>0</v>
      </c>
      <c r="DQ39" s="4">
        <v>0</v>
      </c>
      <c r="DR39" s="5">
        <v>0</v>
      </c>
      <c r="DS39" s="8">
        <v>0</v>
      </c>
      <c r="DT39" s="4">
        <v>0</v>
      </c>
      <c r="DU39" s="5">
        <v>0</v>
      </c>
      <c r="DV39" s="20">
        <v>343.33300000000003</v>
      </c>
      <c r="DW39" s="4">
        <v>791.85699999999997</v>
      </c>
      <c r="DX39" s="5">
        <f t="shared" si="156"/>
        <v>2306.3818508561653</v>
      </c>
      <c r="DY39" s="20">
        <v>0</v>
      </c>
      <c r="DZ39" s="4">
        <v>0</v>
      </c>
      <c r="EA39" s="5">
        <v>0</v>
      </c>
      <c r="EB39" s="8">
        <v>0</v>
      </c>
      <c r="EC39" s="4">
        <v>0</v>
      </c>
      <c r="ED39" s="5">
        <v>0</v>
      </c>
      <c r="EE39" s="8">
        <v>0</v>
      </c>
      <c r="EF39" s="4">
        <v>0</v>
      </c>
      <c r="EG39" s="5">
        <f t="shared" si="147"/>
        <v>0</v>
      </c>
      <c r="EH39" s="8">
        <v>0</v>
      </c>
      <c r="EI39" s="4">
        <v>0</v>
      </c>
      <c r="EJ39" s="5">
        <v>0</v>
      </c>
      <c r="EK39" s="8">
        <v>0</v>
      </c>
      <c r="EL39" s="4">
        <v>0</v>
      </c>
      <c r="EM39" s="5">
        <v>0</v>
      </c>
      <c r="EN39" s="8">
        <v>0</v>
      </c>
      <c r="EO39" s="4">
        <v>0</v>
      </c>
      <c r="EP39" s="5">
        <f t="shared" si="148"/>
        <v>0</v>
      </c>
      <c r="EQ39" s="8"/>
      <c r="ER39" s="4"/>
      <c r="ES39" s="5"/>
      <c r="ET39" s="8">
        <v>0</v>
      </c>
      <c r="EU39" s="4">
        <v>0</v>
      </c>
      <c r="EV39" s="5">
        <v>0</v>
      </c>
      <c r="EW39" s="8">
        <v>0</v>
      </c>
      <c r="EX39" s="4">
        <v>0</v>
      </c>
      <c r="EY39" s="5">
        <f t="shared" si="149"/>
        <v>0</v>
      </c>
      <c r="EZ39" s="8">
        <v>0</v>
      </c>
      <c r="FA39" s="4">
        <v>0</v>
      </c>
      <c r="FB39" s="5">
        <v>0</v>
      </c>
      <c r="FC39" s="20">
        <v>7.2999999999999995E-2</v>
      </c>
      <c r="FD39" s="4">
        <v>0.70099999999999996</v>
      </c>
      <c r="FE39" s="5">
        <f t="shared" ref="FE39:FE40" si="163">FD39/FC39*1000</f>
        <v>9602.7397260273974</v>
      </c>
      <c r="FF39" s="20">
        <v>0</v>
      </c>
      <c r="FG39" s="4">
        <v>0</v>
      </c>
      <c r="FH39" s="5">
        <v>0</v>
      </c>
      <c r="FI39" s="20">
        <v>0</v>
      </c>
      <c r="FJ39" s="4">
        <v>0</v>
      </c>
      <c r="FK39" s="5">
        <v>0</v>
      </c>
      <c r="FL39" s="20">
        <v>0</v>
      </c>
      <c r="FM39" s="4">
        <v>0</v>
      </c>
      <c r="FN39" s="5">
        <v>0</v>
      </c>
      <c r="FO39" s="20">
        <v>0</v>
      </c>
      <c r="FP39" s="4">
        <v>0</v>
      </c>
      <c r="FQ39" s="5">
        <v>0</v>
      </c>
      <c r="FR39" s="20">
        <v>0</v>
      </c>
      <c r="FS39" s="4">
        <v>0</v>
      </c>
      <c r="FT39" s="5">
        <f t="shared" si="150"/>
        <v>0</v>
      </c>
      <c r="FU39" s="20">
        <v>0</v>
      </c>
      <c r="FV39" s="4">
        <v>0</v>
      </c>
      <c r="FW39" s="5">
        <v>0</v>
      </c>
      <c r="FX39" s="20">
        <v>0</v>
      </c>
      <c r="FY39" s="4">
        <v>0</v>
      </c>
      <c r="FZ39" s="5">
        <f t="shared" si="151"/>
        <v>0</v>
      </c>
      <c r="GA39" s="20">
        <v>0</v>
      </c>
      <c r="GB39" s="4">
        <v>0</v>
      </c>
      <c r="GC39" s="5">
        <v>0</v>
      </c>
      <c r="GD39" s="20">
        <v>0</v>
      </c>
      <c r="GE39" s="4">
        <v>0</v>
      </c>
      <c r="GF39" s="5">
        <v>0</v>
      </c>
      <c r="GG39" s="20">
        <v>0</v>
      </c>
      <c r="GH39" s="4">
        <v>0</v>
      </c>
      <c r="GI39" s="5">
        <v>0</v>
      </c>
      <c r="GJ39" s="20">
        <v>0</v>
      </c>
      <c r="GK39" s="4">
        <v>0</v>
      </c>
      <c r="GL39" s="5">
        <v>0</v>
      </c>
      <c r="GM39" s="20">
        <v>0</v>
      </c>
      <c r="GN39" s="4">
        <v>0</v>
      </c>
      <c r="GO39" s="5">
        <v>0</v>
      </c>
      <c r="GP39" s="20">
        <v>0</v>
      </c>
      <c r="GQ39" s="4">
        <v>0</v>
      </c>
      <c r="GR39" s="5">
        <v>0</v>
      </c>
      <c r="GS39" s="20">
        <v>0</v>
      </c>
      <c r="GT39" s="4">
        <v>0</v>
      </c>
      <c r="GU39" s="5">
        <v>0</v>
      </c>
      <c r="GV39" s="20">
        <v>0</v>
      </c>
      <c r="GW39" s="4">
        <v>0</v>
      </c>
      <c r="GX39" s="5">
        <v>0</v>
      </c>
      <c r="GY39" s="20">
        <v>0</v>
      </c>
      <c r="GZ39" s="4">
        <v>0</v>
      </c>
      <c r="HA39" s="5">
        <v>0</v>
      </c>
      <c r="HB39" s="20">
        <v>103.01</v>
      </c>
      <c r="HC39" s="4">
        <v>364.84300000000002</v>
      </c>
      <c r="HD39" s="5">
        <f t="shared" si="160"/>
        <v>3541.8211824094747</v>
      </c>
      <c r="HE39" s="20">
        <v>3121.5680000000002</v>
      </c>
      <c r="HF39" s="4">
        <v>11042.955</v>
      </c>
      <c r="HG39" s="5">
        <f t="shared" si="153"/>
        <v>3537.6307676142242</v>
      </c>
      <c r="HH39" s="20">
        <f t="shared" si="161"/>
        <v>3707.4839999999999</v>
      </c>
      <c r="HI39" s="5">
        <f t="shared" si="162"/>
        <v>13303.866999999998</v>
      </c>
    </row>
    <row r="40" spans="1:217" x14ac:dyDescent="0.3">
      <c r="A40" s="75">
        <v>2013</v>
      </c>
      <c r="B40" s="76" t="s">
        <v>10</v>
      </c>
      <c r="C40" s="20">
        <v>0</v>
      </c>
      <c r="D40" s="4">
        <v>0</v>
      </c>
      <c r="E40" s="5">
        <f t="shared" si="142"/>
        <v>0</v>
      </c>
      <c r="F40" s="8">
        <v>0</v>
      </c>
      <c r="G40" s="4">
        <v>0</v>
      </c>
      <c r="H40" s="5">
        <v>0</v>
      </c>
      <c r="I40" s="20">
        <v>0</v>
      </c>
      <c r="J40" s="4">
        <v>0</v>
      </c>
      <c r="K40" s="5">
        <v>0</v>
      </c>
      <c r="L40" s="20">
        <v>0</v>
      </c>
      <c r="M40" s="4">
        <v>0</v>
      </c>
      <c r="N40" s="5">
        <v>0</v>
      </c>
      <c r="O40" s="20">
        <v>0</v>
      </c>
      <c r="P40" s="4">
        <v>0</v>
      </c>
      <c r="Q40" s="5">
        <v>0</v>
      </c>
      <c r="R40" s="20">
        <v>0</v>
      </c>
      <c r="S40" s="4">
        <v>0</v>
      </c>
      <c r="T40" s="5">
        <v>0</v>
      </c>
      <c r="U40" s="8">
        <v>0</v>
      </c>
      <c r="V40" s="4">
        <v>0</v>
      </c>
      <c r="W40" s="5">
        <f t="shared" si="143"/>
        <v>0</v>
      </c>
      <c r="X40" s="8">
        <v>0</v>
      </c>
      <c r="Y40" s="4">
        <v>0</v>
      </c>
      <c r="Z40" s="5">
        <v>0</v>
      </c>
      <c r="AA40" s="8"/>
      <c r="AB40" s="4"/>
      <c r="AC40" s="5"/>
      <c r="AD40" s="8">
        <v>0</v>
      </c>
      <c r="AE40" s="4">
        <v>0</v>
      </c>
      <c r="AF40" s="5">
        <v>0</v>
      </c>
      <c r="AG40" s="8">
        <v>0</v>
      </c>
      <c r="AH40" s="4">
        <v>0</v>
      </c>
      <c r="AI40" s="5">
        <f t="shared" si="144"/>
        <v>0</v>
      </c>
      <c r="AJ40" s="8">
        <v>0</v>
      </c>
      <c r="AK40" s="4">
        <v>0</v>
      </c>
      <c r="AL40" s="5">
        <v>0</v>
      </c>
      <c r="AM40" s="8">
        <v>0</v>
      </c>
      <c r="AN40" s="4">
        <v>0</v>
      </c>
      <c r="AO40" s="5">
        <v>0</v>
      </c>
      <c r="AP40" s="8">
        <v>0</v>
      </c>
      <c r="AQ40" s="4">
        <v>0</v>
      </c>
      <c r="AR40" s="5">
        <v>0</v>
      </c>
      <c r="AS40" s="8">
        <v>0</v>
      </c>
      <c r="AT40" s="4">
        <v>0</v>
      </c>
      <c r="AU40" s="5">
        <v>0</v>
      </c>
      <c r="AV40" s="8">
        <v>0</v>
      </c>
      <c r="AW40" s="4">
        <v>0</v>
      </c>
      <c r="AX40" s="5">
        <v>0</v>
      </c>
      <c r="AY40" s="8">
        <v>0</v>
      </c>
      <c r="AZ40" s="4">
        <v>0</v>
      </c>
      <c r="BA40" s="5">
        <v>0</v>
      </c>
      <c r="BB40" s="20">
        <v>0</v>
      </c>
      <c r="BC40" s="4">
        <v>0</v>
      </c>
      <c r="BD40" s="5">
        <v>0</v>
      </c>
      <c r="BE40" s="8">
        <v>0</v>
      </c>
      <c r="BF40" s="4">
        <v>0</v>
      </c>
      <c r="BG40" s="5">
        <v>0</v>
      </c>
      <c r="BH40" s="8">
        <v>0</v>
      </c>
      <c r="BI40" s="4">
        <v>0</v>
      </c>
      <c r="BJ40" s="5">
        <v>0</v>
      </c>
      <c r="BK40" s="8">
        <v>0</v>
      </c>
      <c r="BL40" s="4">
        <v>0</v>
      </c>
      <c r="BM40" s="5">
        <v>0</v>
      </c>
      <c r="BN40" s="8">
        <v>0</v>
      </c>
      <c r="BO40" s="4">
        <v>0</v>
      </c>
      <c r="BP40" s="5">
        <v>0</v>
      </c>
      <c r="BQ40" s="8">
        <v>0</v>
      </c>
      <c r="BR40" s="4">
        <v>0</v>
      </c>
      <c r="BS40" s="5">
        <v>0</v>
      </c>
      <c r="BT40" s="8">
        <v>0</v>
      </c>
      <c r="BU40" s="4">
        <v>0</v>
      </c>
      <c r="BV40" s="5">
        <v>0</v>
      </c>
      <c r="BW40" s="8">
        <v>0</v>
      </c>
      <c r="BX40" s="4">
        <v>0</v>
      </c>
      <c r="BY40" s="5">
        <f t="shared" si="145"/>
        <v>0</v>
      </c>
      <c r="BZ40" s="8">
        <v>0</v>
      </c>
      <c r="CA40" s="4">
        <v>0</v>
      </c>
      <c r="CB40" s="5">
        <f t="shared" si="146"/>
        <v>0</v>
      </c>
      <c r="CC40" s="8">
        <v>0</v>
      </c>
      <c r="CD40" s="4">
        <v>0</v>
      </c>
      <c r="CE40" s="5">
        <v>0</v>
      </c>
      <c r="CF40" s="8">
        <v>0</v>
      </c>
      <c r="CG40" s="4">
        <v>0</v>
      </c>
      <c r="CH40" s="5">
        <v>0</v>
      </c>
      <c r="CI40" s="8">
        <v>0</v>
      </c>
      <c r="CJ40" s="4">
        <v>0</v>
      </c>
      <c r="CK40" s="5">
        <v>0</v>
      </c>
      <c r="CL40" s="8">
        <v>0</v>
      </c>
      <c r="CM40" s="4">
        <v>0</v>
      </c>
      <c r="CN40" s="5">
        <v>0</v>
      </c>
      <c r="CO40" s="8">
        <v>0</v>
      </c>
      <c r="CP40" s="4">
        <v>0</v>
      </c>
      <c r="CQ40" s="5">
        <v>0</v>
      </c>
      <c r="CR40" s="20">
        <v>0</v>
      </c>
      <c r="CS40" s="4">
        <v>0</v>
      </c>
      <c r="CT40" s="5">
        <v>0</v>
      </c>
      <c r="CU40" s="8">
        <v>0</v>
      </c>
      <c r="CV40" s="4">
        <v>0</v>
      </c>
      <c r="CW40" s="5">
        <v>0</v>
      </c>
      <c r="CX40" s="8">
        <v>0</v>
      </c>
      <c r="CY40" s="4">
        <v>0</v>
      </c>
      <c r="CZ40" s="5">
        <v>0</v>
      </c>
      <c r="DA40" s="8">
        <v>0</v>
      </c>
      <c r="DB40" s="4">
        <v>0</v>
      </c>
      <c r="DC40" s="5">
        <v>0</v>
      </c>
      <c r="DD40" s="8">
        <v>0</v>
      </c>
      <c r="DE40" s="4">
        <v>0</v>
      </c>
      <c r="DF40" s="5">
        <v>0</v>
      </c>
      <c r="DG40" s="8">
        <v>0</v>
      </c>
      <c r="DH40" s="4">
        <v>0</v>
      </c>
      <c r="DI40" s="5">
        <v>0</v>
      </c>
      <c r="DJ40" s="8">
        <v>0</v>
      </c>
      <c r="DK40" s="4">
        <v>0</v>
      </c>
      <c r="DL40" s="5">
        <v>0</v>
      </c>
      <c r="DM40" s="8">
        <v>0.13900000000000001</v>
      </c>
      <c r="DN40" s="4">
        <v>2.1949999999999998</v>
      </c>
      <c r="DO40" s="5">
        <f t="shared" ref="DO40" si="164">DN40/DM40*1000</f>
        <v>15791.366906474817</v>
      </c>
      <c r="DP40" s="8">
        <v>0</v>
      </c>
      <c r="DQ40" s="4">
        <v>0</v>
      </c>
      <c r="DR40" s="5">
        <v>0</v>
      </c>
      <c r="DS40" s="8">
        <v>0</v>
      </c>
      <c r="DT40" s="4">
        <v>0</v>
      </c>
      <c r="DU40" s="5">
        <v>0</v>
      </c>
      <c r="DV40" s="20">
        <v>296.10000000000002</v>
      </c>
      <c r="DW40" s="4">
        <v>697.27599999999995</v>
      </c>
      <c r="DX40" s="5">
        <f t="shared" ref="DX40" si="165">DW40/DV40*1000</f>
        <v>2354.8665991219177</v>
      </c>
      <c r="DY40" s="20">
        <v>0</v>
      </c>
      <c r="DZ40" s="4">
        <v>0</v>
      </c>
      <c r="EA40" s="5">
        <v>0</v>
      </c>
      <c r="EB40" s="8">
        <v>0</v>
      </c>
      <c r="EC40" s="4">
        <v>0</v>
      </c>
      <c r="ED40" s="5">
        <v>0</v>
      </c>
      <c r="EE40" s="8">
        <v>0</v>
      </c>
      <c r="EF40" s="4">
        <v>0</v>
      </c>
      <c r="EG40" s="5">
        <f t="shared" si="147"/>
        <v>0</v>
      </c>
      <c r="EH40" s="8">
        <v>0</v>
      </c>
      <c r="EI40" s="4">
        <v>0</v>
      </c>
      <c r="EJ40" s="5">
        <v>0</v>
      </c>
      <c r="EK40" s="8">
        <v>0</v>
      </c>
      <c r="EL40" s="4">
        <v>0</v>
      </c>
      <c r="EM40" s="5">
        <v>0</v>
      </c>
      <c r="EN40" s="8">
        <v>0</v>
      </c>
      <c r="EO40" s="4">
        <v>0</v>
      </c>
      <c r="EP40" s="5">
        <f t="shared" si="148"/>
        <v>0</v>
      </c>
      <c r="EQ40" s="8"/>
      <c r="ER40" s="4"/>
      <c r="ES40" s="5"/>
      <c r="ET40" s="8">
        <v>0</v>
      </c>
      <c r="EU40" s="4">
        <v>0</v>
      </c>
      <c r="EV40" s="5">
        <v>0</v>
      </c>
      <c r="EW40" s="8">
        <v>0</v>
      </c>
      <c r="EX40" s="4">
        <v>0</v>
      </c>
      <c r="EY40" s="5">
        <f t="shared" si="149"/>
        <v>0</v>
      </c>
      <c r="EZ40" s="8">
        <v>0</v>
      </c>
      <c r="FA40" s="4">
        <v>0</v>
      </c>
      <c r="FB40" s="5">
        <v>0</v>
      </c>
      <c r="FC40" s="20">
        <v>0.01</v>
      </c>
      <c r="FD40" s="4">
        <v>0.90900000000000003</v>
      </c>
      <c r="FE40" s="5">
        <f t="shared" si="163"/>
        <v>90900</v>
      </c>
      <c r="FF40" s="20">
        <v>0</v>
      </c>
      <c r="FG40" s="4">
        <v>0</v>
      </c>
      <c r="FH40" s="5">
        <v>0</v>
      </c>
      <c r="FI40" s="20">
        <v>0</v>
      </c>
      <c r="FJ40" s="4">
        <v>0</v>
      </c>
      <c r="FK40" s="5">
        <v>0</v>
      </c>
      <c r="FL40" s="20">
        <v>0</v>
      </c>
      <c r="FM40" s="4">
        <v>0</v>
      </c>
      <c r="FN40" s="5">
        <v>0</v>
      </c>
      <c r="FO40" s="20">
        <v>0</v>
      </c>
      <c r="FP40" s="4">
        <v>0</v>
      </c>
      <c r="FQ40" s="5">
        <v>0</v>
      </c>
      <c r="FR40" s="20">
        <v>0</v>
      </c>
      <c r="FS40" s="4">
        <v>0</v>
      </c>
      <c r="FT40" s="5">
        <f t="shared" si="150"/>
        <v>0</v>
      </c>
      <c r="FU40" s="20">
        <v>0</v>
      </c>
      <c r="FV40" s="4">
        <v>0</v>
      </c>
      <c r="FW40" s="5">
        <v>0</v>
      </c>
      <c r="FX40" s="20">
        <v>0</v>
      </c>
      <c r="FY40" s="4">
        <v>0</v>
      </c>
      <c r="FZ40" s="5">
        <f t="shared" si="151"/>
        <v>0</v>
      </c>
      <c r="GA40" s="20">
        <v>0</v>
      </c>
      <c r="GB40" s="4">
        <v>0</v>
      </c>
      <c r="GC40" s="5">
        <v>0</v>
      </c>
      <c r="GD40" s="20">
        <v>0</v>
      </c>
      <c r="GE40" s="4">
        <v>0</v>
      </c>
      <c r="GF40" s="5">
        <v>0</v>
      </c>
      <c r="GG40" s="20">
        <v>0</v>
      </c>
      <c r="GH40" s="4">
        <v>0</v>
      </c>
      <c r="GI40" s="5">
        <v>0</v>
      </c>
      <c r="GJ40" s="20">
        <v>0</v>
      </c>
      <c r="GK40" s="4">
        <v>0</v>
      </c>
      <c r="GL40" s="5">
        <v>0</v>
      </c>
      <c r="GM40" s="20">
        <v>0</v>
      </c>
      <c r="GN40" s="4">
        <v>0</v>
      </c>
      <c r="GO40" s="5">
        <v>0</v>
      </c>
      <c r="GP40" s="20">
        <v>0</v>
      </c>
      <c r="GQ40" s="4">
        <v>0</v>
      </c>
      <c r="GR40" s="5">
        <v>0</v>
      </c>
      <c r="GS40" s="20">
        <v>0</v>
      </c>
      <c r="GT40" s="4">
        <v>0</v>
      </c>
      <c r="GU40" s="5">
        <v>0</v>
      </c>
      <c r="GV40" s="20">
        <v>0</v>
      </c>
      <c r="GW40" s="4">
        <v>0</v>
      </c>
      <c r="GX40" s="5">
        <v>0</v>
      </c>
      <c r="GY40" s="20">
        <v>0</v>
      </c>
      <c r="GZ40" s="4">
        <v>0</v>
      </c>
      <c r="HA40" s="5">
        <v>0</v>
      </c>
      <c r="HB40" s="20">
        <v>0</v>
      </c>
      <c r="HC40" s="4">
        <v>0</v>
      </c>
      <c r="HD40" s="5">
        <v>0</v>
      </c>
      <c r="HE40" s="20">
        <v>7112.35</v>
      </c>
      <c r="HF40" s="4">
        <v>24855.442999999999</v>
      </c>
      <c r="HG40" s="5">
        <f t="shared" ref="HG40" si="166">HF40/HE40*1000</f>
        <v>3494.6878317293153</v>
      </c>
      <c r="HH40" s="20">
        <f t="shared" si="161"/>
        <v>7408.5990000000011</v>
      </c>
      <c r="HI40" s="5">
        <f t="shared" si="162"/>
        <v>25555.823</v>
      </c>
    </row>
    <row r="41" spans="1:217" x14ac:dyDescent="0.3">
      <c r="A41" s="75">
        <v>2013</v>
      </c>
      <c r="B41" s="81" t="s">
        <v>11</v>
      </c>
      <c r="C41" s="20">
        <v>0</v>
      </c>
      <c r="D41" s="4">
        <v>0</v>
      </c>
      <c r="E41" s="5">
        <f t="shared" si="142"/>
        <v>0</v>
      </c>
      <c r="F41" s="8">
        <v>451.5</v>
      </c>
      <c r="G41" s="4">
        <v>4235.6859999999997</v>
      </c>
      <c r="H41" s="5">
        <f t="shared" ref="H41" si="167">G41/F41*1000</f>
        <v>9381.3643410852692</v>
      </c>
      <c r="I41" s="20">
        <v>0</v>
      </c>
      <c r="J41" s="4">
        <v>0</v>
      </c>
      <c r="K41" s="5">
        <v>0</v>
      </c>
      <c r="L41" s="20">
        <v>0</v>
      </c>
      <c r="M41" s="4">
        <v>0</v>
      </c>
      <c r="N41" s="5">
        <v>0</v>
      </c>
      <c r="O41" s="20">
        <v>0</v>
      </c>
      <c r="P41" s="4">
        <v>0</v>
      </c>
      <c r="Q41" s="5">
        <v>0</v>
      </c>
      <c r="R41" s="20">
        <v>0.72799999999999998</v>
      </c>
      <c r="S41" s="4">
        <v>7.8630000000000004</v>
      </c>
      <c r="T41" s="5">
        <f t="shared" ref="T41" si="168">S41/R41*1000</f>
        <v>10800.824175824177</v>
      </c>
      <c r="U41" s="8">
        <v>0</v>
      </c>
      <c r="V41" s="4">
        <v>0</v>
      </c>
      <c r="W41" s="5">
        <f t="shared" si="143"/>
        <v>0</v>
      </c>
      <c r="X41" s="8">
        <v>0</v>
      </c>
      <c r="Y41" s="4">
        <v>0</v>
      </c>
      <c r="Z41" s="5">
        <v>0</v>
      </c>
      <c r="AA41" s="8"/>
      <c r="AB41" s="4"/>
      <c r="AC41" s="5"/>
      <c r="AD41" s="8">
        <v>0</v>
      </c>
      <c r="AE41" s="4">
        <v>0</v>
      </c>
      <c r="AF41" s="5">
        <v>0</v>
      </c>
      <c r="AG41" s="8">
        <v>0</v>
      </c>
      <c r="AH41" s="4">
        <v>0</v>
      </c>
      <c r="AI41" s="5">
        <f t="shared" si="144"/>
        <v>0</v>
      </c>
      <c r="AJ41" s="8">
        <v>5.0000000000000001E-3</v>
      </c>
      <c r="AK41" s="4">
        <v>0.998</v>
      </c>
      <c r="AL41" s="5">
        <f t="shared" ref="AL41" si="169">AK41/AJ41*1000</f>
        <v>199600</v>
      </c>
      <c r="AM41" s="8">
        <v>0</v>
      </c>
      <c r="AN41" s="4">
        <v>0</v>
      </c>
      <c r="AO41" s="5">
        <v>0</v>
      </c>
      <c r="AP41" s="8">
        <v>0</v>
      </c>
      <c r="AQ41" s="4">
        <v>0</v>
      </c>
      <c r="AR41" s="5">
        <v>0</v>
      </c>
      <c r="AS41" s="8">
        <v>0</v>
      </c>
      <c r="AT41" s="4">
        <v>0</v>
      </c>
      <c r="AU41" s="5">
        <v>0</v>
      </c>
      <c r="AV41" s="8">
        <v>0</v>
      </c>
      <c r="AW41" s="4">
        <v>0</v>
      </c>
      <c r="AX41" s="5">
        <v>0</v>
      </c>
      <c r="AY41" s="8">
        <v>0</v>
      </c>
      <c r="AZ41" s="4">
        <v>0</v>
      </c>
      <c r="BA41" s="5">
        <v>0</v>
      </c>
      <c r="BB41" s="20">
        <v>34.08</v>
      </c>
      <c r="BC41" s="4">
        <v>97.484999999999999</v>
      </c>
      <c r="BD41" s="5">
        <f t="shared" ref="BD41" si="170">BC41/BB41*1000</f>
        <v>2860.4753521126759</v>
      </c>
      <c r="BE41" s="8">
        <v>0.20200000000000001</v>
      </c>
      <c r="BF41" s="4">
        <v>3.7090000000000001</v>
      </c>
      <c r="BG41" s="5">
        <f t="shared" ref="BG41" si="171">BF41/BE41*1000</f>
        <v>18361.38613861386</v>
      </c>
      <c r="BH41" s="8">
        <v>0</v>
      </c>
      <c r="BI41" s="4">
        <v>0</v>
      </c>
      <c r="BJ41" s="5">
        <v>0</v>
      </c>
      <c r="BK41" s="8">
        <v>0</v>
      </c>
      <c r="BL41" s="4">
        <v>0</v>
      </c>
      <c r="BM41" s="5">
        <v>0</v>
      </c>
      <c r="BN41" s="8">
        <v>3.1E-2</v>
      </c>
      <c r="BO41" s="4">
        <v>0.97899999999999998</v>
      </c>
      <c r="BP41" s="5">
        <f t="shared" ref="BP41" si="172">BO41/BN41*1000</f>
        <v>31580.645161290326</v>
      </c>
      <c r="BQ41" s="8">
        <v>0</v>
      </c>
      <c r="BR41" s="4">
        <v>0</v>
      </c>
      <c r="BS41" s="5">
        <v>0</v>
      </c>
      <c r="BT41" s="8">
        <v>0</v>
      </c>
      <c r="BU41" s="4">
        <v>0</v>
      </c>
      <c r="BV41" s="5">
        <v>0</v>
      </c>
      <c r="BW41" s="8">
        <v>0</v>
      </c>
      <c r="BX41" s="4">
        <v>0</v>
      </c>
      <c r="BY41" s="5">
        <f t="shared" si="145"/>
        <v>0</v>
      </c>
      <c r="BZ41" s="8">
        <v>0</v>
      </c>
      <c r="CA41" s="4">
        <v>0</v>
      </c>
      <c r="CB41" s="5">
        <f t="shared" si="146"/>
        <v>0</v>
      </c>
      <c r="CC41" s="8">
        <v>0</v>
      </c>
      <c r="CD41" s="4">
        <v>0</v>
      </c>
      <c r="CE41" s="5">
        <v>0</v>
      </c>
      <c r="CF41" s="8">
        <v>0</v>
      </c>
      <c r="CG41" s="4">
        <v>0</v>
      </c>
      <c r="CH41" s="5">
        <v>0</v>
      </c>
      <c r="CI41" s="8">
        <v>0</v>
      </c>
      <c r="CJ41" s="4">
        <v>0</v>
      </c>
      <c r="CK41" s="5">
        <v>0</v>
      </c>
      <c r="CL41" s="8">
        <v>0</v>
      </c>
      <c r="CM41" s="4">
        <v>0</v>
      </c>
      <c r="CN41" s="5">
        <v>0</v>
      </c>
      <c r="CO41" s="8">
        <v>0</v>
      </c>
      <c r="CP41" s="4">
        <v>0</v>
      </c>
      <c r="CQ41" s="5">
        <v>0</v>
      </c>
      <c r="CR41" s="20">
        <v>3405.0590000000002</v>
      </c>
      <c r="CS41" s="4">
        <v>5365.8190000000004</v>
      </c>
      <c r="CT41" s="5">
        <f t="shared" ref="CT41" si="173">CS41/CR41*1000</f>
        <v>1575.8373056090952</v>
      </c>
      <c r="CU41" s="8">
        <v>0</v>
      </c>
      <c r="CV41" s="4">
        <v>0</v>
      </c>
      <c r="CW41" s="5">
        <v>0</v>
      </c>
      <c r="CX41" s="8">
        <v>0</v>
      </c>
      <c r="CY41" s="4">
        <v>0</v>
      </c>
      <c r="CZ41" s="5">
        <v>0</v>
      </c>
      <c r="DA41" s="8">
        <v>0.05</v>
      </c>
      <c r="DB41" s="4">
        <v>2.34</v>
      </c>
      <c r="DC41" s="5">
        <f t="shared" ref="DC41" si="174">DB41/DA41*1000</f>
        <v>46800</v>
      </c>
      <c r="DD41" s="8">
        <v>0</v>
      </c>
      <c r="DE41" s="4">
        <v>0</v>
      </c>
      <c r="DF41" s="5">
        <v>0</v>
      </c>
      <c r="DG41" s="8">
        <v>0</v>
      </c>
      <c r="DH41" s="4">
        <v>0</v>
      </c>
      <c r="DI41" s="5">
        <v>0</v>
      </c>
      <c r="DJ41" s="8">
        <v>0</v>
      </c>
      <c r="DK41" s="4">
        <v>0</v>
      </c>
      <c r="DL41" s="5">
        <v>0</v>
      </c>
      <c r="DM41" s="8">
        <v>0</v>
      </c>
      <c r="DN41" s="4">
        <v>0</v>
      </c>
      <c r="DO41" s="5">
        <v>0</v>
      </c>
      <c r="DP41" s="8">
        <v>0</v>
      </c>
      <c r="DQ41" s="4">
        <v>0</v>
      </c>
      <c r="DR41" s="5">
        <v>0</v>
      </c>
      <c r="DS41" s="8">
        <v>0</v>
      </c>
      <c r="DT41" s="4">
        <v>0</v>
      </c>
      <c r="DU41" s="5">
        <v>0</v>
      </c>
      <c r="DV41" s="20">
        <v>120.08499999999999</v>
      </c>
      <c r="DW41" s="4">
        <v>234.06700000000001</v>
      </c>
      <c r="DX41" s="5">
        <f t="shared" ref="DX41" si="175">DW41/DV41*1000</f>
        <v>1949.1776658200445</v>
      </c>
      <c r="DY41" s="20">
        <v>606.03700000000003</v>
      </c>
      <c r="DZ41" s="4">
        <v>1363.83</v>
      </c>
      <c r="EA41" s="5">
        <f t="shared" ref="EA41:EA43" si="176">DZ41/DY41*1000</f>
        <v>2250.407153358623</v>
      </c>
      <c r="EB41" s="8">
        <v>0</v>
      </c>
      <c r="EC41" s="4">
        <v>0</v>
      </c>
      <c r="ED41" s="5">
        <v>0</v>
      </c>
      <c r="EE41" s="8">
        <v>0</v>
      </c>
      <c r="EF41" s="4">
        <v>0</v>
      </c>
      <c r="EG41" s="5">
        <f t="shared" si="147"/>
        <v>0</v>
      </c>
      <c r="EH41" s="8">
        <v>0</v>
      </c>
      <c r="EI41" s="4">
        <v>0</v>
      </c>
      <c r="EJ41" s="5">
        <v>0</v>
      </c>
      <c r="EK41" s="8">
        <v>0</v>
      </c>
      <c r="EL41" s="4">
        <v>0</v>
      </c>
      <c r="EM41" s="5">
        <v>0</v>
      </c>
      <c r="EN41" s="8">
        <v>0</v>
      </c>
      <c r="EO41" s="4">
        <v>0</v>
      </c>
      <c r="EP41" s="5">
        <f t="shared" si="148"/>
        <v>0</v>
      </c>
      <c r="EQ41" s="8"/>
      <c r="ER41" s="4"/>
      <c r="ES41" s="5"/>
      <c r="ET41" s="8">
        <v>0</v>
      </c>
      <c r="EU41" s="4">
        <v>0</v>
      </c>
      <c r="EV41" s="5">
        <v>0</v>
      </c>
      <c r="EW41" s="8">
        <v>0</v>
      </c>
      <c r="EX41" s="4">
        <v>0</v>
      </c>
      <c r="EY41" s="5">
        <f t="shared" si="149"/>
        <v>0</v>
      </c>
      <c r="EZ41" s="8">
        <v>0</v>
      </c>
      <c r="FA41" s="4">
        <v>0</v>
      </c>
      <c r="FB41" s="5">
        <v>0</v>
      </c>
      <c r="FC41" s="20">
        <v>9.9000000000000005E-2</v>
      </c>
      <c r="FD41" s="4">
        <v>1.6739999999999999</v>
      </c>
      <c r="FE41" s="5">
        <f t="shared" ref="FE41" si="177">FD41/FC41*1000</f>
        <v>16909.090909090908</v>
      </c>
      <c r="FF41" s="20">
        <v>0</v>
      </c>
      <c r="FG41" s="4">
        <v>0</v>
      </c>
      <c r="FH41" s="5">
        <v>0</v>
      </c>
      <c r="FI41" s="20">
        <v>0</v>
      </c>
      <c r="FJ41" s="4">
        <v>0</v>
      </c>
      <c r="FK41" s="5">
        <v>0</v>
      </c>
      <c r="FL41" s="20">
        <v>0</v>
      </c>
      <c r="FM41" s="4">
        <v>0</v>
      </c>
      <c r="FN41" s="5">
        <v>0</v>
      </c>
      <c r="FO41" s="20">
        <v>0</v>
      </c>
      <c r="FP41" s="4">
        <v>0</v>
      </c>
      <c r="FQ41" s="5">
        <v>0</v>
      </c>
      <c r="FR41" s="20">
        <v>0</v>
      </c>
      <c r="FS41" s="4">
        <v>0</v>
      </c>
      <c r="FT41" s="5">
        <f t="shared" si="150"/>
        <v>0</v>
      </c>
      <c r="FU41" s="20">
        <v>0</v>
      </c>
      <c r="FV41" s="4">
        <v>0</v>
      </c>
      <c r="FW41" s="5">
        <v>0</v>
      </c>
      <c r="FX41" s="20">
        <v>0</v>
      </c>
      <c r="FY41" s="4">
        <v>0</v>
      </c>
      <c r="FZ41" s="5">
        <f t="shared" si="151"/>
        <v>0</v>
      </c>
      <c r="GA41" s="20">
        <v>0</v>
      </c>
      <c r="GB41" s="4">
        <v>0</v>
      </c>
      <c r="GC41" s="5">
        <v>0</v>
      </c>
      <c r="GD41" s="20">
        <v>5.0000000000000001E-3</v>
      </c>
      <c r="GE41" s="4">
        <v>0.67400000000000004</v>
      </c>
      <c r="GF41" s="5">
        <f t="shared" ref="GF41" si="178">GE41/GD41*1000</f>
        <v>134800</v>
      </c>
      <c r="GG41" s="20">
        <v>0</v>
      </c>
      <c r="GH41" s="4">
        <v>0</v>
      </c>
      <c r="GI41" s="5">
        <v>0</v>
      </c>
      <c r="GJ41" s="20">
        <v>0</v>
      </c>
      <c r="GK41" s="4">
        <v>0</v>
      </c>
      <c r="GL41" s="5">
        <v>0</v>
      </c>
      <c r="GM41" s="20">
        <v>0</v>
      </c>
      <c r="GN41" s="4">
        <v>0</v>
      </c>
      <c r="GO41" s="5">
        <v>0</v>
      </c>
      <c r="GP41" s="20">
        <v>0</v>
      </c>
      <c r="GQ41" s="4">
        <v>0</v>
      </c>
      <c r="GR41" s="5">
        <v>0</v>
      </c>
      <c r="GS41" s="20">
        <v>0</v>
      </c>
      <c r="GT41" s="4">
        <v>0</v>
      </c>
      <c r="GU41" s="5">
        <v>0</v>
      </c>
      <c r="GV41" s="20">
        <v>0</v>
      </c>
      <c r="GW41" s="4">
        <v>0</v>
      </c>
      <c r="GX41" s="5">
        <v>0</v>
      </c>
      <c r="GY41" s="20">
        <v>0</v>
      </c>
      <c r="GZ41" s="4">
        <v>0</v>
      </c>
      <c r="HA41" s="5">
        <v>0</v>
      </c>
      <c r="HB41" s="20">
        <v>33.423999999999999</v>
      </c>
      <c r="HC41" s="4">
        <v>117.501</v>
      </c>
      <c r="HD41" s="5">
        <f t="shared" ref="HD41" si="179">HC41/HB41*1000</f>
        <v>3515.467927237913</v>
      </c>
      <c r="HE41" s="20">
        <v>11824</v>
      </c>
      <c r="HF41" s="4">
        <v>40638.498</v>
      </c>
      <c r="HG41" s="5">
        <f t="shared" ref="HG41" si="180">HF41/HE41*1000</f>
        <v>3436.9501014884981</v>
      </c>
      <c r="HH41" s="20">
        <f t="shared" si="161"/>
        <v>16475.305</v>
      </c>
      <c r="HI41" s="5">
        <f t="shared" si="162"/>
        <v>52071.123</v>
      </c>
    </row>
    <row r="42" spans="1:217" x14ac:dyDescent="0.3">
      <c r="A42" s="75">
        <v>2013</v>
      </c>
      <c r="B42" s="76" t="s">
        <v>12</v>
      </c>
      <c r="C42" s="20">
        <v>0</v>
      </c>
      <c r="D42" s="4">
        <v>0</v>
      </c>
      <c r="E42" s="5">
        <f t="shared" si="142"/>
        <v>0</v>
      </c>
      <c r="F42" s="8">
        <v>108</v>
      </c>
      <c r="G42" s="4">
        <v>227.41</v>
      </c>
      <c r="H42" s="5">
        <f t="shared" ref="H42" si="181">G42/F42*1000</f>
        <v>2105.6481481481478</v>
      </c>
      <c r="I42" s="20">
        <v>0</v>
      </c>
      <c r="J42" s="4">
        <v>0</v>
      </c>
      <c r="K42" s="5">
        <v>0</v>
      </c>
      <c r="L42" s="20">
        <v>0</v>
      </c>
      <c r="M42" s="4">
        <v>0</v>
      </c>
      <c r="N42" s="5">
        <v>0</v>
      </c>
      <c r="O42" s="20">
        <v>0</v>
      </c>
      <c r="P42" s="4">
        <v>0</v>
      </c>
      <c r="Q42" s="5">
        <v>0</v>
      </c>
      <c r="R42" s="20">
        <v>161.083</v>
      </c>
      <c r="S42" s="4">
        <v>361.17</v>
      </c>
      <c r="T42" s="5">
        <f t="shared" ref="T42" si="182">S42/R42*1000</f>
        <v>2242.1360416679599</v>
      </c>
      <c r="U42" s="8">
        <v>0</v>
      </c>
      <c r="V42" s="4">
        <v>0</v>
      </c>
      <c r="W42" s="5">
        <f t="shared" si="143"/>
        <v>0</v>
      </c>
      <c r="X42" s="8">
        <v>0</v>
      </c>
      <c r="Y42" s="4">
        <v>0</v>
      </c>
      <c r="Z42" s="5">
        <v>0</v>
      </c>
      <c r="AA42" s="8"/>
      <c r="AB42" s="4"/>
      <c r="AC42" s="5"/>
      <c r="AD42" s="8">
        <v>0</v>
      </c>
      <c r="AE42" s="4">
        <v>0</v>
      </c>
      <c r="AF42" s="5">
        <v>0</v>
      </c>
      <c r="AG42" s="8">
        <v>0</v>
      </c>
      <c r="AH42" s="4">
        <v>0</v>
      </c>
      <c r="AI42" s="5">
        <f t="shared" si="144"/>
        <v>0</v>
      </c>
      <c r="AJ42" s="8">
        <v>0</v>
      </c>
      <c r="AK42" s="4">
        <v>0</v>
      </c>
      <c r="AL42" s="5">
        <v>0</v>
      </c>
      <c r="AM42" s="8">
        <v>0</v>
      </c>
      <c r="AN42" s="4">
        <v>0</v>
      </c>
      <c r="AO42" s="5">
        <v>0</v>
      </c>
      <c r="AP42" s="8">
        <v>0</v>
      </c>
      <c r="AQ42" s="4">
        <v>0</v>
      </c>
      <c r="AR42" s="5">
        <v>0</v>
      </c>
      <c r="AS42" s="8">
        <v>64</v>
      </c>
      <c r="AT42" s="4">
        <v>445.56</v>
      </c>
      <c r="AU42" s="5">
        <f t="shared" ref="AU42" si="183">AT42/AS42*1000</f>
        <v>6961.875</v>
      </c>
      <c r="AV42" s="8">
        <v>0</v>
      </c>
      <c r="AW42" s="4">
        <v>0</v>
      </c>
      <c r="AX42" s="5">
        <v>0</v>
      </c>
      <c r="AY42" s="8">
        <v>0</v>
      </c>
      <c r="AZ42" s="4">
        <v>0</v>
      </c>
      <c r="BA42" s="5">
        <v>0</v>
      </c>
      <c r="BB42" s="20">
        <v>1.4999999999999999E-2</v>
      </c>
      <c r="BC42" s="4">
        <v>0.26</v>
      </c>
      <c r="BD42" s="5">
        <f t="shared" ref="BD42" si="184">BC42/BB42*1000</f>
        <v>17333.333333333336</v>
      </c>
      <c r="BE42" s="8">
        <v>0</v>
      </c>
      <c r="BF42" s="4">
        <v>0</v>
      </c>
      <c r="BG42" s="5">
        <v>0</v>
      </c>
      <c r="BH42" s="8">
        <v>0</v>
      </c>
      <c r="BI42" s="4">
        <v>0</v>
      </c>
      <c r="BJ42" s="5">
        <v>0</v>
      </c>
      <c r="BK42" s="8">
        <v>4.8000000000000001E-2</v>
      </c>
      <c r="BL42" s="4">
        <v>3.01</v>
      </c>
      <c r="BM42" s="5">
        <f t="shared" ref="BM42" si="185">BL42/BK42*1000</f>
        <v>62708.333333333328</v>
      </c>
      <c r="BN42" s="8">
        <v>0</v>
      </c>
      <c r="BO42" s="4">
        <v>0</v>
      </c>
      <c r="BP42" s="5">
        <v>0</v>
      </c>
      <c r="BQ42" s="8">
        <v>0</v>
      </c>
      <c r="BR42" s="4">
        <v>0</v>
      </c>
      <c r="BS42" s="5">
        <v>0</v>
      </c>
      <c r="BT42" s="8">
        <v>0</v>
      </c>
      <c r="BU42" s="4">
        <v>0</v>
      </c>
      <c r="BV42" s="5">
        <v>0</v>
      </c>
      <c r="BW42" s="8">
        <v>0</v>
      </c>
      <c r="BX42" s="4">
        <v>0</v>
      </c>
      <c r="BY42" s="5">
        <f t="shared" si="145"/>
        <v>0</v>
      </c>
      <c r="BZ42" s="8">
        <v>0</v>
      </c>
      <c r="CA42" s="4">
        <v>0</v>
      </c>
      <c r="CB42" s="5">
        <f t="shared" si="146"/>
        <v>0</v>
      </c>
      <c r="CC42" s="8">
        <v>0</v>
      </c>
      <c r="CD42" s="4">
        <v>0</v>
      </c>
      <c r="CE42" s="5">
        <v>0</v>
      </c>
      <c r="CF42" s="8">
        <v>0</v>
      </c>
      <c r="CG42" s="4">
        <v>0</v>
      </c>
      <c r="CH42" s="5">
        <v>0</v>
      </c>
      <c r="CI42" s="8">
        <v>0</v>
      </c>
      <c r="CJ42" s="4">
        <v>0</v>
      </c>
      <c r="CK42" s="5">
        <v>0</v>
      </c>
      <c r="CL42" s="8">
        <v>0</v>
      </c>
      <c r="CM42" s="4">
        <v>0</v>
      </c>
      <c r="CN42" s="5">
        <v>0</v>
      </c>
      <c r="CO42" s="8">
        <v>0</v>
      </c>
      <c r="CP42" s="4">
        <v>0</v>
      </c>
      <c r="CQ42" s="5">
        <v>0</v>
      </c>
      <c r="CR42" s="20">
        <v>3342.9079999999999</v>
      </c>
      <c r="CS42" s="4">
        <v>4693.6899999999996</v>
      </c>
      <c r="CT42" s="5">
        <f t="shared" ref="CT42" si="186">CS42/CR42*1000</f>
        <v>1404.0739380204302</v>
      </c>
      <c r="CU42" s="8">
        <v>0</v>
      </c>
      <c r="CV42" s="4">
        <v>0</v>
      </c>
      <c r="CW42" s="5">
        <v>0</v>
      </c>
      <c r="CX42" s="8">
        <v>0</v>
      </c>
      <c r="CY42" s="4">
        <v>0</v>
      </c>
      <c r="CZ42" s="5">
        <v>0</v>
      </c>
      <c r="DA42" s="8">
        <v>8.5000000000000006E-2</v>
      </c>
      <c r="DB42" s="4">
        <v>1.57</v>
      </c>
      <c r="DC42" s="5">
        <f t="shared" ref="DC42" si="187">DB42/DA42*1000</f>
        <v>18470.588235294115</v>
      </c>
      <c r="DD42" s="8">
        <v>0</v>
      </c>
      <c r="DE42" s="4">
        <v>0</v>
      </c>
      <c r="DF42" s="5">
        <v>0</v>
      </c>
      <c r="DG42" s="8">
        <v>0</v>
      </c>
      <c r="DH42" s="4">
        <v>0</v>
      </c>
      <c r="DI42" s="5">
        <v>0</v>
      </c>
      <c r="DJ42" s="8">
        <v>0</v>
      </c>
      <c r="DK42" s="4">
        <v>0</v>
      </c>
      <c r="DL42" s="5">
        <v>0</v>
      </c>
      <c r="DM42" s="8">
        <v>0</v>
      </c>
      <c r="DN42" s="4">
        <v>0</v>
      </c>
      <c r="DO42" s="5">
        <v>0</v>
      </c>
      <c r="DP42" s="8">
        <v>0</v>
      </c>
      <c r="DQ42" s="4">
        <v>0</v>
      </c>
      <c r="DR42" s="5">
        <v>0</v>
      </c>
      <c r="DS42" s="8">
        <v>0</v>
      </c>
      <c r="DT42" s="4">
        <v>0</v>
      </c>
      <c r="DU42" s="5">
        <v>0</v>
      </c>
      <c r="DV42" s="20">
        <v>1161.6079999999999</v>
      </c>
      <c r="DW42" s="4">
        <v>2732.37</v>
      </c>
      <c r="DX42" s="5">
        <f t="shared" ref="DX42" si="188">DW42/DV42*1000</f>
        <v>2352.2307008904895</v>
      </c>
      <c r="DY42" s="20">
        <v>165.964</v>
      </c>
      <c r="DZ42" s="4">
        <v>438.05</v>
      </c>
      <c r="EA42" s="5">
        <f t="shared" si="176"/>
        <v>2639.4278277216749</v>
      </c>
      <c r="EB42" s="8">
        <v>0</v>
      </c>
      <c r="EC42" s="4">
        <v>0</v>
      </c>
      <c r="ED42" s="5">
        <v>0</v>
      </c>
      <c r="EE42" s="8">
        <v>0</v>
      </c>
      <c r="EF42" s="4">
        <v>0</v>
      </c>
      <c r="EG42" s="5">
        <f t="shared" si="147"/>
        <v>0</v>
      </c>
      <c r="EH42" s="8">
        <v>0</v>
      </c>
      <c r="EI42" s="4">
        <v>0</v>
      </c>
      <c r="EJ42" s="5">
        <v>0</v>
      </c>
      <c r="EK42" s="8">
        <v>0</v>
      </c>
      <c r="EL42" s="4">
        <v>0</v>
      </c>
      <c r="EM42" s="5">
        <v>0</v>
      </c>
      <c r="EN42" s="8">
        <v>0</v>
      </c>
      <c r="EO42" s="4">
        <v>0</v>
      </c>
      <c r="EP42" s="5">
        <f t="shared" si="148"/>
        <v>0</v>
      </c>
      <c r="EQ42" s="8"/>
      <c r="ER42" s="4"/>
      <c r="ES42" s="5"/>
      <c r="ET42" s="8">
        <v>0</v>
      </c>
      <c r="EU42" s="4">
        <v>0</v>
      </c>
      <c r="EV42" s="5">
        <v>0</v>
      </c>
      <c r="EW42" s="8">
        <v>0</v>
      </c>
      <c r="EX42" s="4">
        <v>0</v>
      </c>
      <c r="EY42" s="5">
        <f t="shared" si="149"/>
        <v>0</v>
      </c>
      <c r="EZ42" s="8">
        <v>0</v>
      </c>
      <c r="FA42" s="4">
        <v>0</v>
      </c>
      <c r="FB42" s="5">
        <v>0</v>
      </c>
      <c r="FC42" s="20">
        <v>0</v>
      </c>
      <c r="FD42" s="4">
        <v>0</v>
      </c>
      <c r="FE42" s="5">
        <v>0</v>
      </c>
      <c r="FF42" s="20">
        <v>0</v>
      </c>
      <c r="FG42" s="4">
        <v>0</v>
      </c>
      <c r="FH42" s="5">
        <v>0</v>
      </c>
      <c r="FI42" s="20">
        <v>0</v>
      </c>
      <c r="FJ42" s="4">
        <v>0</v>
      </c>
      <c r="FK42" s="5">
        <v>0</v>
      </c>
      <c r="FL42" s="20">
        <v>0</v>
      </c>
      <c r="FM42" s="4">
        <v>0</v>
      </c>
      <c r="FN42" s="5">
        <v>0</v>
      </c>
      <c r="FO42" s="20">
        <v>0</v>
      </c>
      <c r="FP42" s="4">
        <v>0</v>
      </c>
      <c r="FQ42" s="5">
        <v>0</v>
      </c>
      <c r="FR42" s="20">
        <v>0</v>
      </c>
      <c r="FS42" s="4">
        <v>0</v>
      </c>
      <c r="FT42" s="5">
        <f t="shared" si="150"/>
        <v>0</v>
      </c>
      <c r="FU42" s="20">
        <v>0</v>
      </c>
      <c r="FV42" s="4">
        <v>0</v>
      </c>
      <c r="FW42" s="5">
        <v>0</v>
      </c>
      <c r="FX42" s="20">
        <v>0</v>
      </c>
      <c r="FY42" s="4">
        <v>0</v>
      </c>
      <c r="FZ42" s="5">
        <f t="shared" si="151"/>
        <v>0</v>
      </c>
      <c r="GA42" s="20">
        <v>0</v>
      </c>
      <c r="GB42" s="4">
        <v>0</v>
      </c>
      <c r="GC42" s="5">
        <v>0</v>
      </c>
      <c r="GD42" s="20">
        <v>0</v>
      </c>
      <c r="GE42" s="4">
        <v>0</v>
      </c>
      <c r="GF42" s="5">
        <v>0</v>
      </c>
      <c r="GG42" s="20">
        <v>0</v>
      </c>
      <c r="GH42" s="4">
        <v>0</v>
      </c>
      <c r="GI42" s="5">
        <v>0</v>
      </c>
      <c r="GJ42" s="20">
        <v>0</v>
      </c>
      <c r="GK42" s="4">
        <v>0</v>
      </c>
      <c r="GL42" s="5">
        <v>0</v>
      </c>
      <c r="GM42" s="20">
        <v>0</v>
      </c>
      <c r="GN42" s="4">
        <v>0</v>
      </c>
      <c r="GO42" s="5">
        <v>0</v>
      </c>
      <c r="GP42" s="20">
        <v>0</v>
      </c>
      <c r="GQ42" s="4">
        <v>0</v>
      </c>
      <c r="GR42" s="5">
        <v>0</v>
      </c>
      <c r="GS42" s="20">
        <v>0</v>
      </c>
      <c r="GT42" s="4">
        <v>0</v>
      </c>
      <c r="GU42" s="5">
        <v>0</v>
      </c>
      <c r="GV42" s="20">
        <v>0</v>
      </c>
      <c r="GW42" s="4">
        <v>0</v>
      </c>
      <c r="GX42" s="5">
        <v>0</v>
      </c>
      <c r="GY42" s="20">
        <v>0</v>
      </c>
      <c r="GZ42" s="4">
        <v>0</v>
      </c>
      <c r="HA42" s="5">
        <v>0</v>
      </c>
      <c r="HB42" s="20">
        <v>0.13800000000000001</v>
      </c>
      <c r="HC42" s="4">
        <v>2.21</v>
      </c>
      <c r="HD42" s="5">
        <f t="shared" ref="HD42" si="189">HC42/HB42*1000</f>
        <v>16014.492753623188</v>
      </c>
      <c r="HE42" s="20">
        <v>5120.05</v>
      </c>
      <c r="HF42" s="4">
        <v>18861.64</v>
      </c>
      <c r="HG42" s="5">
        <f t="shared" ref="HG42" si="190">HF42/HE42*1000</f>
        <v>3683.8780871280551</v>
      </c>
      <c r="HH42" s="20">
        <f t="shared" si="161"/>
        <v>10123.899000000001</v>
      </c>
      <c r="HI42" s="5">
        <f t="shared" si="162"/>
        <v>27766.939999999995</v>
      </c>
    </row>
    <row r="43" spans="1:217" x14ac:dyDescent="0.3">
      <c r="A43" s="75">
        <v>2013</v>
      </c>
      <c r="B43" s="76" t="s">
        <v>13</v>
      </c>
      <c r="C43" s="20">
        <v>0</v>
      </c>
      <c r="D43" s="4">
        <v>0</v>
      </c>
      <c r="E43" s="5">
        <f t="shared" si="142"/>
        <v>0</v>
      </c>
      <c r="F43" s="8">
        <v>145</v>
      </c>
      <c r="G43" s="4">
        <v>1419.35</v>
      </c>
      <c r="H43" s="5">
        <f t="shared" ref="H43" si="191">G43/F43*1000</f>
        <v>9788.6206896551721</v>
      </c>
      <c r="I43" s="20">
        <v>0</v>
      </c>
      <c r="J43" s="4">
        <v>0</v>
      </c>
      <c r="K43" s="5">
        <v>0</v>
      </c>
      <c r="L43" s="20">
        <v>0</v>
      </c>
      <c r="M43" s="4">
        <v>0</v>
      </c>
      <c r="N43" s="5">
        <v>0</v>
      </c>
      <c r="O43" s="20">
        <v>0</v>
      </c>
      <c r="P43" s="4">
        <v>0</v>
      </c>
      <c r="Q43" s="5">
        <v>0</v>
      </c>
      <c r="R43" s="20">
        <v>30.129000000000001</v>
      </c>
      <c r="S43" s="4">
        <v>70.346000000000004</v>
      </c>
      <c r="T43" s="5">
        <f t="shared" ref="T43" si="192">S43/R43*1000</f>
        <v>2334.8269109495832</v>
      </c>
      <c r="U43" s="8">
        <v>0</v>
      </c>
      <c r="V43" s="4">
        <v>0</v>
      </c>
      <c r="W43" s="5">
        <f t="shared" si="143"/>
        <v>0</v>
      </c>
      <c r="X43" s="8">
        <v>0</v>
      </c>
      <c r="Y43" s="4">
        <v>0</v>
      </c>
      <c r="Z43" s="5">
        <v>0</v>
      </c>
      <c r="AA43" s="8"/>
      <c r="AB43" s="4"/>
      <c r="AC43" s="5"/>
      <c r="AD43" s="8">
        <v>173.6</v>
      </c>
      <c r="AE43" s="4">
        <v>592.5</v>
      </c>
      <c r="AF43" s="5">
        <f t="shared" ref="AF43" si="193">AE43/AD43*1000</f>
        <v>3413.0184331797236</v>
      </c>
      <c r="AG43" s="8">
        <v>0</v>
      </c>
      <c r="AH43" s="4">
        <v>0</v>
      </c>
      <c r="AI43" s="5">
        <f t="shared" si="144"/>
        <v>0</v>
      </c>
      <c r="AJ43" s="8">
        <v>0</v>
      </c>
      <c r="AK43" s="4">
        <v>0</v>
      </c>
      <c r="AL43" s="5">
        <v>0</v>
      </c>
      <c r="AM43" s="8">
        <v>0</v>
      </c>
      <c r="AN43" s="4">
        <v>0</v>
      </c>
      <c r="AO43" s="5">
        <v>0</v>
      </c>
      <c r="AP43" s="8">
        <v>0</v>
      </c>
      <c r="AQ43" s="4">
        <v>0</v>
      </c>
      <c r="AR43" s="5">
        <v>0</v>
      </c>
      <c r="AS43" s="8">
        <v>50.774000000000001</v>
      </c>
      <c r="AT43" s="4">
        <v>305.82</v>
      </c>
      <c r="AU43" s="5">
        <f t="shared" ref="AU43" si="194">AT43/AS43*1000</f>
        <v>6023.1614605900659</v>
      </c>
      <c r="AV43" s="8">
        <v>0</v>
      </c>
      <c r="AW43" s="4">
        <v>0</v>
      </c>
      <c r="AX43" s="5">
        <v>0</v>
      </c>
      <c r="AY43" s="8">
        <v>0</v>
      </c>
      <c r="AZ43" s="4">
        <v>0</v>
      </c>
      <c r="BA43" s="5">
        <v>0</v>
      </c>
      <c r="BB43" s="20">
        <v>170.048</v>
      </c>
      <c r="BC43" s="4">
        <v>1242.27</v>
      </c>
      <c r="BD43" s="5">
        <f t="shared" ref="BD43" si="195">BC43/BB43*1000</f>
        <v>7305.407884832518</v>
      </c>
      <c r="BE43" s="8">
        <v>0</v>
      </c>
      <c r="BF43" s="4">
        <v>0</v>
      </c>
      <c r="BG43" s="5">
        <v>0</v>
      </c>
      <c r="BH43" s="8">
        <v>0</v>
      </c>
      <c r="BI43" s="4">
        <v>0</v>
      </c>
      <c r="BJ43" s="5">
        <v>0</v>
      </c>
      <c r="BK43" s="8">
        <v>0</v>
      </c>
      <c r="BL43" s="4">
        <v>0</v>
      </c>
      <c r="BM43" s="5">
        <v>0</v>
      </c>
      <c r="BN43" s="8">
        <v>0</v>
      </c>
      <c r="BO43" s="4">
        <v>0</v>
      </c>
      <c r="BP43" s="5">
        <v>0</v>
      </c>
      <c r="BQ43" s="8">
        <v>0</v>
      </c>
      <c r="BR43" s="4">
        <v>0</v>
      </c>
      <c r="BS43" s="5">
        <v>0</v>
      </c>
      <c r="BT43" s="8">
        <v>0</v>
      </c>
      <c r="BU43" s="4">
        <v>0</v>
      </c>
      <c r="BV43" s="5">
        <v>0</v>
      </c>
      <c r="BW43" s="8">
        <v>0</v>
      </c>
      <c r="BX43" s="4">
        <v>0</v>
      </c>
      <c r="BY43" s="5">
        <f t="shared" si="145"/>
        <v>0</v>
      </c>
      <c r="BZ43" s="8">
        <v>0</v>
      </c>
      <c r="CA43" s="4">
        <v>0</v>
      </c>
      <c r="CB43" s="5">
        <f t="shared" si="146"/>
        <v>0</v>
      </c>
      <c r="CC43" s="8">
        <v>0</v>
      </c>
      <c r="CD43" s="4">
        <v>0</v>
      </c>
      <c r="CE43" s="5">
        <v>0</v>
      </c>
      <c r="CF43" s="8">
        <v>0</v>
      </c>
      <c r="CG43" s="4">
        <v>0</v>
      </c>
      <c r="CH43" s="5">
        <v>0</v>
      </c>
      <c r="CI43" s="8">
        <v>0</v>
      </c>
      <c r="CJ43" s="4">
        <v>0</v>
      </c>
      <c r="CK43" s="5">
        <v>0</v>
      </c>
      <c r="CL43" s="8">
        <v>0</v>
      </c>
      <c r="CM43" s="4">
        <v>0</v>
      </c>
      <c r="CN43" s="5">
        <v>0</v>
      </c>
      <c r="CO43" s="8">
        <v>0</v>
      </c>
      <c r="CP43" s="4">
        <v>0</v>
      </c>
      <c r="CQ43" s="5">
        <v>0</v>
      </c>
      <c r="CR43" s="20">
        <v>5448.5389999999998</v>
      </c>
      <c r="CS43" s="4">
        <v>7012.89</v>
      </c>
      <c r="CT43" s="5">
        <f t="shared" ref="CT43" si="196">CS43/CR43*1000</f>
        <v>1287.1138483178704</v>
      </c>
      <c r="CU43" s="8">
        <v>0</v>
      </c>
      <c r="CV43" s="4">
        <v>0</v>
      </c>
      <c r="CW43" s="5">
        <v>0</v>
      </c>
      <c r="CX43" s="8">
        <v>0</v>
      </c>
      <c r="CY43" s="4">
        <v>0</v>
      </c>
      <c r="CZ43" s="5">
        <v>0</v>
      </c>
      <c r="DA43" s="8">
        <v>0</v>
      </c>
      <c r="DB43" s="4">
        <v>0</v>
      </c>
      <c r="DC43" s="5">
        <v>0</v>
      </c>
      <c r="DD43" s="8">
        <v>0</v>
      </c>
      <c r="DE43" s="4">
        <v>0</v>
      </c>
      <c r="DF43" s="5">
        <v>0</v>
      </c>
      <c r="DG43" s="8">
        <v>0</v>
      </c>
      <c r="DH43" s="4">
        <v>0</v>
      </c>
      <c r="DI43" s="5">
        <v>0</v>
      </c>
      <c r="DJ43" s="8">
        <v>0</v>
      </c>
      <c r="DK43" s="4">
        <v>0</v>
      </c>
      <c r="DL43" s="5">
        <v>0</v>
      </c>
      <c r="DM43" s="8">
        <v>0</v>
      </c>
      <c r="DN43" s="4">
        <v>0</v>
      </c>
      <c r="DO43" s="5">
        <v>0</v>
      </c>
      <c r="DP43" s="8">
        <v>0</v>
      </c>
      <c r="DQ43" s="4">
        <v>0</v>
      </c>
      <c r="DR43" s="5">
        <v>0</v>
      </c>
      <c r="DS43" s="8">
        <v>0</v>
      </c>
      <c r="DT43" s="4">
        <v>0</v>
      </c>
      <c r="DU43" s="5">
        <v>0</v>
      </c>
      <c r="DV43" s="20">
        <v>578.01499999999999</v>
      </c>
      <c r="DW43" s="4">
        <v>1429.94</v>
      </c>
      <c r="DX43" s="5">
        <f t="shared" ref="DX43" si="197">DW43/DV43*1000</f>
        <v>2473.8804356288333</v>
      </c>
      <c r="DY43" s="20">
        <v>178.55500000000001</v>
      </c>
      <c r="DZ43" s="4">
        <v>427.86</v>
      </c>
      <c r="EA43" s="5">
        <f t="shared" si="176"/>
        <v>2396.2364537537451</v>
      </c>
      <c r="EB43" s="8">
        <v>0</v>
      </c>
      <c r="EC43" s="4">
        <v>0</v>
      </c>
      <c r="ED43" s="5">
        <v>0</v>
      </c>
      <c r="EE43" s="8">
        <v>0</v>
      </c>
      <c r="EF43" s="4">
        <v>0</v>
      </c>
      <c r="EG43" s="5">
        <f t="shared" si="147"/>
        <v>0</v>
      </c>
      <c r="EH43" s="8">
        <v>0</v>
      </c>
      <c r="EI43" s="4">
        <v>0</v>
      </c>
      <c r="EJ43" s="5">
        <v>0</v>
      </c>
      <c r="EK43" s="8">
        <v>0</v>
      </c>
      <c r="EL43" s="4">
        <v>0</v>
      </c>
      <c r="EM43" s="5">
        <v>0</v>
      </c>
      <c r="EN43" s="8">
        <v>0</v>
      </c>
      <c r="EO43" s="4">
        <v>0</v>
      </c>
      <c r="EP43" s="5">
        <f t="shared" si="148"/>
        <v>0</v>
      </c>
      <c r="EQ43" s="8"/>
      <c r="ER43" s="4"/>
      <c r="ES43" s="5"/>
      <c r="ET43" s="8">
        <v>0</v>
      </c>
      <c r="EU43" s="4">
        <v>0</v>
      </c>
      <c r="EV43" s="5">
        <v>0</v>
      </c>
      <c r="EW43" s="8">
        <v>0</v>
      </c>
      <c r="EX43" s="4">
        <v>0</v>
      </c>
      <c r="EY43" s="5">
        <f t="shared" si="149"/>
        <v>0</v>
      </c>
      <c r="EZ43" s="8">
        <v>0</v>
      </c>
      <c r="FA43" s="4">
        <v>0</v>
      </c>
      <c r="FB43" s="5">
        <v>0</v>
      </c>
      <c r="FC43" s="20">
        <v>0</v>
      </c>
      <c r="FD43" s="4">
        <v>0</v>
      </c>
      <c r="FE43" s="5">
        <v>0</v>
      </c>
      <c r="FF43" s="20">
        <v>0</v>
      </c>
      <c r="FG43" s="4">
        <v>0</v>
      </c>
      <c r="FH43" s="5">
        <v>0</v>
      </c>
      <c r="FI43" s="20">
        <v>0</v>
      </c>
      <c r="FJ43" s="4">
        <v>0</v>
      </c>
      <c r="FK43" s="5">
        <v>0</v>
      </c>
      <c r="FL43" s="20">
        <v>0</v>
      </c>
      <c r="FM43" s="4">
        <v>0</v>
      </c>
      <c r="FN43" s="5">
        <v>0</v>
      </c>
      <c r="FO43" s="20">
        <v>0</v>
      </c>
      <c r="FP43" s="4">
        <v>0</v>
      </c>
      <c r="FQ43" s="5">
        <v>0</v>
      </c>
      <c r="FR43" s="20">
        <v>0</v>
      </c>
      <c r="FS43" s="4">
        <v>0</v>
      </c>
      <c r="FT43" s="5">
        <f t="shared" si="150"/>
        <v>0</v>
      </c>
      <c r="FU43" s="20">
        <v>0</v>
      </c>
      <c r="FV43" s="4">
        <v>0</v>
      </c>
      <c r="FW43" s="5">
        <v>0</v>
      </c>
      <c r="FX43" s="20">
        <v>0</v>
      </c>
      <c r="FY43" s="4">
        <v>0</v>
      </c>
      <c r="FZ43" s="5">
        <f t="shared" si="151"/>
        <v>0</v>
      </c>
      <c r="GA43" s="20">
        <v>0</v>
      </c>
      <c r="GB43" s="4">
        <v>0</v>
      </c>
      <c r="GC43" s="5">
        <v>0</v>
      </c>
      <c r="GD43" s="20">
        <v>0</v>
      </c>
      <c r="GE43" s="4">
        <v>0</v>
      </c>
      <c r="GF43" s="5">
        <v>0</v>
      </c>
      <c r="GG43" s="20">
        <v>0</v>
      </c>
      <c r="GH43" s="4">
        <v>0</v>
      </c>
      <c r="GI43" s="5">
        <v>0</v>
      </c>
      <c r="GJ43" s="20">
        <v>0</v>
      </c>
      <c r="GK43" s="4">
        <v>0</v>
      </c>
      <c r="GL43" s="5">
        <v>0</v>
      </c>
      <c r="GM43" s="20">
        <v>0</v>
      </c>
      <c r="GN43" s="4">
        <v>0</v>
      </c>
      <c r="GO43" s="5">
        <v>0</v>
      </c>
      <c r="GP43" s="20">
        <v>0</v>
      </c>
      <c r="GQ43" s="4">
        <v>0</v>
      </c>
      <c r="GR43" s="5">
        <v>0</v>
      </c>
      <c r="GS43" s="20">
        <v>0</v>
      </c>
      <c r="GT43" s="4">
        <v>0</v>
      </c>
      <c r="GU43" s="5">
        <v>0</v>
      </c>
      <c r="GV43" s="20">
        <v>0</v>
      </c>
      <c r="GW43" s="4">
        <v>0</v>
      </c>
      <c r="GX43" s="5">
        <v>0</v>
      </c>
      <c r="GY43" s="20">
        <v>0</v>
      </c>
      <c r="GZ43" s="4">
        <v>0</v>
      </c>
      <c r="HA43" s="5">
        <v>0</v>
      </c>
      <c r="HB43" s="20">
        <v>3</v>
      </c>
      <c r="HC43" s="4">
        <v>89.88</v>
      </c>
      <c r="HD43" s="5">
        <f t="shared" ref="HD43" si="198">HC43/HB43*1000</f>
        <v>29959.999999999996</v>
      </c>
      <c r="HE43" s="20">
        <v>2365.1</v>
      </c>
      <c r="HF43" s="4">
        <v>8996.18</v>
      </c>
      <c r="HG43" s="5">
        <f t="shared" ref="HG43" si="199">HF43/HE43*1000</f>
        <v>3803.7207729060083</v>
      </c>
      <c r="HH43" s="20">
        <f t="shared" si="161"/>
        <v>9142.76</v>
      </c>
      <c r="HI43" s="5">
        <f t="shared" si="162"/>
        <v>21587.036000000004</v>
      </c>
    </row>
    <row r="44" spans="1:217" s="3" customFormat="1" ht="15" thickBot="1" x14ac:dyDescent="0.35">
      <c r="A44" s="99"/>
      <c r="B44" s="100" t="s">
        <v>14</v>
      </c>
      <c r="C44" s="72">
        <f t="shared" ref="C44:D44" si="200">SUM(C32:C43)</f>
        <v>0</v>
      </c>
      <c r="D44" s="70">
        <f t="shared" si="200"/>
        <v>0</v>
      </c>
      <c r="E44" s="71"/>
      <c r="F44" s="101">
        <f>SUM(F32:F43)</f>
        <v>914</v>
      </c>
      <c r="G44" s="70">
        <f>SUM(G32:G43)</f>
        <v>7100.9570000000003</v>
      </c>
      <c r="H44" s="71"/>
      <c r="I44" s="72">
        <f>SUM(I32:I43)</f>
        <v>0</v>
      </c>
      <c r="J44" s="70">
        <f>SUM(J32:J43)</f>
        <v>0</v>
      </c>
      <c r="K44" s="71"/>
      <c r="L44" s="72">
        <f>SUM(L32:L43)</f>
        <v>0</v>
      </c>
      <c r="M44" s="70">
        <f>SUM(M32:M43)</f>
        <v>0</v>
      </c>
      <c r="N44" s="71"/>
      <c r="O44" s="72">
        <f>SUM(O32:O43)</f>
        <v>0</v>
      </c>
      <c r="P44" s="70">
        <f>SUM(P32:P43)</f>
        <v>0</v>
      </c>
      <c r="Q44" s="71"/>
      <c r="R44" s="72">
        <f>SUM(R32:R43)</f>
        <v>199.94</v>
      </c>
      <c r="S44" s="70">
        <f>SUM(S32:S43)</f>
        <v>443.37900000000002</v>
      </c>
      <c r="T44" s="71"/>
      <c r="U44" s="101">
        <f t="shared" ref="U44:V44" si="201">SUM(U32:U43)</f>
        <v>0</v>
      </c>
      <c r="V44" s="70">
        <f t="shared" si="201"/>
        <v>0</v>
      </c>
      <c r="W44" s="71"/>
      <c r="X44" s="101">
        <f>SUM(X32:X43)</f>
        <v>0</v>
      </c>
      <c r="Y44" s="70">
        <f>SUM(Y32:Y43)</f>
        <v>0</v>
      </c>
      <c r="Z44" s="71"/>
      <c r="AA44" s="101"/>
      <c r="AB44" s="70"/>
      <c r="AC44" s="71"/>
      <c r="AD44" s="101">
        <f>SUM(AD32:AD43)</f>
        <v>173.6</v>
      </c>
      <c r="AE44" s="70">
        <f>SUM(AE32:AE43)</f>
        <v>592.5</v>
      </c>
      <c r="AF44" s="71"/>
      <c r="AG44" s="101">
        <f t="shared" ref="AG44:AH44" si="202">SUM(AG32:AG43)</f>
        <v>0</v>
      </c>
      <c r="AH44" s="70">
        <f t="shared" si="202"/>
        <v>0</v>
      </c>
      <c r="AI44" s="71"/>
      <c r="AJ44" s="101">
        <f>SUM(AJ32:AJ43)</f>
        <v>5.0000000000000001E-3</v>
      </c>
      <c r="AK44" s="70">
        <f>SUM(AK32:AK43)</f>
        <v>0.998</v>
      </c>
      <c r="AL44" s="71"/>
      <c r="AM44" s="101">
        <f>SUM(AM32:AM43)</f>
        <v>8</v>
      </c>
      <c r="AN44" s="70">
        <f>SUM(AN32:AN43)</f>
        <v>4</v>
      </c>
      <c r="AO44" s="71"/>
      <c r="AP44" s="101">
        <f>SUM(AP32:AP43)</f>
        <v>0</v>
      </c>
      <c r="AQ44" s="70">
        <f>SUM(AQ32:AQ43)</f>
        <v>0</v>
      </c>
      <c r="AR44" s="71"/>
      <c r="AS44" s="101">
        <f>SUM(AS32:AS43)</f>
        <v>141.99600000000001</v>
      </c>
      <c r="AT44" s="70">
        <f>SUM(AT32:AT43)</f>
        <v>972.18000000000006</v>
      </c>
      <c r="AU44" s="71"/>
      <c r="AV44" s="101">
        <f>SUM(AV32:AV43)</f>
        <v>0</v>
      </c>
      <c r="AW44" s="70">
        <f>SUM(AW32:AW43)</f>
        <v>0</v>
      </c>
      <c r="AX44" s="71"/>
      <c r="AY44" s="101">
        <f>SUM(AY32:AY43)</f>
        <v>0</v>
      </c>
      <c r="AZ44" s="70">
        <f>SUM(AZ32:AZ43)</f>
        <v>0</v>
      </c>
      <c r="BA44" s="71"/>
      <c r="BB44" s="72">
        <f t="shared" ref="BB44:BC44" si="203">SUM(BB32:BB43)</f>
        <v>204.143</v>
      </c>
      <c r="BC44" s="70">
        <f t="shared" si="203"/>
        <v>1340.0149999999999</v>
      </c>
      <c r="BD44" s="71"/>
      <c r="BE44" s="101">
        <f>SUM(BE32:BE43)</f>
        <v>0.20200000000000001</v>
      </c>
      <c r="BF44" s="70">
        <f>SUM(BF32:BF43)</f>
        <v>3.7090000000000001</v>
      </c>
      <c r="BG44" s="71"/>
      <c r="BH44" s="101">
        <f>SUM(BH32:BH43)</f>
        <v>0</v>
      </c>
      <c r="BI44" s="70">
        <f>SUM(BI32:BI43)</f>
        <v>0</v>
      </c>
      <c r="BJ44" s="71"/>
      <c r="BK44" s="101">
        <f>SUM(BK32:BK43)</f>
        <v>4.8000000000000001E-2</v>
      </c>
      <c r="BL44" s="70">
        <f>SUM(BL32:BL43)</f>
        <v>3.01</v>
      </c>
      <c r="BM44" s="71"/>
      <c r="BN44" s="101">
        <f>SUM(BN32:BN43)</f>
        <v>3.1E-2</v>
      </c>
      <c r="BO44" s="70">
        <f>SUM(BO32:BO43)</f>
        <v>0.97899999999999998</v>
      </c>
      <c r="BP44" s="71"/>
      <c r="BQ44" s="101">
        <f>SUM(BQ32:BQ43)</f>
        <v>0</v>
      </c>
      <c r="BR44" s="70">
        <f>SUM(BR32:BR43)</f>
        <v>0</v>
      </c>
      <c r="BS44" s="71"/>
      <c r="BT44" s="101">
        <f>SUM(BT32:BT43)</f>
        <v>0</v>
      </c>
      <c r="BU44" s="70">
        <f>SUM(BU32:BU43)</f>
        <v>0</v>
      </c>
      <c r="BV44" s="71"/>
      <c r="BW44" s="101">
        <f t="shared" ref="BW44:BX44" si="204">SUM(BW32:BW43)</f>
        <v>0</v>
      </c>
      <c r="BX44" s="70">
        <f t="shared" si="204"/>
        <v>0</v>
      </c>
      <c r="BY44" s="71"/>
      <c r="BZ44" s="101">
        <f t="shared" ref="BZ44:CA44" si="205">SUM(BZ32:BZ43)</f>
        <v>0</v>
      </c>
      <c r="CA44" s="70">
        <f t="shared" si="205"/>
        <v>0</v>
      </c>
      <c r="CB44" s="71"/>
      <c r="CC44" s="101">
        <f>SUM(CC32:CC43)</f>
        <v>0</v>
      </c>
      <c r="CD44" s="70">
        <f>SUM(CD32:CD43)</f>
        <v>0</v>
      </c>
      <c r="CE44" s="71"/>
      <c r="CF44" s="101">
        <f>SUM(CF32:CF43)</f>
        <v>0</v>
      </c>
      <c r="CG44" s="70">
        <f>SUM(CG32:CG43)</f>
        <v>0</v>
      </c>
      <c r="CH44" s="71"/>
      <c r="CI44" s="101">
        <f t="shared" ref="CI44:CJ44" si="206">SUM(CI32:CI43)</f>
        <v>0</v>
      </c>
      <c r="CJ44" s="70">
        <f t="shared" si="206"/>
        <v>0</v>
      </c>
      <c r="CK44" s="71"/>
      <c r="CL44" s="101">
        <f t="shared" ref="CL44:CM44" si="207">SUM(CL32:CL43)</f>
        <v>0</v>
      </c>
      <c r="CM44" s="70">
        <f t="shared" si="207"/>
        <v>0</v>
      </c>
      <c r="CN44" s="71"/>
      <c r="CO44" s="101">
        <f t="shared" ref="CO44:CP44" si="208">SUM(CO32:CO43)</f>
        <v>0</v>
      </c>
      <c r="CP44" s="70">
        <f t="shared" si="208"/>
        <v>0</v>
      </c>
      <c r="CQ44" s="71"/>
      <c r="CR44" s="72">
        <f t="shared" ref="CR44:CS44" si="209">SUM(CR32:CR43)</f>
        <v>12196.506000000001</v>
      </c>
      <c r="CS44" s="70">
        <f t="shared" si="209"/>
        <v>17072.399000000001</v>
      </c>
      <c r="CT44" s="71"/>
      <c r="CU44" s="101">
        <f t="shared" ref="CU44:CV44" si="210">SUM(CU32:CU43)</f>
        <v>0</v>
      </c>
      <c r="CV44" s="70">
        <f t="shared" si="210"/>
        <v>0</v>
      </c>
      <c r="CW44" s="71"/>
      <c r="CX44" s="101">
        <f t="shared" ref="CX44:CY44" si="211">SUM(CX32:CX43)</f>
        <v>0</v>
      </c>
      <c r="CY44" s="70">
        <f t="shared" si="211"/>
        <v>0</v>
      </c>
      <c r="CZ44" s="71"/>
      <c r="DA44" s="101">
        <f t="shared" ref="DA44:DB44" si="212">SUM(DA32:DA43)</f>
        <v>1.135</v>
      </c>
      <c r="DB44" s="70">
        <f t="shared" si="212"/>
        <v>20.91</v>
      </c>
      <c r="DC44" s="71"/>
      <c r="DD44" s="101">
        <f t="shared" ref="DD44:DE44" si="213">SUM(DD32:DD43)</f>
        <v>0</v>
      </c>
      <c r="DE44" s="70">
        <f t="shared" si="213"/>
        <v>0</v>
      </c>
      <c r="DF44" s="71"/>
      <c r="DG44" s="101">
        <f t="shared" ref="DG44:DH44" si="214">SUM(DG32:DG43)</f>
        <v>0</v>
      </c>
      <c r="DH44" s="70">
        <f t="shared" si="214"/>
        <v>0</v>
      </c>
      <c r="DI44" s="71"/>
      <c r="DJ44" s="101">
        <f t="shared" ref="DJ44:DK44" si="215">SUM(DJ32:DJ43)</f>
        <v>0</v>
      </c>
      <c r="DK44" s="70">
        <f t="shared" si="215"/>
        <v>0</v>
      </c>
      <c r="DL44" s="71"/>
      <c r="DM44" s="101">
        <f t="shared" ref="DM44:DN44" si="216">SUM(DM32:DM43)</f>
        <v>0.13900000000000001</v>
      </c>
      <c r="DN44" s="70">
        <f t="shared" si="216"/>
        <v>2.1949999999999998</v>
      </c>
      <c r="DO44" s="71"/>
      <c r="DP44" s="101">
        <f t="shared" ref="DP44:DQ44" si="217">SUM(DP32:DP43)</f>
        <v>0</v>
      </c>
      <c r="DQ44" s="70">
        <f t="shared" si="217"/>
        <v>0</v>
      </c>
      <c r="DR44" s="71"/>
      <c r="DS44" s="101">
        <f t="shared" ref="DS44:DT44" si="218">SUM(DS32:DS43)</f>
        <v>0</v>
      </c>
      <c r="DT44" s="70">
        <f t="shared" si="218"/>
        <v>0</v>
      </c>
      <c r="DU44" s="71"/>
      <c r="DV44" s="72">
        <f t="shared" ref="DV44:DW44" si="219">SUM(DV32:DV43)</f>
        <v>2675.1709999999998</v>
      </c>
      <c r="DW44" s="70">
        <f t="shared" si="219"/>
        <v>6532.7309999999998</v>
      </c>
      <c r="DX44" s="71"/>
      <c r="DY44" s="72">
        <f t="shared" ref="DY44:DZ44" si="220">SUM(DY32:DY43)</f>
        <v>950.55600000000004</v>
      </c>
      <c r="DZ44" s="70">
        <f t="shared" si="220"/>
        <v>2229.7399999999998</v>
      </c>
      <c r="EA44" s="71"/>
      <c r="EB44" s="101">
        <f t="shared" ref="EB44:EC44" si="221">SUM(EB32:EB43)</f>
        <v>0</v>
      </c>
      <c r="EC44" s="70">
        <f t="shared" si="221"/>
        <v>0</v>
      </c>
      <c r="ED44" s="71"/>
      <c r="EE44" s="101">
        <f t="shared" ref="EE44:EF44" si="222">SUM(EE32:EE43)</f>
        <v>0</v>
      </c>
      <c r="EF44" s="70">
        <f t="shared" si="222"/>
        <v>0</v>
      </c>
      <c r="EG44" s="71"/>
      <c r="EH44" s="101">
        <f t="shared" ref="EH44:EI44" si="223">SUM(EH32:EH43)</f>
        <v>0</v>
      </c>
      <c r="EI44" s="70">
        <f t="shared" si="223"/>
        <v>0</v>
      </c>
      <c r="EJ44" s="71"/>
      <c r="EK44" s="101">
        <f t="shared" ref="EK44:EL44" si="224">SUM(EK32:EK43)</f>
        <v>0</v>
      </c>
      <c r="EL44" s="70">
        <f t="shared" si="224"/>
        <v>0</v>
      </c>
      <c r="EM44" s="71"/>
      <c r="EN44" s="101">
        <f t="shared" ref="EN44:EO44" si="225">SUM(EN32:EN43)</f>
        <v>0</v>
      </c>
      <c r="EO44" s="70">
        <f t="shared" si="225"/>
        <v>0</v>
      </c>
      <c r="EP44" s="71"/>
      <c r="EQ44" s="101"/>
      <c r="ER44" s="70"/>
      <c r="ES44" s="71"/>
      <c r="ET44" s="101">
        <f t="shared" ref="ET44:EU44" si="226">SUM(ET32:ET43)</f>
        <v>0</v>
      </c>
      <c r="EU44" s="70">
        <f t="shared" si="226"/>
        <v>0</v>
      </c>
      <c r="EV44" s="71"/>
      <c r="EW44" s="101">
        <f t="shared" ref="EW44:EX44" si="227">SUM(EW32:EW43)</f>
        <v>0</v>
      </c>
      <c r="EX44" s="70">
        <f t="shared" si="227"/>
        <v>0</v>
      </c>
      <c r="EY44" s="71"/>
      <c r="EZ44" s="101">
        <f t="shared" ref="EZ44:FA44" si="228">SUM(EZ32:EZ43)</f>
        <v>0</v>
      </c>
      <c r="FA44" s="70">
        <f t="shared" si="228"/>
        <v>0</v>
      </c>
      <c r="FB44" s="71"/>
      <c r="FC44" s="72">
        <f t="shared" ref="FC44:FD44" si="229">SUM(FC32:FC43)</f>
        <v>0.182</v>
      </c>
      <c r="FD44" s="70">
        <f t="shared" si="229"/>
        <v>5.2840000000000007</v>
      </c>
      <c r="FE44" s="71"/>
      <c r="FF44" s="72">
        <f t="shared" ref="FF44:FG44" si="230">SUM(FF32:FF43)</f>
        <v>0</v>
      </c>
      <c r="FG44" s="70">
        <f t="shared" si="230"/>
        <v>0</v>
      </c>
      <c r="FH44" s="71"/>
      <c r="FI44" s="72">
        <f t="shared" ref="FI44:FJ44" si="231">SUM(FI32:FI43)</f>
        <v>0</v>
      </c>
      <c r="FJ44" s="70">
        <f t="shared" si="231"/>
        <v>0</v>
      </c>
      <c r="FK44" s="71"/>
      <c r="FL44" s="72">
        <f t="shared" ref="FL44:FM44" si="232">SUM(FL32:FL43)</f>
        <v>0</v>
      </c>
      <c r="FM44" s="70">
        <f t="shared" si="232"/>
        <v>0</v>
      </c>
      <c r="FN44" s="71"/>
      <c r="FO44" s="72">
        <f t="shared" ref="FO44:FP44" si="233">SUM(FO32:FO43)</f>
        <v>0</v>
      </c>
      <c r="FP44" s="70">
        <f t="shared" si="233"/>
        <v>0</v>
      </c>
      <c r="FQ44" s="71"/>
      <c r="FR44" s="72">
        <f t="shared" ref="FR44:FS44" si="234">SUM(FR32:FR43)</f>
        <v>0</v>
      </c>
      <c r="FS44" s="70">
        <f t="shared" si="234"/>
        <v>0</v>
      </c>
      <c r="FT44" s="71"/>
      <c r="FU44" s="72">
        <f t="shared" ref="FU44:FV44" si="235">SUM(FU32:FU43)</f>
        <v>0</v>
      </c>
      <c r="FV44" s="70">
        <f t="shared" si="235"/>
        <v>0</v>
      </c>
      <c r="FW44" s="71"/>
      <c r="FX44" s="72">
        <f t="shared" ref="FX44:FY44" si="236">SUM(FX32:FX43)</f>
        <v>0</v>
      </c>
      <c r="FY44" s="70">
        <f t="shared" si="236"/>
        <v>0</v>
      </c>
      <c r="FZ44" s="71"/>
      <c r="GA44" s="72">
        <f t="shared" ref="GA44:GB44" si="237">SUM(GA32:GA43)</f>
        <v>0</v>
      </c>
      <c r="GB44" s="70">
        <f t="shared" si="237"/>
        <v>0</v>
      </c>
      <c r="GC44" s="71"/>
      <c r="GD44" s="72">
        <f t="shared" ref="GD44:GE44" si="238">SUM(GD32:GD43)</f>
        <v>5.0000000000000001E-3</v>
      </c>
      <c r="GE44" s="70">
        <f t="shared" si="238"/>
        <v>0.67400000000000004</v>
      </c>
      <c r="GF44" s="71"/>
      <c r="GG44" s="72">
        <f t="shared" ref="GG44:GH44" si="239">SUM(GG32:GG43)</f>
        <v>0</v>
      </c>
      <c r="GH44" s="70">
        <f t="shared" si="239"/>
        <v>0</v>
      </c>
      <c r="GI44" s="71"/>
      <c r="GJ44" s="72">
        <f t="shared" ref="GJ44:GK44" si="240">SUM(GJ32:GJ43)</f>
        <v>0</v>
      </c>
      <c r="GK44" s="70">
        <f t="shared" si="240"/>
        <v>0</v>
      </c>
      <c r="GL44" s="71"/>
      <c r="GM44" s="72">
        <f t="shared" ref="GM44:GN44" si="241">SUM(GM32:GM43)</f>
        <v>0</v>
      </c>
      <c r="GN44" s="70">
        <f t="shared" si="241"/>
        <v>0</v>
      </c>
      <c r="GO44" s="71"/>
      <c r="GP44" s="72">
        <f t="shared" ref="GP44:GQ44" si="242">SUM(GP32:GP43)</f>
        <v>0</v>
      </c>
      <c r="GQ44" s="70">
        <f t="shared" si="242"/>
        <v>0</v>
      </c>
      <c r="GR44" s="71"/>
      <c r="GS44" s="72">
        <f t="shared" ref="GS44:GT44" si="243">SUM(GS32:GS43)</f>
        <v>1</v>
      </c>
      <c r="GT44" s="70">
        <f t="shared" si="243"/>
        <v>11</v>
      </c>
      <c r="GU44" s="71"/>
      <c r="GV44" s="72">
        <f t="shared" ref="GV44:GW44" si="244">SUM(GV32:GV43)</f>
        <v>0</v>
      </c>
      <c r="GW44" s="70">
        <f t="shared" si="244"/>
        <v>0</v>
      </c>
      <c r="GX44" s="71"/>
      <c r="GY44" s="72">
        <f t="shared" ref="GY44:GZ44" si="245">SUM(GY32:GY43)</f>
        <v>0</v>
      </c>
      <c r="GZ44" s="70">
        <f t="shared" si="245"/>
        <v>0</v>
      </c>
      <c r="HA44" s="71"/>
      <c r="HB44" s="72">
        <f t="shared" ref="HB44:HC44" si="246">SUM(HB32:HB43)</f>
        <v>151.73700000000002</v>
      </c>
      <c r="HC44" s="70">
        <f t="shared" si="246"/>
        <v>766.77800000000002</v>
      </c>
      <c r="HD44" s="71"/>
      <c r="HE44" s="72">
        <f t="shared" ref="HE44:HF44" si="247">SUM(HE32:HE43)</f>
        <v>39234.567999999999</v>
      </c>
      <c r="HF44" s="70">
        <f t="shared" si="247"/>
        <v>128912.71600000001</v>
      </c>
      <c r="HG44" s="71"/>
      <c r="HH44" s="104">
        <f t="shared" si="161"/>
        <v>56852.964</v>
      </c>
      <c r="HI44" s="106">
        <f t="shared" si="162"/>
        <v>166016.15400000004</v>
      </c>
    </row>
    <row r="45" spans="1:217" x14ac:dyDescent="0.3">
      <c r="A45" s="79">
        <v>2014</v>
      </c>
      <c r="B45" s="80" t="s">
        <v>2</v>
      </c>
      <c r="C45" s="21">
        <v>0</v>
      </c>
      <c r="D45" s="53">
        <v>0</v>
      </c>
      <c r="E45" s="18">
        <f t="shared" ref="E45:E56" si="248">IF(C45=0,0,D45/C45*1000)</f>
        <v>0</v>
      </c>
      <c r="F45" s="90">
        <v>140.005</v>
      </c>
      <c r="G45" s="53">
        <v>1360.11</v>
      </c>
      <c r="H45" s="18">
        <f t="shared" ref="H45" si="249">G45/F45*1000</f>
        <v>9714.7244741259237</v>
      </c>
      <c r="I45" s="21">
        <v>0</v>
      </c>
      <c r="J45" s="53">
        <v>0</v>
      </c>
      <c r="K45" s="18">
        <v>0</v>
      </c>
      <c r="L45" s="21">
        <v>0</v>
      </c>
      <c r="M45" s="53">
        <v>0</v>
      </c>
      <c r="N45" s="18">
        <v>0</v>
      </c>
      <c r="O45" s="21">
        <v>0</v>
      </c>
      <c r="P45" s="53">
        <v>0</v>
      </c>
      <c r="Q45" s="18">
        <v>0</v>
      </c>
      <c r="R45" s="21">
        <v>65.98</v>
      </c>
      <c r="S45" s="53">
        <v>241.91</v>
      </c>
      <c r="T45" s="18">
        <f t="shared" ref="T45" si="250">S45/R45*1000</f>
        <v>3666.4140648681414</v>
      </c>
      <c r="U45" s="90">
        <v>0</v>
      </c>
      <c r="V45" s="53">
        <v>0</v>
      </c>
      <c r="W45" s="18">
        <f t="shared" ref="W45:W56" si="251">IF(U45=0,0,V45/U45*1000)</f>
        <v>0</v>
      </c>
      <c r="X45" s="90">
        <v>0</v>
      </c>
      <c r="Y45" s="53">
        <v>0</v>
      </c>
      <c r="Z45" s="18">
        <v>0</v>
      </c>
      <c r="AA45" s="90"/>
      <c r="AB45" s="53"/>
      <c r="AC45" s="18"/>
      <c r="AD45" s="90">
        <v>0</v>
      </c>
      <c r="AE45" s="53">
        <v>0</v>
      </c>
      <c r="AF45" s="18">
        <v>0</v>
      </c>
      <c r="AG45" s="90">
        <v>0</v>
      </c>
      <c r="AH45" s="53">
        <v>0</v>
      </c>
      <c r="AI45" s="18">
        <f t="shared" ref="AI45:AI56" si="252">IF(AG45=0,0,AH45/AG45*1000)</f>
        <v>0</v>
      </c>
      <c r="AJ45" s="90">
        <v>0</v>
      </c>
      <c r="AK45" s="53">
        <v>0</v>
      </c>
      <c r="AL45" s="18">
        <v>0</v>
      </c>
      <c r="AM45" s="90">
        <v>0</v>
      </c>
      <c r="AN45" s="53">
        <v>0</v>
      </c>
      <c r="AO45" s="18">
        <v>0</v>
      </c>
      <c r="AP45" s="90">
        <v>0</v>
      </c>
      <c r="AQ45" s="53">
        <v>0</v>
      </c>
      <c r="AR45" s="18">
        <v>0</v>
      </c>
      <c r="AS45" s="90">
        <v>0</v>
      </c>
      <c r="AT45" s="53">
        <v>0</v>
      </c>
      <c r="AU45" s="18">
        <v>0</v>
      </c>
      <c r="AV45" s="90">
        <v>0</v>
      </c>
      <c r="AW45" s="53">
        <v>0</v>
      </c>
      <c r="AX45" s="18">
        <v>0</v>
      </c>
      <c r="AY45" s="90">
        <v>0</v>
      </c>
      <c r="AZ45" s="53">
        <v>0</v>
      </c>
      <c r="BA45" s="18">
        <v>0</v>
      </c>
      <c r="BB45" s="21">
        <v>0.02</v>
      </c>
      <c r="BC45" s="53">
        <v>0.38</v>
      </c>
      <c r="BD45" s="18">
        <f t="shared" ref="BD45" si="253">BC45/BB45*1000</f>
        <v>19000</v>
      </c>
      <c r="BE45" s="90">
        <v>0</v>
      </c>
      <c r="BF45" s="53">
        <v>0</v>
      </c>
      <c r="BG45" s="18">
        <v>0</v>
      </c>
      <c r="BH45" s="90">
        <v>0</v>
      </c>
      <c r="BI45" s="53">
        <v>0</v>
      </c>
      <c r="BJ45" s="18">
        <v>0</v>
      </c>
      <c r="BK45" s="90">
        <v>0</v>
      </c>
      <c r="BL45" s="53">
        <v>0</v>
      </c>
      <c r="BM45" s="18">
        <v>0</v>
      </c>
      <c r="BN45" s="90">
        <v>0</v>
      </c>
      <c r="BO45" s="53">
        <v>0</v>
      </c>
      <c r="BP45" s="18">
        <v>0</v>
      </c>
      <c r="BQ45" s="90">
        <v>0</v>
      </c>
      <c r="BR45" s="53">
        <v>0</v>
      </c>
      <c r="BS45" s="18">
        <v>0</v>
      </c>
      <c r="BT45" s="90">
        <v>0</v>
      </c>
      <c r="BU45" s="53">
        <v>0</v>
      </c>
      <c r="BV45" s="18">
        <v>0</v>
      </c>
      <c r="BW45" s="90">
        <v>0</v>
      </c>
      <c r="BX45" s="53">
        <v>0</v>
      </c>
      <c r="BY45" s="18">
        <f t="shared" ref="BY45:BY56" si="254">IF(BW45=0,0,BX45/BW45*1000)</f>
        <v>0</v>
      </c>
      <c r="BZ45" s="90">
        <v>0</v>
      </c>
      <c r="CA45" s="53">
        <v>0</v>
      </c>
      <c r="CB45" s="18">
        <f t="shared" ref="CB45:CB56" si="255">IF(BZ45=0,0,CA45/BZ45*1000)</f>
        <v>0</v>
      </c>
      <c r="CC45" s="90">
        <v>0</v>
      </c>
      <c r="CD45" s="53">
        <v>0</v>
      </c>
      <c r="CE45" s="18">
        <v>0</v>
      </c>
      <c r="CF45" s="90">
        <v>0</v>
      </c>
      <c r="CG45" s="53">
        <v>0</v>
      </c>
      <c r="CH45" s="18">
        <v>0</v>
      </c>
      <c r="CI45" s="90">
        <v>0</v>
      </c>
      <c r="CJ45" s="53">
        <v>0</v>
      </c>
      <c r="CK45" s="18">
        <v>0</v>
      </c>
      <c r="CL45" s="90">
        <v>0</v>
      </c>
      <c r="CM45" s="53">
        <v>0</v>
      </c>
      <c r="CN45" s="18">
        <v>0</v>
      </c>
      <c r="CO45" s="90">
        <v>0</v>
      </c>
      <c r="CP45" s="53">
        <v>0</v>
      </c>
      <c r="CQ45" s="18">
        <v>0</v>
      </c>
      <c r="CR45" s="21">
        <v>5877.6710000000003</v>
      </c>
      <c r="CS45" s="53">
        <v>9206.85</v>
      </c>
      <c r="CT45" s="18">
        <f t="shared" ref="CT45" si="256">CS45/CR45*1000</f>
        <v>1566.4112537091648</v>
      </c>
      <c r="CU45" s="90">
        <v>0</v>
      </c>
      <c r="CV45" s="53">
        <v>0</v>
      </c>
      <c r="CW45" s="18">
        <v>0</v>
      </c>
      <c r="CX45" s="90">
        <v>0</v>
      </c>
      <c r="CY45" s="53">
        <v>0</v>
      </c>
      <c r="CZ45" s="18">
        <v>0</v>
      </c>
      <c r="DA45" s="90">
        <v>0</v>
      </c>
      <c r="DB45" s="53">
        <v>0</v>
      </c>
      <c r="DC45" s="18">
        <v>0</v>
      </c>
      <c r="DD45" s="90">
        <v>0</v>
      </c>
      <c r="DE45" s="53">
        <v>0</v>
      </c>
      <c r="DF45" s="18">
        <v>0</v>
      </c>
      <c r="DG45" s="90">
        <v>0</v>
      </c>
      <c r="DH45" s="53">
        <v>0</v>
      </c>
      <c r="DI45" s="18">
        <v>0</v>
      </c>
      <c r="DJ45" s="90">
        <v>0</v>
      </c>
      <c r="DK45" s="53">
        <v>0</v>
      </c>
      <c r="DL45" s="18">
        <v>0</v>
      </c>
      <c r="DM45" s="90">
        <v>0</v>
      </c>
      <c r="DN45" s="53">
        <v>0</v>
      </c>
      <c r="DO45" s="18">
        <v>0</v>
      </c>
      <c r="DP45" s="90">
        <v>0</v>
      </c>
      <c r="DQ45" s="53">
        <v>0</v>
      </c>
      <c r="DR45" s="18">
        <v>0</v>
      </c>
      <c r="DS45" s="90">
        <v>0</v>
      </c>
      <c r="DT45" s="53">
        <v>0</v>
      </c>
      <c r="DU45" s="18">
        <v>0</v>
      </c>
      <c r="DV45" s="21">
        <v>424.23500000000001</v>
      </c>
      <c r="DW45" s="53">
        <v>1171.47</v>
      </c>
      <c r="DX45" s="18">
        <f t="shared" ref="DX45" si="257">DW45/DV45*1000</f>
        <v>2761.3704668403125</v>
      </c>
      <c r="DY45" s="21">
        <v>68.751999999999995</v>
      </c>
      <c r="DZ45" s="53">
        <v>235.69</v>
      </c>
      <c r="EA45" s="18">
        <f t="shared" ref="EA45:EA56" si="258">DZ45/DY45*1000</f>
        <v>3428.1184547358621</v>
      </c>
      <c r="EB45" s="90">
        <v>0</v>
      </c>
      <c r="EC45" s="53">
        <v>0</v>
      </c>
      <c r="ED45" s="18">
        <v>0</v>
      </c>
      <c r="EE45" s="90">
        <v>0</v>
      </c>
      <c r="EF45" s="53">
        <v>0</v>
      </c>
      <c r="EG45" s="18">
        <f t="shared" ref="EG45:EG56" si="259">IF(EE45=0,0,EF45/EE45*1000)</f>
        <v>0</v>
      </c>
      <c r="EH45" s="90">
        <v>0</v>
      </c>
      <c r="EI45" s="53">
        <v>0</v>
      </c>
      <c r="EJ45" s="18">
        <v>0</v>
      </c>
      <c r="EK45" s="90">
        <v>0</v>
      </c>
      <c r="EL45" s="53">
        <v>0</v>
      </c>
      <c r="EM45" s="18">
        <v>0</v>
      </c>
      <c r="EN45" s="90">
        <v>0</v>
      </c>
      <c r="EO45" s="53">
        <v>0</v>
      </c>
      <c r="EP45" s="18">
        <f t="shared" ref="EP45:EP56" si="260">IF(EN45=0,0,EO45/EN45*1000)</f>
        <v>0</v>
      </c>
      <c r="EQ45" s="90"/>
      <c r="ER45" s="53"/>
      <c r="ES45" s="18"/>
      <c r="ET45" s="90">
        <v>0</v>
      </c>
      <c r="EU45" s="53">
        <v>0</v>
      </c>
      <c r="EV45" s="18">
        <v>0</v>
      </c>
      <c r="EW45" s="90">
        <v>0</v>
      </c>
      <c r="EX45" s="53">
        <v>0</v>
      </c>
      <c r="EY45" s="18">
        <f t="shared" ref="EY45:EY56" si="261">IF(EW45=0,0,EX45/EW45*1000)</f>
        <v>0</v>
      </c>
      <c r="EZ45" s="90">
        <v>0</v>
      </c>
      <c r="FA45" s="53">
        <v>0</v>
      </c>
      <c r="FB45" s="18">
        <v>0</v>
      </c>
      <c r="FC45" s="21">
        <v>0</v>
      </c>
      <c r="FD45" s="53">
        <v>0</v>
      </c>
      <c r="FE45" s="18">
        <v>0</v>
      </c>
      <c r="FF45" s="21">
        <v>0</v>
      </c>
      <c r="FG45" s="53">
        <v>0</v>
      </c>
      <c r="FH45" s="18">
        <v>0</v>
      </c>
      <c r="FI45" s="21">
        <v>0</v>
      </c>
      <c r="FJ45" s="53">
        <v>0</v>
      </c>
      <c r="FK45" s="18">
        <v>0</v>
      </c>
      <c r="FL45" s="21">
        <v>0</v>
      </c>
      <c r="FM45" s="53">
        <v>0</v>
      </c>
      <c r="FN45" s="18">
        <v>0</v>
      </c>
      <c r="FO45" s="21">
        <v>0</v>
      </c>
      <c r="FP45" s="53">
        <v>0</v>
      </c>
      <c r="FQ45" s="18">
        <v>0</v>
      </c>
      <c r="FR45" s="90">
        <v>0</v>
      </c>
      <c r="FS45" s="53">
        <v>0</v>
      </c>
      <c r="FT45" s="18">
        <f t="shared" ref="FT45:FT56" si="262">IF(FR45=0,0,FS45/FR45*1000)</f>
        <v>0</v>
      </c>
      <c r="FU45" s="90">
        <v>0</v>
      </c>
      <c r="FV45" s="53">
        <v>0</v>
      </c>
      <c r="FW45" s="18">
        <v>0</v>
      </c>
      <c r="FX45" s="21">
        <v>0</v>
      </c>
      <c r="FY45" s="53">
        <v>0</v>
      </c>
      <c r="FZ45" s="18">
        <f t="shared" ref="FZ45:FZ56" si="263">IF(FX45=0,0,FY45/FX45*1000)</f>
        <v>0</v>
      </c>
      <c r="GA45" s="21">
        <v>0</v>
      </c>
      <c r="GB45" s="53">
        <v>0</v>
      </c>
      <c r="GC45" s="18">
        <v>0</v>
      </c>
      <c r="GD45" s="21">
        <v>0</v>
      </c>
      <c r="GE45" s="53">
        <v>0</v>
      </c>
      <c r="GF45" s="18">
        <v>0</v>
      </c>
      <c r="GG45" s="21">
        <v>0</v>
      </c>
      <c r="GH45" s="53">
        <v>0</v>
      </c>
      <c r="GI45" s="18">
        <v>0</v>
      </c>
      <c r="GJ45" s="21">
        <v>0</v>
      </c>
      <c r="GK45" s="53">
        <v>0</v>
      </c>
      <c r="GL45" s="18">
        <v>0</v>
      </c>
      <c r="GM45" s="21">
        <v>0</v>
      </c>
      <c r="GN45" s="53">
        <v>0</v>
      </c>
      <c r="GO45" s="18">
        <v>0</v>
      </c>
      <c r="GP45" s="21">
        <v>0</v>
      </c>
      <c r="GQ45" s="53">
        <v>0</v>
      </c>
      <c r="GR45" s="18">
        <v>0</v>
      </c>
      <c r="GS45" s="21">
        <v>0</v>
      </c>
      <c r="GT45" s="53">
        <v>0</v>
      </c>
      <c r="GU45" s="18">
        <v>0</v>
      </c>
      <c r="GV45" s="21">
        <v>0</v>
      </c>
      <c r="GW45" s="53">
        <v>0</v>
      </c>
      <c r="GX45" s="18">
        <v>0</v>
      </c>
      <c r="GY45" s="21">
        <v>0</v>
      </c>
      <c r="GZ45" s="53">
        <v>0</v>
      </c>
      <c r="HA45" s="18">
        <v>0</v>
      </c>
      <c r="HB45" s="21">
        <v>34.171999999999997</v>
      </c>
      <c r="HC45" s="53">
        <v>478.97</v>
      </c>
      <c r="HD45" s="18">
        <f t="shared" ref="HD45" si="264">HC45/HB45*1000</f>
        <v>14016.446213274028</v>
      </c>
      <c r="HE45" s="21">
        <v>11530</v>
      </c>
      <c r="HF45" s="53">
        <v>44654.15</v>
      </c>
      <c r="HG45" s="18">
        <f t="shared" ref="HG45" si="265">HF45/HE45*1000</f>
        <v>3872.8664353859494</v>
      </c>
      <c r="HH45" s="103">
        <f t="shared" si="161"/>
        <v>18140.835000000003</v>
      </c>
      <c r="HI45" s="105">
        <f t="shared" si="162"/>
        <v>57349.53</v>
      </c>
    </row>
    <row r="46" spans="1:217" x14ac:dyDescent="0.3">
      <c r="A46" s="75">
        <v>2014</v>
      </c>
      <c r="B46" s="76" t="s">
        <v>3</v>
      </c>
      <c r="C46" s="20">
        <v>0</v>
      </c>
      <c r="D46" s="4">
        <v>0</v>
      </c>
      <c r="E46" s="5">
        <f t="shared" si="248"/>
        <v>0</v>
      </c>
      <c r="F46" s="8">
        <v>0</v>
      </c>
      <c r="G46" s="4">
        <v>0</v>
      </c>
      <c r="H46" s="5">
        <v>0</v>
      </c>
      <c r="I46" s="20">
        <v>0</v>
      </c>
      <c r="J46" s="4">
        <v>0</v>
      </c>
      <c r="K46" s="5">
        <v>0</v>
      </c>
      <c r="L46" s="20">
        <v>0</v>
      </c>
      <c r="M46" s="4">
        <v>0</v>
      </c>
      <c r="N46" s="5">
        <v>0</v>
      </c>
      <c r="O46" s="20">
        <v>0</v>
      </c>
      <c r="P46" s="4">
        <v>0</v>
      </c>
      <c r="Q46" s="5">
        <v>0</v>
      </c>
      <c r="R46" s="20">
        <v>0.74299999999999999</v>
      </c>
      <c r="S46" s="4">
        <v>12.06</v>
      </c>
      <c r="T46" s="5">
        <f t="shared" ref="T46:T56" si="266">S46/R46*1000</f>
        <v>16231.493943472411</v>
      </c>
      <c r="U46" s="8">
        <v>0</v>
      </c>
      <c r="V46" s="4">
        <v>0</v>
      </c>
      <c r="W46" s="5">
        <f t="shared" si="251"/>
        <v>0</v>
      </c>
      <c r="X46" s="8">
        <v>0</v>
      </c>
      <c r="Y46" s="4">
        <v>0</v>
      </c>
      <c r="Z46" s="5">
        <v>0</v>
      </c>
      <c r="AA46" s="8"/>
      <c r="AB46" s="4"/>
      <c r="AC46" s="5"/>
      <c r="AD46" s="8">
        <v>0</v>
      </c>
      <c r="AE46" s="4">
        <v>0</v>
      </c>
      <c r="AF46" s="5">
        <v>0</v>
      </c>
      <c r="AG46" s="8">
        <v>0</v>
      </c>
      <c r="AH46" s="4">
        <v>0</v>
      </c>
      <c r="AI46" s="5">
        <f t="shared" si="252"/>
        <v>0</v>
      </c>
      <c r="AJ46" s="8">
        <v>0</v>
      </c>
      <c r="AK46" s="4">
        <v>0</v>
      </c>
      <c r="AL46" s="5">
        <v>0</v>
      </c>
      <c r="AM46" s="8">
        <v>0</v>
      </c>
      <c r="AN46" s="4">
        <v>0</v>
      </c>
      <c r="AO46" s="5">
        <v>0</v>
      </c>
      <c r="AP46" s="8">
        <v>0</v>
      </c>
      <c r="AQ46" s="4">
        <v>0</v>
      </c>
      <c r="AR46" s="5">
        <v>0</v>
      </c>
      <c r="AS46" s="8">
        <v>0</v>
      </c>
      <c r="AT46" s="4">
        <v>0</v>
      </c>
      <c r="AU46" s="5">
        <v>0</v>
      </c>
      <c r="AV46" s="8">
        <v>0</v>
      </c>
      <c r="AW46" s="4">
        <v>0</v>
      </c>
      <c r="AX46" s="5">
        <v>0</v>
      </c>
      <c r="AY46" s="8">
        <v>0</v>
      </c>
      <c r="AZ46" s="4">
        <v>0</v>
      </c>
      <c r="BA46" s="5">
        <v>0</v>
      </c>
      <c r="BB46" s="20">
        <v>5.5E-2</v>
      </c>
      <c r="BC46" s="4">
        <v>0.54</v>
      </c>
      <c r="BD46" s="5">
        <f t="shared" ref="BD46:BD56" si="267">BC46/BB46*1000</f>
        <v>9818.181818181818</v>
      </c>
      <c r="BE46" s="8">
        <v>0</v>
      </c>
      <c r="BF46" s="4">
        <v>0</v>
      </c>
      <c r="BG46" s="5">
        <v>0</v>
      </c>
      <c r="BH46" s="8">
        <v>0</v>
      </c>
      <c r="BI46" s="4">
        <v>0</v>
      </c>
      <c r="BJ46" s="5">
        <v>0</v>
      </c>
      <c r="BK46" s="8">
        <v>0</v>
      </c>
      <c r="BL46" s="4">
        <v>0</v>
      </c>
      <c r="BM46" s="5">
        <v>0</v>
      </c>
      <c r="BN46" s="8">
        <v>0</v>
      </c>
      <c r="BO46" s="4">
        <v>0</v>
      </c>
      <c r="BP46" s="5">
        <v>0</v>
      </c>
      <c r="BQ46" s="8">
        <v>0</v>
      </c>
      <c r="BR46" s="4">
        <v>0</v>
      </c>
      <c r="BS46" s="5">
        <v>0</v>
      </c>
      <c r="BT46" s="8">
        <v>0</v>
      </c>
      <c r="BU46" s="4">
        <v>0</v>
      </c>
      <c r="BV46" s="5">
        <v>0</v>
      </c>
      <c r="BW46" s="8">
        <v>0</v>
      </c>
      <c r="BX46" s="4">
        <v>0</v>
      </c>
      <c r="BY46" s="5">
        <f t="shared" si="254"/>
        <v>0</v>
      </c>
      <c r="BZ46" s="8">
        <v>0</v>
      </c>
      <c r="CA46" s="4">
        <v>0</v>
      </c>
      <c r="CB46" s="5">
        <f t="shared" si="255"/>
        <v>0</v>
      </c>
      <c r="CC46" s="8">
        <v>0</v>
      </c>
      <c r="CD46" s="4">
        <v>0</v>
      </c>
      <c r="CE46" s="5">
        <v>0</v>
      </c>
      <c r="CF46" s="8">
        <v>0</v>
      </c>
      <c r="CG46" s="4">
        <v>0</v>
      </c>
      <c r="CH46" s="5">
        <v>0</v>
      </c>
      <c r="CI46" s="8">
        <v>0</v>
      </c>
      <c r="CJ46" s="4">
        <v>0</v>
      </c>
      <c r="CK46" s="5">
        <v>0</v>
      </c>
      <c r="CL46" s="8">
        <v>0</v>
      </c>
      <c r="CM46" s="4">
        <v>0</v>
      </c>
      <c r="CN46" s="5">
        <v>0</v>
      </c>
      <c r="CO46" s="8">
        <v>0</v>
      </c>
      <c r="CP46" s="4">
        <v>0</v>
      </c>
      <c r="CQ46" s="5">
        <v>0</v>
      </c>
      <c r="CR46" s="20">
        <v>2959.41</v>
      </c>
      <c r="CS46" s="4">
        <v>5532.3</v>
      </c>
      <c r="CT46" s="5">
        <f t="shared" ref="CT46:CT56" si="268">CS46/CR46*1000</f>
        <v>1869.3928857441181</v>
      </c>
      <c r="CU46" s="8">
        <v>0</v>
      </c>
      <c r="CV46" s="4">
        <v>0</v>
      </c>
      <c r="CW46" s="5">
        <v>0</v>
      </c>
      <c r="CX46" s="8">
        <v>0</v>
      </c>
      <c r="CY46" s="4">
        <v>0</v>
      </c>
      <c r="CZ46" s="5">
        <v>0</v>
      </c>
      <c r="DA46" s="8">
        <v>0</v>
      </c>
      <c r="DB46" s="4">
        <v>0</v>
      </c>
      <c r="DC46" s="5">
        <v>0</v>
      </c>
      <c r="DD46" s="8">
        <v>0</v>
      </c>
      <c r="DE46" s="4">
        <v>0</v>
      </c>
      <c r="DF46" s="5">
        <v>0</v>
      </c>
      <c r="DG46" s="8">
        <v>0</v>
      </c>
      <c r="DH46" s="4">
        <v>0</v>
      </c>
      <c r="DI46" s="5">
        <v>0</v>
      </c>
      <c r="DJ46" s="8">
        <v>0</v>
      </c>
      <c r="DK46" s="4">
        <v>0</v>
      </c>
      <c r="DL46" s="5">
        <v>0</v>
      </c>
      <c r="DM46" s="8">
        <v>0</v>
      </c>
      <c r="DN46" s="4">
        <v>0</v>
      </c>
      <c r="DO46" s="5">
        <v>0</v>
      </c>
      <c r="DP46" s="8">
        <v>0</v>
      </c>
      <c r="DQ46" s="4">
        <v>0</v>
      </c>
      <c r="DR46" s="5">
        <v>0</v>
      </c>
      <c r="DS46" s="8">
        <v>0</v>
      </c>
      <c r="DT46" s="4">
        <v>0</v>
      </c>
      <c r="DU46" s="5">
        <v>0</v>
      </c>
      <c r="DV46" s="20">
        <v>214.91300000000001</v>
      </c>
      <c r="DW46" s="4">
        <v>612.11</v>
      </c>
      <c r="DX46" s="5">
        <f t="shared" ref="DX46:DX56" si="269">DW46/DV46*1000</f>
        <v>2848.1757734525131</v>
      </c>
      <c r="DY46" s="20">
        <v>0.48099999999999998</v>
      </c>
      <c r="DZ46" s="4">
        <v>18.329999999999998</v>
      </c>
      <c r="EA46" s="5">
        <f t="shared" si="258"/>
        <v>38108.108108108107</v>
      </c>
      <c r="EB46" s="8">
        <v>0</v>
      </c>
      <c r="EC46" s="4">
        <v>0</v>
      </c>
      <c r="ED46" s="5">
        <v>0</v>
      </c>
      <c r="EE46" s="8">
        <v>0</v>
      </c>
      <c r="EF46" s="4">
        <v>0</v>
      </c>
      <c r="EG46" s="5">
        <f t="shared" si="259"/>
        <v>0</v>
      </c>
      <c r="EH46" s="8">
        <v>0</v>
      </c>
      <c r="EI46" s="4">
        <v>0</v>
      </c>
      <c r="EJ46" s="5">
        <v>0</v>
      </c>
      <c r="EK46" s="8">
        <v>0</v>
      </c>
      <c r="EL46" s="4">
        <v>0</v>
      </c>
      <c r="EM46" s="5">
        <v>0</v>
      </c>
      <c r="EN46" s="8">
        <v>0</v>
      </c>
      <c r="EO46" s="4">
        <v>0</v>
      </c>
      <c r="EP46" s="5">
        <f t="shared" si="260"/>
        <v>0</v>
      </c>
      <c r="EQ46" s="8"/>
      <c r="ER46" s="4"/>
      <c r="ES46" s="5"/>
      <c r="ET46" s="8">
        <v>0</v>
      </c>
      <c r="EU46" s="4">
        <v>0</v>
      </c>
      <c r="EV46" s="5">
        <v>0</v>
      </c>
      <c r="EW46" s="8">
        <v>0</v>
      </c>
      <c r="EX46" s="4">
        <v>0</v>
      </c>
      <c r="EY46" s="5">
        <f t="shared" si="261"/>
        <v>0</v>
      </c>
      <c r="EZ46" s="8">
        <v>0</v>
      </c>
      <c r="FA46" s="4">
        <v>0</v>
      </c>
      <c r="FB46" s="5">
        <v>0</v>
      </c>
      <c r="FC46" s="20">
        <v>0</v>
      </c>
      <c r="FD46" s="4">
        <v>0</v>
      </c>
      <c r="FE46" s="5">
        <v>0</v>
      </c>
      <c r="FF46" s="20">
        <v>0</v>
      </c>
      <c r="FG46" s="4">
        <v>0</v>
      </c>
      <c r="FH46" s="5">
        <v>0</v>
      </c>
      <c r="FI46" s="20">
        <v>0</v>
      </c>
      <c r="FJ46" s="4">
        <v>0</v>
      </c>
      <c r="FK46" s="5">
        <v>0</v>
      </c>
      <c r="FL46" s="20">
        <v>0</v>
      </c>
      <c r="FM46" s="4">
        <v>0</v>
      </c>
      <c r="FN46" s="5">
        <v>0</v>
      </c>
      <c r="FO46" s="20">
        <v>0</v>
      </c>
      <c r="FP46" s="4">
        <v>0</v>
      </c>
      <c r="FQ46" s="5">
        <v>0</v>
      </c>
      <c r="FR46" s="8">
        <v>0</v>
      </c>
      <c r="FS46" s="4">
        <v>0</v>
      </c>
      <c r="FT46" s="5">
        <f t="shared" si="262"/>
        <v>0</v>
      </c>
      <c r="FU46" s="8">
        <v>0</v>
      </c>
      <c r="FV46" s="4">
        <v>0</v>
      </c>
      <c r="FW46" s="5">
        <v>0</v>
      </c>
      <c r="FX46" s="20">
        <v>0</v>
      </c>
      <c r="FY46" s="4">
        <v>0</v>
      </c>
      <c r="FZ46" s="5">
        <f t="shared" si="263"/>
        <v>0</v>
      </c>
      <c r="GA46" s="20">
        <v>0</v>
      </c>
      <c r="GB46" s="4">
        <v>0</v>
      </c>
      <c r="GC46" s="5">
        <v>0</v>
      </c>
      <c r="GD46" s="20">
        <v>0</v>
      </c>
      <c r="GE46" s="4">
        <v>0</v>
      </c>
      <c r="GF46" s="5">
        <v>0</v>
      </c>
      <c r="GG46" s="20">
        <v>0</v>
      </c>
      <c r="GH46" s="4">
        <v>0</v>
      </c>
      <c r="GI46" s="5">
        <v>0</v>
      </c>
      <c r="GJ46" s="20">
        <v>0</v>
      </c>
      <c r="GK46" s="4">
        <v>0</v>
      </c>
      <c r="GL46" s="5">
        <v>0</v>
      </c>
      <c r="GM46" s="20">
        <v>0</v>
      </c>
      <c r="GN46" s="4">
        <v>0</v>
      </c>
      <c r="GO46" s="5">
        <v>0</v>
      </c>
      <c r="GP46" s="20">
        <v>0</v>
      </c>
      <c r="GQ46" s="4">
        <v>0</v>
      </c>
      <c r="GR46" s="5">
        <v>0</v>
      </c>
      <c r="GS46" s="20">
        <v>0</v>
      </c>
      <c r="GT46" s="4">
        <v>0</v>
      </c>
      <c r="GU46" s="5">
        <v>0</v>
      </c>
      <c r="GV46" s="20">
        <v>35</v>
      </c>
      <c r="GW46" s="4">
        <v>130.66</v>
      </c>
      <c r="GX46" s="5">
        <f t="shared" ref="GX46" si="270">GW46/GV46*1000</f>
        <v>3733.1428571428569</v>
      </c>
      <c r="GY46" s="20">
        <v>0</v>
      </c>
      <c r="GZ46" s="4">
        <v>0</v>
      </c>
      <c r="HA46" s="5">
        <v>0</v>
      </c>
      <c r="HB46" s="20">
        <v>0.05</v>
      </c>
      <c r="HC46" s="4">
        <v>0.63</v>
      </c>
      <c r="HD46" s="5">
        <f t="shared" ref="HD46:HD56" si="271">HC46/HB46*1000</f>
        <v>12600</v>
      </c>
      <c r="HE46" s="20">
        <v>10941.019</v>
      </c>
      <c r="HF46" s="4">
        <v>41160.660000000003</v>
      </c>
      <c r="HG46" s="5">
        <f t="shared" ref="HG46:HG55" si="272">HF46/HE46*1000</f>
        <v>3762.0499516544119</v>
      </c>
      <c r="HH46" s="20">
        <f t="shared" si="161"/>
        <v>14151.671</v>
      </c>
      <c r="HI46" s="5">
        <f t="shared" si="162"/>
        <v>47467.290000000008</v>
      </c>
    </row>
    <row r="47" spans="1:217" x14ac:dyDescent="0.3">
      <c r="A47" s="75">
        <v>2014</v>
      </c>
      <c r="B47" s="76" t="s">
        <v>4</v>
      </c>
      <c r="C47" s="20">
        <v>0</v>
      </c>
      <c r="D47" s="4">
        <v>0</v>
      </c>
      <c r="E47" s="5">
        <f t="shared" si="248"/>
        <v>0</v>
      </c>
      <c r="F47" s="8">
        <v>33</v>
      </c>
      <c r="G47" s="4">
        <v>122.11</v>
      </c>
      <c r="H47" s="5">
        <f t="shared" ref="H47" si="273">G47/F47*1000</f>
        <v>3700.30303030303</v>
      </c>
      <c r="I47" s="20">
        <v>0</v>
      </c>
      <c r="J47" s="4">
        <v>0</v>
      </c>
      <c r="K47" s="5">
        <v>0</v>
      </c>
      <c r="L47" s="20">
        <v>0</v>
      </c>
      <c r="M47" s="4">
        <v>0</v>
      </c>
      <c r="N47" s="5">
        <v>0</v>
      </c>
      <c r="O47" s="20">
        <v>0</v>
      </c>
      <c r="P47" s="4">
        <v>0</v>
      </c>
      <c r="Q47" s="5">
        <v>0</v>
      </c>
      <c r="R47" s="20">
        <v>0.68899999999999995</v>
      </c>
      <c r="S47" s="4">
        <v>7.65</v>
      </c>
      <c r="T47" s="5">
        <f t="shared" ref="T47" si="274">S47/R47*1000</f>
        <v>11103.047895500727</v>
      </c>
      <c r="U47" s="8">
        <v>0</v>
      </c>
      <c r="V47" s="4">
        <v>0</v>
      </c>
      <c r="W47" s="5">
        <f t="shared" si="251"/>
        <v>0</v>
      </c>
      <c r="X47" s="8">
        <v>0</v>
      </c>
      <c r="Y47" s="4">
        <v>0</v>
      </c>
      <c r="Z47" s="5">
        <v>0</v>
      </c>
      <c r="AA47" s="8"/>
      <c r="AB47" s="4"/>
      <c r="AC47" s="5"/>
      <c r="AD47" s="8">
        <v>0</v>
      </c>
      <c r="AE47" s="4">
        <v>0</v>
      </c>
      <c r="AF47" s="5">
        <v>0</v>
      </c>
      <c r="AG47" s="8">
        <v>0</v>
      </c>
      <c r="AH47" s="4">
        <v>0</v>
      </c>
      <c r="AI47" s="5">
        <f t="shared" si="252"/>
        <v>0</v>
      </c>
      <c r="AJ47" s="8">
        <v>0</v>
      </c>
      <c r="AK47" s="4">
        <v>0</v>
      </c>
      <c r="AL47" s="5">
        <v>0</v>
      </c>
      <c r="AM47" s="8">
        <v>368.9</v>
      </c>
      <c r="AN47" s="4">
        <v>1334.31</v>
      </c>
      <c r="AO47" s="5">
        <f t="shared" ref="AO47" si="275">AN47/AM47*1000</f>
        <v>3616.9964760097587</v>
      </c>
      <c r="AP47" s="8">
        <v>0</v>
      </c>
      <c r="AQ47" s="4">
        <v>0</v>
      </c>
      <c r="AR47" s="5">
        <v>0</v>
      </c>
      <c r="AS47" s="8">
        <v>0</v>
      </c>
      <c r="AT47" s="4">
        <v>0</v>
      </c>
      <c r="AU47" s="5">
        <v>0</v>
      </c>
      <c r="AV47" s="8">
        <v>0</v>
      </c>
      <c r="AW47" s="4">
        <v>0</v>
      </c>
      <c r="AX47" s="5">
        <v>0</v>
      </c>
      <c r="AY47" s="8">
        <v>0</v>
      </c>
      <c r="AZ47" s="4">
        <v>0</v>
      </c>
      <c r="BA47" s="5">
        <v>0</v>
      </c>
      <c r="BB47" s="20">
        <v>4.1000000000000002E-2</v>
      </c>
      <c r="BC47" s="4">
        <v>0.64</v>
      </c>
      <c r="BD47" s="5">
        <f t="shared" ref="BD47" si="276">BC47/BB47*1000</f>
        <v>15609.756097560976</v>
      </c>
      <c r="BE47" s="8">
        <v>0</v>
      </c>
      <c r="BF47" s="4">
        <v>0</v>
      </c>
      <c r="BG47" s="5">
        <v>0</v>
      </c>
      <c r="BH47" s="8">
        <v>0</v>
      </c>
      <c r="BI47" s="4">
        <v>0</v>
      </c>
      <c r="BJ47" s="5">
        <v>0</v>
      </c>
      <c r="BK47" s="8">
        <v>0</v>
      </c>
      <c r="BL47" s="4">
        <v>0</v>
      </c>
      <c r="BM47" s="5">
        <v>0</v>
      </c>
      <c r="BN47" s="8">
        <v>0</v>
      </c>
      <c r="BO47" s="4">
        <v>0</v>
      </c>
      <c r="BP47" s="5">
        <v>0</v>
      </c>
      <c r="BQ47" s="8">
        <v>0</v>
      </c>
      <c r="BR47" s="4">
        <v>0</v>
      </c>
      <c r="BS47" s="5">
        <v>0</v>
      </c>
      <c r="BT47" s="8">
        <v>0</v>
      </c>
      <c r="BU47" s="4">
        <v>0</v>
      </c>
      <c r="BV47" s="5">
        <v>0</v>
      </c>
      <c r="BW47" s="8">
        <v>0</v>
      </c>
      <c r="BX47" s="4">
        <v>0</v>
      </c>
      <c r="BY47" s="5">
        <f t="shared" si="254"/>
        <v>0</v>
      </c>
      <c r="BZ47" s="8">
        <v>0</v>
      </c>
      <c r="CA47" s="4">
        <v>0</v>
      </c>
      <c r="CB47" s="5">
        <f t="shared" si="255"/>
        <v>0</v>
      </c>
      <c r="CC47" s="8">
        <v>0</v>
      </c>
      <c r="CD47" s="4">
        <v>0</v>
      </c>
      <c r="CE47" s="5">
        <v>0</v>
      </c>
      <c r="CF47" s="8">
        <v>0</v>
      </c>
      <c r="CG47" s="4">
        <v>0</v>
      </c>
      <c r="CH47" s="5">
        <v>0</v>
      </c>
      <c r="CI47" s="8">
        <v>0</v>
      </c>
      <c r="CJ47" s="4">
        <v>0</v>
      </c>
      <c r="CK47" s="5">
        <v>0</v>
      </c>
      <c r="CL47" s="8">
        <v>0</v>
      </c>
      <c r="CM47" s="4">
        <v>0</v>
      </c>
      <c r="CN47" s="5">
        <v>0</v>
      </c>
      <c r="CO47" s="8">
        <v>0</v>
      </c>
      <c r="CP47" s="4">
        <v>0</v>
      </c>
      <c r="CQ47" s="5">
        <v>0</v>
      </c>
      <c r="CR47" s="20">
        <v>2945.9569999999999</v>
      </c>
      <c r="CS47" s="4">
        <v>9214.99</v>
      </c>
      <c r="CT47" s="5">
        <f t="shared" ref="CT47" si="277">CS47/CR47*1000</f>
        <v>3128.0123912195595</v>
      </c>
      <c r="CU47" s="8">
        <v>0</v>
      </c>
      <c r="CV47" s="4">
        <v>0</v>
      </c>
      <c r="CW47" s="5">
        <v>0</v>
      </c>
      <c r="CX47" s="8">
        <v>0</v>
      </c>
      <c r="CY47" s="4">
        <v>0</v>
      </c>
      <c r="CZ47" s="5">
        <v>0</v>
      </c>
      <c r="DA47" s="8">
        <v>0</v>
      </c>
      <c r="DB47" s="4">
        <v>0</v>
      </c>
      <c r="DC47" s="5">
        <v>0</v>
      </c>
      <c r="DD47" s="8">
        <v>0</v>
      </c>
      <c r="DE47" s="4">
        <v>0</v>
      </c>
      <c r="DF47" s="5">
        <v>0</v>
      </c>
      <c r="DG47" s="8">
        <v>0</v>
      </c>
      <c r="DH47" s="4">
        <v>0</v>
      </c>
      <c r="DI47" s="5">
        <v>0</v>
      </c>
      <c r="DJ47" s="8">
        <v>0</v>
      </c>
      <c r="DK47" s="4">
        <v>0</v>
      </c>
      <c r="DL47" s="5">
        <v>0</v>
      </c>
      <c r="DM47" s="8">
        <v>0</v>
      </c>
      <c r="DN47" s="4">
        <v>0</v>
      </c>
      <c r="DO47" s="5">
        <v>0</v>
      </c>
      <c r="DP47" s="8">
        <v>0</v>
      </c>
      <c r="DQ47" s="4">
        <v>0</v>
      </c>
      <c r="DR47" s="5">
        <v>0</v>
      </c>
      <c r="DS47" s="8">
        <v>0</v>
      </c>
      <c r="DT47" s="4">
        <v>0</v>
      </c>
      <c r="DU47" s="5">
        <v>0</v>
      </c>
      <c r="DV47" s="20">
        <v>4054.085</v>
      </c>
      <c r="DW47" s="4">
        <v>13447.95</v>
      </c>
      <c r="DX47" s="5">
        <f t="shared" ref="DX47" si="278">DW47/DV47*1000</f>
        <v>3317.1356791976486</v>
      </c>
      <c r="DY47" s="20">
        <v>139.05500000000001</v>
      </c>
      <c r="DZ47" s="4">
        <v>450.35</v>
      </c>
      <c r="EA47" s="5">
        <f t="shared" si="258"/>
        <v>3238.6465786918843</v>
      </c>
      <c r="EB47" s="8">
        <v>0</v>
      </c>
      <c r="EC47" s="4">
        <v>0</v>
      </c>
      <c r="ED47" s="5">
        <v>0</v>
      </c>
      <c r="EE47" s="8">
        <v>0</v>
      </c>
      <c r="EF47" s="4">
        <v>0</v>
      </c>
      <c r="EG47" s="5">
        <f t="shared" si="259"/>
        <v>0</v>
      </c>
      <c r="EH47" s="8">
        <v>0</v>
      </c>
      <c r="EI47" s="4">
        <v>0</v>
      </c>
      <c r="EJ47" s="5">
        <v>0</v>
      </c>
      <c r="EK47" s="8">
        <v>0</v>
      </c>
      <c r="EL47" s="4">
        <v>0</v>
      </c>
      <c r="EM47" s="5">
        <v>0</v>
      </c>
      <c r="EN47" s="8">
        <v>0</v>
      </c>
      <c r="EO47" s="4">
        <v>0</v>
      </c>
      <c r="EP47" s="5">
        <f t="shared" si="260"/>
        <v>0</v>
      </c>
      <c r="EQ47" s="8"/>
      <c r="ER47" s="4"/>
      <c r="ES47" s="5"/>
      <c r="ET47" s="8">
        <v>0</v>
      </c>
      <c r="EU47" s="4">
        <v>0</v>
      </c>
      <c r="EV47" s="5">
        <v>0</v>
      </c>
      <c r="EW47" s="8">
        <v>0</v>
      </c>
      <c r="EX47" s="4">
        <v>0</v>
      </c>
      <c r="EY47" s="5">
        <f t="shared" si="261"/>
        <v>0</v>
      </c>
      <c r="EZ47" s="8">
        <v>0</v>
      </c>
      <c r="FA47" s="4">
        <v>0</v>
      </c>
      <c r="FB47" s="5">
        <v>0</v>
      </c>
      <c r="FC47" s="20">
        <v>0</v>
      </c>
      <c r="FD47" s="4">
        <v>0</v>
      </c>
      <c r="FE47" s="5">
        <v>0</v>
      </c>
      <c r="FF47" s="20">
        <v>0</v>
      </c>
      <c r="FG47" s="4">
        <v>0</v>
      </c>
      <c r="FH47" s="5">
        <v>0</v>
      </c>
      <c r="FI47" s="20">
        <v>0</v>
      </c>
      <c r="FJ47" s="4">
        <v>0</v>
      </c>
      <c r="FK47" s="5">
        <v>0</v>
      </c>
      <c r="FL47" s="20">
        <v>0</v>
      </c>
      <c r="FM47" s="4">
        <v>0</v>
      </c>
      <c r="FN47" s="5">
        <v>0</v>
      </c>
      <c r="FO47" s="20">
        <v>0</v>
      </c>
      <c r="FP47" s="4">
        <v>0</v>
      </c>
      <c r="FQ47" s="5">
        <v>0</v>
      </c>
      <c r="FR47" s="8">
        <v>0</v>
      </c>
      <c r="FS47" s="4">
        <v>0</v>
      </c>
      <c r="FT47" s="5">
        <f t="shared" si="262"/>
        <v>0</v>
      </c>
      <c r="FU47" s="8">
        <v>0</v>
      </c>
      <c r="FV47" s="4">
        <v>0</v>
      </c>
      <c r="FW47" s="5">
        <v>0</v>
      </c>
      <c r="FX47" s="20">
        <v>0</v>
      </c>
      <c r="FY47" s="4">
        <v>0</v>
      </c>
      <c r="FZ47" s="5">
        <f t="shared" si="263"/>
        <v>0</v>
      </c>
      <c r="GA47" s="20">
        <v>0</v>
      </c>
      <c r="GB47" s="4">
        <v>0</v>
      </c>
      <c r="GC47" s="5">
        <v>0</v>
      </c>
      <c r="GD47" s="20">
        <v>0</v>
      </c>
      <c r="GE47" s="4">
        <v>0</v>
      </c>
      <c r="GF47" s="5">
        <v>0</v>
      </c>
      <c r="GG47" s="20">
        <v>0</v>
      </c>
      <c r="GH47" s="4">
        <v>0</v>
      </c>
      <c r="GI47" s="5">
        <v>0</v>
      </c>
      <c r="GJ47" s="20">
        <v>0</v>
      </c>
      <c r="GK47" s="4">
        <v>0</v>
      </c>
      <c r="GL47" s="5">
        <v>0</v>
      </c>
      <c r="GM47" s="20">
        <v>0</v>
      </c>
      <c r="GN47" s="4">
        <v>0</v>
      </c>
      <c r="GO47" s="5">
        <v>0</v>
      </c>
      <c r="GP47" s="20">
        <v>0</v>
      </c>
      <c r="GQ47" s="4">
        <v>0</v>
      </c>
      <c r="GR47" s="5">
        <v>0</v>
      </c>
      <c r="GS47" s="20">
        <v>0</v>
      </c>
      <c r="GT47" s="4">
        <v>0</v>
      </c>
      <c r="GU47" s="5">
        <v>0</v>
      </c>
      <c r="GV47" s="20">
        <v>0</v>
      </c>
      <c r="GW47" s="4">
        <v>0</v>
      </c>
      <c r="GX47" s="5">
        <v>0</v>
      </c>
      <c r="GY47" s="20">
        <v>0</v>
      </c>
      <c r="GZ47" s="4">
        <v>0</v>
      </c>
      <c r="HA47" s="5">
        <v>0</v>
      </c>
      <c r="HB47" s="20">
        <v>6.032</v>
      </c>
      <c r="HC47" s="4">
        <v>170.7</v>
      </c>
      <c r="HD47" s="5">
        <f t="shared" ref="HD47" si="279">HC47/HB47*1000</f>
        <v>28299.071618037131</v>
      </c>
      <c r="HE47" s="20">
        <v>3570.5</v>
      </c>
      <c r="HF47" s="4">
        <v>13256.13</v>
      </c>
      <c r="HG47" s="5">
        <f t="shared" ref="HG47" si="280">HF47/HE47*1000</f>
        <v>3712.6816972412826</v>
      </c>
      <c r="HH47" s="20">
        <f t="shared" si="161"/>
        <v>11118.259</v>
      </c>
      <c r="HI47" s="5">
        <f t="shared" si="162"/>
        <v>38004.83</v>
      </c>
    </row>
    <row r="48" spans="1:217" x14ac:dyDescent="0.3">
      <c r="A48" s="75">
        <v>2014</v>
      </c>
      <c r="B48" s="76" t="s">
        <v>5</v>
      </c>
      <c r="C48" s="20">
        <v>0</v>
      </c>
      <c r="D48" s="4">
        <v>0</v>
      </c>
      <c r="E48" s="5">
        <f t="shared" si="248"/>
        <v>0</v>
      </c>
      <c r="F48" s="8">
        <v>0</v>
      </c>
      <c r="G48" s="4">
        <v>0</v>
      </c>
      <c r="H48" s="5">
        <v>0</v>
      </c>
      <c r="I48" s="20">
        <v>0</v>
      </c>
      <c r="J48" s="4">
        <v>0</v>
      </c>
      <c r="K48" s="5">
        <v>0</v>
      </c>
      <c r="L48" s="20">
        <v>0</v>
      </c>
      <c r="M48" s="4">
        <v>0</v>
      </c>
      <c r="N48" s="5">
        <v>0</v>
      </c>
      <c r="O48" s="20">
        <v>0</v>
      </c>
      <c r="P48" s="4">
        <v>0</v>
      </c>
      <c r="Q48" s="5">
        <v>0</v>
      </c>
      <c r="R48" s="20">
        <v>298.61799999999999</v>
      </c>
      <c r="S48" s="4">
        <v>1154.3900000000001</v>
      </c>
      <c r="T48" s="5">
        <f t="shared" si="266"/>
        <v>3865.775003516198</v>
      </c>
      <c r="U48" s="8">
        <v>0</v>
      </c>
      <c r="V48" s="4">
        <v>0</v>
      </c>
      <c r="W48" s="5">
        <f t="shared" si="251"/>
        <v>0</v>
      </c>
      <c r="X48" s="8">
        <v>0</v>
      </c>
      <c r="Y48" s="4">
        <v>0</v>
      </c>
      <c r="Z48" s="5">
        <v>0</v>
      </c>
      <c r="AA48" s="8"/>
      <c r="AB48" s="4"/>
      <c r="AC48" s="5"/>
      <c r="AD48" s="8">
        <v>0</v>
      </c>
      <c r="AE48" s="4">
        <v>0</v>
      </c>
      <c r="AF48" s="5">
        <v>0</v>
      </c>
      <c r="AG48" s="8">
        <v>0</v>
      </c>
      <c r="AH48" s="4">
        <v>0</v>
      </c>
      <c r="AI48" s="5">
        <f t="shared" si="252"/>
        <v>0</v>
      </c>
      <c r="AJ48" s="8">
        <v>0</v>
      </c>
      <c r="AK48" s="4">
        <v>0</v>
      </c>
      <c r="AL48" s="5">
        <v>0</v>
      </c>
      <c r="AM48" s="8">
        <v>238.7</v>
      </c>
      <c r="AN48" s="4">
        <v>863.38</v>
      </c>
      <c r="AO48" s="5">
        <f t="shared" ref="AO48" si="281">AN48/AM48*1000</f>
        <v>3617.0087976539589</v>
      </c>
      <c r="AP48" s="8">
        <v>0</v>
      </c>
      <c r="AQ48" s="4">
        <v>0</v>
      </c>
      <c r="AR48" s="5">
        <v>0</v>
      </c>
      <c r="AS48" s="8">
        <v>0</v>
      </c>
      <c r="AT48" s="4">
        <v>0</v>
      </c>
      <c r="AU48" s="5">
        <v>0</v>
      </c>
      <c r="AV48" s="8">
        <v>0</v>
      </c>
      <c r="AW48" s="4">
        <v>0</v>
      </c>
      <c r="AX48" s="5">
        <v>0</v>
      </c>
      <c r="AY48" s="8">
        <v>0</v>
      </c>
      <c r="AZ48" s="4">
        <v>0</v>
      </c>
      <c r="BA48" s="5">
        <v>0</v>
      </c>
      <c r="BB48" s="20">
        <v>0.158</v>
      </c>
      <c r="BC48" s="4">
        <v>2.67</v>
      </c>
      <c r="BD48" s="5">
        <f t="shared" si="267"/>
        <v>16898.734177215189</v>
      </c>
      <c r="BE48" s="8">
        <v>0</v>
      </c>
      <c r="BF48" s="4">
        <v>0</v>
      </c>
      <c r="BG48" s="5">
        <v>0</v>
      </c>
      <c r="BH48" s="8">
        <v>0</v>
      </c>
      <c r="BI48" s="4">
        <v>0</v>
      </c>
      <c r="BJ48" s="5">
        <v>0</v>
      </c>
      <c r="BK48" s="8">
        <v>0</v>
      </c>
      <c r="BL48" s="4">
        <v>0</v>
      </c>
      <c r="BM48" s="5">
        <v>0</v>
      </c>
      <c r="BN48" s="8">
        <v>0</v>
      </c>
      <c r="BO48" s="4">
        <v>0</v>
      </c>
      <c r="BP48" s="5">
        <v>0</v>
      </c>
      <c r="BQ48" s="8">
        <v>0</v>
      </c>
      <c r="BR48" s="4">
        <v>0</v>
      </c>
      <c r="BS48" s="5">
        <v>0</v>
      </c>
      <c r="BT48" s="8">
        <v>0</v>
      </c>
      <c r="BU48" s="4">
        <v>0</v>
      </c>
      <c r="BV48" s="5">
        <v>0</v>
      </c>
      <c r="BW48" s="8">
        <v>0</v>
      </c>
      <c r="BX48" s="4">
        <v>0</v>
      </c>
      <c r="BY48" s="5">
        <f t="shared" si="254"/>
        <v>0</v>
      </c>
      <c r="BZ48" s="8">
        <v>0</v>
      </c>
      <c r="CA48" s="4">
        <v>0</v>
      </c>
      <c r="CB48" s="5">
        <f t="shared" si="255"/>
        <v>0</v>
      </c>
      <c r="CC48" s="8">
        <v>0</v>
      </c>
      <c r="CD48" s="4">
        <v>0</v>
      </c>
      <c r="CE48" s="5">
        <v>0</v>
      </c>
      <c r="CF48" s="8">
        <v>0</v>
      </c>
      <c r="CG48" s="4">
        <v>0</v>
      </c>
      <c r="CH48" s="5">
        <v>0</v>
      </c>
      <c r="CI48" s="8">
        <v>0</v>
      </c>
      <c r="CJ48" s="4">
        <v>0</v>
      </c>
      <c r="CK48" s="5">
        <v>0</v>
      </c>
      <c r="CL48" s="8">
        <v>0</v>
      </c>
      <c r="CM48" s="4">
        <v>0</v>
      </c>
      <c r="CN48" s="5">
        <v>0</v>
      </c>
      <c r="CO48" s="8">
        <v>0</v>
      </c>
      <c r="CP48" s="4">
        <v>0</v>
      </c>
      <c r="CQ48" s="5">
        <v>0</v>
      </c>
      <c r="CR48" s="20">
        <v>5522.8419999999996</v>
      </c>
      <c r="CS48" s="4">
        <v>12930.08</v>
      </c>
      <c r="CT48" s="5">
        <f t="shared" si="268"/>
        <v>2341.2004181904899</v>
      </c>
      <c r="CU48" s="8">
        <v>0</v>
      </c>
      <c r="CV48" s="4">
        <v>0</v>
      </c>
      <c r="CW48" s="5">
        <v>0</v>
      </c>
      <c r="CX48" s="8">
        <v>325.5</v>
      </c>
      <c r="CY48" s="4">
        <v>1352.45</v>
      </c>
      <c r="CZ48" s="5">
        <f t="shared" ref="CZ48:CZ49" si="282">CY48/CX48*1000</f>
        <v>4154.9923195084493</v>
      </c>
      <c r="DA48" s="8">
        <v>5.8999999999999997E-2</v>
      </c>
      <c r="DB48" s="4">
        <v>1.56</v>
      </c>
      <c r="DC48" s="5">
        <f t="shared" ref="DC48:DC56" si="283">DB48/DA48*1000</f>
        <v>26440.677966101695</v>
      </c>
      <c r="DD48" s="8">
        <v>0</v>
      </c>
      <c r="DE48" s="4">
        <v>0</v>
      </c>
      <c r="DF48" s="5">
        <v>0</v>
      </c>
      <c r="DG48" s="8">
        <v>0</v>
      </c>
      <c r="DH48" s="4">
        <v>0</v>
      </c>
      <c r="DI48" s="5">
        <v>0</v>
      </c>
      <c r="DJ48" s="8">
        <v>0</v>
      </c>
      <c r="DK48" s="4">
        <v>0</v>
      </c>
      <c r="DL48" s="5">
        <v>0</v>
      </c>
      <c r="DM48" s="8">
        <v>0</v>
      </c>
      <c r="DN48" s="4">
        <v>0</v>
      </c>
      <c r="DO48" s="5">
        <v>0</v>
      </c>
      <c r="DP48" s="8">
        <v>0</v>
      </c>
      <c r="DQ48" s="4">
        <v>0</v>
      </c>
      <c r="DR48" s="5">
        <v>0</v>
      </c>
      <c r="DS48" s="8">
        <v>0</v>
      </c>
      <c r="DT48" s="4">
        <v>0</v>
      </c>
      <c r="DU48" s="5">
        <v>0</v>
      </c>
      <c r="DV48" s="20">
        <v>6411.0230000000001</v>
      </c>
      <c r="DW48" s="4">
        <v>21900.94</v>
      </c>
      <c r="DX48" s="5">
        <f t="shared" si="269"/>
        <v>3416.1381108755963</v>
      </c>
      <c r="DY48" s="20">
        <v>73.376000000000005</v>
      </c>
      <c r="DZ48" s="4">
        <v>216.53</v>
      </c>
      <c r="EA48" s="5">
        <f t="shared" si="258"/>
        <v>2950.9648931530746</v>
      </c>
      <c r="EB48" s="8">
        <v>0</v>
      </c>
      <c r="EC48" s="4">
        <v>0</v>
      </c>
      <c r="ED48" s="5">
        <v>0</v>
      </c>
      <c r="EE48" s="8">
        <v>0</v>
      </c>
      <c r="EF48" s="4">
        <v>0</v>
      </c>
      <c r="EG48" s="5">
        <f t="shared" si="259"/>
        <v>0</v>
      </c>
      <c r="EH48" s="8">
        <v>0</v>
      </c>
      <c r="EI48" s="4">
        <v>0</v>
      </c>
      <c r="EJ48" s="5">
        <v>0</v>
      </c>
      <c r="EK48" s="8">
        <v>0</v>
      </c>
      <c r="EL48" s="4">
        <v>0</v>
      </c>
      <c r="EM48" s="5">
        <v>0</v>
      </c>
      <c r="EN48" s="8">
        <v>0</v>
      </c>
      <c r="EO48" s="4">
        <v>0</v>
      </c>
      <c r="EP48" s="5">
        <f t="shared" si="260"/>
        <v>0</v>
      </c>
      <c r="EQ48" s="8"/>
      <c r="ER48" s="4"/>
      <c r="ES48" s="5"/>
      <c r="ET48" s="8">
        <v>0</v>
      </c>
      <c r="EU48" s="4">
        <v>0</v>
      </c>
      <c r="EV48" s="5">
        <v>0</v>
      </c>
      <c r="EW48" s="8">
        <v>0</v>
      </c>
      <c r="EX48" s="4">
        <v>0</v>
      </c>
      <c r="EY48" s="5">
        <f t="shared" si="261"/>
        <v>0</v>
      </c>
      <c r="EZ48" s="8">
        <v>0</v>
      </c>
      <c r="FA48" s="4">
        <v>0</v>
      </c>
      <c r="FB48" s="5">
        <v>0</v>
      </c>
      <c r="FC48" s="20">
        <v>0</v>
      </c>
      <c r="FD48" s="4">
        <v>0</v>
      </c>
      <c r="FE48" s="5">
        <v>0</v>
      </c>
      <c r="FF48" s="20">
        <v>0</v>
      </c>
      <c r="FG48" s="4">
        <v>0</v>
      </c>
      <c r="FH48" s="5">
        <v>0</v>
      </c>
      <c r="FI48" s="20">
        <v>0</v>
      </c>
      <c r="FJ48" s="4">
        <v>0</v>
      </c>
      <c r="FK48" s="5">
        <v>0</v>
      </c>
      <c r="FL48" s="20">
        <v>0</v>
      </c>
      <c r="FM48" s="4">
        <v>0</v>
      </c>
      <c r="FN48" s="5">
        <v>0</v>
      </c>
      <c r="FO48" s="20">
        <v>0</v>
      </c>
      <c r="FP48" s="4">
        <v>0</v>
      </c>
      <c r="FQ48" s="5">
        <v>0</v>
      </c>
      <c r="FR48" s="8">
        <v>0</v>
      </c>
      <c r="FS48" s="4">
        <v>0</v>
      </c>
      <c r="FT48" s="5">
        <f t="shared" si="262"/>
        <v>0</v>
      </c>
      <c r="FU48" s="8">
        <v>0</v>
      </c>
      <c r="FV48" s="4">
        <v>0</v>
      </c>
      <c r="FW48" s="5">
        <v>0</v>
      </c>
      <c r="FX48" s="20">
        <v>0</v>
      </c>
      <c r="FY48" s="4">
        <v>0</v>
      </c>
      <c r="FZ48" s="5">
        <f t="shared" si="263"/>
        <v>0</v>
      </c>
      <c r="GA48" s="20">
        <v>0</v>
      </c>
      <c r="GB48" s="4">
        <v>0</v>
      </c>
      <c r="GC48" s="5">
        <v>0</v>
      </c>
      <c r="GD48" s="20">
        <v>0</v>
      </c>
      <c r="GE48" s="4">
        <v>0</v>
      </c>
      <c r="GF48" s="5">
        <v>0</v>
      </c>
      <c r="GG48" s="20">
        <v>0</v>
      </c>
      <c r="GH48" s="4">
        <v>0</v>
      </c>
      <c r="GI48" s="5">
        <v>0</v>
      </c>
      <c r="GJ48" s="20">
        <v>0</v>
      </c>
      <c r="GK48" s="4">
        <v>0</v>
      </c>
      <c r="GL48" s="5">
        <v>0</v>
      </c>
      <c r="GM48" s="20">
        <v>0</v>
      </c>
      <c r="GN48" s="4">
        <v>0</v>
      </c>
      <c r="GO48" s="5">
        <v>0</v>
      </c>
      <c r="GP48" s="20">
        <v>0</v>
      </c>
      <c r="GQ48" s="4">
        <v>0</v>
      </c>
      <c r="GR48" s="5">
        <v>0</v>
      </c>
      <c r="GS48" s="20">
        <v>0</v>
      </c>
      <c r="GT48" s="4">
        <v>0</v>
      </c>
      <c r="GU48" s="5">
        <v>0</v>
      </c>
      <c r="GV48" s="20">
        <v>0</v>
      </c>
      <c r="GW48" s="4">
        <v>0</v>
      </c>
      <c r="GX48" s="5">
        <v>0</v>
      </c>
      <c r="GY48" s="20">
        <v>0</v>
      </c>
      <c r="GZ48" s="4">
        <v>0</v>
      </c>
      <c r="HA48" s="5">
        <v>0</v>
      </c>
      <c r="HB48" s="20">
        <v>6.3E-2</v>
      </c>
      <c r="HC48" s="4">
        <v>1.74</v>
      </c>
      <c r="HD48" s="5">
        <f t="shared" si="271"/>
        <v>27619.047619047622</v>
      </c>
      <c r="HE48" s="20">
        <v>135</v>
      </c>
      <c r="HF48" s="4">
        <v>623.16999999999996</v>
      </c>
      <c r="HG48" s="5">
        <f t="shared" si="272"/>
        <v>4616.074074074073</v>
      </c>
      <c r="HH48" s="20">
        <f t="shared" si="161"/>
        <v>13005.339000000002</v>
      </c>
      <c r="HI48" s="5">
        <f t="shared" si="162"/>
        <v>39046.909999999996</v>
      </c>
    </row>
    <row r="49" spans="1:217" x14ac:dyDescent="0.3">
      <c r="A49" s="75">
        <v>2014</v>
      </c>
      <c r="B49" s="76" t="s">
        <v>6</v>
      </c>
      <c r="C49" s="20">
        <v>0</v>
      </c>
      <c r="D49" s="4">
        <v>0</v>
      </c>
      <c r="E49" s="5">
        <f t="shared" si="248"/>
        <v>0</v>
      </c>
      <c r="F49" s="8">
        <v>0</v>
      </c>
      <c r="G49" s="4">
        <v>0</v>
      </c>
      <c r="H49" s="5">
        <v>0</v>
      </c>
      <c r="I49" s="20">
        <v>0</v>
      </c>
      <c r="J49" s="4">
        <v>0</v>
      </c>
      <c r="K49" s="5">
        <v>0</v>
      </c>
      <c r="L49" s="20">
        <v>0</v>
      </c>
      <c r="M49" s="4">
        <v>0</v>
      </c>
      <c r="N49" s="5">
        <v>0</v>
      </c>
      <c r="O49" s="20">
        <v>0</v>
      </c>
      <c r="P49" s="4">
        <v>0</v>
      </c>
      <c r="Q49" s="5">
        <v>0</v>
      </c>
      <c r="R49" s="20">
        <v>36.146000000000001</v>
      </c>
      <c r="S49" s="4">
        <v>110.6</v>
      </c>
      <c r="T49" s="5">
        <f t="shared" si="266"/>
        <v>3059.8129806894262</v>
      </c>
      <c r="U49" s="8">
        <v>0</v>
      </c>
      <c r="V49" s="4">
        <v>0</v>
      </c>
      <c r="W49" s="5">
        <f t="shared" si="251"/>
        <v>0</v>
      </c>
      <c r="X49" s="8">
        <v>0</v>
      </c>
      <c r="Y49" s="4">
        <v>0</v>
      </c>
      <c r="Z49" s="5">
        <v>0</v>
      </c>
      <c r="AA49" s="8"/>
      <c r="AB49" s="4"/>
      <c r="AC49" s="5"/>
      <c r="AD49" s="8">
        <v>0</v>
      </c>
      <c r="AE49" s="4">
        <v>0</v>
      </c>
      <c r="AF49" s="5">
        <v>0</v>
      </c>
      <c r="AG49" s="8">
        <v>0</v>
      </c>
      <c r="AH49" s="4">
        <v>0</v>
      </c>
      <c r="AI49" s="5">
        <f t="shared" si="252"/>
        <v>0</v>
      </c>
      <c r="AJ49" s="8">
        <v>0</v>
      </c>
      <c r="AK49" s="4">
        <v>0</v>
      </c>
      <c r="AL49" s="5">
        <v>0</v>
      </c>
      <c r="AM49" s="8">
        <v>0</v>
      </c>
      <c r="AN49" s="4">
        <v>0</v>
      </c>
      <c r="AO49" s="5">
        <v>0</v>
      </c>
      <c r="AP49" s="8">
        <v>0</v>
      </c>
      <c r="AQ49" s="4">
        <v>0</v>
      </c>
      <c r="AR49" s="5">
        <v>0</v>
      </c>
      <c r="AS49" s="8">
        <v>5.0000000000000001E-3</v>
      </c>
      <c r="AT49" s="4">
        <v>2.36</v>
      </c>
      <c r="AU49" s="5">
        <f t="shared" ref="AU49:AU55" si="284">AT49/AS49*1000</f>
        <v>471999.99999999994</v>
      </c>
      <c r="AV49" s="8">
        <v>0</v>
      </c>
      <c r="AW49" s="4">
        <v>0</v>
      </c>
      <c r="AX49" s="5">
        <v>0</v>
      </c>
      <c r="AY49" s="8">
        <v>0</v>
      </c>
      <c r="AZ49" s="4">
        <v>0</v>
      </c>
      <c r="BA49" s="5">
        <v>0</v>
      </c>
      <c r="BB49" s="20">
        <v>68.12</v>
      </c>
      <c r="BC49" s="4">
        <v>477.9</v>
      </c>
      <c r="BD49" s="5">
        <f t="shared" si="267"/>
        <v>7015.5607751027583</v>
      </c>
      <c r="BE49" s="8">
        <v>0</v>
      </c>
      <c r="BF49" s="4">
        <v>0</v>
      </c>
      <c r="BG49" s="5">
        <v>0</v>
      </c>
      <c r="BH49" s="8">
        <v>0</v>
      </c>
      <c r="BI49" s="4">
        <v>0</v>
      </c>
      <c r="BJ49" s="5">
        <v>0</v>
      </c>
      <c r="BK49" s="8">
        <v>0</v>
      </c>
      <c r="BL49" s="4">
        <v>0</v>
      </c>
      <c r="BM49" s="5">
        <v>0</v>
      </c>
      <c r="BN49" s="8">
        <v>0</v>
      </c>
      <c r="BO49" s="4">
        <v>0</v>
      </c>
      <c r="BP49" s="5">
        <v>0</v>
      </c>
      <c r="BQ49" s="8">
        <v>0</v>
      </c>
      <c r="BR49" s="4">
        <v>0</v>
      </c>
      <c r="BS49" s="5">
        <v>0</v>
      </c>
      <c r="BT49" s="8">
        <v>0</v>
      </c>
      <c r="BU49" s="4">
        <v>0</v>
      </c>
      <c r="BV49" s="5">
        <v>0</v>
      </c>
      <c r="BW49" s="8">
        <v>0</v>
      </c>
      <c r="BX49" s="4">
        <v>0</v>
      </c>
      <c r="BY49" s="5">
        <f t="shared" si="254"/>
        <v>0</v>
      </c>
      <c r="BZ49" s="8">
        <v>0</v>
      </c>
      <c r="CA49" s="4">
        <v>0</v>
      </c>
      <c r="CB49" s="5">
        <f t="shared" si="255"/>
        <v>0</v>
      </c>
      <c r="CC49" s="8">
        <v>0</v>
      </c>
      <c r="CD49" s="4">
        <v>0</v>
      </c>
      <c r="CE49" s="5">
        <v>0</v>
      </c>
      <c r="CF49" s="8">
        <v>0</v>
      </c>
      <c r="CG49" s="4">
        <v>0</v>
      </c>
      <c r="CH49" s="5">
        <v>0</v>
      </c>
      <c r="CI49" s="8">
        <v>0</v>
      </c>
      <c r="CJ49" s="4">
        <v>0</v>
      </c>
      <c r="CK49" s="5">
        <v>0</v>
      </c>
      <c r="CL49" s="8">
        <v>0</v>
      </c>
      <c r="CM49" s="4">
        <v>0</v>
      </c>
      <c r="CN49" s="5">
        <v>0</v>
      </c>
      <c r="CO49" s="8">
        <v>0</v>
      </c>
      <c r="CP49" s="4">
        <v>0</v>
      </c>
      <c r="CQ49" s="5">
        <v>0</v>
      </c>
      <c r="CR49" s="20">
        <v>5647.6629999999996</v>
      </c>
      <c r="CS49" s="4">
        <v>19142.12</v>
      </c>
      <c r="CT49" s="5">
        <f t="shared" si="268"/>
        <v>3389.3877874795294</v>
      </c>
      <c r="CU49" s="8">
        <v>0</v>
      </c>
      <c r="CV49" s="4">
        <v>0</v>
      </c>
      <c r="CW49" s="5">
        <v>0</v>
      </c>
      <c r="CX49" s="8">
        <v>173.6</v>
      </c>
      <c r="CY49" s="4">
        <v>721.31</v>
      </c>
      <c r="CZ49" s="5">
        <f t="shared" si="282"/>
        <v>4155.0115207373274</v>
      </c>
      <c r="DA49" s="8">
        <v>0.10199999999999999</v>
      </c>
      <c r="DB49" s="4">
        <v>2.56</v>
      </c>
      <c r="DC49" s="5">
        <f t="shared" si="283"/>
        <v>25098.039215686276</v>
      </c>
      <c r="DD49" s="8">
        <v>0</v>
      </c>
      <c r="DE49" s="4">
        <v>0</v>
      </c>
      <c r="DF49" s="5">
        <v>0</v>
      </c>
      <c r="DG49" s="8">
        <v>0</v>
      </c>
      <c r="DH49" s="4">
        <v>0</v>
      </c>
      <c r="DI49" s="5">
        <v>0</v>
      </c>
      <c r="DJ49" s="8">
        <v>0</v>
      </c>
      <c r="DK49" s="4">
        <v>0</v>
      </c>
      <c r="DL49" s="5">
        <v>0</v>
      </c>
      <c r="DM49" s="8">
        <v>0</v>
      </c>
      <c r="DN49" s="4">
        <v>0</v>
      </c>
      <c r="DO49" s="5">
        <v>0</v>
      </c>
      <c r="DP49" s="8">
        <v>0</v>
      </c>
      <c r="DQ49" s="4">
        <v>0</v>
      </c>
      <c r="DR49" s="5">
        <v>0</v>
      </c>
      <c r="DS49" s="8">
        <v>0</v>
      </c>
      <c r="DT49" s="4">
        <v>0</v>
      </c>
      <c r="DU49" s="5">
        <v>0</v>
      </c>
      <c r="DV49" s="20">
        <v>5576.02</v>
      </c>
      <c r="DW49" s="4">
        <v>13669.59</v>
      </c>
      <c r="DX49" s="5">
        <f t="shared" si="269"/>
        <v>2451.4958698139535</v>
      </c>
      <c r="DY49" s="20">
        <v>1.915</v>
      </c>
      <c r="DZ49" s="4">
        <v>54.06</v>
      </c>
      <c r="EA49" s="5">
        <f t="shared" si="258"/>
        <v>28229.765013054832</v>
      </c>
      <c r="EB49" s="8">
        <v>0</v>
      </c>
      <c r="EC49" s="4">
        <v>0</v>
      </c>
      <c r="ED49" s="5">
        <v>0</v>
      </c>
      <c r="EE49" s="8">
        <v>0</v>
      </c>
      <c r="EF49" s="4">
        <v>0</v>
      </c>
      <c r="EG49" s="5">
        <f t="shared" si="259"/>
        <v>0</v>
      </c>
      <c r="EH49" s="8">
        <v>0</v>
      </c>
      <c r="EI49" s="4">
        <v>0</v>
      </c>
      <c r="EJ49" s="5">
        <v>0</v>
      </c>
      <c r="EK49" s="8">
        <v>0</v>
      </c>
      <c r="EL49" s="4">
        <v>0</v>
      </c>
      <c r="EM49" s="5">
        <v>0</v>
      </c>
      <c r="EN49" s="8">
        <v>0</v>
      </c>
      <c r="EO49" s="4">
        <v>0</v>
      </c>
      <c r="EP49" s="5">
        <f t="shared" si="260"/>
        <v>0</v>
      </c>
      <c r="EQ49" s="8"/>
      <c r="ER49" s="4"/>
      <c r="ES49" s="5"/>
      <c r="ET49" s="8">
        <v>0</v>
      </c>
      <c r="EU49" s="4">
        <v>0</v>
      </c>
      <c r="EV49" s="5">
        <v>0</v>
      </c>
      <c r="EW49" s="8">
        <v>0</v>
      </c>
      <c r="EX49" s="4">
        <v>0</v>
      </c>
      <c r="EY49" s="5">
        <f t="shared" si="261"/>
        <v>0</v>
      </c>
      <c r="EZ49" s="8">
        <v>0</v>
      </c>
      <c r="FA49" s="4">
        <v>0</v>
      </c>
      <c r="FB49" s="5">
        <v>0</v>
      </c>
      <c r="FC49" s="20">
        <v>0</v>
      </c>
      <c r="FD49" s="4">
        <v>0</v>
      </c>
      <c r="FE49" s="5">
        <v>0</v>
      </c>
      <c r="FF49" s="20">
        <v>0</v>
      </c>
      <c r="FG49" s="4">
        <v>0</v>
      </c>
      <c r="FH49" s="5">
        <v>0</v>
      </c>
      <c r="FI49" s="20">
        <v>0</v>
      </c>
      <c r="FJ49" s="4">
        <v>0</v>
      </c>
      <c r="FK49" s="5">
        <v>0</v>
      </c>
      <c r="FL49" s="20">
        <v>0</v>
      </c>
      <c r="FM49" s="4">
        <v>0</v>
      </c>
      <c r="FN49" s="5">
        <v>0</v>
      </c>
      <c r="FO49" s="20">
        <v>0</v>
      </c>
      <c r="FP49" s="4">
        <v>0</v>
      </c>
      <c r="FQ49" s="5">
        <v>0</v>
      </c>
      <c r="FR49" s="8">
        <v>0</v>
      </c>
      <c r="FS49" s="4">
        <v>0</v>
      </c>
      <c r="FT49" s="5">
        <f t="shared" si="262"/>
        <v>0</v>
      </c>
      <c r="FU49" s="8">
        <v>0</v>
      </c>
      <c r="FV49" s="4">
        <v>0</v>
      </c>
      <c r="FW49" s="5">
        <v>0</v>
      </c>
      <c r="FX49" s="20">
        <v>0</v>
      </c>
      <c r="FY49" s="4">
        <v>0</v>
      </c>
      <c r="FZ49" s="5">
        <f t="shared" si="263"/>
        <v>0</v>
      </c>
      <c r="GA49" s="20">
        <v>0</v>
      </c>
      <c r="GB49" s="4">
        <v>0</v>
      </c>
      <c r="GC49" s="5">
        <v>0</v>
      </c>
      <c r="GD49" s="20">
        <v>0</v>
      </c>
      <c r="GE49" s="4">
        <v>0</v>
      </c>
      <c r="GF49" s="5">
        <v>0</v>
      </c>
      <c r="GG49" s="20">
        <v>0</v>
      </c>
      <c r="GH49" s="4">
        <v>0</v>
      </c>
      <c r="GI49" s="5">
        <v>0</v>
      </c>
      <c r="GJ49" s="20">
        <v>0</v>
      </c>
      <c r="GK49" s="4">
        <v>0</v>
      </c>
      <c r="GL49" s="5">
        <v>0</v>
      </c>
      <c r="GM49" s="20">
        <v>0</v>
      </c>
      <c r="GN49" s="4">
        <v>0</v>
      </c>
      <c r="GO49" s="5">
        <v>0</v>
      </c>
      <c r="GP49" s="20">
        <v>0</v>
      </c>
      <c r="GQ49" s="4">
        <v>0</v>
      </c>
      <c r="GR49" s="5">
        <v>0</v>
      </c>
      <c r="GS49" s="20">
        <v>0</v>
      </c>
      <c r="GT49" s="4">
        <v>0</v>
      </c>
      <c r="GU49" s="5">
        <v>0</v>
      </c>
      <c r="GV49" s="20">
        <v>0</v>
      </c>
      <c r="GW49" s="4">
        <v>0</v>
      </c>
      <c r="GX49" s="5">
        <v>0</v>
      </c>
      <c r="GY49" s="20">
        <v>0</v>
      </c>
      <c r="GZ49" s="4">
        <v>0</v>
      </c>
      <c r="HA49" s="5">
        <v>0</v>
      </c>
      <c r="HB49" s="20">
        <v>5.6000000000000001E-2</v>
      </c>
      <c r="HC49" s="4">
        <v>14.55</v>
      </c>
      <c r="HD49" s="5">
        <f t="shared" si="271"/>
        <v>259821.42857142855</v>
      </c>
      <c r="HE49" s="20">
        <v>409</v>
      </c>
      <c r="HF49" s="4">
        <v>1785.22</v>
      </c>
      <c r="HG49" s="5">
        <f t="shared" si="272"/>
        <v>4364.8410757946212</v>
      </c>
      <c r="HH49" s="20">
        <f t="shared" si="161"/>
        <v>11912.627</v>
      </c>
      <c r="HI49" s="5">
        <f t="shared" si="162"/>
        <v>35980.269999999997</v>
      </c>
    </row>
    <row r="50" spans="1:217" x14ac:dyDescent="0.3">
      <c r="A50" s="75">
        <v>2014</v>
      </c>
      <c r="B50" s="76" t="s">
        <v>7</v>
      </c>
      <c r="C50" s="20">
        <v>0</v>
      </c>
      <c r="D50" s="4">
        <v>0</v>
      </c>
      <c r="E50" s="5">
        <f t="shared" si="248"/>
        <v>0</v>
      </c>
      <c r="F50" s="8">
        <v>0</v>
      </c>
      <c r="G50" s="4">
        <v>0</v>
      </c>
      <c r="H50" s="5">
        <v>0</v>
      </c>
      <c r="I50" s="20">
        <v>0</v>
      </c>
      <c r="J50" s="4">
        <v>0</v>
      </c>
      <c r="K50" s="5">
        <v>0</v>
      </c>
      <c r="L50" s="20">
        <v>0</v>
      </c>
      <c r="M50" s="4">
        <v>0</v>
      </c>
      <c r="N50" s="5">
        <v>0</v>
      </c>
      <c r="O50" s="20">
        <v>0</v>
      </c>
      <c r="P50" s="4">
        <v>0</v>
      </c>
      <c r="Q50" s="5">
        <v>0</v>
      </c>
      <c r="R50" s="20">
        <v>487.51600000000002</v>
      </c>
      <c r="S50" s="4">
        <v>899.87</v>
      </c>
      <c r="T50" s="5">
        <f t="shared" si="266"/>
        <v>1845.8265985116384</v>
      </c>
      <c r="U50" s="8">
        <v>0</v>
      </c>
      <c r="V50" s="4">
        <v>0</v>
      </c>
      <c r="W50" s="5">
        <f t="shared" si="251"/>
        <v>0</v>
      </c>
      <c r="X50" s="8">
        <v>0</v>
      </c>
      <c r="Y50" s="4">
        <v>0</v>
      </c>
      <c r="Z50" s="5">
        <v>0</v>
      </c>
      <c r="AA50" s="8"/>
      <c r="AB50" s="4"/>
      <c r="AC50" s="5"/>
      <c r="AD50" s="8">
        <v>0</v>
      </c>
      <c r="AE50" s="4">
        <v>0</v>
      </c>
      <c r="AF50" s="5">
        <v>0</v>
      </c>
      <c r="AG50" s="8">
        <v>0</v>
      </c>
      <c r="AH50" s="4">
        <v>0</v>
      </c>
      <c r="AI50" s="5">
        <f t="shared" si="252"/>
        <v>0</v>
      </c>
      <c r="AJ50" s="8">
        <v>0</v>
      </c>
      <c r="AK50" s="4">
        <v>0</v>
      </c>
      <c r="AL50" s="5">
        <v>0</v>
      </c>
      <c r="AM50" s="8">
        <v>0</v>
      </c>
      <c r="AN50" s="4">
        <v>0</v>
      </c>
      <c r="AO50" s="5">
        <v>0</v>
      </c>
      <c r="AP50" s="8">
        <v>0</v>
      </c>
      <c r="AQ50" s="4">
        <v>0</v>
      </c>
      <c r="AR50" s="5">
        <v>0</v>
      </c>
      <c r="AS50" s="8">
        <v>0</v>
      </c>
      <c r="AT50" s="4">
        <v>0</v>
      </c>
      <c r="AU50" s="5">
        <v>0</v>
      </c>
      <c r="AV50" s="8">
        <v>0</v>
      </c>
      <c r="AW50" s="4">
        <v>0</v>
      </c>
      <c r="AX50" s="5">
        <v>0</v>
      </c>
      <c r="AY50" s="8">
        <v>0</v>
      </c>
      <c r="AZ50" s="4">
        <v>0</v>
      </c>
      <c r="BA50" s="5">
        <v>0</v>
      </c>
      <c r="BB50" s="20">
        <v>33.143000000000001</v>
      </c>
      <c r="BC50" s="4">
        <v>236.4</v>
      </c>
      <c r="BD50" s="5">
        <f t="shared" si="267"/>
        <v>7132.7278761729476</v>
      </c>
      <c r="BE50" s="8">
        <v>0</v>
      </c>
      <c r="BF50" s="4">
        <v>0</v>
      </c>
      <c r="BG50" s="5">
        <v>0</v>
      </c>
      <c r="BH50" s="8">
        <v>0</v>
      </c>
      <c r="BI50" s="4">
        <v>0</v>
      </c>
      <c r="BJ50" s="5">
        <v>0</v>
      </c>
      <c r="BK50" s="8">
        <v>0</v>
      </c>
      <c r="BL50" s="4">
        <v>0</v>
      </c>
      <c r="BM50" s="5">
        <v>0</v>
      </c>
      <c r="BN50" s="8">
        <v>0</v>
      </c>
      <c r="BO50" s="4">
        <v>0</v>
      </c>
      <c r="BP50" s="5">
        <v>0</v>
      </c>
      <c r="BQ50" s="8">
        <v>0</v>
      </c>
      <c r="BR50" s="4">
        <v>0</v>
      </c>
      <c r="BS50" s="5">
        <v>0</v>
      </c>
      <c r="BT50" s="8">
        <v>0</v>
      </c>
      <c r="BU50" s="4">
        <v>0</v>
      </c>
      <c r="BV50" s="5">
        <v>0</v>
      </c>
      <c r="BW50" s="8">
        <v>0</v>
      </c>
      <c r="BX50" s="4">
        <v>0</v>
      </c>
      <c r="BY50" s="5">
        <f t="shared" si="254"/>
        <v>0</v>
      </c>
      <c r="BZ50" s="8">
        <v>0</v>
      </c>
      <c r="CA50" s="4">
        <v>0</v>
      </c>
      <c r="CB50" s="5">
        <f t="shared" si="255"/>
        <v>0</v>
      </c>
      <c r="CC50" s="8">
        <v>0</v>
      </c>
      <c r="CD50" s="4">
        <v>0</v>
      </c>
      <c r="CE50" s="5">
        <v>0</v>
      </c>
      <c r="CF50" s="8">
        <v>0</v>
      </c>
      <c r="CG50" s="4">
        <v>0</v>
      </c>
      <c r="CH50" s="5">
        <v>0</v>
      </c>
      <c r="CI50" s="8">
        <v>0</v>
      </c>
      <c r="CJ50" s="4">
        <v>0</v>
      </c>
      <c r="CK50" s="5">
        <v>0</v>
      </c>
      <c r="CL50" s="8">
        <v>0</v>
      </c>
      <c r="CM50" s="4">
        <v>0</v>
      </c>
      <c r="CN50" s="5">
        <v>0</v>
      </c>
      <c r="CO50" s="8">
        <v>0</v>
      </c>
      <c r="CP50" s="4">
        <v>0</v>
      </c>
      <c r="CQ50" s="5">
        <v>0</v>
      </c>
      <c r="CR50" s="20">
        <v>6854.3</v>
      </c>
      <c r="CS50" s="4">
        <v>14560.23</v>
      </c>
      <c r="CT50" s="5">
        <f t="shared" si="268"/>
        <v>2124.247552631195</v>
      </c>
      <c r="CU50" s="8">
        <v>0</v>
      </c>
      <c r="CV50" s="4">
        <v>0</v>
      </c>
      <c r="CW50" s="5">
        <v>0</v>
      </c>
      <c r="CX50" s="8">
        <v>0</v>
      </c>
      <c r="CY50" s="4">
        <v>0</v>
      </c>
      <c r="CZ50" s="5">
        <v>0</v>
      </c>
      <c r="DA50" s="8">
        <v>0</v>
      </c>
      <c r="DB50" s="4">
        <v>0</v>
      </c>
      <c r="DC50" s="5">
        <v>0</v>
      </c>
      <c r="DD50" s="8">
        <v>0</v>
      </c>
      <c r="DE50" s="4">
        <v>0</v>
      </c>
      <c r="DF50" s="5">
        <v>0</v>
      </c>
      <c r="DG50" s="8">
        <v>0</v>
      </c>
      <c r="DH50" s="4">
        <v>0</v>
      </c>
      <c r="DI50" s="5">
        <v>0</v>
      </c>
      <c r="DJ50" s="8">
        <v>0</v>
      </c>
      <c r="DK50" s="4">
        <v>0</v>
      </c>
      <c r="DL50" s="5">
        <v>0</v>
      </c>
      <c r="DM50" s="8">
        <v>0</v>
      </c>
      <c r="DN50" s="4">
        <v>0</v>
      </c>
      <c r="DO50" s="5">
        <v>0</v>
      </c>
      <c r="DP50" s="8">
        <v>0</v>
      </c>
      <c r="DQ50" s="4">
        <v>0</v>
      </c>
      <c r="DR50" s="5">
        <v>0</v>
      </c>
      <c r="DS50" s="8">
        <v>0</v>
      </c>
      <c r="DT50" s="4">
        <v>0</v>
      </c>
      <c r="DU50" s="5">
        <v>0</v>
      </c>
      <c r="DV50" s="20">
        <v>4046.0549999999998</v>
      </c>
      <c r="DW50" s="4">
        <v>9760.02</v>
      </c>
      <c r="DX50" s="5">
        <f t="shared" si="269"/>
        <v>2412.231173328094</v>
      </c>
      <c r="DY50" s="20">
        <v>1.3440000000000001</v>
      </c>
      <c r="DZ50" s="4">
        <v>72.34</v>
      </c>
      <c r="EA50" s="5">
        <f t="shared" si="258"/>
        <v>53824.404761904756</v>
      </c>
      <c r="EB50" s="8">
        <v>0</v>
      </c>
      <c r="EC50" s="4">
        <v>0</v>
      </c>
      <c r="ED50" s="5">
        <v>0</v>
      </c>
      <c r="EE50" s="8">
        <v>0</v>
      </c>
      <c r="EF50" s="4">
        <v>0</v>
      </c>
      <c r="EG50" s="5">
        <f t="shared" si="259"/>
        <v>0</v>
      </c>
      <c r="EH50" s="8">
        <v>0</v>
      </c>
      <c r="EI50" s="4">
        <v>0</v>
      </c>
      <c r="EJ50" s="5">
        <v>0</v>
      </c>
      <c r="EK50" s="8">
        <v>0</v>
      </c>
      <c r="EL50" s="4">
        <v>0</v>
      </c>
      <c r="EM50" s="5">
        <v>0</v>
      </c>
      <c r="EN50" s="8">
        <v>0</v>
      </c>
      <c r="EO50" s="4">
        <v>0</v>
      </c>
      <c r="EP50" s="5">
        <f t="shared" si="260"/>
        <v>0</v>
      </c>
      <c r="EQ50" s="8"/>
      <c r="ER50" s="4"/>
      <c r="ES50" s="5"/>
      <c r="ET50" s="8">
        <v>0</v>
      </c>
      <c r="EU50" s="4">
        <v>0</v>
      </c>
      <c r="EV50" s="5">
        <v>0</v>
      </c>
      <c r="EW50" s="8">
        <v>0</v>
      </c>
      <c r="EX50" s="4">
        <v>0</v>
      </c>
      <c r="EY50" s="5">
        <f t="shared" si="261"/>
        <v>0</v>
      </c>
      <c r="EZ50" s="8">
        <v>0</v>
      </c>
      <c r="FA50" s="4">
        <v>0</v>
      </c>
      <c r="FB50" s="5">
        <v>0</v>
      </c>
      <c r="FC50" s="20">
        <v>0</v>
      </c>
      <c r="FD50" s="4">
        <v>0</v>
      </c>
      <c r="FE50" s="5">
        <v>0</v>
      </c>
      <c r="FF50" s="20">
        <v>0</v>
      </c>
      <c r="FG50" s="4">
        <v>0</v>
      </c>
      <c r="FH50" s="5">
        <v>0</v>
      </c>
      <c r="FI50" s="20">
        <v>0</v>
      </c>
      <c r="FJ50" s="4">
        <v>0</v>
      </c>
      <c r="FK50" s="5">
        <v>0</v>
      </c>
      <c r="FL50" s="20">
        <v>0</v>
      </c>
      <c r="FM50" s="4">
        <v>0</v>
      </c>
      <c r="FN50" s="5">
        <v>0</v>
      </c>
      <c r="FO50" s="20">
        <v>0</v>
      </c>
      <c r="FP50" s="4">
        <v>0</v>
      </c>
      <c r="FQ50" s="5">
        <v>0</v>
      </c>
      <c r="FR50" s="8">
        <v>0</v>
      </c>
      <c r="FS50" s="4">
        <v>0</v>
      </c>
      <c r="FT50" s="5">
        <f t="shared" si="262"/>
        <v>0</v>
      </c>
      <c r="FU50" s="8">
        <v>0</v>
      </c>
      <c r="FV50" s="4">
        <v>0</v>
      </c>
      <c r="FW50" s="5">
        <v>0</v>
      </c>
      <c r="FX50" s="20">
        <v>0</v>
      </c>
      <c r="FY50" s="4">
        <v>0</v>
      </c>
      <c r="FZ50" s="5">
        <f t="shared" si="263"/>
        <v>0</v>
      </c>
      <c r="GA50" s="20">
        <v>54414</v>
      </c>
      <c r="GB50" s="4">
        <v>137940.37</v>
      </c>
      <c r="GC50" s="5">
        <f t="shared" ref="GC50" si="285">GB50/GA50*1000</f>
        <v>2535.0161723085971</v>
      </c>
      <c r="GD50" s="20">
        <v>0</v>
      </c>
      <c r="GE50" s="4">
        <v>0</v>
      </c>
      <c r="GF50" s="5">
        <v>0</v>
      </c>
      <c r="GG50" s="20">
        <v>0</v>
      </c>
      <c r="GH50" s="4">
        <v>0</v>
      </c>
      <c r="GI50" s="5">
        <v>0</v>
      </c>
      <c r="GJ50" s="20">
        <v>0</v>
      </c>
      <c r="GK50" s="4">
        <v>0</v>
      </c>
      <c r="GL50" s="5">
        <v>0</v>
      </c>
      <c r="GM50" s="20">
        <v>0</v>
      </c>
      <c r="GN50" s="4">
        <v>0</v>
      </c>
      <c r="GO50" s="5">
        <v>0</v>
      </c>
      <c r="GP50" s="20">
        <v>0</v>
      </c>
      <c r="GQ50" s="4">
        <v>0</v>
      </c>
      <c r="GR50" s="5">
        <v>0</v>
      </c>
      <c r="GS50" s="20">
        <v>0</v>
      </c>
      <c r="GT50" s="4">
        <v>0</v>
      </c>
      <c r="GU50" s="5">
        <v>0</v>
      </c>
      <c r="GV50" s="20">
        <v>0</v>
      </c>
      <c r="GW50" s="4">
        <v>0</v>
      </c>
      <c r="GX50" s="5">
        <v>0</v>
      </c>
      <c r="GY50" s="20">
        <v>0</v>
      </c>
      <c r="GZ50" s="4">
        <v>0</v>
      </c>
      <c r="HA50" s="5">
        <v>0</v>
      </c>
      <c r="HB50" s="20">
        <v>0</v>
      </c>
      <c r="HC50" s="4">
        <v>0</v>
      </c>
      <c r="HD50" s="5">
        <v>0</v>
      </c>
      <c r="HE50" s="20">
        <v>308.10000000000002</v>
      </c>
      <c r="HF50" s="4">
        <v>1136.5</v>
      </c>
      <c r="HG50" s="5">
        <f t="shared" si="272"/>
        <v>3688.7374229146376</v>
      </c>
      <c r="HH50" s="20">
        <f t="shared" si="161"/>
        <v>66144.457999999999</v>
      </c>
      <c r="HI50" s="5">
        <f t="shared" si="162"/>
        <v>164605.72999999998</v>
      </c>
    </row>
    <row r="51" spans="1:217" x14ac:dyDescent="0.3">
      <c r="A51" s="75">
        <v>2014</v>
      </c>
      <c r="B51" s="76" t="s">
        <v>8</v>
      </c>
      <c r="C51" s="20">
        <v>0</v>
      </c>
      <c r="D51" s="4">
        <v>0</v>
      </c>
      <c r="E51" s="5">
        <f t="shared" si="248"/>
        <v>0</v>
      </c>
      <c r="F51" s="8">
        <v>10</v>
      </c>
      <c r="G51" s="4">
        <v>137.93</v>
      </c>
      <c r="H51" s="5">
        <f t="shared" ref="H51:H56" si="286">G51/F51*1000</f>
        <v>13793.000000000002</v>
      </c>
      <c r="I51" s="20">
        <v>0</v>
      </c>
      <c r="J51" s="4">
        <v>0</v>
      </c>
      <c r="K51" s="5">
        <v>0</v>
      </c>
      <c r="L51" s="20">
        <v>0</v>
      </c>
      <c r="M51" s="4">
        <v>0</v>
      </c>
      <c r="N51" s="5">
        <v>0</v>
      </c>
      <c r="O51" s="20">
        <v>0</v>
      </c>
      <c r="P51" s="4">
        <v>0</v>
      </c>
      <c r="Q51" s="5">
        <v>0</v>
      </c>
      <c r="R51" s="20">
        <v>419.505</v>
      </c>
      <c r="S51" s="4">
        <v>692.85</v>
      </c>
      <c r="T51" s="5">
        <f t="shared" si="266"/>
        <v>1651.5893731898311</v>
      </c>
      <c r="U51" s="8">
        <v>0</v>
      </c>
      <c r="V51" s="4">
        <v>0</v>
      </c>
      <c r="W51" s="5">
        <f t="shared" si="251"/>
        <v>0</v>
      </c>
      <c r="X51" s="8">
        <v>0</v>
      </c>
      <c r="Y51" s="4">
        <v>0</v>
      </c>
      <c r="Z51" s="5">
        <v>0</v>
      </c>
      <c r="AA51" s="8"/>
      <c r="AB51" s="4"/>
      <c r="AC51" s="5"/>
      <c r="AD51" s="8">
        <v>0</v>
      </c>
      <c r="AE51" s="4">
        <v>0</v>
      </c>
      <c r="AF51" s="5">
        <v>0</v>
      </c>
      <c r="AG51" s="8">
        <v>0</v>
      </c>
      <c r="AH51" s="4">
        <v>0</v>
      </c>
      <c r="AI51" s="5">
        <f t="shared" si="252"/>
        <v>0</v>
      </c>
      <c r="AJ51" s="8">
        <v>0</v>
      </c>
      <c r="AK51" s="4">
        <v>0</v>
      </c>
      <c r="AL51" s="5">
        <v>0</v>
      </c>
      <c r="AM51" s="8">
        <v>0</v>
      </c>
      <c r="AN51" s="4">
        <v>0</v>
      </c>
      <c r="AO51" s="5">
        <v>0</v>
      </c>
      <c r="AP51" s="8">
        <v>0</v>
      </c>
      <c r="AQ51" s="4">
        <v>0</v>
      </c>
      <c r="AR51" s="5">
        <v>0</v>
      </c>
      <c r="AS51" s="8">
        <v>5.7850000000000001</v>
      </c>
      <c r="AT51" s="4">
        <v>47.63</v>
      </c>
      <c r="AU51" s="5">
        <f t="shared" si="284"/>
        <v>8233.3621434745037</v>
      </c>
      <c r="AV51" s="8">
        <v>0</v>
      </c>
      <c r="AW51" s="4">
        <v>0</v>
      </c>
      <c r="AX51" s="5">
        <v>0</v>
      </c>
      <c r="AY51" s="8">
        <v>0</v>
      </c>
      <c r="AZ51" s="4">
        <v>0</v>
      </c>
      <c r="BA51" s="5">
        <v>0</v>
      </c>
      <c r="BB51" s="20">
        <v>92.94</v>
      </c>
      <c r="BC51" s="4">
        <v>242.19</v>
      </c>
      <c r="BD51" s="5">
        <f t="shared" si="267"/>
        <v>2605.8747579083283</v>
      </c>
      <c r="BE51" s="8">
        <v>0</v>
      </c>
      <c r="BF51" s="4">
        <v>0</v>
      </c>
      <c r="BG51" s="5">
        <v>0</v>
      </c>
      <c r="BH51" s="8">
        <v>0</v>
      </c>
      <c r="BI51" s="4">
        <v>0</v>
      </c>
      <c r="BJ51" s="5">
        <v>0</v>
      </c>
      <c r="BK51" s="8">
        <v>0</v>
      </c>
      <c r="BL51" s="4">
        <v>0</v>
      </c>
      <c r="BM51" s="5">
        <v>0</v>
      </c>
      <c r="BN51" s="8">
        <v>0</v>
      </c>
      <c r="BO51" s="4">
        <v>0</v>
      </c>
      <c r="BP51" s="5">
        <v>0</v>
      </c>
      <c r="BQ51" s="8">
        <v>0</v>
      </c>
      <c r="BR51" s="4">
        <v>0</v>
      </c>
      <c r="BS51" s="5">
        <v>0</v>
      </c>
      <c r="BT51" s="8">
        <v>0</v>
      </c>
      <c r="BU51" s="4">
        <v>0</v>
      </c>
      <c r="BV51" s="5">
        <v>0</v>
      </c>
      <c r="BW51" s="8">
        <v>0</v>
      </c>
      <c r="BX51" s="4">
        <v>0</v>
      </c>
      <c r="BY51" s="5">
        <f t="shared" si="254"/>
        <v>0</v>
      </c>
      <c r="BZ51" s="8">
        <v>0</v>
      </c>
      <c r="CA51" s="4">
        <v>0</v>
      </c>
      <c r="CB51" s="5">
        <f t="shared" si="255"/>
        <v>0</v>
      </c>
      <c r="CC51" s="8">
        <v>0</v>
      </c>
      <c r="CD51" s="4">
        <v>0</v>
      </c>
      <c r="CE51" s="5">
        <v>0</v>
      </c>
      <c r="CF51" s="8">
        <v>0</v>
      </c>
      <c r="CG51" s="4">
        <v>0</v>
      </c>
      <c r="CH51" s="5">
        <v>0</v>
      </c>
      <c r="CI51" s="8">
        <v>0</v>
      </c>
      <c r="CJ51" s="4">
        <v>0</v>
      </c>
      <c r="CK51" s="5">
        <v>0</v>
      </c>
      <c r="CL51" s="8">
        <v>0</v>
      </c>
      <c r="CM51" s="4">
        <v>0</v>
      </c>
      <c r="CN51" s="5">
        <v>0</v>
      </c>
      <c r="CO51" s="8">
        <v>0</v>
      </c>
      <c r="CP51" s="4">
        <v>0</v>
      </c>
      <c r="CQ51" s="5">
        <v>0</v>
      </c>
      <c r="CR51" s="20">
        <v>12008.174999999999</v>
      </c>
      <c r="CS51" s="4">
        <v>21738.95</v>
      </c>
      <c r="CT51" s="5">
        <f t="shared" si="268"/>
        <v>1810.3458685437215</v>
      </c>
      <c r="CU51" s="8">
        <v>0</v>
      </c>
      <c r="CV51" s="4">
        <v>0</v>
      </c>
      <c r="CW51" s="5">
        <v>0</v>
      </c>
      <c r="CX51" s="8">
        <v>0</v>
      </c>
      <c r="CY51" s="4">
        <v>0</v>
      </c>
      <c r="CZ51" s="5">
        <v>0</v>
      </c>
      <c r="DA51" s="8">
        <v>1.7999999999999999E-2</v>
      </c>
      <c r="DB51" s="4">
        <v>0.64</v>
      </c>
      <c r="DC51" s="5">
        <f t="shared" si="283"/>
        <v>35555.555555555555</v>
      </c>
      <c r="DD51" s="8">
        <v>0</v>
      </c>
      <c r="DE51" s="4">
        <v>0</v>
      </c>
      <c r="DF51" s="5">
        <v>0</v>
      </c>
      <c r="DG51" s="8">
        <v>0</v>
      </c>
      <c r="DH51" s="4">
        <v>0</v>
      </c>
      <c r="DI51" s="5">
        <v>0</v>
      </c>
      <c r="DJ51" s="20">
        <v>2.25</v>
      </c>
      <c r="DK51" s="4">
        <v>75.47</v>
      </c>
      <c r="DL51" s="5">
        <f t="shared" ref="DL51" si="287">DK51/DJ51*1000</f>
        <v>33542.222222222219</v>
      </c>
      <c r="DM51" s="8">
        <v>0</v>
      </c>
      <c r="DN51" s="4">
        <v>0</v>
      </c>
      <c r="DO51" s="5">
        <v>0</v>
      </c>
      <c r="DP51" s="8">
        <v>0</v>
      </c>
      <c r="DQ51" s="4">
        <v>0</v>
      </c>
      <c r="DR51" s="5">
        <v>0</v>
      </c>
      <c r="DS51" s="8">
        <v>0</v>
      </c>
      <c r="DT51" s="4">
        <v>0</v>
      </c>
      <c r="DU51" s="5">
        <v>0</v>
      </c>
      <c r="DV51" s="20">
        <v>3057.0149999999999</v>
      </c>
      <c r="DW51" s="4">
        <v>5947.22</v>
      </c>
      <c r="DX51" s="5">
        <f t="shared" si="269"/>
        <v>1945.4336992131214</v>
      </c>
      <c r="DY51" s="20">
        <v>0.82099999999999995</v>
      </c>
      <c r="DZ51" s="4">
        <v>27.41</v>
      </c>
      <c r="EA51" s="5">
        <f t="shared" si="258"/>
        <v>33386.114494518879</v>
      </c>
      <c r="EB51" s="8">
        <v>0</v>
      </c>
      <c r="EC51" s="4">
        <v>0</v>
      </c>
      <c r="ED51" s="5">
        <v>0</v>
      </c>
      <c r="EE51" s="8">
        <v>0</v>
      </c>
      <c r="EF51" s="4">
        <v>0</v>
      </c>
      <c r="EG51" s="5">
        <f t="shared" si="259"/>
        <v>0</v>
      </c>
      <c r="EH51" s="8">
        <v>0</v>
      </c>
      <c r="EI51" s="4">
        <v>0</v>
      </c>
      <c r="EJ51" s="5">
        <v>0</v>
      </c>
      <c r="EK51" s="8">
        <v>0</v>
      </c>
      <c r="EL51" s="4">
        <v>0</v>
      </c>
      <c r="EM51" s="5">
        <v>0</v>
      </c>
      <c r="EN51" s="8">
        <v>0</v>
      </c>
      <c r="EO51" s="4">
        <v>0</v>
      </c>
      <c r="EP51" s="5">
        <f t="shared" si="260"/>
        <v>0</v>
      </c>
      <c r="EQ51" s="8"/>
      <c r="ER51" s="4"/>
      <c r="ES51" s="5"/>
      <c r="ET51" s="8">
        <v>0</v>
      </c>
      <c r="EU51" s="4">
        <v>0</v>
      </c>
      <c r="EV51" s="5">
        <v>0</v>
      </c>
      <c r="EW51" s="8">
        <v>0</v>
      </c>
      <c r="EX51" s="4">
        <v>0</v>
      </c>
      <c r="EY51" s="5">
        <f t="shared" si="261"/>
        <v>0</v>
      </c>
      <c r="EZ51" s="8">
        <v>0</v>
      </c>
      <c r="FA51" s="4">
        <v>0</v>
      </c>
      <c r="FB51" s="5">
        <v>0</v>
      </c>
      <c r="FC51" s="20">
        <v>0</v>
      </c>
      <c r="FD51" s="4">
        <v>0</v>
      </c>
      <c r="FE51" s="5">
        <v>0</v>
      </c>
      <c r="FF51" s="20">
        <v>0</v>
      </c>
      <c r="FG51" s="4">
        <v>0</v>
      </c>
      <c r="FH51" s="5">
        <v>0</v>
      </c>
      <c r="FI51" s="20">
        <v>0</v>
      </c>
      <c r="FJ51" s="4">
        <v>0</v>
      </c>
      <c r="FK51" s="5">
        <v>0</v>
      </c>
      <c r="FL51" s="20">
        <v>0</v>
      </c>
      <c r="FM51" s="4">
        <v>0</v>
      </c>
      <c r="FN51" s="5">
        <v>0</v>
      </c>
      <c r="FO51" s="20">
        <v>0</v>
      </c>
      <c r="FP51" s="4">
        <v>0</v>
      </c>
      <c r="FQ51" s="5">
        <v>0</v>
      </c>
      <c r="FR51" s="8">
        <v>0</v>
      </c>
      <c r="FS51" s="4">
        <v>0</v>
      </c>
      <c r="FT51" s="5">
        <f t="shared" si="262"/>
        <v>0</v>
      </c>
      <c r="FU51" s="8">
        <v>0</v>
      </c>
      <c r="FV51" s="4">
        <v>0</v>
      </c>
      <c r="FW51" s="5">
        <v>0</v>
      </c>
      <c r="FX51" s="20">
        <v>0</v>
      </c>
      <c r="FY51" s="4">
        <v>0</v>
      </c>
      <c r="FZ51" s="5">
        <f t="shared" si="263"/>
        <v>0</v>
      </c>
      <c r="GA51" s="102">
        <v>0</v>
      </c>
      <c r="GB51" s="4">
        <v>0</v>
      </c>
      <c r="GC51" s="5">
        <v>0</v>
      </c>
      <c r="GD51" s="20">
        <v>0</v>
      </c>
      <c r="GE51" s="4">
        <v>0</v>
      </c>
      <c r="GF51" s="5">
        <v>0</v>
      </c>
      <c r="GG51" s="20">
        <v>0</v>
      </c>
      <c r="GH51" s="4">
        <v>0</v>
      </c>
      <c r="GI51" s="5">
        <v>0</v>
      </c>
      <c r="GJ51" s="20">
        <v>0</v>
      </c>
      <c r="GK51" s="4">
        <v>0</v>
      </c>
      <c r="GL51" s="5">
        <v>0</v>
      </c>
      <c r="GM51" s="20">
        <v>0</v>
      </c>
      <c r="GN51" s="4">
        <v>0</v>
      </c>
      <c r="GO51" s="5">
        <v>0</v>
      </c>
      <c r="GP51" s="20">
        <v>21.5</v>
      </c>
      <c r="GQ51" s="4">
        <v>117.23</v>
      </c>
      <c r="GR51" s="5">
        <f t="shared" ref="GR51" si="288">GQ51/GP51*1000</f>
        <v>5452.5581395348836</v>
      </c>
      <c r="GS51" s="20">
        <v>0</v>
      </c>
      <c r="GT51" s="4">
        <v>0</v>
      </c>
      <c r="GU51" s="5">
        <v>0</v>
      </c>
      <c r="GV51" s="20">
        <v>0</v>
      </c>
      <c r="GW51" s="4">
        <v>0</v>
      </c>
      <c r="GX51" s="5">
        <v>0</v>
      </c>
      <c r="GY51" s="20">
        <v>0</v>
      </c>
      <c r="GZ51" s="4">
        <v>0</v>
      </c>
      <c r="HA51" s="5">
        <v>0</v>
      </c>
      <c r="HB51" s="20">
        <v>0.20499999999999999</v>
      </c>
      <c r="HC51" s="4">
        <v>12.8</v>
      </c>
      <c r="HD51" s="5">
        <f t="shared" si="271"/>
        <v>62439.024390243911</v>
      </c>
      <c r="HE51" s="20">
        <v>34</v>
      </c>
      <c r="HF51" s="4">
        <v>313.05</v>
      </c>
      <c r="HG51" s="5">
        <f t="shared" si="272"/>
        <v>9207.3529411764703</v>
      </c>
      <c r="HH51" s="20">
        <f t="shared" si="161"/>
        <v>15652.213999999998</v>
      </c>
      <c r="HI51" s="5">
        <f t="shared" si="162"/>
        <v>29353.37</v>
      </c>
    </row>
    <row r="52" spans="1:217" x14ac:dyDescent="0.3">
      <c r="A52" s="75">
        <v>2014</v>
      </c>
      <c r="B52" s="76" t="s">
        <v>9</v>
      </c>
      <c r="C52" s="20">
        <v>0</v>
      </c>
      <c r="D52" s="4">
        <v>0</v>
      </c>
      <c r="E52" s="5">
        <f t="shared" si="248"/>
        <v>0</v>
      </c>
      <c r="F52" s="8">
        <v>196</v>
      </c>
      <c r="G52" s="4">
        <v>1890.87</v>
      </c>
      <c r="H52" s="5">
        <f t="shared" si="286"/>
        <v>9647.2959183673465</v>
      </c>
      <c r="I52" s="20">
        <v>0</v>
      </c>
      <c r="J52" s="4">
        <v>0</v>
      </c>
      <c r="K52" s="5">
        <v>0</v>
      </c>
      <c r="L52" s="20">
        <v>0</v>
      </c>
      <c r="M52" s="4">
        <v>0</v>
      </c>
      <c r="N52" s="5">
        <v>0</v>
      </c>
      <c r="O52" s="20">
        <v>0</v>
      </c>
      <c r="P52" s="4">
        <v>0</v>
      </c>
      <c r="Q52" s="5">
        <v>0</v>
      </c>
      <c r="R52" s="20">
        <v>286.94600000000003</v>
      </c>
      <c r="S52" s="4">
        <v>475.6</v>
      </c>
      <c r="T52" s="5">
        <f t="shared" si="266"/>
        <v>1657.4547127334063</v>
      </c>
      <c r="U52" s="8">
        <v>0</v>
      </c>
      <c r="V52" s="4">
        <v>0</v>
      </c>
      <c r="W52" s="5">
        <f t="shared" si="251"/>
        <v>0</v>
      </c>
      <c r="X52" s="8">
        <v>8.5999999999999993E-2</v>
      </c>
      <c r="Y52" s="4">
        <v>64.010000000000005</v>
      </c>
      <c r="Z52" s="5">
        <f t="shared" ref="Z52" si="289">Y52/X52*1000</f>
        <v>744302.32558139553</v>
      </c>
      <c r="AA52" s="8"/>
      <c r="AB52" s="4"/>
      <c r="AC52" s="5"/>
      <c r="AD52" s="8">
        <v>0</v>
      </c>
      <c r="AE52" s="4">
        <v>0</v>
      </c>
      <c r="AF52" s="5">
        <v>0</v>
      </c>
      <c r="AG52" s="8">
        <v>0</v>
      </c>
      <c r="AH52" s="4">
        <v>0</v>
      </c>
      <c r="AI52" s="5">
        <f t="shared" si="252"/>
        <v>0</v>
      </c>
      <c r="AJ52" s="8">
        <v>0</v>
      </c>
      <c r="AK52" s="4">
        <v>0</v>
      </c>
      <c r="AL52" s="5">
        <v>0</v>
      </c>
      <c r="AM52" s="8">
        <v>0</v>
      </c>
      <c r="AN52" s="4">
        <v>0</v>
      </c>
      <c r="AO52" s="5">
        <v>0</v>
      </c>
      <c r="AP52" s="8">
        <v>0</v>
      </c>
      <c r="AQ52" s="4">
        <v>0</v>
      </c>
      <c r="AR52" s="5">
        <v>0</v>
      </c>
      <c r="AS52" s="8">
        <v>0.24299999999999999</v>
      </c>
      <c r="AT52" s="4">
        <v>10.23</v>
      </c>
      <c r="AU52" s="5">
        <f t="shared" si="284"/>
        <v>42098.765432098764</v>
      </c>
      <c r="AV52" s="8">
        <v>0</v>
      </c>
      <c r="AW52" s="4">
        <v>0</v>
      </c>
      <c r="AX52" s="5">
        <v>0</v>
      </c>
      <c r="AY52" s="8">
        <v>0</v>
      </c>
      <c r="AZ52" s="4">
        <v>0</v>
      </c>
      <c r="BA52" s="5">
        <v>0</v>
      </c>
      <c r="BB52" s="20">
        <v>31.536000000000001</v>
      </c>
      <c r="BC52" s="4">
        <v>65.900000000000006</v>
      </c>
      <c r="BD52" s="5">
        <f t="shared" si="267"/>
        <v>2089.6752917300864</v>
      </c>
      <c r="BE52" s="8">
        <v>0</v>
      </c>
      <c r="BF52" s="4">
        <v>0</v>
      </c>
      <c r="BG52" s="5">
        <v>0</v>
      </c>
      <c r="BH52" s="8">
        <v>0</v>
      </c>
      <c r="BI52" s="4">
        <v>0</v>
      </c>
      <c r="BJ52" s="5">
        <v>0</v>
      </c>
      <c r="BK52" s="8">
        <v>0</v>
      </c>
      <c r="BL52" s="4">
        <v>0</v>
      </c>
      <c r="BM52" s="5">
        <v>0</v>
      </c>
      <c r="BN52" s="8">
        <v>0</v>
      </c>
      <c r="BO52" s="4">
        <v>0</v>
      </c>
      <c r="BP52" s="5">
        <v>0</v>
      </c>
      <c r="BQ52" s="8">
        <v>0</v>
      </c>
      <c r="BR52" s="4">
        <v>0</v>
      </c>
      <c r="BS52" s="5">
        <v>0</v>
      </c>
      <c r="BT52" s="8">
        <v>0</v>
      </c>
      <c r="BU52" s="4">
        <v>0</v>
      </c>
      <c r="BV52" s="5">
        <v>0</v>
      </c>
      <c r="BW52" s="8">
        <v>0</v>
      </c>
      <c r="BX52" s="4">
        <v>0</v>
      </c>
      <c r="BY52" s="5">
        <f t="shared" si="254"/>
        <v>0</v>
      </c>
      <c r="BZ52" s="8">
        <v>0</v>
      </c>
      <c r="CA52" s="4">
        <v>0</v>
      </c>
      <c r="CB52" s="5">
        <f t="shared" si="255"/>
        <v>0</v>
      </c>
      <c r="CC52" s="8">
        <v>0</v>
      </c>
      <c r="CD52" s="4">
        <v>0</v>
      </c>
      <c r="CE52" s="5">
        <v>0</v>
      </c>
      <c r="CF52" s="8">
        <v>0</v>
      </c>
      <c r="CG52" s="4">
        <v>0</v>
      </c>
      <c r="CH52" s="5">
        <v>0</v>
      </c>
      <c r="CI52" s="8">
        <v>0</v>
      </c>
      <c r="CJ52" s="4">
        <v>0</v>
      </c>
      <c r="CK52" s="5">
        <v>0</v>
      </c>
      <c r="CL52" s="8">
        <v>0</v>
      </c>
      <c r="CM52" s="4">
        <v>0</v>
      </c>
      <c r="CN52" s="5">
        <v>0</v>
      </c>
      <c r="CO52" s="8">
        <v>0</v>
      </c>
      <c r="CP52" s="4">
        <v>0</v>
      </c>
      <c r="CQ52" s="5">
        <v>0</v>
      </c>
      <c r="CR52" s="20">
        <v>10772.606</v>
      </c>
      <c r="CS52" s="4">
        <v>25381.55</v>
      </c>
      <c r="CT52" s="5">
        <f t="shared" si="268"/>
        <v>2356.1197726900991</v>
      </c>
      <c r="CU52" s="8">
        <v>0</v>
      </c>
      <c r="CV52" s="4">
        <v>0</v>
      </c>
      <c r="CW52" s="5">
        <v>0</v>
      </c>
      <c r="CX52" s="8">
        <v>0</v>
      </c>
      <c r="CY52" s="4">
        <v>0</v>
      </c>
      <c r="CZ52" s="5">
        <v>0</v>
      </c>
      <c r="DA52" s="8">
        <v>8.5999999999999993E-2</v>
      </c>
      <c r="DB52" s="4">
        <v>1.44</v>
      </c>
      <c r="DC52" s="5">
        <f t="shared" si="283"/>
        <v>16744.18604651163</v>
      </c>
      <c r="DD52" s="8">
        <v>0</v>
      </c>
      <c r="DE52" s="4">
        <v>0</v>
      </c>
      <c r="DF52" s="5">
        <v>0</v>
      </c>
      <c r="DG52" s="8">
        <v>0</v>
      </c>
      <c r="DH52" s="4">
        <v>0</v>
      </c>
      <c r="DI52" s="5">
        <v>0</v>
      </c>
      <c r="DJ52" s="102">
        <v>0</v>
      </c>
      <c r="DK52" s="4">
        <v>0</v>
      </c>
      <c r="DL52" s="5">
        <v>0</v>
      </c>
      <c r="DM52" s="8">
        <v>0</v>
      </c>
      <c r="DN52" s="4">
        <v>0</v>
      </c>
      <c r="DO52" s="5">
        <v>0</v>
      </c>
      <c r="DP52" s="8">
        <v>0</v>
      </c>
      <c r="DQ52" s="4">
        <v>0</v>
      </c>
      <c r="DR52" s="5">
        <v>0</v>
      </c>
      <c r="DS52" s="8">
        <v>0</v>
      </c>
      <c r="DT52" s="4">
        <v>0</v>
      </c>
      <c r="DU52" s="5">
        <v>0</v>
      </c>
      <c r="DV52" s="20">
        <v>7658.8310000000001</v>
      </c>
      <c r="DW52" s="4">
        <v>14218.9</v>
      </c>
      <c r="DX52" s="5">
        <f t="shared" si="269"/>
        <v>1856.5365915503291</v>
      </c>
      <c r="DY52" s="20">
        <v>37.243000000000002</v>
      </c>
      <c r="DZ52" s="4">
        <v>108.62</v>
      </c>
      <c r="EA52" s="5">
        <f t="shared" si="258"/>
        <v>2916.5212254651883</v>
      </c>
      <c r="EB52" s="8">
        <v>35</v>
      </c>
      <c r="EC52" s="4">
        <v>102.72</v>
      </c>
      <c r="ED52" s="5">
        <f t="shared" ref="ED52" si="290">EC52/EB52*1000</f>
        <v>2934.8571428571427</v>
      </c>
      <c r="EE52" s="8">
        <v>0</v>
      </c>
      <c r="EF52" s="4">
        <v>0</v>
      </c>
      <c r="EG52" s="5">
        <f t="shared" si="259"/>
        <v>0</v>
      </c>
      <c r="EH52" s="8">
        <v>0</v>
      </c>
      <c r="EI52" s="4">
        <v>0</v>
      </c>
      <c r="EJ52" s="5">
        <v>0</v>
      </c>
      <c r="EK52" s="8">
        <v>0</v>
      </c>
      <c r="EL52" s="4">
        <v>0</v>
      </c>
      <c r="EM52" s="5">
        <v>0</v>
      </c>
      <c r="EN52" s="8">
        <v>0</v>
      </c>
      <c r="EO52" s="4">
        <v>0</v>
      </c>
      <c r="EP52" s="5">
        <f t="shared" si="260"/>
        <v>0</v>
      </c>
      <c r="EQ52" s="8"/>
      <c r="ER52" s="4"/>
      <c r="ES52" s="5"/>
      <c r="ET52" s="8">
        <v>0</v>
      </c>
      <c r="EU52" s="4">
        <v>0</v>
      </c>
      <c r="EV52" s="5">
        <v>0</v>
      </c>
      <c r="EW52" s="8">
        <v>0</v>
      </c>
      <c r="EX52" s="4">
        <v>0</v>
      </c>
      <c r="EY52" s="5">
        <f t="shared" si="261"/>
        <v>0</v>
      </c>
      <c r="EZ52" s="8">
        <v>0</v>
      </c>
      <c r="FA52" s="4">
        <v>0</v>
      </c>
      <c r="FB52" s="5">
        <v>0</v>
      </c>
      <c r="FC52" s="20">
        <v>0</v>
      </c>
      <c r="FD52" s="4">
        <v>0</v>
      </c>
      <c r="FE52" s="5">
        <v>0</v>
      </c>
      <c r="FF52" s="20">
        <v>0</v>
      </c>
      <c r="FG52" s="4">
        <v>0</v>
      </c>
      <c r="FH52" s="5">
        <v>0</v>
      </c>
      <c r="FI52" s="20">
        <v>0</v>
      </c>
      <c r="FJ52" s="4">
        <v>0</v>
      </c>
      <c r="FK52" s="5">
        <v>0</v>
      </c>
      <c r="FL52" s="20">
        <v>0</v>
      </c>
      <c r="FM52" s="4">
        <v>0</v>
      </c>
      <c r="FN52" s="5">
        <v>0</v>
      </c>
      <c r="FO52" s="20">
        <v>0</v>
      </c>
      <c r="FP52" s="4">
        <v>0</v>
      </c>
      <c r="FQ52" s="5">
        <v>0</v>
      </c>
      <c r="FR52" s="8">
        <v>0</v>
      </c>
      <c r="FS52" s="4">
        <v>0</v>
      </c>
      <c r="FT52" s="5">
        <f t="shared" si="262"/>
        <v>0</v>
      </c>
      <c r="FU52" s="8">
        <v>0</v>
      </c>
      <c r="FV52" s="4">
        <v>0</v>
      </c>
      <c r="FW52" s="5">
        <v>0</v>
      </c>
      <c r="FX52" s="20">
        <v>0</v>
      </c>
      <c r="FY52" s="4">
        <v>0</v>
      </c>
      <c r="FZ52" s="5">
        <f t="shared" si="263"/>
        <v>0</v>
      </c>
      <c r="GA52" s="102">
        <v>0</v>
      </c>
      <c r="GB52" s="4">
        <v>0</v>
      </c>
      <c r="GC52" s="5">
        <v>0</v>
      </c>
      <c r="GD52" s="20">
        <v>0</v>
      </c>
      <c r="GE52" s="4">
        <v>0</v>
      </c>
      <c r="GF52" s="5">
        <v>0</v>
      </c>
      <c r="GG52" s="20">
        <v>0</v>
      </c>
      <c r="GH52" s="4">
        <v>0</v>
      </c>
      <c r="GI52" s="5">
        <v>0</v>
      </c>
      <c r="GJ52" s="20">
        <v>0</v>
      </c>
      <c r="GK52" s="4">
        <v>0</v>
      </c>
      <c r="GL52" s="5">
        <v>0</v>
      </c>
      <c r="GM52" s="20">
        <v>0.13500000000000001</v>
      </c>
      <c r="GN52" s="4">
        <v>12.47</v>
      </c>
      <c r="GO52" s="5">
        <f t="shared" ref="GO52" si="291">GN52/GM52*1000</f>
        <v>92370.370370370365</v>
      </c>
      <c r="GP52" s="20">
        <v>0</v>
      </c>
      <c r="GQ52" s="4">
        <v>0</v>
      </c>
      <c r="GR52" s="5">
        <v>0</v>
      </c>
      <c r="GS52" s="20">
        <v>0</v>
      </c>
      <c r="GT52" s="4">
        <v>0</v>
      </c>
      <c r="GU52" s="5">
        <v>0</v>
      </c>
      <c r="GV52" s="20">
        <v>0</v>
      </c>
      <c r="GW52" s="4">
        <v>0</v>
      </c>
      <c r="GX52" s="5">
        <v>0</v>
      </c>
      <c r="GY52" s="20">
        <v>0</v>
      </c>
      <c r="GZ52" s="4">
        <v>0</v>
      </c>
      <c r="HA52" s="5">
        <v>0</v>
      </c>
      <c r="HB52" s="20">
        <v>0.191</v>
      </c>
      <c r="HC52" s="4">
        <v>6.07</v>
      </c>
      <c r="HD52" s="5">
        <f t="shared" si="271"/>
        <v>31780.104712041888</v>
      </c>
      <c r="HE52" s="20">
        <v>34.75</v>
      </c>
      <c r="HF52" s="4">
        <v>321.31</v>
      </c>
      <c r="HG52" s="5">
        <f t="shared" si="272"/>
        <v>9246.330935251799</v>
      </c>
      <c r="HH52" s="20">
        <f t="shared" si="161"/>
        <v>19053.652999999998</v>
      </c>
      <c r="HI52" s="5">
        <f t="shared" si="162"/>
        <v>42659.69</v>
      </c>
    </row>
    <row r="53" spans="1:217" x14ac:dyDescent="0.3">
      <c r="A53" s="75">
        <v>2014</v>
      </c>
      <c r="B53" s="76" t="s">
        <v>10</v>
      </c>
      <c r="C53" s="20">
        <v>0</v>
      </c>
      <c r="D53" s="4">
        <v>0</v>
      </c>
      <c r="E53" s="5">
        <f t="shared" si="248"/>
        <v>0</v>
      </c>
      <c r="F53" s="8">
        <v>292.5</v>
      </c>
      <c r="G53" s="4">
        <v>2829.78</v>
      </c>
      <c r="H53" s="5">
        <f t="shared" si="286"/>
        <v>9674.461538461539</v>
      </c>
      <c r="I53" s="20">
        <v>0</v>
      </c>
      <c r="J53" s="4">
        <v>0</v>
      </c>
      <c r="K53" s="5">
        <v>0</v>
      </c>
      <c r="L53" s="20">
        <v>0</v>
      </c>
      <c r="M53" s="4">
        <v>0</v>
      </c>
      <c r="N53" s="5">
        <v>0</v>
      </c>
      <c r="O53" s="20">
        <v>0</v>
      </c>
      <c r="P53" s="4">
        <v>0</v>
      </c>
      <c r="Q53" s="5">
        <v>0</v>
      </c>
      <c r="R53" s="20">
        <v>620.34299999999996</v>
      </c>
      <c r="S53" s="4">
        <v>1012.89</v>
      </c>
      <c r="T53" s="5">
        <f t="shared" si="266"/>
        <v>1632.7902466861076</v>
      </c>
      <c r="U53" s="8">
        <v>0</v>
      </c>
      <c r="V53" s="4">
        <v>0</v>
      </c>
      <c r="W53" s="5">
        <f t="shared" si="251"/>
        <v>0</v>
      </c>
      <c r="X53" s="8">
        <v>0</v>
      </c>
      <c r="Y53" s="4">
        <v>0</v>
      </c>
      <c r="Z53" s="5">
        <v>0</v>
      </c>
      <c r="AA53" s="8"/>
      <c r="AB53" s="4"/>
      <c r="AC53" s="5"/>
      <c r="AD53" s="8">
        <v>0</v>
      </c>
      <c r="AE53" s="4">
        <v>0</v>
      </c>
      <c r="AF53" s="5">
        <v>0</v>
      </c>
      <c r="AG53" s="8">
        <v>0</v>
      </c>
      <c r="AH53" s="4">
        <v>0</v>
      </c>
      <c r="AI53" s="5">
        <f t="shared" si="252"/>
        <v>0</v>
      </c>
      <c r="AJ53" s="8">
        <v>0</v>
      </c>
      <c r="AK53" s="4">
        <v>0</v>
      </c>
      <c r="AL53" s="5">
        <v>0</v>
      </c>
      <c r="AM53" s="8">
        <v>0</v>
      </c>
      <c r="AN53" s="4">
        <v>0</v>
      </c>
      <c r="AO53" s="5">
        <v>0</v>
      </c>
      <c r="AP53" s="8">
        <v>0</v>
      </c>
      <c r="AQ53" s="4">
        <v>0</v>
      </c>
      <c r="AR53" s="5">
        <v>0</v>
      </c>
      <c r="AS53" s="8">
        <v>0</v>
      </c>
      <c r="AT53" s="4">
        <v>0</v>
      </c>
      <c r="AU53" s="5">
        <v>0</v>
      </c>
      <c r="AV53" s="8">
        <v>0</v>
      </c>
      <c r="AW53" s="4">
        <v>0</v>
      </c>
      <c r="AX53" s="5">
        <v>0</v>
      </c>
      <c r="AY53" s="8">
        <v>0</v>
      </c>
      <c r="AZ53" s="4">
        <v>0</v>
      </c>
      <c r="BA53" s="5">
        <v>0</v>
      </c>
      <c r="BB53" s="20">
        <v>170.053</v>
      </c>
      <c r="BC53" s="4">
        <v>1123.3699999999999</v>
      </c>
      <c r="BD53" s="5">
        <f t="shared" si="267"/>
        <v>6605.9993060986862</v>
      </c>
      <c r="BE53" s="8">
        <v>0</v>
      </c>
      <c r="BF53" s="4">
        <v>0</v>
      </c>
      <c r="BG53" s="5">
        <v>0</v>
      </c>
      <c r="BH53" s="8">
        <v>0</v>
      </c>
      <c r="BI53" s="4">
        <v>0</v>
      </c>
      <c r="BJ53" s="5">
        <v>0</v>
      </c>
      <c r="BK53" s="8">
        <v>0</v>
      </c>
      <c r="BL53" s="4">
        <v>0</v>
      </c>
      <c r="BM53" s="5">
        <v>0</v>
      </c>
      <c r="BN53" s="8">
        <v>0</v>
      </c>
      <c r="BO53" s="4">
        <v>0</v>
      </c>
      <c r="BP53" s="5">
        <v>0</v>
      </c>
      <c r="BQ53" s="8">
        <v>0</v>
      </c>
      <c r="BR53" s="4">
        <v>0</v>
      </c>
      <c r="BS53" s="5">
        <v>0</v>
      </c>
      <c r="BT53" s="8">
        <v>0</v>
      </c>
      <c r="BU53" s="4">
        <v>0</v>
      </c>
      <c r="BV53" s="5">
        <v>0</v>
      </c>
      <c r="BW53" s="8">
        <v>0</v>
      </c>
      <c r="BX53" s="4">
        <v>0</v>
      </c>
      <c r="BY53" s="5">
        <f t="shared" si="254"/>
        <v>0</v>
      </c>
      <c r="BZ53" s="8">
        <v>0</v>
      </c>
      <c r="CA53" s="4">
        <v>0</v>
      </c>
      <c r="CB53" s="5">
        <f t="shared" si="255"/>
        <v>0</v>
      </c>
      <c r="CC53" s="8">
        <v>0</v>
      </c>
      <c r="CD53" s="4">
        <v>0</v>
      </c>
      <c r="CE53" s="5">
        <v>0</v>
      </c>
      <c r="CF53" s="8">
        <v>0</v>
      </c>
      <c r="CG53" s="4">
        <v>0</v>
      </c>
      <c r="CH53" s="5">
        <v>0</v>
      </c>
      <c r="CI53" s="8">
        <v>0</v>
      </c>
      <c r="CJ53" s="4">
        <v>0</v>
      </c>
      <c r="CK53" s="5">
        <v>0</v>
      </c>
      <c r="CL53" s="8">
        <v>0</v>
      </c>
      <c r="CM53" s="4">
        <v>0</v>
      </c>
      <c r="CN53" s="5">
        <v>0</v>
      </c>
      <c r="CO53" s="8">
        <v>0</v>
      </c>
      <c r="CP53" s="4">
        <v>0</v>
      </c>
      <c r="CQ53" s="5">
        <v>0</v>
      </c>
      <c r="CR53" s="20">
        <v>2948.4560000000001</v>
      </c>
      <c r="CS53" s="4">
        <v>4719.7700000000004</v>
      </c>
      <c r="CT53" s="5">
        <f t="shared" si="268"/>
        <v>1600.7598553276698</v>
      </c>
      <c r="CU53" s="8">
        <v>0</v>
      </c>
      <c r="CV53" s="4">
        <v>0</v>
      </c>
      <c r="CW53" s="5">
        <v>0</v>
      </c>
      <c r="CX53" s="8">
        <v>0</v>
      </c>
      <c r="CY53" s="4">
        <v>0</v>
      </c>
      <c r="CZ53" s="5">
        <v>0</v>
      </c>
      <c r="DA53" s="8">
        <v>0.125</v>
      </c>
      <c r="DB53" s="4">
        <v>3.22</v>
      </c>
      <c r="DC53" s="5">
        <f t="shared" si="283"/>
        <v>25760</v>
      </c>
      <c r="DD53" s="8">
        <v>0</v>
      </c>
      <c r="DE53" s="4">
        <v>0</v>
      </c>
      <c r="DF53" s="5">
        <v>0</v>
      </c>
      <c r="DG53" s="8">
        <v>0</v>
      </c>
      <c r="DH53" s="4">
        <v>0</v>
      </c>
      <c r="DI53" s="5">
        <v>0</v>
      </c>
      <c r="DJ53" s="102">
        <v>0</v>
      </c>
      <c r="DK53" s="4">
        <v>0</v>
      </c>
      <c r="DL53" s="5">
        <v>0</v>
      </c>
      <c r="DM53" s="8">
        <v>0</v>
      </c>
      <c r="DN53" s="4">
        <v>0</v>
      </c>
      <c r="DO53" s="5">
        <v>0</v>
      </c>
      <c r="DP53" s="8">
        <v>0</v>
      </c>
      <c r="DQ53" s="4">
        <v>0</v>
      </c>
      <c r="DR53" s="5">
        <v>0</v>
      </c>
      <c r="DS53" s="8">
        <v>0</v>
      </c>
      <c r="DT53" s="4">
        <v>0</v>
      </c>
      <c r="DU53" s="5">
        <v>0</v>
      </c>
      <c r="DV53" s="20">
        <v>5908.0929999999998</v>
      </c>
      <c r="DW53" s="4">
        <v>9910.9699999999993</v>
      </c>
      <c r="DX53" s="5">
        <f t="shared" si="269"/>
        <v>1677.5243720774197</v>
      </c>
      <c r="DY53" s="20">
        <v>1.46</v>
      </c>
      <c r="DZ53" s="4">
        <v>53.42</v>
      </c>
      <c r="EA53" s="5">
        <f t="shared" si="258"/>
        <v>36589.041095890418</v>
      </c>
      <c r="EB53" s="8">
        <v>0</v>
      </c>
      <c r="EC53" s="4">
        <v>0</v>
      </c>
      <c r="ED53" s="5">
        <v>0</v>
      </c>
      <c r="EE53" s="8">
        <v>0</v>
      </c>
      <c r="EF53" s="4">
        <v>0</v>
      </c>
      <c r="EG53" s="5">
        <f t="shared" si="259"/>
        <v>0</v>
      </c>
      <c r="EH53" s="8">
        <v>0</v>
      </c>
      <c r="EI53" s="4">
        <v>0</v>
      </c>
      <c r="EJ53" s="5">
        <v>0</v>
      </c>
      <c r="EK53" s="8">
        <v>0</v>
      </c>
      <c r="EL53" s="4">
        <v>0</v>
      </c>
      <c r="EM53" s="5">
        <v>0</v>
      </c>
      <c r="EN53" s="8">
        <v>0</v>
      </c>
      <c r="EO53" s="4">
        <v>0</v>
      </c>
      <c r="EP53" s="5">
        <f t="shared" si="260"/>
        <v>0</v>
      </c>
      <c r="EQ53" s="8"/>
      <c r="ER53" s="4"/>
      <c r="ES53" s="5"/>
      <c r="ET53" s="8">
        <v>0</v>
      </c>
      <c r="EU53" s="4">
        <v>0</v>
      </c>
      <c r="EV53" s="5">
        <v>0</v>
      </c>
      <c r="EW53" s="8">
        <v>0</v>
      </c>
      <c r="EX53" s="4">
        <v>0</v>
      </c>
      <c r="EY53" s="5">
        <f t="shared" si="261"/>
        <v>0</v>
      </c>
      <c r="EZ53" s="8">
        <v>0</v>
      </c>
      <c r="FA53" s="4">
        <v>0</v>
      </c>
      <c r="FB53" s="5">
        <v>0</v>
      </c>
      <c r="FC53" s="20">
        <v>0.05</v>
      </c>
      <c r="FD53" s="4">
        <v>1.77</v>
      </c>
      <c r="FE53" s="5">
        <f t="shared" ref="FE53" si="292">FD53/FC53*1000</f>
        <v>35400</v>
      </c>
      <c r="FF53" s="20">
        <v>0</v>
      </c>
      <c r="FG53" s="4">
        <v>0</v>
      </c>
      <c r="FH53" s="5">
        <v>0</v>
      </c>
      <c r="FI53" s="20">
        <v>0</v>
      </c>
      <c r="FJ53" s="4">
        <v>0</v>
      </c>
      <c r="FK53" s="5">
        <v>0</v>
      </c>
      <c r="FL53" s="20">
        <v>0</v>
      </c>
      <c r="FM53" s="4">
        <v>0</v>
      </c>
      <c r="FN53" s="5">
        <v>0</v>
      </c>
      <c r="FO53" s="20">
        <v>0</v>
      </c>
      <c r="FP53" s="4">
        <v>0</v>
      </c>
      <c r="FQ53" s="5">
        <v>0</v>
      </c>
      <c r="FR53" s="8">
        <v>0</v>
      </c>
      <c r="FS53" s="4">
        <v>0</v>
      </c>
      <c r="FT53" s="5">
        <f t="shared" si="262"/>
        <v>0</v>
      </c>
      <c r="FU53" s="8">
        <v>0</v>
      </c>
      <c r="FV53" s="4">
        <v>0</v>
      </c>
      <c r="FW53" s="5">
        <v>0</v>
      </c>
      <c r="FX53" s="20">
        <v>0</v>
      </c>
      <c r="FY53" s="4">
        <v>0</v>
      </c>
      <c r="FZ53" s="5">
        <f t="shared" si="263"/>
        <v>0</v>
      </c>
      <c r="GA53" s="102">
        <v>0</v>
      </c>
      <c r="GB53" s="4">
        <v>0</v>
      </c>
      <c r="GC53" s="5">
        <v>0</v>
      </c>
      <c r="GD53" s="20">
        <v>0</v>
      </c>
      <c r="GE53" s="4">
        <v>0</v>
      </c>
      <c r="GF53" s="5">
        <v>0</v>
      </c>
      <c r="GG53" s="20">
        <v>0</v>
      </c>
      <c r="GH53" s="4">
        <v>0</v>
      </c>
      <c r="GI53" s="5">
        <v>0</v>
      </c>
      <c r="GJ53" s="20">
        <v>0</v>
      </c>
      <c r="GK53" s="4">
        <v>0</v>
      </c>
      <c r="GL53" s="5">
        <v>0</v>
      </c>
      <c r="GM53" s="20">
        <v>0</v>
      </c>
      <c r="GN53" s="4">
        <v>0</v>
      </c>
      <c r="GO53" s="5">
        <v>0</v>
      </c>
      <c r="GP53" s="20">
        <v>0</v>
      </c>
      <c r="GQ53" s="4">
        <v>0</v>
      </c>
      <c r="GR53" s="5">
        <v>0</v>
      </c>
      <c r="GS53" s="20">
        <v>0</v>
      </c>
      <c r="GT53" s="4">
        <v>0</v>
      </c>
      <c r="GU53" s="5">
        <v>0</v>
      </c>
      <c r="GV53" s="20">
        <v>0</v>
      </c>
      <c r="GW53" s="4">
        <v>0</v>
      </c>
      <c r="GX53" s="5">
        <v>0</v>
      </c>
      <c r="GY53" s="20">
        <v>0</v>
      </c>
      <c r="GZ53" s="4">
        <v>0</v>
      </c>
      <c r="HA53" s="5">
        <v>0</v>
      </c>
      <c r="HB53" s="20">
        <v>27.5</v>
      </c>
      <c r="HC53" s="4">
        <v>192.5</v>
      </c>
      <c r="HD53" s="5">
        <f t="shared" si="271"/>
        <v>7000</v>
      </c>
      <c r="HE53" s="20">
        <v>0</v>
      </c>
      <c r="HF53" s="4">
        <v>0</v>
      </c>
      <c r="HG53" s="5">
        <v>0</v>
      </c>
      <c r="HH53" s="20">
        <f t="shared" si="161"/>
        <v>9968.5800000000017</v>
      </c>
      <c r="HI53" s="5">
        <f t="shared" si="162"/>
        <v>19847.689999999999</v>
      </c>
    </row>
    <row r="54" spans="1:217" x14ac:dyDescent="0.3">
      <c r="A54" s="75">
        <v>2014</v>
      </c>
      <c r="B54" s="81" t="s">
        <v>11</v>
      </c>
      <c r="C54" s="20">
        <v>0</v>
      </c>
      <c r="D54" s="4">
        <v>0</v>
      </c>
      <c r="E54" s="5">
        <f t="shared" si="248"/>
        <v>0</v>
      </c>
      <c r="F54" s="8">
        <v>0</v>
      </c>
      <c r="G54" s="4">
        <v>0</v>
      </c>
      <c r="H54" s="5">
        <v>0</v>
      </c>
      <c r="I54" s="20">
        <v>0</v>
      </c>
      <c r="J54" s="4">
        <v>0</v>
      </c>
      <c r="K54" s="5">
        <v>0</v>
      </c>
      <c r="L54" s="20">
        <v>0</v>
      </c>
      <c r="M54" s="4">
        <v>0</v>
      </c>
      <c r="N54" s="5">
        <v>0</v>
      </c>
      <c r="O54" s="20">
        <v>0</v>
      </c>
      <c r="P54" s="4">
        <v>0</v>
      </c>
      <c r="Q54" s="5">
        <v>0</v>
      </c>
      <c r="R54" s="20">
        <v>825.08600000000001</v>
      </c>
      <c r="S54" s="4">
        <v>1441.96</v>
      </c>
      <c r="T54" s="5">
        <f t="shared" si="266"/>
        <v>1747.6481239531395</v>
      </c>
      <c r="U54" s="8">
        <v>0</v>
      </c>
      <c r="V54" s="4">
        <v>0</v>
      </c>
      <c r="W54" s="5">
        <f t="shared" si="251"/>
        <v>0</v>
      </c>
      <c r="X54" s="8">
        <v>0</v>
      </c>
      <c r="Y54" s="4">
        <v>0</v>
      </c>
      <c r="Z54" s="5">
        <v>0</v>
      </c>
      <c r="AA54" s="8"/>
      <c r="AB54" s="4"/>
      <c r="AC54" s="5"/>
      <c r="AD54" s="8">
        <v>0</v>
      </c>
      <c r="AE54" s="4">
        <v>0</v>
      </c>
      <c r="AF54" s="5">
        <v>0</v>
      </c>
      <c r="AG54" s="8">
        <v>0</v>
      </c>
      <c r="AH54" s="4">
        <v>0</v>
      </c>
      <c r="AI54" s="5">
        <f t="shared" si="252"/>
        <v>0</v>
      </c>
      <c r="AJ54" s="8">
        <v>0</v>
      </c>
      <c r="AK54" s="4">
        <v>0</v>
      </c>
      <c r="AL54" s="5">
        <v>0</v>
      </c>
      <c r="AM54" s="8">
        <v>0</v>
      </c>
      <c r="AN54" s="4">
        <v>0</v>
      </c>
      <c r="AO54" s="5">
        <v>0</v>
      </c>
      <c r="AP54" s="8">
        <v>0</v>
      </c>
      <c r="AQ54" s="4">
        <v>0</v>
      </c>
      <c r="AR54" s="5">
        <v>0</v>
      </c>
      <c r="AS54" s="8">
        <v>0</v>
      </c>
      <c r="AT54" s="4">
        <v>0</v>
      </c>
      <c r="AU54" s="5">
        <v>0</v>
      </c>
      <c r="AV54" s="8">
        <v>0</v>
      </c>
      <c r="AW54" s="4">
        <v>0</v>
      </c>
      <c r="AX54" s="5">
        <v>0</v>
      </c>
      <c r="AY54" s="8">
        <v>0</v>
      </c>
      <c r="AZ54" s="4">
        <v>0</v>
      </c>
      <c r="BA54" s="5">
        <v>0</v>
      </c>
      <c r="BB54" s="20">
        <v>2.4209999999999998</v>
      </c>
      <c r="BC54" s="4">
        <v>14.89</v>
      </c>
      <c r="BD54" s="5">
        <f t="shared" si="267"/>
        <v>6150.3510945890139</v>
      </c>
      <c r="BE54" s="8">
        <v>0</v>
      </c>
      <c r="BF54" s="4">
        <v>0</v>
      </c>
      <c r="BG54" s="5">
        <v>0</v>
      </c>
      <c r="BH54" s="8">
        <v>5.0359999999999996</v>
      </c>
      <c r="BI54" s="4">
        <v>84.48</v>
      </c>
      <c r="BJ54" s="5">
        <f t="shared" ref="BJ54:BJ56" si="293">BI54/BH54*1000</f>
        <v>16775.218427323274</v>
      </c>
      <c r="BK54" s="8">
        <v>0</v>
      </c>
      <c r="BL54" s="4">
        <v>0</v>
      </c>
      <c r="BM54" s="5">
        <v>0</v>
      </c>
      <c r="BN54" s="8">
        <v>0</v>
      </c>
      <c r="BO54" s="4">
        <v>0</v>
      </c>
      <c r="BP54" s="5">
        <v>0</v>
      </c>
      <c r="BQ54" s="8">
        <v>0</v>
      </c>
      <c r="BR54" s="4">
        <v>0</v>
      </c>
      <c r="BS54" s="5">
        <v>0</v>
      </c>
      <c r="BT54" s="8">
        <v>0</v>
      </c>
      <c r="BU54" s="4">
        <v>0</v>
      </c>
      <c r="BV54" s="5">
        <v>0</v>
      </c>
      <c r="BW54" s="8">
        <v>0</v>
      </c>
      <c r="BX54" s="4">
        <v>0</v>
      </c>
      <c r="BY54" s="5">
        <f t="shared" si="254"/>
        <v>0</v>
      </c>
      <c r="BZ54" s="8">
        <v>0</v>
      </c>
      <c r="CA54" s="4">
        <v>0</v>
      </c>
      <c r="CB54" s="5">
        <f t="shared" si="255"/>
        <v>0</v>
      </c>
      <c r="CC54" s="8">
        <v>0</v>
      </c>
      <c r="CD54" s="4">
        <v>0</v>
      </c>
      <c r="CE54" s="5">
        <v>0</v>
      </c>
      <c r="CF54" s="8">
        <v>0</v>
      </c>
      <c r="CG54" s="4">
        <v>0</v>
      </c>
      <c r="CH54" s="5">
        <v>0</v>
      </c>
      <c r="CI54" s="8">
        <v>0</v>
      </c>
      <c r="CJ54" s="4">
        <v>0</v>
      </c>
      <c r="CK54" s="5">
        <v>0</v>
      </c>
      <c r="CL54" s="8">
        <v>0</v>
      </c>
      <c r="CM54" s="4">
        <v>0</v>
      </c>
      <c r="CN54" s="5">
        <v>0</v>
      </c>
      <c r="CO54" s="8">
        <v>0</v>
      </c>
      <c r="CP54" s="4">
        <v>0</v>
      </c>
      <c r="CQ54" s="5">
        <v>0</v>
      </c>
      <c r="CR54" s="20">
        <v>2597.915</v>
      </c>
      <c r="CS54" s="4">
        <v>3848.11</v>
      </c>
      <c r="CT54" s="5">
        <f t="shared" si="268"/>
        <v>1481.2301403240676</v>
      </c>
      <c r="CU54" s="8">
        <v>0</v>
      </c>
      <c r="CV54" s="4">
        <v>0</v>
      </c>
      <c r="CW54" s="5">
        <v>0</v>
      </c>
      <c r="CX54" s="8">
        <v>0</v>
      </c>
      <c r="CY54" s="4">
        <v>0</v>
      </c>
      <c r="CZ54" s="5">
        <v>0</v>
      </c>
      <c r="DA54" s="8">
        <v>0.28399999999999997</v>
      </c>
      <c r="DB54" s="4">
        <v>2.98</v>
      </c>
      <c r="DC54" s="5">
        <f t="shared" si="283"/>
        <v>10492.957746478874</v>
      </c>
      <c r="DD54" s="8">
        <v>0</v>
      </c>
      <c r="DE54" s="4">
        <v>0</v>
      </c>
      <c r="DF54" s="5">
        <v>0</v>
      </c>
      <c r="DG54" s="8">
        <v>0</v>
      </c>
      <c r="DH54" s="4">
        <v>0</v>
      </c>
      <c r="DI54" s="5">
        <v>0</v>
      </c>
      <c r="DJ54" s="102">
        <v>0</v>
      </c>
      <c r="DK54" s="4">
        <v>0</v>
      </c>
      <c r="DL54" s="5">
        <v>0</v>
      </c>
      <c r="DM54" s="8">
        <v>0</v>
      </c>
      <c r="DN54" s="4">
        <v>0</v>
      </c>
      <c r="DO54" s="5">
        <v>0</v>
      </c>
      <c r="DP54" s="8">
        <v>0</v>
      </c>
      <c r="DQ54" s="4">
        <v>0</v>
      </c>
      <c r="DR54" s="5">
        <v>0</v>
      </c>
      <c r="DS54" s="8">
        <v>0</v>
      </c>
      <c r="DT54" s="4">
        <v>0</v>
      </c>
      <c r="DU54" s="5">
        <v>0</v>
      </c>
      <c r="DV54" s="20">
        <v>8639.0400000000009</v>
      </c>
      <c r="DW54" s="4">
        <v>34899.61</v>
      </c>
      <c r="DX54" s="5">
        <f t="shared" si="269"/>
        <v>4039.7555746934845</v>
      </c>
      <c r="DY54" s="20">
        <v>35.451999999999998</v>
      </c>
      <c r="DZ54" s="4">
        <v>182.77</v>
      </c>
      <c r="EA54" s="5">
        <f t="shared" si="258"/>
        <v>5155.4214148708115</v>
      </c>
      <c r="EB54" s="8">
        <v>0</v>
      </c>
      <c r="EC54" s="4">
        <v>0</v>
      </c>
      <c r="ED54" s="5">
        <v>0</v>
      </c>
      <c r="EE54" s="8">
        <v>0</v>
      </c>
      <c r="EF54" s="4">
        <v>0</v>
      </c>
      <c r="EG54" s="5">
        <f t="shared" si="259"/>
        <v>0</v>
      </c>
      <c r="EH54" s="8">
        <v>0</v>
      </c>
      <c r="EI54" s="4">
        <v>0</v>
      </c>
      <c r="EJ54" s="5">
        <v>0</v>
      </c>
      <c r="EK54" s="8">
        <v>0</v>
      </c>
      <c r="EL54" s="4">
        <v>0</v>
      </c>
      <c r="EM54" s="5">
        <v>0</v>
      </c>
      <c r="EN54" s="8">
        <v>0</v>
      </c>
      <c r="EO54" s="4">
        <v>0</v>
      </c>
      <c r="EP54" s="5">
        <f t="shared" si="260"/>
        <v>0</v>
      </c>
      <c r="EQ54" s="8"/>
      <c r="ER54" s="4"/>
      <c r="ES54" s="5"/>
      <c r="ET54" s="8">
        <v>0</v>
      </c>
      <c r="EU54" s="4">
        <v>0</v>
      </c>
      <c r="EV54" s="5">
        <v>0</v>
      </c>
      <c r="EW54" s="8">
        <v>0</v>
      </c>
      <c r="EX54" s="4">
        <v>0</v>
      </c>
      <c r="EY54" s="5">
        <f t="shared" si="261"/>
        <v>0</v>
      </c>
      <c r="EZ54" s="8">
        <v>0</v>
      </c>
      <c r="FA54" s="4">
        <v>0</v>
      </c>
      <c r="FB54" s="5">
        <v>0</v>
      </c>
      <c r="FC54" s="20">
        <v>0</v>
      </c>
      <c r="FD54" s="4">
        <v>0</v>
      </c>
      <c r="FE54" s="5">
        <v>0</v>
      </c>
      <c r="FF54" s="20">
        <v>0</v>
      </c>
      <c r="FG54" s="4">
        <v>0</v>
      </c>
      <c r="FH54" s="5">
        <v>0</v>
      </c>
      <c r="FI54" s="20">
        <v>0</v>
      </c>
      <c r="FJ54" s="4">
        <v>0</v>
      </c>
      <c r="FK54" s="5">
        <v>0</v>
      </c>
      <c r="FL54" s="20">
        <v>20</v>
      </c>
      <c r="FM54" s="4">
        <v>69.430000000000007</v>
      </c>
      <c r="FN54" s="5">
        <f t="shared" ref="FN54" si="294">FM54/FL54*1000</f>
        <v>3471.5000000000005</v>
      </c>
      <c r="FO54" s="20">
        <v>0</v>
      </c>
      <c r="FP54" s="4">
        <v>0</v>
      </c>
      <c r="FQ54" s="5">
        <v>0</v>
      </c>
      <c r="FR54" s="8">
        <v>0</v>
      </c>
      <c r="FS54" s="4">
        <v>0</v>
      </c>
      <c r="FT54" s="5">
        <f t="shared" si="262"/>
        <v>0</v>
      </c>
      <c r="FU54" s="8">
        <v>0</v>
      </c>
      <c r="FV54" s="4">
        <v>0</v>
      </c>
      <c r="FW54" s="5">
        <v>0</v>
      </c>
      <c r="FX54" s="20">
        <v>0</v>
      </c>
      <c r="FY54" s="4">
        <v>0</v>
      </c>
      <c r="FZ54" s="5">
        <f t="shared" si="263"/>
        <v>0</v>
      </c>
      <c r="GA54" s="102">
        <v>0</v>
      </c>
      <c r="GB54" s="4">
        <v>0</v>
      </c>
      <c r="GC54" s="5">
        <v>0</v>
      </c>
      <c r="GD54" s="20">
        <v>5.0000000000000001E-3</v>
      </c>
      <c r="GE54" s="4">
        <v>0.31</v>
      </c>
      <c r="GF54" s="5">
        <f t="shared" ref="GF54" si="295">GE54/GD54*1000</f>
        <v>62000</v>
      </c>
      <c r="GG54" s="20">
        <v>0</v>
      </c>
      <c r="GH54" s="4">
        <v>0</v>
      </c>
      <c r="GI54" s="5">
        <v>0</v>
      </c>
      <c r="GJ54" s="20">
        <v>0</v>
      </c>
      <c r="GK54" s="4">
        <v>0</v>
      </c>
      <c r="GL54" s="5">
        <v>0</v>
      </c>
      <c r="GM54" s="20">
        <v>0</v>
      </c>
      <c r="GN54" s="4">
        <v>0</v>
      </c>
      <c r="GO54" s="5">
        <v>0</v>
      </c>
      <c r="GP54" s="20">
        <v>0</v>
      </c>
      <c r="GQ54" s="4">
        <v>0</v>
      </c>
      <c r="GR54" s="5">
        <v>0</v>
      </c>
      <c r="GS54" s="20">
        <v>0</v>
      </c>
      <c r="GT54" s="4">
        <v>0</v>
      </c>
      <c r="GU54" s="5">
        <v>0</v>
      </c>
      <c r="GV54" s="20">
        <v>0</v>
      </c>
      <c r="GW54" s="4">
        <v>0</v>
      </c>
      <c r="GX54" s="5">
        <v>0</v>
      </c>
      <c r="GY54" s="20">
        <v>0</v>
      </c>
      <c r="GZ54" s="4">
        <v>0</v>
      </c>
      <c r="HA54" s="5">
        <v>0</v>
      </c>
      <c r="HB54" s="20">
        <v>0</v>
      </c>
      <c r="HC54" s="4">
        <v>0</v>
      </c>
      <c r="HD54" s="5">
        <v>0</v>
      </c>
      <c r="HE54" s="20">
        <v>31.17</v>
      </c>
      <c r="HF54" s="4">
        <v>232.78</v>
      </c>
      <c r="HG54" s="5">
        <f t="shared" si="272"/>
        <v>7468.0782803978182</v>
      </c>
      <c r="HH54" s="20">
        <f t="shared" si="161"/>
        <v>12156.409</v>
      </c>
      <c r="HI54" s="5">
        <f t="shared" si="162"/>
        <v>40777.32</v>
      </c>
    </row>
    <row r="55" spans="1:217" x14ac:dyDescent="0.3">
      <c r="A55" s="75">
        <v>2014</v>
      </c>
      <c r="B55" s="76" t="s">
        <v>12</v>
      </c>
      <c r="C55" s="20">
        <v>0</v>
      </c>
      <c r="D55" s="4">
        <v>0</v>
      </c>
      <c r="E55" s="5">
        <f t="shared" si="248"/>
        <v>0</v>
      </c>
      <c r="F55" s="8">
        <v>0</v>
      </c>
      <c r="G55" s="4">
        <v>0</v>
      </c>
      <c r="H55" s="5">
        <v>0</v>
      </c>
      <c r="I55" s="20">
        <v>0</v>
      </c>
      <c r="J55" s="4">
        <v>0</v>
      </c>
      <c r="K55" s="5">
        <v>0</v>
      </c>
      <c r="L55" s="20">
        <v>0</v>
      </c>
      <c r="M55" s="4">
        <v>0</v>
      </c>
      <c r="N55" s="5">
        <v>0</v>
      </c>
      <c r="O55" s="20">
        <v>0</v>
      </c>
      <c r="P55" s="4">
        <v>0</v>
      </c>
      <c r="Q55" s="5">
        <v>0</v>
      </c>
      <c r="R55" s="20">
        <v>262.24799999999999</v>
      </c>
      <c r="S55" s="4">
        <v>437.97</v>
      </c>
      <c r="T55" s="5">
        <f t="shared" si="266"/>
        <v>1670.0604008419514</v>
      </c>
      <c r="U55" s="8">
        <v>0</v>
      </c>
      <c r="V55" s="4">
        <v>0</v>
      </c>
      <c r="W55" s="5">
        <f t="shared" si="251"/>
        <v>0</v>
      </c>
      <c r="X55" s="8">
        <v>0</v>
      </c>
      <c r="Y55" s="4">
        <v>0</v>
      </c>
      <c r="Z55" s="5">
        <v>0</v>
      </c>
      <c r="AA55" s="8"/>
      <c r="AB55" s="4"/>
      <c r="AC55" s="5"/>
      <c r="AD55" s="8">
        <v>0</v>
      </c>
      <c r="AE55" s="4">
        <v>0</v>
      </c>
      <c r="AF55" s="5">
        <v>0</v>
      </c>
      <c r="AG55" s="8">
        <v>0</v>
      </c>
      <c r="AH55" s="4">
        <v>0</v>
      </c>
      <c r="AI55" s="5">
        <f t="shared" si="252"/>
        <v>0</v>
      </c>
      <c r="AJ55" s="8">
        <v>0</v>
      </c>
      <c r="AK55" s="4">
        <v>0</v>
      </c>
      <c r="AL55" s="5">
        <v>0</v>
      </c>
      <c r="AM55" s="8">
        <v>0</v>
      </c>
      <c r="AN55" s="4">
        <v>0</v>
      </c>
      <c r="AO55" s="5">
        <v>0</v>
      </c>
      <c r="AP55" s="8">
        <v>0</v>
      </c>
      <c r="AQ55" s="4">
        <v>0</v>
      </c>
      <c r="AR55" s="5">
        <v>0</v>
      </c>
      <c r="AS55" s="8">
        <v>5.0049999999999999</v>
      </c>
      <c r="AT55" s="4">
        <v>38.65</v>
      </c>
      <c r="AU55" s="5">
        <f t="shared" si="284"/>
        <v>7722.2777222777222</v>
      </c>
      <c r="AV55" s="8">
        <v>0</v>
      </c>
      <c r="AW55" s="4">
        <v>0</v>
      </c>
      <c r="AX55" s="5">
        <v>0</v>
      </c>
      <c r="AY55" s="8">
        <v>0</v>
      </c>
      <c r="AZ55" s="4">
        <v>0</v>
      </c>
      <c r="BA55" s="5">
        <v>0</v>
      </c>
      <c r="BB55" s="20">
        <v>0.67500000000000004</v>
      </c>
      <c r="BC55" s="4">
        <v>8.7799999999999994</v>
      </c>
      <c r="BD55" s="5">
        <f t="shared" si="267"/>
        <v>13007.407407407407</v>
      </c>
      <c r="BE55" s="8">
        <v>0</v>
      </c>
      <c r="BF55" s="4">
        <v>0</v>
      </c>
      <c r="BG55" s="5">
        <v>0</v>
      </c>
      <c r="BH55" s="8">
        <v>1.35</v>
      </c>
      <c r="BI55" s="4">
        <v>9.64</v>
      </c>
      <c r="BJ55" s="5">
        <f t="shared" si="293"/>
        <v>7140.7407407407409</v>
      </c>
      <c r="BK55" s="8">
        <v>0</v>
      </c>
      <c r="BL55" s="4">
        <v>0</v>
      </c>
      <c r="BM55" s="5">
        <v>0</v>
      </c>
      <c r="BN55" s="8">
        <v>0</v>
      </c>
      <c r="BO55" s="4">
        <v>0</v>
      </c>
      <c r="BP55" s="5">
        <v>0</v>
      </c>
      <c r="BQ55" s="8">
        <v>0</v>
      </c>
      <c r="BR55" s="4">
        <v>0</v>
      </c>
      <c r="BS55" s="5">
        <v>0</v>
      </c>
      <c r="BT55" s="8">
        <v>0</v>
      </c>
      <c r="BU55" s="4">
        <v>0</v>
      </c>
      <c r="BV55" s="5">
        <v>0</v>
      </c>
      <c r="BW55" s="8">
        <v>0</v>
      </c>
      <c r="BX55" s="4">
        <v>0</v>
      </c>
      <c r="BY55" s="5">
        <f t="shared" si="254"/>
        <v>0</v>
      </c>
      <c r="BZ55" s="8">
        <v>0</v>
      </c>
      <c r="CA55" s="4">
        <v>0</v>
      </c>
      <c r="CB55" s="5">
        <f t="shared" si="255"/>
        <v>0</v>
      </c>
      <c r="CC55" s="8">
        <v>0</v>
      </c>
      <c r="CD55" s="4">
        <v>0</v>
      </c>
      <c r="CE55" s="5">
        <v>0</v>
      </c>
      <c r="CF55" s="8">
        <v>0</v>
      </c>
      <c r="CG55" s="4">
        <v>0</v>
      </c>
      <c r="CH55" s="5">
        <v>0</v>
      </c>
      <c r="CI55" s="8">
        <v>0</v>
      </c>
      <c r="CJ55" s="4">
        <v>0</v>
      </c>
      <c r="CK55" s="5">
        <v>0</v>
      </c>
      <c r="CL55" s="8">
        <v>0</v>
      </c>
      <c r="CM55" s="4">
        <v>0</v>
      </c>
      <c r="CN55" s="5">
        <v>0</v>
      </c>
      <c r="CO55" s="8">
        <v>0</v>
      </c>
      <c r="CP55" s="4">
        <v>0</v>
      </c>
      <c r="CQ55" s="5">
        <v>0</v>
      </c>
      <c r="CR55" s="20">
        <v>4080.6669999999999</v>
      </c>
      <c r="CS55" s="4">
        <v>7645.4</v>
      </c>
      <c r="CT55" s="5">
        <f t="shared" si="268"/>
        <v>1873.5662576730715</v>
      </c>
      <c r="CU55" s="8">
        <v>0</v>
      </c>
      <c r="CV55" s="4">
        <v>0</v>
      </c>
      <c r="CW55" s="5">
        <v>0</v>
      </c>
      <c r="CX55" s="8">
        <v>0</v>
      </c>
      <c r="CY55" s="4">
        <v>0</v>
      </c>
      <c r="CZ55" s="5">
        <v>0</v>
      </c>
      <c r="DA55" s="8">
        <v>0</v>
      </c>
      <c r="DB55" s="4">
        <v>0</v>
      </c>
      <c r="DC55" s="5">
        <v>0</v>
      </c>
      <c r="DD55" s="8">
        <v>0</v>
      </c>
      <c r="DE55" s="4">
        <v>0</v>
      </c>
      <c r="DF55" s="5">
        <v>0</v>
      </c>
      <c r="DG55" s="8">
        <v>0</v>
      </c>
      <c r="DH55" s="4">
        <v>0</v>
      </c>
      <c r="DI55" s="5">
        <v>0</v>
      </c>
      <c r="DJ55" s="102">
        <v>0</v>
      </c>
      <c r="DK55" s="4">
        <v>0</v>
      </c>
      <c r="DL55" s="5">
        <v>0</v>
      </c>
      <c r="DM55" s="8">
        <v>0</v>
      </c>
      <c r="DN55" s="4">
        <v>0</v>
      </c>
      <c r="DO55" s="5">
        <v>0</v>
      </c>
      <c r="DP55" s="8">
        <v>0</v>
      </c>
      <c r="DQ55" s="4">
        <v>0</v>
      </c>
      <c r="DR55" s="5">
        <v>0</v>
      </c>
      <c r="DS55" s="8">
        <v>0</v>
      </c>
      <c r="DT55" s="4">
        <v>0</v>
      </c>
      <c r="DU55" s="5">
        <v>0</v>
      </c>
      <c r="DV55" s="20">
        <v>3434.08</v>
      </c>
      <c r="DW55" s="4">
        <v>6183.09</v>
      </c>
      <c r="DX55" s="5">
        <f t="shared" si="269"/>
        <v>1800.508433117458</v>
      </c>
      <c r="DY55" s="20">
        <v>206.202</v>
      </c>
      <c r="DZ55" s="4">
        <v>561.92999999999995</v>
      </c>
      <c r="EA55" s="5">
        <f t="shared" si="258"/>
        <v>2725.1433060785052</v>
      </c>
      <c r="EB55" s="8">
        <v>0</v>
      </c>
      <c r="EC55" s="4">
        <v>0</v>
      </c>
      <c r="ED55" s="5">
        <v>0</v>
      </c>
      <c r="EE55" s="8">
        <v>0</v>
      </c>
      <c r="EF55" s="4">
        <v>0</v>
      </c>
      <c r="EG55" s="5">
        <f t="shared" si="259"/>
        <v>0</v>
      </c>
      <c r="EH55" s="8">
        <v>0</v>
      </c>
      <c r="EI55" s="4">
        <v>0</v>
      </c>
      <c r="EJ55" s="5">
        <v>0</v>
      </c>
      <c r="EK55" s="8">
        <v>0</v>
      </c>
      <c r="EL55" s="4">
        <v>0</v>
      </c>
      <c r="EM55" s="5">
        <v>0</v>
      </c>
      <c r="EN55" s="8">
        <v>0</v>
      </c>
      <c r="EO55" s="4">
        <v>0</v>
      </c>
      <c r="EP55" s="5">
        <f t="shared" si="260"/>
        <v>0</v>
      </c>
      <c r="EQ55" s="8"/>
      <c r="ER55" s="4"/>
      <c r="ES55" s="5"/>
      <c r="ET55" s="8">
        <v>0</v>
      </c>
      <c r="EU55" s="4">
        <v>0</v>
      </c>
      <c r="EV55" s="5">
        <v>0</v>
      </c>
      <c r="EW55" s="8">
        <v>0</v>
      </c>
      <c r="EX55" s="4">
        <v>0</v>
      </c>
      <c r="EY55" s="5">
        <f t="shared" si="261"/>
        <v>0</v>
      </c>
      <c r="EZ55" s="8">
        <v>0</v>
      </c>
      <c r="FA55" s="4">
        <v>0</v>
      </c>
      <c r="FB55" s="5">
        <v>0</v>
      </c>
      <c r="FC55" s="20">
        <v>0</v>
      </c>
      <c r="FD55" s="4">
        <v>0</v>
      </c>
      <c r="FE55" s="5">
        <v>0</v>
      </c>
      <c r="FF55" s="20">
        <v>0</v>
      </c>
      <c r="FG55" s="4">
        <v>0</v>
      </c>
      <c r="FH55" s="5">
        <v>0</v>
      </c>
      <c r="FI55" s="20">
        <v>0</v>
      </c>
      <c r="FJ55" s="4">
        <v>0</v>
      </c>
      <c r="FK55" s="5">
        <v>0</v>
      </c>
      <c r="FL55" s="20">
        <v>0</v>
      </c>
      <c r="FM55" s="4">
        <v>0</v>
      </c>
      <c r="FN55" s="5">
        <v>0</v>
      </c>
      <c r="FO55" s="20">
        <v>0</v>
      </c>
      <c r="FP55" s="4">
        <v>0</v>
      </c>
      <c r="FQ55" s="5">
        <v>0</v>
      </c>
      <c r="FR55" s="8">
        <v>0</v>
      </c>
      <c r="FS55" s="4">
        <v>0</v>
      </c>
      <c r="FT55" s="5">
        <f t="shared" si="262"/>
        <v>0</v>
      </c>
      <c r="FU55" s="8">
        <v>0</v>
      </c>
      <c r="FV55" s="4">
        <v>0</v>
      </c>
      <c r="FW55" s="5">
        <v>0</v>
      </c>
      <c r="FX55" s="20">
        <v>0</v>
      </c>
      <c r="FY55" s="4">
        <v>0</v>
      </c>
      <c r="FZ55" s="5">
        <f t="shared" si="263"/>
        <v>0</v>
      </c>
      <c r="GA55" s="102">
        <v>0</v>
      </c>
      <c r="GB55" s="4">
        <v>0</v>
      </c>
      <c r="GC55" s="5">
        <v>0</v>
      </c>
      <c r="GD55" s="20">
        <v>0</v>
      </c>
      <c r="GE55" s="4">
        <v>0</v>
      </c>
      <c r="GF55" s="5">
        <v>0</v>
      </c>
      <c r="GG55" s="20">
        <v>0</v>
      </c>
      <c r="GH55" s="4">
        <v>0</v>
      </c>
      <c r="GI55" s="5">
        <v>0</v>
      </c>
      <c r="GJ55" s="20">
        <v>0</v>
      </c>
      <c r="GK55" s="4">
        <v>0</v>
      </c>
      <c r="GL55" s="5">
        <v>0</v>
      </c>
      <c r="GM55" s="20">
        <v>0</v>
      </c>
      <c r="GN55" s="4">
        <v>0</v>
      </c>
      <c r="GO55" s="5">
        <v>0</v>
      </c>
      <c r="GP55" s="20">
        <v>0</v>
      </c>
      <c r="GQ55" s="4">
        <v>0</v>
      </c>
      <c r="GR55" s="5">
        <v>0</v>
      </c>
      <c r="GS55" s="20">
        <v>0</v>
      </c>
      <c r="GT55" s="4">
        <v>0</v>
      </c>
      <c r="GU55" s="5">
        <v>0</v>
      </c>
      <c r="GV55" s="20">
        <v>0</v>
      </c>
      <c r="GW55" s="4">
        <v>0</v>
      </c>
      <c r="GX55" s="5">
        <v>0</v>
      </c>
      <c r="GY55" s="20">
        <v>0</v>
      </c>
      <c r="GZ55" s="4">
        <v>0</v>
      </c>
      <c r="HA55" s="5">
        <v>0</v>
      </c>
      <c r="HB55" s="20">
        <v>20</v>
      </c>
      <c r="HC55" s="4">
        <v>140</v>
      </c>
      <c r="HD55" s="5">
        <f t="shared" si="271"/>
        <v>7000</v>
      </c>
      <c r="HE55" s="20">
        <v>34</v>
      </c>
      <c r="HF55" s="4">
        <v>317.89</v>
      </c>
      <c r="HG55" s="5">
        <f t="shared" si="272"/>
        <v>9349.7058823529405</v>
      </c>
      <c r="HH55" s="20">
        <f t="shared" si="161"/>
        <v>8044.226999999999</v>
      </c>
      <c r="HI55" s="5">
        <f t="shared" si="162"/>
        <v>15343.35</v>
      </c>
    </row>
    <row r="56" spans="1:217" x14ac:dyDescent="0.3">
      <c r="A56" s="75">
        <v>2014</v>
      </c>
      <c r="B56" s="76" t="s">
        <v>13</v>
      </c>
      <c r="C56" s="20">
        <v>0</v>
      </c>
      <c r="D56" s="4">
        <v>0</v>
      </c>
      <c r="E56" s="5">
        <f t="shared" si="248"/>
        <v>0</v>
      </c>
      <c r="F56" s="8">
        <v>325</v>
      </c>
      <c r="G56" s="4">
        <v>3821.22</v>
      </c>
      <c r="H56" s="5">
        <f t="shared" si="286"/>
        <v>11757.6</v>
      </c>
      <c r="I56" s="20">
        <v>0</v>
      </c>
      <c r="J56" s="4">
        <v>0</v>
      </c>
      <c r="K56" s="5">
        <v>0</v>
      </c>
      <c r="L56" s="20">
        <v>0</v>
      </c>
      <c r="M56" s="4">
        <v>0</v>
      </c>
      <c r="N56" s="5">
        <v>0</v>
      </c>
      <c r="O56" s="20">
        <v>0</v>
      </c>
      <c r="P56" s="4">
        <v>0</v>
      </c>
      <c r="Q56" s="5">
        <v>0</v>
      </c>
      <c r="R56" s="20">
        <v>171.43700000000001</v>
      </c>
      <c r="S56" s="4">
        <v>518.89</v>
      </c>
      <c r="T56" s="5">
        <f t="shared" si="266"/>
        <v>3026.7095201152606</v>
      </c>
      <c r="U56" s="8">
        <v>0</v>
      </c>
      <c r="V56" s="4">
        <v>0</v>
      </c>
      <c r="W56" s="5">
        <f t="shared" si="251"/>
        <v>0</v>
      </c>
      <c r="X56" s="8">
        <v>0</v>
      </c>
      <c r="Y56" s="4">
        <v>0</v>
      </c>
      <c r="Z56" s="5">
        <v>0</v>
      </c>
      <c r="AA56" s="8"/>
      <c r="AB56" s="4"/>
      <c r="AC56" s="5"/>
      <c r="AD56" s="8">
        <v>0</v>
      </c>
      <c r="AE56" s="4">
        <v>0</v>
      </c>
      <c r="AF56" s="5">
        <v>0</v>
      </c>
      <c r="AG56" s="8">
        <v>0</v>
      </c>
      <c r="AH56" s="4">
        <v>0</v>
      </c>
      <c r="AI56" s="5">
        <f t="shared" si="252"/>
        <v>0</v>
      </c>
      <c r="AJ56" s="8">
        <v>0</v>
      </c>
      <c r="AK56" s="4">
        <v>0</v>
      </c>
      <c r="AL56" s="5">
        <v>0</v>
      </c>
      <c r="AM56" s="8">
        <v>0</v>
      </c>
      <c r="AN56" s="4">
        <v>0</v>
      </c>
      <c r="AO56" s="5">
        <v>0</v>
      </c>
      <c r="AP56" s="8">
        <v>0</v>
      </c>
      <c r="AQ56" s="4">
        <v>0</v>
      </c>
      <c r="AR56" s="5">
        <v>0</v>
      </c>
      <c r="AS56" s="8">
        <v>0</v>
      </c>
      <c r="AT56" s="4">
        <v>0</v>
      </c>
      <c r="AU56" s="5">
        <v>0</v>
      </c>
      <c r="AV56" s="8">
        <v>0</v>
      </c>
      <c r="AW56" s="4">
        <v>0</v>
      </c>
      <c r="AX56" s="5">
        <v>0</v>
      </c>
      <c r="AY56" s="8">
        <v>0</v>
      </c>
      <c r="AZ56" s="4">
        <v>0</v>
      </c>
      <c r="BA56" s="5">
        <v>0</v>
      </c>
      <c r="BB56" s="20">
        <v>2.5000000000000001E-2</v>
      </c>
      <c r="BC56" s="4">
        <v>0.49</v>
      </c>
      <c r="BD56" s="5">
        <f t="shared" si="267"/>
        <v>19599.999999999996</v>
      </c>
      <c r="BE56" s="8">
        <v>0</v>
      </c>
      <c r="BF56" s="4">
        <v>0</v>
      </c>
      <c r="BG56" s="5">
        <v>0</v>
      </c>
      <c r="BH56" s="8">
        <v>2.3759999999999999</v>
      </c>
      <c r="BI56" s="4">
        <v>34.21</v>
      </c>
      <c r="BJ56" s="5">
        <f t="shared" si="293"/>
        <v>14398.14814814815</v>
      </c>
      <c r="BK56" s="8">
        <v>0</v>
      </c>
      <c r="BL56" s="4">
        <v>0</v>
      </c>
      <c r="BM56" s="5">
        <v>0</v>
      </c>
      <c r="BN56" s="8">
        <v>0</v>
      </c>
      <c r="BO56" s="4">
        <v>0</v>
      </c>
      <c r="BP56" s="5">
        <v>0</v>
      </c>
      <c r="BQ56" s="8">
        <v>0</v>
      </c>
      <c r="BR56" s="4">
        <v>0</v>
      </c>
      <c r="BS56" s="5">
        <v>0</v>
      </c>
      <c r="BT56" s="8">
        <v>0</v>
      </c>
      <c r="BU56" s="4">
        <v>0</v>
      </c>
      <c r="BV56" s="5">
        <v>0</v>
      </c>
      <c r="BW56" s="8">
        <v>0</v>
      </c>
      <c r="BX56" s="4">
        <v>0</v>
      </c>
      <c r="BY56" s="5">
        <f t="shared" si="254"/>
        <v>0</v>
      </c>
      <c r="BZ56" s="8">
        <v>0</v>
      </c>
      <c r="CA56" s="4">
        <v>0</v>
      </c>
      <c r="CB56" s="5">
        <f t="shared" si="255"/>
        <v>0</v>
      </c>
      <c r="CC56" s="8">
        <v>0</v>
      </c>
      <c r="CD56" s="4">
        <v>0</v>
      </c>
      <c r="CE56" s="5">
        <v>0</v>
      </c>
      <c r="CF56" s="8">
        <v>0</v>
      </c>
      <c r="CG56" s="4">
        <v>0</v>
      </c>
      <c r="CH56" s="5">
        <v>0</v>
      </c>
      <c r="CI56" s="8">
        <v>0</v>
      </c>
      <c r="CJ56" s="4">
        <v>0</v>
      </c>
      <c r="CK56" s="5">
        <v>0</v>
      </c>
      <c r="CL56" s="8">
        <v>0</v>
      </c>
      <c r="CM56" s="4">
        <v>0</v>
      </c>
      <c r="CN56" s="5">
        <v>0</v>
      </c>
      <c r="CO56" s="8">
        <v>0</v>
      </c>
      <c r="CP56" s="4">
        <v>0</v>
      </c>
      <c r="CQ56" s="5">
        <v>0</v>
      </c>
      <c r="CR56" s="20">
        <v>4812.9110000000001</v>
      </c>
      <c r="CS56" s="4">
        <v>10723.46</v>
      </c>
      <c r="CT56" s="5">
        <f t="shared" si="268"/>
        <v>2228.0611463623572</v>
      </c>
      <c r="CU56" s="8">
        <v>0</v>
      </c>
      <c r="CV56" s="4">
        <v>0</v>
      </c>
      <c r="CW56" s="5">
        <v>0</v>
      </c>
      <c r="CX56" s="8">
        <v>0</v>
      </c>
      <c r="CY56" s="4">
        <v>0</v>
      </c>
      <c r="CZ56" s="5">
        <v>0</v>
      </c>
      <c r="DA56" s="8">
        <v>2.8000000000000001E-2</v>
      </c>
      <c r="DB56" s="4">
        <v>0.72</v>
      </c>
      <c r="DC56" s="5">
        <f t="shared" si="283"/>
        <v>25714.28571428571</v>
      </c>
      <c r="DD56" s="8">
        <v>0</v>
      </c>
      <c r="DE56" s="4">
        <v>0</v>
      </c>
      <c r="DF56" s="5">
        <v>0</v>
      </c>
      <c r="DG56" s="8">
        <v>0</v>
      </c>
      <c r="DH56" s="4">
        <v>0</v>
      </c>
      <c r="DI56" s="5">
        <v>0</v>
      </c>
      <c r="DJ56" s="102">
        <v>0</v>
      </c>
      <c r="DK56" s="4">
        <v>0</v>
      </c>
      <c r="DL56" s="5">
        <v>0</v>
      </c>
      <c r="DM56" s="8">
        <v>0</v>
      </c>
      <c r="DN56" s="4">
        <v>0</v>
      </c>
      <c r="DO56" s="5">
        <v>0</v>
      </c>
      <c r="DP56" s="8">
        <v>0</v>
      </c>
      <c r="DQ56" s="4">
        <v>0</v>
      </c>
      <c r="DR56" s="5">
        <v>0</v>
      </c>
      <c r="DS56" s="8">
        <v>0</v>
      </c>
      <c r="DT56" s="4">
        <v>0</v>
      </c>
      <c r="DU56" s="5">
        <v>0</v>
      </c>
      <c r="DV56" s="20">
        <v>6173.04</v>
      </c>
      <c r="DW56" s="4">
        <v>12328.58</v>
      </c>
      <c r="DX56" s="5">
        <f t="shared" si="269"/>
        <v>1997.1650920778093</v>
      </c>
      <c r="DY56" s="20">
        <v>204.81299999999999</v>
      </c>
      <c r="DZ56" s="4">
        <v>426.17</v>
      </c>
      <c r="EA56" s="5">
        <f t="shared" si="258"/>
        <v>2080.7761226094049</v>
      </c>
      <c r="EB56" s="8">
        <v>0</v>
      </c>
      <c r="EC56" s="4">
        <v>0</v>
      </c>
      <c r="ED56" s="5">
        <v>0</v>
      </c>
      <c r="EE56" s="8">
        <v>0</v>
      </c>
      <c r="EF56" s="4">
        <v>0</v>
      </c>
      <c r="EG56" s="5">
        <f t="shared" si="259"/>
        <v>0</v>
      </c>
      <c r="EH56" s="8">
        <v>0</v>
      </c>
      <c r="EI56" s="4">
        <v>0</v>
      </c>
      <c r="EJ56" s="5">
        <v>0</v>
      </c>
      <c r="EK56" s="8">
        <v>0</v>
      </c>
      <c r="EL56" s="4">
        <v>0</v>
      </c>
      <c r="EM56" s="5">
        <v>0</v>
      </c>
      <c r="EN56" s="8">
        <v>0</v>
      </c>
      <c r="EO56" s="4">
        <v>0</v>
      </c>
      <c r="EP56" s="5">
        <f t="shared" si="260"/>
        <v>0</v>
      </c>
      <c r="EQ56" s="8"/>
      <c r="ER56" s="4"/>
      <c r="ES56" s="5"/>
      <c r="ET56" s="8">
        <v>0</v>
      </c>
      <c r="EU56" s="4">
        <v>0</v>
      </c>
      <c r="EV56" s="5">
        <v>0</v>
      </c>
      <c r="EW56" s="8">
        <v>0</v>
      </c>
      <c r="EX56" s="4">
        <v>0</v>
      </c>
      <c r="EY56" s="5">
        <f t="shared" si="261"/>
        <v>0</v>
      </c>
      <c r="EZ56" s="8">
        <v>0</v>
      </c>
      <c r="FA56" s="4">
        <v>0</v>
      </c>
      <c r="FB56" s="5">
        <v>0</v>
      </c>
      <c r="FC56" s="20">
        <v>0</v>
      </c>
      <c r="FD56" s="4">
        <v>0</v>
      </c>
      <c r="FE56" s="5">
        <v>0</v>
      </c>
      <c r="FF56" s="20">
        <v>0</v>
      </c>
      <c r="FG56" s="4">
        <v>0</v>
      </c>
      <c r="FH56" s="5">
        <v>0</v>
      </c>
      <c r="FI56" s="20">
        <v>0</v>
      </c>
      <c r="FJ56" s="4">
        <v>0</v>
      </c>
      <c r="FK56" s="5">
        <v>0</v>
      </c>
      <c r="FL56" s="20">
        <v>0</v>
      </c>
      <c r="FM56" s="4">
        <v>0</v>
      </c>
      <c r="FN56" s="5">
        <v>0</v>
      </c>
      <c r="FO56" s="20">
        <v>0</v>
      </c>
      <c r="FP56" s="4">
        <v>0</v>
      </c>
      <c r="FQ56" s="5">
        <v>0</v>
      </c>
      <c r="FR56" s="8">
        <v>0</v>
      </c>
      <c r="FS56" s="4">
        <v>0</v>
      </c>
      <c r="FT56" s="5">
        <f t="shared" si="262"/>
        <v>0</v>
      </c>
      <c r="FU56" s="8">
        <v>0</v>
      </c>
      <c r="FV56" s="4">
        <v>0</v>
      </c>
      <c r="FW56" s="5">
        <v>0</v>
      </c>
      <c r="FX56" s="20">
        <v>0</v>
      </c>
      <c r="FY56" s="4">
        <v>0</v>
      </c>
      <c r="FZ56" s="5">
        <f t="shared" si="263"/>
        <v>0</v>
      </c>
      <c r="GA56" s="102">
        <v>0</v>
      </c>
      <c r="GB56" s="4">
        <v>0</v>
      </c>
      <c r="GC56" s="5">
        <v>0</v>
      </c>
      <c r="GD56" s="20">
        <v>0</v>
      </c>
      <c r="GE56" s="4">
        <v>0</v>
      </c>
      <c r="GF56" s="5">
        <v>0</v>
      </c>
      <c r="GG56" s="20">
        <v>0</v>
      </c>
      <c r="GH56" s="4">
        <v>0</v>
      </c>
      <c r="GI56" s="5">
        <v>0</v>
      </c>
      <c r="GJ56" s="20">
        <v>0</v>
      </c>
      <c r="GK56" s="4">
        <v>0</v>
      </c>
      <c r="GL56" s="5">
        <v>0</v>
      </c>
      <c r="GM56" s="20">
        <v>0</v>
      </c>
      <c r="GN56" s="4">
        <v>0</v>
      </c>
      <c r="GO56" s="5">
        <v>0</v>
      </c>
      <c r="GP56" s="20">
        <v>0</v>
      </c>
      <c r="GQ56" s="4">
        <v>0</v>
      </c>
      <c r="GR56" s="5">
        <v>0</v>
      </c>
      <c r="GS56" s="20">
        <v>0</v>
      </c>
      <c r="GT56" s="4">
        <v>0</v>
      </c>
      <c r="GU56" s="5">
        <v>0</v>
      </c>
      <c r="GV56" s="20">
        <v>0</v>
      </c>
      <c r="GW56" s="4">
        <v>0</v>
      </c>
      <c r="GX56" s="5">
        <v>0</v>
      </c>
      <c r="GY56" s="20">
        <v>0</v>
      </c>
      <c r="GZ56" s="4">
        <v>0</v>
      </c>
      <c r="HA56" s="5">
        <v>0</v>
      </c>
      <c r="HB56" s="20">
        <v>34.024999999999999</v>
      </c>
      <c r="HC56" s="4">
        <v>180.8</v>
      </c>
      <c r="HD56" s="5">
        <f t="shared" si="271"/>
        <v>5313.739897134461</v>
      </c>
      <c r="HE56" s="20">
        <v>0</v>
      </c>
      <c r="HF56" s="4">
        <v>0</v>
      </c>
      <c r="HG56" s="5">
        <v>0</v>
      </c>
      <c r="HH56" s="20">
        <f t="shared" si="161"/>
        <v>11723.655000000001</v>
      </c>
      <c r="HI56" s="5">
        <f t="shared" si="162"/>
        <v>28034.54</v>
      </c>
    </row>
    <row r="57" spans="1:217" ht="15" thickBot="1" x14ac:dyDescent="0.35">
      <c r="A57" s="99"/>
      <c r="B57" s="100" t="s">
        <v>14</v>
      </c>
      <c r="C57" s="72">
        <f t="shared" ref="C57:D57" si="296">SUM(C45:C56)</f>
        <v>0</v>
      </c>
      <c r="D57" s="70">
        <f t="shared" si="296"/>
        <v>0</v>
      </c>
      <c r="E57" s="71"/>
      <c r="F57" s="101">
        <f>SUM(F45:F56)</f>
        <v>996.505</v>
      </c>
      <c r="G57" s="70">
        <f>SUM(G45:G56)</f>
        <v>10162.019999999999</v>
      </c>
      <c r="H57" s="71"/>
      <c r="I57" s="72">
        <f>SUM(I45:I56)</f>
        <v>0</v>
      </c>
      <c r="J57" s="70">
        <f>SUM(J45:J56)</f>
        <v>0</v>
      </c>
      <c r="K57" s="71"/>
      <c r="L57" s="72">
        <f>SUM(L45:L56)</f>
        <v>0</v>
      </c>
      <c r="M57" s="70">
        <f>SUM(M45:M56)</f>
        <v>0</v>
      </c>
      <c r="N57" s="71"/>
      <c r="O57" s="72">
        <f>SUM(O45:O56)</f>
        <v>0</v>
      </c>
      <c r="P57" s="70">
        <f>SUM(P45:P56)</f>
        <v>0</v>
      </c>
      <c r="Q57" s="71"/>
      <c r="R57" s="72">
        <f>SUM(R45:R56)</f>
        <v>3475.2570000000001</v>
      </c>
      <c r="S57" s="70">
        <f>SUM(S45:S56)</f>
        <v>7006.64</v>
      </c>
      <c r="T57" s="71"/>
      <c r="U57" s="101">
        <f t="shared" ref="U57:V57" si="297">SUM(U45:U56)</f>
        <v>0</v>
      </c>
      <c r="V57" s="70">
        <f t="shared" si="297"/>
        <v>0</v>
      </c>
      <c r="W57" s="71"/>
      <c r="X57" s="101">
        <f>SUM(X45:X56)</f>
        <v>8.5999999999999993E-2</v>
      </c>
      <c r="Y57" s="70">
        <f>SUM(Y45:Y56)</f>
        <v>64.010000000000005</v>
      </c>
      <c r="Z57" s="71"/>
      <c r="AA57" s="101"/>
      <c r="AB57" s="70"/>
      <c r="AC57" s="71"/>
      <c r="AD57" s="101">
        <f>SUM(AD45:AD56)</f>
        <v>0</v>
      </c>
      <c r="AE57" s="70">
        <f>SUM(AE45:AE56)</f>
        <v>0</v>
      </c>
      <c r="AF57" s="71"/>
      <c r="AG57" s="101">
        <f t="shared" ref="AG57:AH57" si="298">SUM(AG45:AG56)</f>
        <v>0</v>
      </c>
      <c r="AH57" s="70">
        <f t="shared" si="298"/>
        <v>0</v>
      </c>
      <c r="AI57" s="71"/>
      <c r="AJ57" s="101">
        <f>SUM(AJ45:AJ56)</f>
        <v>0</v>
      </c>
      <c r="AK57" s="70">
        <f>SUM(AK45:AK56)</f>
        <v>0</v>
      </c>
      <c r="AL57" s="71"/>
      <c r="AM57" s="101">
        <f>SUM(AM45:AM56)</f>
        <v>607.59999999999991</v>
      </c>
      <c r="AN57" s="70">
        <f>SUM(AN45:AN56)</f>
        <v>2197.69</v>
      </c>
      <c r="AO57" s="71"/>
      <c r="AP57" s="101">
        <f>SUM(AP45:AP56)</f>
        <v>0</v>
      </c>
      <c r="AQ57" s="70">
        <f>SUM(AQ45:AQ56)</f>
        <v>0</v>
      </c>
      <c r="AR57" s="71"/>
      <c r="AS57" s="101">
        <f>SUM(AS45:AS56)</f>
        <v>11.038</v>
      </c>
      <c r="AT57" s="70">
        <f>SUM(AT45:AT56)</f>
        <v>98.87</v>
      </c>
      <c r="AU57" s="71"/>
      <c r="AV57" s="101">
        <f>SUM(AV45:AV56)</f>
        <v>0</v>
      </c>
      <c r="AW57" s="70">
        <f>SUM(AW45:AW56)</f>
        <v>0</v>
      </c>
      <c r="AX57" s="71"/>
      <c r="AY57" s="101">
        <f>SUM(AY45:AY56)</f>
        <v>0</v>
      </c>
      <c r="AZ57" s="70">
        <f>SUM(AZ45:AZ56)</f>
        <v>0</v>
      </c>
      <c r="BA57" s="71"/>
      <c r="BB57" s="72">
        <f>SUM(BB45:BB56)</f>
        <v>399.18700000000001</v>
      </c>
      <c r="BC57" s="70">
        <f>SUM(BC45:BC56)</f>
        <v>2174.1499999999996</v>
      </c>
      <c r="BD57" s="71"/>
      <c r="BE57" s="101">
        <f>SUM(BE45:BE56)</f>
        <v>0</v>
      </c>
      <c r="BF57" s="70">
        <f>SUM(BF45:BF56)</f>
        <v>0</v>
      </c>
      <c r="BG57" s="71"/>
      <c r="BH57" s="101">
        <f>SUM(BH45:BH56)</f>
        <v>8.7619999999999987</v>
      </c>
      <c r="BI57" s="70">
        <f>SUM(BI45:BI56)</f>
        <v>128.33000000000001</v>
      </c>
      <c r="BJ57" s="71"/>
      <c r="BK57" s="101">
        <f>SUM(BK45:BK56)</f>
        <v>0</v>
      </c>
      <c r="BL57" s="70">
        <f>SUM(BL45:BL56)</f>
        <v>0</v>
      </c>
      <c r="BM57" s="71"/>
      <c r="BN57" s="101">
        <f>SUM(BN45:BN56)</f>
        <v>0</v>
      </c>
      <c r="BO57" s="70">
        <f>SUM(BO45:BO56)</f>
        <v>0</v>
      </c>
      <c r="BP57" s="71"/>
      <c r="BQ57" s="101">
        <f>SUM(BQ45:BQ56)</f>
        <v>0</v>
      </c>
      <c r="BR57" s="70">
        <f>SUM(BR45:BR56)</f>
        <v>0</v>
      </c>
      <c r="BS57" s="71"/>
      <c r="BT57" s="101">
        <f>SUM(BT45:BT56)</f>
        <v>0</v>
      </c>
      <c r="BU57" s="70">
        <f>SUM(BU45:BU56)</f>
        <v>0</v>
      </c>
      <c r="BV57" s="71"/>
      <c r="BW57" s="101">
        <f t="shared" ref="BW57:BX57" si="299">SUM(BW45:BW56)</f>
        <v>0</v>
      </c>
      <c r="BX57" s="70">
        <f t="shared" si="299"/>
        <v>0</v>
      </c>
      <c r="BY57" s="71"/>
      <c r="BZ57" s="101">
        <f t="shared" ref="BZ57:CA57" si="300">SUM(BZ45:BZ56)</f>
        <v>0</v>
      </c>
      <c r="CA57" s="70">
        <f t="shared" si="300"/>
        <v>0</v>
      </c>
      <c r="CB57" s="71"/>
      <c r="CC57" s="101">
        <f>SUM(CC45:CC56)</f>
        <v>0</v>
      </c>
      <c r="CD57" s="70">
        <f>SUM(CD45:CD56)</f>
        <v>0</v>
      </c>
      <c r="CE57" s="71"/>
      <c r="CF57" s="101">
        <f>SUM(CF45:CF56)</f>
        <v>0</v>
      </c>
      <c r="CG57" s="70">
        <f>SUM(CG45:CG56)</f>
        <v>0</v>
      </c>
      <c r="CH57" s="71"/>
      <c r="CI57" s="101">
        <f>SUM(CI45:CI56)</f>
        <v>0</v>
      </c>
      <c r="CJ57" s="70">
        <f>SUM(CJ45:CJ56)</f>
        <v>0</v>
      </c>
      <c r="CK57" s="71"/>
      <c r="CL57" s="101">
        <f>SUM(CL45:CL56)</f>
        <v>0</v>
      </c>
      <c r="CM57" s="70">
        <f>SUM(CM45:CM56)</f>
        <v>0</v>
      </c>
      <c r="CN57" s="71"/>
      <c r="CO57" s="101">
        <f>SUM(CO45:CO56)</f>
        <v>0</v>
      </c>
      <c r="CP57" s="70">
        <f>SUM(CP45:CP56)</f>
        <v>0</v>
      </c>
      <c r="CQ57" s="71"/>
      <c r="CR57" s="72">
        <f>SUM(CR45:CR56)</f>
        <v>67028.573000000004</v>
      </c>
      <c r="CS57" s="70">
        <f>SUM(CS45:CS56)</f>
        <v>144643.81</v>
      </c>
      <c r="CT57" s="71"/>
      <c r="CU57" s="101">
        <f>SUM(CU45:CU56)</f>
        <v>0</v>
      </c>
      <c r="CV57" s="70">
        <f>SUM(CV45:CV56)</f>
        <v>0</v>
      </c>
      <c r="CW57" s="71"/>
      <c r="CX57" s="101">
        <f>SUM(CX45:CX56)</f>
        <v>499.1</v>
      </c>
      <c r="CY57" s="70">
        <f>SUM(CY45:CY56)</f>
        <v>2073.7600000000002</v>
      </c>
      <c r="CZ57" s="71"/>
      <c r="DA57" s="101">
        <f>SUM(DA45:DA56)</f>
        <v>0.70199999999999996</v>
      </c>
      <c r="DB57" s="70">
        <f>SUM(DB45:DB56)</f>
        <v>13.120000000000001</v>
      </c>
      <c r="DC57" s="71"/>
      <c r="DD57" s="101">
        <f>SUM(DD45:DD56)</f>
        <v>0</v>
      </c>
      <c r="DE57" s="70">
        <f>SUM(DE45:DE56)</f>
        <v>0</v>
      </c>
      <c r="DF57" s="71"/>
      <c r="DG57" s="101">
        <f>SUM(DG45:DG56)</f>
        <v>0</v>
      </c>
      <c r="DH57" s="70">
        <f>SUM(DH45:DH56)</f>
        <v>0</v>
      </c>
      <c r="DI57" s="71"/>
      <c r="DJ57" s="101">
        <f>SUM(DJ45:DJ56)</f>
        <v>2.25</v>
      </c>
      <c r="DK57" s="70">
        <f>SUM(DK45:DK56)</f>
        <v>75.47</v>
      </c>
      <c r="DL57" s="71"/>
      <c r="DM57" s="101">
        <f>SUM(DM45:DM56)</f>
        <v>0</v>
      </c>
      <c r="DN57" s="70">
        <f>SUM(DN45:DN56)</f>
        <v>0</v>
      </c>
      <c r="DO57" s="71"/>
      <c r="DP57" s="101">
        <f>SUM(DP45:DP56)</f>
        <v>0</v>
      </c>
      <c r="DQ57" s="70">
        <f>SUM(DQ45:DQ56)</f>
        <v>0</v>
      </c>
      <c r="DR57" s="71"/>
      <c r="DS57" s="101">
        <f>SUM(DS45:DS56)</f>
        <v>0</v>
      </c>
      <c r="DT57" s="70">
        <f>SUM(DT45:DT56)</f>
        <v>0</v>
      </c>
      <c r="DU57" s="71"/>
      <c r="DV57" s="72">
        <f>SUM(DV45:DV56)</f>
        <v>55596.430000000008</v>
      </c>
      <c r="DW57" s="70">
        <f>SUM(DW45:DW56)</f>
        <v>144050.44999999998</v>
      </c>
      <c r="DX57" s="71"/>
      <c r="DY57" s="72">
        <f>SUM(DY45:DY56)</f>
        <v>770.91399999999999</v>
      </c>
      <c r="DZ57" s="70">
        <f>SUM(DZ45:DZ56)</f>
        <v>2407.62</v>
      </c>
      <c r="EA57" s="71"/>
      <c r="EB57" s="101">
        <f>SUM(EB45:EB56)</f>
        <v>35</v>
      </c>
      <c r="EC57" s="70">
        <f>SUM(EC45:EC56)</f>
        <v>102.72</v>
      </c>
      <c r="ED57" s="71"/>
      <c r="EE57" s="101">
        <f t="shared" ref="EE57:EF57" si="301">SUM(EE45:EE56)</f>
        <v>0</v>
      </c>
      <c r="EF57" s="70">
        <f t="shared" si="301"/>
        <v>0</v>
      </c>
      <c r="EG57" s="71"/>
      <c r="EH57" s="101">
        <f t="shared" ref="EH57:EI57" si="302">SUM(EH45:EH56)</f>
        <v>0</v>
      </c>
      <c r="EI57" s="70">
        <f t="shared" si="302"/>
        <v>0</v>
      </c>
      <c r="EJ57" s="71"/>
      <c r="EK57" s="101">
        <f>SUM(EK45:EK56)</f>
        <v>0</v>
      </c>
      <c r="EL57" s="70">
        <f>SUM(EL45:EL56)</f>
        <v>0</v>
      </c>
      <c r="EM57" s="71"/>
      <c r="EN57" s="101">
        <f t="shared" ref="EN57:EO57" si="303">SUM(EN45:EN56)</f>
        <v>0</v>
      </c>
      <c r="EO57" s="70">
        <f t="shared" si="303"/>
        <v>0</v>
      </c>
      <c r="EP57" s="71"/>
      <c r="EQ57" s="101"/>
      <c r="ER57" s="70"/>
      <c r="ES57" s="71"/>
      <c r="ET57" s="101">
        <f>SUM(ET45:ET56)</f>
        <v>0</v>
      </c>
      <c r="EU57" s="70">
        <f>SUM(EU45:EU56)</f>
        <v>0</v>
      </c>
      <c r="EV57" s="71"/>
      <c r="EW57" s="101">
        <f t="shared" ref="EW57:EX57" si="304">SUM(EW45:EW56)</f>
        <v>0</v>
      </c>
      <c r="EX57" s="70">
        <f t="shared" si="304"/>
        <v>0</v>
      </c>
      <c r="EY57" s="71"/>
      <c r="EZ57" s="101">
        <f>SUM(EZ45:EZ56)</f>
        <v>0</v>
      </c>
      <c r="FA57" s="70">
        <f>SUM(FA45:FA56)</f>
        <v>0</v>
      </c>
      <c r="FB57" s="71"/>
      <c r="FC57" s="72">
        <f>SUM(FC45:FC56)</f>
        <v>0.05</v>
      </c>
      <c r="FD57" s="70">
        <f>SUM(FD45:FD56)</f>
        <v>1.77</v>
      </c>
      <c r="FE57" s="71"/>
      <c r="FF57" s="72">
        <f t="shared" ref="FF57:FG57" si="305">SUM(FF45:FF56)</f>
        <v>0</v>
      </c>
      <c r="FG57" s="70">
        <f t="shared" si="305"/>
        <v>0</v>
      </c>
      <c r="FH57" s="71"/>
      <c r="FI57" s="72">
        <f t="shared" ref="FI57:FJ57" si="306">SUM(FI45:FI56)</f>
        <v>0</v>
      </c>
      <c r="FJ57" s="70">
        <f t="shared" si="306"/>
        <v>0</v>
      </c>
      <c r="FK57" s="71"/>
      <c r="FL57" s="72">
        <f>SUM(FL45:FL56)</f>
        <v>20</v>
      </c>
      <c r="FM57" s="70">
        <f>SUM(FM45:FM56)</f>
        <v>69.430000000000007</v>
      </c>
      <c r="FN57" s="71"/>
      <c r="FO57" s="72">
        <f>SUM(FO45:FO56)</f>
        <v>0</v>
      </c>
      <c r="FP57" s="70">
        <f>SUM(FP45:FP56)</f>
        <v>0</v>
      </c>
      <c r="FQ57" s="71"/>
      <c r="FR57" s="72">
        <f t="shared" ref="FR57:FS57" si="307">SUM(FR45:FR56)</f>
        <v>0</v>
      </c>
      <c r="FS57" s="70">
        <f t="shared" si="307"/>
        <v>0</v>
      </c>
      <c r="FT57" s="71"/>
      <c r="FU57" s="72">
        <f>SUM(FU45:FU56)</f>
        <v>0</v>
      </c>
      <c r="FV57" s="70">
        <f>SUM(FV45:FV56)</f>
        <v>0</v>
      </c>
      <c r="FW57" s="71"/>
      <c r="FX57" s="72">
        <f t="shared" ref="FX57:FY57" si="308">SUM(FX45:FX56)</f>
        <v>0</v>
      </c>
      <c r="FY57" s="70">
        <f t="shared" si="308"/>
        <v>0</v>
      </c>
      <c r="FZ57" s="71"/>
      <c r="GA57" s="72">
        <f>SUM(GA45:GA56)</f>
        <v>54414</v>
      </c>
      <c r="GB57" s="70">
        <f>SUM(GB45:GB56)</f>
        <v>137940.37</v>
      </c>
      <c r="GC57" s="71"/>
      <c r="GD57" s="72">
        <f>SUM(GD45:GD56)</f>
        <v>5.0000000000000001E-3</v>
      </c>
      <c r="GE57" s="70">
        <f>SUM(GE45:GE56)</f>
        <v>0.31</v>
      </c>
      <c r="GF57" s="71"/>
      <c r="GG57" s="72">
        <f>SUM(GG45:GG56)</f>
        <v>0</v>
      </c>
      <c r="GH57" s="70">
        <f>SUM(GH45:GH56)</f>
        <v>0</v>
      </c>
      <c r="GI57" s="71"/>
      <c r="GJ57" s="72">
        <f>SUM(GJ45:GJ56)</f>
        <v>0</v>
      </c>
      <c r="GK57" s="70">
        <f>SUM(GK45:GK56)</f>
        <v>0</v>
      </c>
      <c r="GL57" s="71"/>
      <c r="GM57" s="72">
        <f>SUM(GM45:GM56)</f>
        <v>0.13500000000000001</v>
      </c>
      <c r="GN57" s="70">
        <f>SUM(GN45:GN56)</f>
        <v>12.47</v>
      </c>
      <c r="GO57" s="71"/>
      <c r="GP57" s="72">
        <f>SUM(GP45:GP56)</f>
        <v>21.5</v>
      </c>
      <c r="GQ57" s="70">
        <f>SUM(GQ45:GQ56)</f>
        <v>117.23</v>
      </c>
      <c r="GR57" s="71"/>
      <c r="GS57" s="72">
        <f>SUM(GS45:GS56)</f>
        <v>0</v>
      </c>
      <c r="GT57" s="70">
        <f>SUM(GT45:GT56)</f>
        <v>0</v>
      </c>
      <c r="GU57" s="71"/>
      <c r="GV57" s="72">
        <f>SUM(GV45:GV56)</f>
        <v>35</v>
      </c>
      <c r="GW57" s="70">
        <f>SUM(GW45:GW56)</f>
        <v>130.66</v>
      </c>
      <c r="GX57" s="71"/>
      <c r="GY57" s="72">
        <f>SUM(GY45:GY56)</f>
        <v>0</v>
      </c>
      <c r="GZ57" s="70">
        <f>SUM(GZ45:GZ56)</f>
        <v>0</v>
      </c>
      <c r="HA57" s="71"/>
      <c r="HB57" s="72">
        <f>SUM(HB45:HB56)</f>
        <v>122.29399999999998</v>
      </c>
      <c r="HC57" s="70">
        <f>SUM(HC45:HC56)</f>
        <v>1198.76</v>
      </c>
      <c r="HD57" s="71"/>
      <c r="HE57" s="72">
        <f>SUM(HE45:HE56)</f>
        <v>27027.538999999997</v>
      </c>
      <c r="HF57" s="70">
        <f>SUM(HF45:HF56)</f>
        <v>103800.86</v>
      </c>
      <c r="HG57" s="71"/>
      <c r="HH57" s="104">
        <f t="shared" si="161"/>
        <v>211071.92700000005</v>
      </c>
      <c r="HI57" s="106">
        <f t="shared" si="162"/>
        <v>558470.5199999999</v>
      </c>
    </row>
    <row r="58" spans="1:217" x14ac:dyDescent="0.3">
      <c r="A58" s="79">
        <v>2015</v>
      </c>
      <c r="B58" s="80" t="s">
        <v>2</v>
      </c>
      <c r="C58" s="90">
        <v>0</v>
      </c>
      <c r="D58" s="53">
        <v>0</v>
      </c>
      <c r="E58" s="18">
        <f t="shared" ref="E58:E69" si="309">IF(C58=0,0,D58/C58*1000)</f>
        <v>0</v>
      </c>
      <c r="F58" s="90">
        <v>0</v>
      </c>
      <c r="G58" s="53">
        <v>0</v>
      </c>
      <c r="H58" s="18">
        <v>0</v>
      </c>
      <c r="I58" s="90">
        <v>0</v>
      </c>
      <c r="J58" s="53">
        <v>0</v>
      </c>
      <c r="K58" s="18">
        <v>0</v>
      </c>
      <c r="L58" s="90">
        <v>0</v>
      </c>
      <c r="M58" s="53">
        <v>0</v>
      </c>
      <c r="N58" s="18">
        <v>0</v>
      </c>
      <c r="O58" s="90">
        <v>0</v>
      </c>
      <c r="P58" s="53">
        <v>0</v>
      </c>
      <c r="Q58" s="18">
        <v>0</v>
      </c>
      <c r="R58" s="21">
        <v>1234.5740000000001</v>
      </c>
      <c r="S58" s="53">
        <v>2608.6</v>
      </c>
      <c r="T58" s="18">
        <f t="shared" ref="T58:T69" si="310">S58/R58*1000</f>
        <v>2112.9555619995235</v>
      </c>
      <c r="U58" s="90">
        <v>0</v>
      </c>
      <c r="V58" s="53">
        <v>0</v>
      </c>
      <c r="W58" s="18">
        <f t="shared" ref="W58:W69" si="311">IF(U58=0,0,V58/U58*1000)</f>
        <v>0</v>
      </c>
      <c r="X58" s="90">
        <v>0</v>
      </c>
      <c r="Y58" s="53">
        <v>0</v>
      </c>
      <c r="Z58" s="18">
        <v>0</v>
      </c>
      <c r="AA58" s="90"/>
      <c r="AB58" s="53"/>
      <c r="AC58" s="18"/>
      <c r="AD58" s="90">
        <v>0</v>
      </c>
      <c r="AE58" s="53">
        <v>0</v>
      </c>
      <c r="AF58" s="18">
        <v>0</v>
      </c>
      <c r="AG58" s="90">
        <v>0</v>
      </c>
      <c r="AH58" s="53">
        <v>0</v>
      </c>
      <c r="AI58" s="18">
        <f t="shared" ref="AI58:AI69" si="312">IF(AG58=0,0,AH58/AG58*1000)</f>
        <v>0</v>
      </c>
      <c r="AJ58" s="90">
        <v>0</v>
      </c>
      <c r="AK58" s="53">
        <v>0</v>
      </c>
      <c r="AL58" s="18">
        <v>0</v>
      </c>
      <c r="AM58" s="90">
        <v>0</v>
      </c>
      <c r="AN58" s="53">
        <v>0</v>
      </c>
      <c r="AO58" s="18">
        <v>0</v>
      </c>
      <c r="AP58" s="90">
        <v>0</v>
      </c>
      <c r="AQ58" s="53">
        <v>0</v>
      </c>
      <c r="AR58" s="18">
        <v>0</v>
      </c>
      <c r="AS58" s="90">
        <v>0</v>
      </c>
      <c r="AT58" s="53">
        <v>0</v>
      </c>
      <c r="AU58" s="18">
        <v>0</v>
      </c>
      <c r="AV58" s="90">
        <v>0</v>
      </c>
      <c r="AW58" s="53">
        <v>0</v>
      </c>
      <c r="AX58" s="18">
        <v>0</v>
      </c>
      <c r="AY58" s="90">
        <v>0</v>
      </c>
      <c r="AZ58" s="53">
        <v>0</v>
      </c>
      <c r="BA58" s="18">
        <v>0</v>
      </c>
      <c r="BB58" s="90">
        <v>102.012</v>
      </c>
      <c r="BC58" s="53">
        <v>663.44</v>
      </c>
      <c r="BD58" s="18">
        <f t="shared" ref="BD58:BD69" si="313">BC58/BB58*1000</f>
        <v>6503.5486021252409</v>
      </c>
      <c r="BE58" s="90">
        <v>0</v>
      </c>
      <c r="BF58" s="53">
        <v>0</v>
      </c>
      <c r="BG58" s="18">
        <v>0</v>
      </c>
      <c r="BH58" s="90">
        <v>0</v>
      </c>
      <c r="BI58" s="53">
        <v>0</v>
      </c>
      <c r="BJ58" s="18">
        <v>0</v>
      </c>
      <c r="BK58" s="90">
        <v>0</v>
      </c>
      <c r="BL58" s="53">
        <v>0</v>
      </c>
      <c r="BM58" s="18">
        <v>0</v>
      </c>
      <c r="BN58" s="90">
        <v>0</v>
      </c>
      <c r="BO58" s="53">
        <v>0</v>
      </c>
      <c r="BP58" s="18">
        <v>0</v>
      </c>
      <c r="BQ58" s="90">
        <v>0</v>
      </c>
      <c r="BR58" s="53">
        <v>0</v>
      </c>
      <c r="BS58" s="18">
        <v>0</v>
      </c>
      <c r="BT58" s="90">
        <v>0</v>
      </c>
      <c r="BU58" s="53">
        <v>0</v>
      </c>
      <c r="BV58" s="18">
        <v>0</v>
      </c>
      <c r="BW58" s="90">
        <v>0</v>
      </c>
      <c r="BX58" s="53">
        <v>0</v>
      </c>
      <c r="BY58" s="18">
        <f t="shared" ref="BY58:BY69" si="314">IF(BW58=0,0,BX58/BW58*1000)</f>
        <v>0</v>
      </c>
      <c r="BZ58" s="90">
        <v>0</v>
      </c>
      <c r="CA58" s="53">
        <v>0</v>
      </c>
      <c r="CB58" s="18">
        <f t="shared" ref="CB58:CB69" si="315">IF(BZ58=0,0,CA58/BZ58*1000)</f>
        <v>0</v>
      </c>
      <c r="CC58" s="90">
        <v>0</v>
      </c>
      <c r="CD58" s="53">
        <v>0</v>
      </c>
      <c r="CE58" s="18">
        <v>0</v>
      </c>
      <c r="CF58" s="90">
        <v>0</v>
      </c>
      <c r="CG58" s="53">
        <v>0</v>
      </c>
      <c r="CH58" s="18">
        <v>0</v>
      </c>
      <c r="CI58" s="90">
        <v>0</v>
      </c>
      <c r="CJ58" s="53">
        <v>0</v>
      </c>
      <c r="CK58" s="18">
        <v>0</v>
      </c>
      <c r="CL58" s="90">
        <v>0</v>
      </c>
      <c r="CM58" s="53">
        <v>0</v>
      </c>
      <c r="CN58" s="18">
        <v>0</v>
      </c>
      <c r="CO58" s="90">
        <v>0</v>
      </c>
      <c r="CP58" s="53">
        <v>0</v>
      </c>
      <c r="CQ58" s="18">
        <v>0</v>
      </c>
      <c r="CR58" s="21">
        <v>7055.4809999999998</v>
      </c>
      <c r="CS58" s="53">
        <v>13438.24</v>
      </c>
      <c r="CT58" s="18">
        <f t="shared" ref="CT58:CT69" si="316">CS58/CR58*1000</f>
        <v>1904.652567273585</v>
      </c>
      <c r="CU58" s="90">
        <v>0</v>
      </c>
      <c r="CV58" s="53">
        <v>0</v>
      </c>
      <c r="CW58" s="18">
        <v>0</v>
      </c>
      <c r="CX58" s="90">
        <v>0</v>
      </c>
      <c r="CY58" s="53">
        <v>0</v>
      </c>
      <c r="CZ58" s="18">
        <v>0</v>
      </c>
      <c r="DA58" s="90">
        <v>0</v>
      </c>
      <c r="DB58" s="53">
        <v>0</v>
      </c>
      <c r="DC58" s="18">
        <v>0</v>
      </c>
      <c r="DD58" s="90">
        <v>0</v>
      </c>
      <c r="DE58" s="53">
        <v>0</v>
      </c>
      <c r="DF58" s="18">
        <v>0</v>
      </c>
      <c r="DG58" s="90">
        <v>0</v>
      </c>
      <c r="DH58" s="53">
        <v>0</v>
      </c>
      <c r="DI58" s="18">
        <v>0</v>
      </c>
      <c r="DJ58" s="90">
        <v>0</v>
      </c>
      <c r="DK58" s="53">
        <v>0</v>
      </c>
      <c r="DL58" s="18">
        <v>0</v>
      </c>
      <c r="DM58" s="90">
        <v>0</v>
      </c>
      <c r="DN58" s="53">
        <v>0</v>
      </c>
      <c r="DO58" s="18">
        <v>0</v>
      </c>
      <c r="DP58" s="90">
        <v>0</v>
      </c>
      <c r="DQ58" s="53">
        <v>0</v>
      </c>
      <c r="DR58" s="18">
        <v>0</v>
      </c>
      <c r="DS58" s="90">
        <v>0</v>
      </c>
      <c r="DT58" s="53">
        <v>0</v>
      </c>
      <c r="DU58" s="18">
        <v>0</v>
      </c>
      <c r="DV58" s="21">
        <v>4631.424</v>
      </c>
      <c r="DW58" s="53">
        <v>9727.1200000000008</v>
      </c>
      <c r="DX58" s="18">
        <f t="shared" ref="DX58:DX69" si="317">DW58/DV58*1000</f>
        <v>2100.2438990686233</v>
      </c>
      <c r="DY58" s="21">
        <v>72.117000000000004</v>
      </c>
      <c r="DZ58" s="53">
        <v>146.12</v>
      </c>
      <c r="EA58" s="18">
        <f t="shared" ref="EA58:EA69" si="318">DZ58/DY58*1000</f>
        <v>2026.1519475297084</v>
      </c>
      <c r="EB58" s="90">
        <v>0</v>
      </c>
      <c r="EC58" s="53">
        <v>0</v>
      </c>
      <c r="ED58" s="18">
        <v>0</v>
      </c>
      <c r="EE58" s="90">
        <v>0</v>
      </c>
      <c r="EF58" s="53">
        <v>0</v>
      </c>
      <c r="EG58" s="18">
        <f t="shared" ref="EG58:EG69" si="319">IF(EE58=0,0,EF58/EE58*1000)</f>
        <v>0</v>
      </c>
      <c r="EH58" s="90">
        <v>0</v>
      </c>
      <c r="EI58" s="53">
        <v>0</v>
      </c>
      <c r="EJ58" s="18">
        <v>0</v>
      </c>
      <c r="EK58" s="90">
        <v>0</v>
      </c>
      <c r="EL58" s="53">
        <v>0</v>
      </c>
      <c r="EM58" s="18">
        <v>0</v>
      </c>
      <c r="EN58" s="90">
        <v>0</v>
      </c>
      <c r="EO58" s="53">
        <v>0</v>
      </c>
      <c r="EP58" s="18">
        <f t="shared" ref="EP58:EP69" si="320">IF(EN58=0,0,EO58/EN58*1000)</f>
        <v>0</v>
      </c>
      <c r="EQ58" s="90"/>
      <c r="ER58" s="53"/>
      <c r="ES58" s="18"/>
      <c r="ET58" s="90">
        <v>0</v>
      </c>
      <c r="EU58" s="53">
        <v>0</v>
      </c>
      <c r="EV58" s="18">
        <v>0</v>
      </c>
      <c r="EW58" s="90">
        <v>0</v>
      </c>
      <c r="EX58" s="53">
        <v>0</v>
      </c>
      <c r="EY58" s="18">
        <f t="shared" ref="EY58:EY69" si="321">IF(EW58=0,0,EX58/EW58*1000)</f>
        <v>0</v>
      </c>
      <c r="EZ58" s="90">
        <v>0</v>
      </c>
      <c r="FA58" s="53">
        <v>0</v>
      </c>
      <c r="FB58" s="18">
        <v>0</v>
      </c>
      <c r="FC58" s="90">
        <v>0</v>
      </c>
      <c r="FD58" s="53">
        <v>0</v>
      </c>
      <c r="FE58" s="18">
        <v>0</v>
      </c>
      <c r="FF58" s="8">
        <v>0</v>
      </c>
      <c r="FG58" s="4">
        <v>0</v>
      </c>
      <c r="FH58" s="5">
        <v>0</v>
      </c>
      <c r="FI58" s="90">
        <v>0</v>
      </c>
      <c r="FJ58" s="53">
        <v>0</v>
      </c>
      <c r="FK58" s="18">
        <v>0</v>
      </c>
      <c r="FL58" s="90">
        <v>0</v>
      </c>
      <c r="FM58" s="53">
        <v>0</v>
      </c>
      <c r="FN58" s="18">
        <v>0</v>
      </c>
      <c r="FO58" s="90">
        <v>0</v>
      </c>
      <c r="FP58" s="53">
        <v>0</v>
      </c>
      <c r="FQ58" s="18">
        <v>0</v>
      </c>
      <c r="FR58" s="90">
        <v>0</v>
      </c>
      <c r="FS58" s="53">
        <v>0</v>
      </c>
      <c r="FT58" s="18">
        <f t="shared" ref="FT58:FT69" si="322">IF(FR58=0,0,FS58/FR58*1000)</f>
        <v>0</v>
      </c>
      <c r="FU58" s="90">
        <v>0</v>
      </c>
      <c r="FV58" s="53">
        <v>0</v>
      </c>
      <c r="FW58" s="18">
        <v>0</v>
      </c>
      <c r="FX58" s="90">
        <v>0</v>
      </c>
      <c r="FY58" s="53">
        <v>0</v>
      </c>
      <c r="FZ58" s="18">
        <f t="shared" ref="FZ58:FZ69" si="323">IF(FX58=0,0,FY58/FX58*1000)</f>
        <v>0</v>
      </c>
      <c r="GA58" s="90">
        <v>0</v>
      </c>
      <c r="GB58" s="53">
        <v>0</v>
      </c>
      <c r="GC58" s="18">
        <v>0</v>
      </c>
      <c r="GD58" s="90">
        <v>0</v>
      </c>
      <c r="GE58" s="53">
        <v>0</v>
      </c>
      <c r="GF58" s="18">
        <v>0</v>
      </c>
      <c r="GG58" s="90">
        <v>0</v>
      </c>
      <c r="GH58" s="53">
        <v>0</v>
      </c>
      <c r="GI58" s="18">
        <v>0</v>
      </c>
      <c r="GJ58" s="90">
        <v>0</v>
      </c>
      <c r="GK58" s="53">
        <v>0</v>
      </c>
      <c r="GL58" s="18">
        <v>0</v>
      </c>
      <c r="GM58" s="90">
        <v>0</v>
      </c>
      <c r="GN58" s="53">
        <v>0</v>
      </c>
      <c r="GO58" s="18">
        <v>0</v>
      </c>
      <c r="GP58" s="90">
        <v>0</v>
      </c>
      <c r="GQ58" s="53">
        <v>0</v>
      </c>
      <c r="GR58" s="18">
        <v>0</v>
      </c>
      <c r="GS58" s="90">
        <v>0</v>
      </c>
      <c r="GT58" s="53">
        <v>0</v>
      </c>
      <c r="GU58" s="18">
        <v>0</v>
      </c>
      <c r="GV58" s="90">
        <v>0</v>
      </c>
      <c r="GW58" s="53">
        <v>0</v>
      </c>
      <c r="GX58" s="18">
        <v>0</v>
      </c>
      <c r="GY58" s="90">
        <v>0</v>
      </c>
      <c r="GZ58" s="53">
        <v>0</v>
      </c>
      <c r="HA58" s="18">
        <v>0</v>
      </c>
      <c r="HB58" s="90">
        <v>0</v>
      </c>
      <c r="HC58" s="53">
        <v>0</v>
      </c>
      <c r="HD58" s="18">
        <v>0</v>
      </c>
      <c r="HE58" s="90">
        <v>0</v>
      </c>
      <c r="HF58" s="53">
        <v>0</v>
      </c>
      <c r="HG58" s="18">
        <v>0</v>
      </c>
      <c r="HH58" s="103">
        <f t="shared" si="161"/>
        <v>13095.608</v>
      </c>
      <c r="HI58" s="105">
        <f t="shared" si="162"/>
        <v>26583.52</v>
      </c>
    </row>
    <row r="59" spans="1:217" x14ac:dyDescent="0.3">
      <c r="A59" s="75">
        <v>2015</v>
      </c>
      <c r="B59" s="76" t="s">
        <v>3</v>
      </c>
      <c r="C59" s="8">
        <v>0</v>
      </c>
      <c r="D59" s="4">
        <v>0</v>
      </c>
      <c r="E59" s="5">
        <f t="shared" si="309"/>
        <v>0</v>
      </c>
      <c r="F59" s="8">
        <v>40</v>
      </c>
      <c r="G59" s="4">
        <v>494.68</v>
      </c>
      <c r="H59" s="5">
        <f t="shared" ref="H59" si="324">G59/F59*1000</f>
        <v>12367</v>
      </c>
      <c r="I59" s="8">
        <v>0</v>
      </c>
      <c r="J59" s="4">
        <v>0</v>
      </c>
      <c r="K59" s="5">
        <v>0</v>
      </c>
      <c r="L59" s="8">
        <v>0</v>
      </c>
      <c r="M59" s="4">
        <v>0</v>
      </c>
      <c r="N59" s="5">
        <v>0</v>
      </c>
      <c r="O59" s="8">
        <v>0</v>
      </c>
      <c r="P59" s="4">
        <v>0</v>
      </c>
      <c r="Q59" s="5">
        <v>0</v>
      </c>
      <c r="R59" s="20">
        <v>0.16300000000000001</v>
      </c>
      <c r="S59" s="4">
        <v>3.43</v>
      </c>
      <c r="T59" s="5">
        <f t="shared" si="310"/>
        <v>21042.944785276075</v>
      </c>
      <c r="U59" s="8">
        <v>0</v>
      </c>
      <c r="V59" s="4">
        <v>0</v>
      </c>
      <c r="W59" s="5">
        <f t="shared" si="311"/>
        <v>0</v>
      </c>
      <c r="X59" s="8">
        <v>0</v>
      </c>
      <c r="Y59" s="4">
        <v>0</v>
      </c>
      <c r="Z59" s="5">
        <v>0</v>
      </c>
      <c r="AA59" s="8"/>
      <c r="AB59" s="4"/>
      <c r="AC59" s="5"/>
      <c r="AD59" s="8">
        <v>0</v>
      </c>
      <c r="AE59" s="4">
        <v>0</v>
      </c>
      <c r="AF59" s="5">
        <v>0</v>
      </c>
      <c r="AG59" s="8">
        <v>0</v>
      </c>
      <c r="AH59" s="4">
        <v>0</v>
      </c>
      <c r="AI59" s="5">
        <f t="shared" si="312"/>
        <v>0</v>
      </c>
      <c r="AJ59" s="8">
        <v>0</v>
      </c>
      <c r="AK59" s="4">
        <v>0</v>
      </c>
      <c r="AL59" s="5">
        <v>0</v>
      </c>
      <c r="AM59" s="8">
        <v>0</v>
      </c>
      <c r="AN59" s="4">
        <v>0</v>
      </c>
      <c r="AO59" s="5">
        <v>0</v>
      </c>
      <c r="AP59" s="8">
        <v>0</v>
      </c>
      <c r="AQ59" s="4">
        <v>0</v>
      </c>
      <c r="AR59" s="5">
        <v>0</v>
      </c>
      <c r="AS59" s="8">
        <v>0</v>
      </c>
      <c r="AT59" s="4">
        <v>0</v>
      </c>
      <c r="AU59" s="5">
        <v>0</v>
      </c>
      <c r="AV59" s="8">
        <v>0</v>
      </c>
      <c r="AW59" s="4">
        <v>0</v>
      </c>
      <c r="AX59" s="5">
        <v>0</v>
      </c>
      <c r="AY59" s="8">
        <v>0</v>
      </c>
      <c r="AZ59" s="4">
        <v>0</v>
      </c>
      <c r="BA59" s="5">
        <v>0</v>
      </c>
      <c r="BB59" s="8">
        <v>0</v>
      </c>
      <c r="BC59" s="4">
        <v>0</v>
      </c>
      <c r="BD59" s="5">
        <v>0</v>
      </c>
      <c r="BE59" s="8">
        <v>0</v>
      </c>
      <c r="BF59" s="4">
        <v>0</v>
      </c>
      <c r="BG59" s="5">
        <v>0</v>
      </c>
      <c r="BH59" s="8">
        <v>0</v>
      </c>
      <c r="BI59" s="4">
        <v>0</v>
      </c>
      <c r="BJ59" s="5">
        <v>0</v>
      </c>
      <c r="BK59" s="8">
        <v>0</v>
      </c>
      <c r="BL59" s="4">
        <v>0</v>
      </c>
      <c r="BM59" s="5">
        <v>0</v>
      </c>
      <c r="BN59" s="8">
        <v>0</v>
      </c>
      <c r="BO59" s="4">
        <v>0</v>
      </c>
      <c r="BP59" s="5">
        <v>0</v>
      </c>
      <c r="BQ59" s="8">
        <v>0</v>
      </c>
      <c r="BR59" s="4">
        <v>0</v>
      </c>
      <c r="BS59" s="5">
        <v>0</v>
      </c>
      <c r="BT59" s="8">
        <v>0</v>
      </c>
      <c r="BU59" s="4">
        <v>0</v>
      </c>
      <c r="BV59" s="5">
        <v>0</v>
      </c>
      <c r="BW59" s="8">
        <v>0</v>
      </c>
      <c r="BX59" s="4">
        <v>0</v>
      </c>
      <c r="BY59" s="5">
        <f t="shared" si="314"/>
        <v>0</v>
      </c>
      <c r="BZ59" s="8">
        <v>0</v>
      </c>
      <c r="CA59" s="4">
        <v>0</v>
      </c>
      <c r="CB59" s="5">
        <f t="shared" si="315"/>
        <v>0</v>
      </c>
      <c r="CC59" s="8">
        <v>0</v>
      </c>
      <c r="CD59" s="4">
        <v>0</v>
      </c>
      <c r="CE59" s="5">
        <v>0</v>
      </c>
      <c r="CF59" s="8">
        <v>0</v>
      </c>
      <c r="CG59" s="4">
        <v>0</v>
      </c>
      <c r="CH59" s="5">
        <v>0</v>
      </c>
      <c r="CI59" s="8">
        <v>0</v>
      </c>
      <c r="CJ59" s="4">
        <v>0</v>
      </c>
      <c r="CK59" s="5">
        <v>0</v>
      </c>
      <c r="CL59" s="8">
        <v>0</v>
      </c>
      <c r="CM59" s="4">
        <v>0</v>
      </c>
      <c r="CN59" s="5">
        <v>0</v>
      </c>
      <c r="CO59" s="8">
        <v>0</v>
      </c>
      <c r="CP59" s="4">
        <v>0</v>
      </c>
      <c r="CQ59" s="5">
        <v>0</v>
      </c>
      <c r="CR59" s="20">
        <v>7390.6880000000001</v>
      </c>
      <c r="CS59" s="4">
        <v>13787.12</v>
      </c>
      <c r="CT59" s="5">
        <f t="shared" si="316"/>
        <v>1865.4717936949849</v>
      </c>
      <c r="CU59" s="8">
        <v>0</v>
      </c>
      <c r="CV59" s="4">
        <v>0</v>
      </c>
      <c r="CW59" s="5">
        <v>0</v>
      </c>
      <c r="CX59" s="8">
        <v>0</v>
      </c>
      <c r="CY59" s="4">
        <v>0</v>
      </c>
      <c r="CZ59" s="5">
        <v>0</v>
      </c>
      <c r="DA59" s="8">
        <v>0</v>
      </c>
      <c r="DB59" s="4">
        <v>0</v>
      </c>
      <c r="DC59" s="5">
        <v>0</v>
      </c>
      <c r="DD59" s="8">
        <v>0</v>
      </c>
      <c r="DE59" s="4">
        <v>0</v>
      </c>
      <c r="DF59" s="5">
        <v>0</v>
      </c>
      <c r="DG59" s="8">
        <v>0</v>
      </c>
      <c r="DH59" s="4">
        <v>0</v>
      </c>
      <c r="DI59" s="5">
        <v>0</v>
      </c>
      <c r="DJ59" s="8">
        <v>0</v>
      </c>
      <c r="DK59" s="4">
        <v>0</v>
      </c>
      <c r="DL59" s="5">
        <v>0</v>
      </c>
      <c r="DM59" s="8">
        <v>0</v>
      </c>
      <c r="DN59" s="4">
        <v>0</v>
      </c>
      <c r="DO59" s="5">
        <v>0</v>
      </c>
      <c r="DP59" s="8">
        <v>0</v>
      </c>
      <c r="DQ59" s="4">
        <v>0</v>
      </c>
      <c r="DR59" s="5">
        <v>0</v>
      </c>
      <c r="DS59" s="8">
        <v>0</v>
      </c>
      <c r="DT59" s="4">
        <v>0</v>
      </c>
      <c r="DU59" s="5">
        <v>0</v>
      </c>
      <c r="DV59" s="20">
        <v>11824.31</v>
      </c>
      <c r="DW59" s="4">
        <v>29217.58</v>
      </c>
      <c r="DX59" s="5">
        <f t="shared" si="317"/>
        <v>2470.975473410288</v>
      </c>
      <c r="DY59" s="20">
        <v>55.271999999999998</v>
      </c>
      <c r="DZ59" s="4">
        <v>220.34</v>
      </c>
      <c r="EA59" s="5">
        <f t="shared" si="318"/>
        <v>3986.4669271964108</v>
      </c>
      <c r="EB59" s="8">
        <v>0</v>
      </c>
      <c r="EC59" s="4">
        <v>0</v>
      </c>
      <c r="ED59" s="5">
        <v>0</v>
      </c>
      <c r="EE59" s="8">
        <v>0</v>
      </c>
      <c r="EF59" s="4">
        <v>0</v>
      </c>
      <c r="EG59" s="5">
        <f t="shared" si="319"/>
        <v>0</v>
      </c>
      <c r="EH59" s="8">
        <v>408.5</v>
      </c>
      <c r="EI59" s="4">
        <v>1153</v>
      </c>
      <c r="EJ59" s="5">
        <f t="shared" ref="EJ59" si="325">EI59/EH59*1000</f>
        <v>2822.5214198286412</v>
      </c>
      <c r="EK59" s="8">
        <v>0</v>
      </c>
      <c r="EL59" s="4">
        <v>0</v>
      </c>
      <c r="EM59" s="5">
        <v>0</v>
      </c>
      <c r="EN59" s="8">
        <v>0</v>
      </c>
      <c r="EO59" s="4">
        <v>0</v>
      </c>
      <c r="EP59" s="5">
        <f t="shared" si="320"/>
        <v>0</v>
      </c>
      <c r="EQ59" s="8"/>
      <c r="ER59" s="4"/>
      <c r="ES59" s="5"/>
      <c r="ET59" s="8">
        <v>0</v>
      </c>
      <c r="EU59" s="4">
        <v>0</v>
      </c>
      <c r="EV59" s="5">
        <v>0</v>
      </c>
      <c r="EW59" s="8">
        <v>0</v>
      </c>
      <c r="EX59" s="4">
        <v>0</v>
      </c>
      <c r="EY59" s="5">
        <f t="shared" si="321"/>
        <v>0</v>
      </c>
      <c r="EZ59" s="8">
        <v>0</v>
      </c>
      <c r="FA59" s="4">
        <v>0</v>
      </c>
      <c r="FB59" s="5">
        <v>0</v>
      </c>
      <c r="FC59" s="8">
        <v>0</v>
      </c>
      <c r="FD59" s="4">
        <v>0</v>
      </c>
      <c r="FE59" s="5">
        <v>0</v>
      </c>
      <c r="FF59" s="8">
        <v>0</v>
      </c>
      <c r="FG59" s="4">
        <v>0</v>
      </c>
      <c r="FH59" s="5">
        <v>0</v>
      </c>
      <c r="FI59" s="8">
        <v>0</v>
      </c>
      <c r="FJ59" s="4">
        <v>0</v>
      </c>
      <c r="FK59" s="5">
        <v>0</v>
      </c>
      <c r="FL59" s="8">
        <v>0</v>
      </c>
      <c r="FM59" s="4">
        <v>0</v>
      </c>
      <c r="FN59" s="5">
        <v>0</v>
      </c>
      <c r="FO59" s="8">
        <v>0</v>
      </c>
      <c r="FP59" s="4">
        <v>0</v>
      </c>
      <c r="FQ59" s="5">
        <v>0</v>
      </c>
      <c r="FR59" s="8">
        <v>0</v>
      </c>
      <c r="FS59" s="4">
        <v>0</v>
      </c>
      <c r="FT59" s="5">
        <f t="shared" si="322"/>
        <v>0</v>
      </c>
      <c r="FU59" s="8">
        <v>0</v>
      </c>
      <c r="FV59" s="4">
        <v>0</v>
      </c>
      <c r="FW59" s="5">
        <v>0</v>
      </c>
      <c r="FX59" s="8">
        <v>0</v>
      </c>
      <c r="FY59" s="4">
        <v>0</v>
      </c>
      <c r="FZ59" s="5">
        <f t="shared" si="323"/>
        <v>0</v>
      </c>
      <c r="GA59" s="8">
        <v>0</v>
      </c>
      <c r="GB59" s="4">
        <v>0</v>
      </c>
      <c r="GC59" s="5">
        <v>0</v>
      </c>
      <c r="GD59" s="8">
        <v>0</v>
      </c>
      <c r="GE59" s="4">
        <v>0</v>
      </c>
      <c r="GF59" s="5">
        <v>0</v>
      </c>
      <c r="GG59" s="8">
        <v>0</v>
      </c>
      <c r="GH59" s="4">
        <v>0</v>
      </c>
      <c r="GI59" s="5">
        <v>0</v>
      </c>
      <c r="GJ59" s="8">
        <v>0</v>
      </c>
      <c r="GK59" s="4">
        <v>0</v>
      </c>
      <c r="GL59" s="5">
        <v>0</v>
      </c>
      <c r="GM59" s="8">
        <v>0</v>
      </c>
      <c r="GN59" s="4">
        <v>0</v>
      </c>
      <c r="GO59" s="5">
        <v>0</v>
      </c>
      <c r="GP59" s="8">
        <v>0</v>
      </c>
      <c r="GQ59" s="4">
        <v>0</v>
      </c>
      <c r="GR59" s="5">
        <v>0</v>
      </c>
      <c r="GS59" s="8">
        <v>0</v>
      </c>
      <c r="GT59" s="4">
        <v>0</v>
      </c>
      <c r="GU59" s="5">
        <v>0</v>
      </c>
      <c r="GV59" s="8">
        <v>0</v>
      </c>
      <c r="GW59" s="4">
        <v>0</v>
      </c>
      <c r="GX59" s="5">
        <v>0</v>
      </c>
      <c r="GY59" s="8">
        <v>0</v>
      </c>
      <c r="GZ59" s="4">
        <v>0</v>
      </c>
      <c r="HA59" s="5">
        <v>0</v>
      </c>
      <c r="HB59" s="8">
        <v>1.4999999999999999E-2</v>
      </c>
      <c r="HC59" s="4">
        <v>4.68</v>
      </c>
      <c r="HD59" s="5">
        <f t="shared" ref="HD59:HD69" si="326">HC59/HB59*1000</f>
        <v>312000</v>
      </c>
      <c r="HE59" s="8">
        <v>68</v>
      </c>
      <c r="HF59" s="4">
        <v>637.30999999999995</v>
      </c>
      <c r="HG59" s="5">
        <f t="shared" ref="HG59:HG63" si="327">HF59/HE59*1000</f>
        <v>9372.2058823529405</v>
      </c>
      <c r="HH59" s="20">
        <f t="shared" si="161"/>
        <v>19786.948</v>
      </c>
      <c r="HI59" s="5">
        <f t="shared" si="162"/>
        <v>45518.140000000007</v>
      </c>
    </row>
    <row r="60" spans="1:217" x14ac:dyDescent="0.3">
      <c r="A60" s="75">
        <v>2015</v>
      </c>
      <c r="B60" s="76" t="s">
        <v>4</v>
      </c>
      <c r="C60" s="8">
        <v>0</v>
      </c>
      <c r="D60" s="4">
        <v>0</v>
      </c>
      <c r="E60" s="5">
        <f t="shared" si="309"/>
        <v>0</v>
      </c>
      <c r="F60" s="8">
        <v>0</v>
      </c>
      <c r="G60" s="4">
        <v>0</v>
      </c>
      <c r="H60" s="5">
        <v>0</v>
      </c>
      <c r="I60" s="8">
        <v>0</v>
      </c>
      <c r="J60" s="4">
        <v>0</v>
      </c>
      <c r="K60" s="5">
        <v>0</v>
      </c>
      <c r="L60" s="8">
        <v>0</v>
      </c>
      <c r="M60" s="4">
        <v>0</v>
      </c>
      <c r="N60" s="5">
        <v>0</v>
      </c>
      <c r="O60" s="8">
        <v>0</v>
      </c>
      <c r="P60" s="4">
        <v>0</v>
      </c>
      <c r="Q60" s="5">
        <v>0</v>
      </c>
      <c r="R60" s="20">
        <v>1.4059999999999999</v>
      </c>
      <c r="S60" s="4">
        <v>12.03</v>
      </c>
      <c r="T60" s="5">
        <f t="shared" si="310"/>
        <v>8556.1877667140816</v>
      </c>
      <c r="U60" s="8">
        <v>0</v>
      </c>
      <c r="V60" s="4">
        <v>0</v>
      </c>
      <c r="W60" s="5">
        <f t="shared" si="311"/>
        <v>0</v>
      </c>
      <c r="X60" s="8">
        <v>0</v>
      </c>
      <c r="Y60" s="4">
        <v>0</v>
      </c>
      <c r="Z60" s="5">
        <v>0</v>
      </c>
      <c r="AA60" s="8"/>
      <c r="AB60" s="4"/>
      <c r="AC60" s="5"/>
      <c r="AD60" s="8">
        <v>0</v>
      </c>
      <c r="AE60" s="4">
        <v>0</v>
      </c>
      <c r="AF60" s="5">
        <v>0</v>
      </c>
      <c r="AG60" s="8">
        <v>0</v>
      </c>
      <c r="AH60" s="4">
        <v>0</v>
      </c>
      <c r="AI60" s="5">
        <f t="shared" si="312"/>
        <v>0</v>
      </c>
      <c r="AJ60" s="8">
        <v>0</v>
      </c>
      <c r="AK60" s="4">
        <v>0</v>
      </c>
      <c r="AL60" s="5">
        <v>0</v>
      </c>
      <c r="AM60" s="8">
        <v>0</v>
      </c>
      <c r="AN60" s="4">
        <v>0</v>
      </c>
      <c r="AO60" s="5">
        <v>0</v>
      </c>
      <c r="AP60" s="8">
        <v>0</v>
      </c>
      <c r="AQ60" s="4">
        <v>0</v>
      </c>
      <c r="AR60" s="5">
        <v>0</v>
      </c>
      <c r="AS60" s="8">
        <v>7.7329999999999997</v>
      </c>
      <c r="AT60" s="4">
        <v>75.349999999999994</v>
      </c>
      <c r="AU60" s="5">
        <f t="shared" ref="AU60:AU69" si="328">AT60/AS60*1000</f>
        <v>9743.9544807965849</v>
      </c>
      <c r="AV60" s="8">
        <v>0</v>
      </c>
      <c r="AW60" s="4">
        <v>0</v>
      </c>
      <c r="AX60" s="5">
        <v>0</v>
      </c>
      <c r="AY60" s="8">
        <v>0</v>
      </c>
      <c r="AZ60" s="4">
        <v>0</v>
      </c>
      <c r="BA60" s="5">
        <v>0</v>
      </c>
      <c r="BB60" s="8">
        <v>5.5E-2</v>
      </c>
      <c r="BC60" s="4">
        <v>0.89</v>
      </c>
      <c r="BD60" s="5">
        <f t="shared" si="313"/>
        <v>16181.818181818184</v>
      </c>
      <c r="BE60" s="8">
        <v>0</v>
      </c>
      <c r="BF60" s="4">
        <v>0</v>
      </c>
      <c r="BG60" s="5">
        <v>0</v>
      </c>
      <c r="BH60" s="8">
        <v>0</v>
      </c>
      <c r="BI60" s="4">
        <v>0</v>
      </c>
      <c r="BJ60" s="5">
        <v>0</v>
      </c>
      <c r="BK60" s="8">
        <v>0</v>
      </c>
      <c r="BL60" s="4">
        <v>0</v>
      </c>
      <c r="BM60" s="5">
        <v>0</v>
      </c>
      <c r="BN60" s="8">
        <v>0</v>
      </c>
      <c r="BO60" s="4">
        <v>0</v>
      </c>
      <c r="BP60" s="5">
        <v>0</v>
      </c>
      <c r="BQ60" s="8">
        <v>0</v>
      </c>
      <c r="BR60" s="4">
        <v>0</v>
      </c>
      <c r="BS60" s="5">
        <v>0</v>
      </c>
      <c r="BT60" s="8">
        <v>0</v>
      </c>
      <c r="BU60" s="4">
        <v>0</v>
      </c>
      <c r="BV60" s="5">
        <v>0</v>
      </c>
      <c r="BW60" s="8">
        <v>0</v>
      </c>
      <c r="BX60" s="4">
        <v>0</v>
      </c>
      <c r="BY60" s="5">
        <f t="shared" si="314"/>
        <v>0</v>
      </c>
      <c r="BZ60" s="8">
        <v>0</v>
      </c>
      <c r="CA60" s="4">
        <v>0</v>
      </c>
      <c r="CB60" s="5">
        <f t="shared" si="315"/>
        <v>0</v>
      </c>
      <c r="CC60" s="8">
        <v>0</v>
      </c>
      <c r="CD60" s="4">
        <v>0</v>
      </c>
      <c r="CE60" s="5">
        <v>0</v>
      </c>
      <c r="CF60" s="8">
        <v>0</v>
      </c>
      <c r="CG60" s="4">
        <v>0</v>
      </c>
      <c r="CH60" s="5">
        <v>0</v>
      </c>
      <c r="CI60" s="8">
        <v>0</v>
      </c>
      <c r="CJ60" s="4">
        <v>0</v>
      </c>
      <c r="CK60" s="5">
        <v>0</v>
      </c>
      <c r="CL60" s="8">
        <v>0</v>
      </c>
      <c r="CM60" s="4">
        <v>0</v>
      </c>
      <c r="CN60" s="5">
        <v>0</v>
      </c>
      <c r="CO60" s="8">
        <v>0</v>
      </c>
      <c r="CP60" s="4">
        <v>0</v>
      </c>
      <c r="CQ60" s="5">
        <v>0</v>
      </c>
      <c r="CR60" s="20">
        <v>3893.39</v>
      </c>
      <c r="CS60" s="4">
        <v>5912.67</v>
      </c>
      <c r="CT60" s="5">
        <f t="shared" si="316"/>
        <v>1518.6431361872301</v>
      </c>
      <c r="CU60" s="8">
        <v>0</v>
      </c>
      <c r="CV60" s="4">
        <v>0</v>
      </c>
      <c r="CW60" s="5">
        <v>0</v>
      </c>
      <c r="CX60" s="8">
        <v>0</v>
      </c>
      <c r="CY60" s="4">
        <v>0</v>
      </c>
      <c r="CZ60" s="5">
        <v>0</v>
      </c>
      <c r="DA60" s="8">
        <v>0</v>
      </c>
      <c r="DB60" s="4">
        <v>0</v>
      </c>
      <c r="DC60" s="5">
        <v>0</v>
      </c>
      <c r="DD60" s="8">
        <v>0</v>
      </c>
      <c r="DE60" s="4">
        <v>0</v>
      </c>
      <c r="DF60" s="5">
        <v>0</v>
      </c>
      <c r="DG60" s="8">
        <v>0</v>
      </c>
      <c r="DH60" s="4">
        <v>0</v>
      </c>
      <c r="DI60" s="5">
        <v>0</v>
      </c>
      <c r="DJ60" s="8">
        <v>0</v>
      </c>
      <c r="DK60" s="4">
        <v>0</v>
      </c>
      <c r="DL60" s="5">
        <v>0</v>
      </c>
      <c r="DM60" s="8">
        <v>0</v>
      </c>
      <c r="DN60" s="4">
        <v>0</v>
      </c>
      <c r="DO60" s="5">
        <v>0</v>
      </c>
      <c r="DP60" s="8">
        <v>0</v>
      </c>
      <c r="DQ60" s="4">
        <v>0</v>
      </c>
      <c r="DR60" s="5">
        <v>0</v>
      </c>
      <c r="DS60" s="8">
        <v>0</v>
      </c>
      <c r="DT60" s="4">
        <v>0</v>
      </c>
      <c r="DU60" s="5">
        <v>0</v>
      </c>
      <c r="DV60" s="20">
        <v>5606.02</v>
      </c>
      <c r="DW60" s="4">
        <v>11598.08</v>
      </c>
      <c r="DX60" s="5">
        <f t="shared" si="317"/>
        <v>2068.8616879711449</v>
      </c>
      <c r="DY60" s="20">
        <v>104.79</v>
      </c>
      <c r="DZ60" s="4">
        <v>464.44</v>
      </c>
      <c r="EA60" s="5">
        <f t="shared" si="318"/>
        <v>4432.1022998377703</v>
      </c>
      <c r="EB60" s="8">
        <v>0</v>
      </c>
      <c r="EC60" s="4">
        <v>0</v>
      </c>
      <c r="ED60" s="5">
        <v>0</v>
      </c>
      <c r="EE60" s="8">
        <v>0</v>
      </c>
      <c r="EF60" s="4">
        <v>0</v>
      </c>
      <c r="EG60" s="5">
        <f t="shared" si="319"/>
        <v>0</v>
      </c>
      <c r="EH60" s="8">
        <v>0</v>
      </c>
      <c r="EI60" s="4">
        <v>0</v>
      </c>
      <c r="EJ60" s="5">
        <v>0</v>
      </c>
      <c r="EK60" s="8">
        <v>0</v>
      </c>
      <c r="EL60" s="4">
        <v>0</v>
      </c>
      <c r="EM60" s="5">
        <v>0</v>
      </c>
      <c r="EN60" s="8">
        <v>0</v>
      </c>
      <c r="EO60" s="4">
        <v>0</v>
      </c>
      <c r="EP60" s="5">
        <f t="shared" si="320"/>
        <v>0</v>
      </c>
      <c r="EQ60" s="8"/>
      <c r="ER60" s="4"/>
      <c r="ES60" s="5"/>
      <c r="ET60" s="8">
        <v>0</v>
      </c>
      <c r="EU60" s="4">
        <v>0</v>
      </c>
      <c r="EV60" s="5">
        <v>0</v>
      </c>
      <c r="EW60" s="8">
        <v>0</v>
      </c>
      <c r="EX60" s="4">
        <v>0</v>
      </c>
      <c r="EY60" s="5">
        <f t="shared" si="321"/>
        <v>0</v>
      </c>
      <c r="EZ60" s="8">
        <v>0</v>
      </c>
      <c r="FA60" s="4">
        <v>0</v>
      </c>
      <c r="FB60" s="5">
        <v>0</v>
      </c>
      <c r="FC60" s="8">
        <v>0</v>
      </c>
      <c r="FD60" s="4">
        <v>0</v>
      </c>
      <c r="FE60" s="5">
        <v>0</v>
      </c>
      <c r="FF60" s="8">
        <v>0</v>
      </c>
      <c r="FG60" s="4">
        <v>0</v>
      </c>
      <c r="FH60" s="5">
        <v>0</v>
      </c>
      <c r="FI60" s="8">
        <v>0.128</v>
      </c>
      <c r="FJ60" s="4">
        <v>2.04</v>
      </c>
      <c r="FK60" s="5">
        <f t="shared" ref="FK60:FK65" si="329">FJ60/FI60*1000</f>
        <v>15937.5</v>
      </c>
      <c r="FL60" s="8">
        <v>0</v>
      </c>
      <c r="FM60" s="4">
        <v>0</v>
      </c>
      <c r="FN60" s="5">
        <v>0</v>
      </c>
      <c r="FO60" s="8">
        <v>0</v>
      </c>
      <c r="FP60" s="4">
        <v>0</v>
      </c>
      <c r="FQ60" s="5">
        <v>0</v>
      </c>
      <c r="FR60" s="8">
        <v>0</v>
      </c>
      <c r="FS60" s="4">
        <v>0</v>
      </c>
      <c r="FT60" s="5">
        <f t="shared" si="322"/>
        <v>0</v>
      </c>
      <c r="FU60" s="8">
        <v>0</v>
      </c>
      <c r="FV60" s="4">
        <v>0</v>
      </c>
      <c r="FW60" s="5">
        <v>0</v>
      </c>
      <c r="FX60" s="8">
        <v>0</v>
      </c>
      <c r="FY60" s="4">
        <v>0</v>
      </c>
      <c r="FZ60" s="5">
        <f t="shared" si="323"/>
        <v>0</v>
      </c>
      <c r="GA60" s="8">
        <v>0</v>
      </c>
      <c r="GB60" s="4">
        <v>0</v>
      </c>
      <c r="GC60" s="5">
        <v>0</v>
      </c>
      <c r="GD60" s="8">
        <v>0</v>
      </c>
      <c r="GE60" s="4">
        <v>0</v>
      </c>
      <c r="GF60" s="5">
        <v>0</v>
      </c>
      <c r="GG60" s="8">
        <v>0</v>
      </c>
      <c r="GH60" s="4">
        <v>0</v>
      </c>
      <c r="GI60" s="5">
        <v>0</v>
      </c>
      <c r="GJ60" s="8">
        <v>0</v>
      </c>
      <c r="GK60" s="4">
        <v>0</v>
      </c>
      <c r="GL60" s="5">
        <v>0</v>
      </c>
      <c r="GM60" s="8">
        <v>0</v>
      </c>
      <c r="GN60" s="4">
        <v>0</v>
      </c>
      <c r="GO60" s="5">
        <v>0</v>
      </c>
      <c r="GP60" s="8">
        <v>0</v>
      </c>
      <c r="GQ60" s="4">
        <v>0</v>
      </c>
      <c r="GR60" s="5">
        <v>0</v>
      </c>
      <c r="GS60" s="8">
        <v>0</v>
      </c>
      <c r="GT60" s="4">
        <v>0</v>
      </c>
      <c r="GU60" s="5">
        <v>0</v>
      </c>
      <c r="GV60" s="8">
        <v>0</v>
      </c>
      <c r="GW60" s="4">
        <v>0</v>
      </c>
      <c r="GX60" s="5">
        <v>0</v>
      </c>
      <c r="GY60" s="8">
        <v>0</v>
      </c>
      <c r="GZ60" s="4">
        <v>0</v>
      </c>
      <c r="HA60" s="5">
        <v>0</v>
      </c>
      <c r="HB60" s="8">
        <v>0</v>
      </c>
      <c r="HC60" s="4">
        <v>0</v>
      </c>
      <c r="HD60" s="5">
        <v>0</v>
      </c>
      <c r="HE60" s="8">
        <v>0</v>
      </c>
      <c r="HF60" s="4">
        <v>0</v>
      </c>
      <c r="HG60" s="5">
        <v>0</v>
      </c>
      <c r="HH60" s="20">
        <f t="shared" si="161"/>
        <v>9613.5220000000008</v>
      </c>
      <c r="HI60" s="5">
        <f t="shared" si="162"/>
        <v>18065.5</v>
      </c>
    </row>
    <row r="61" spans="1:217" x14ac:dyDescent="0.3">
      <c r="A61" s="75">
        <v>2015</v>
      </c>
      <c r="B61" s="76" t="s">
        <v>5</v>
      </c>
      <c r="C61" s="8">
        <v>0</v>
      </c>
      <c r="D61" s="4">
        <v>0</v>
      </c>
      <c r="E61" s="5">
        <f t="shared" si="309"/>
        <v>0</v>
      </c>
      <c r="F61" s="8">
        <v>0</v>
      </c>
      <c r="G61" s="4">
        <v>0</v>
      </c>
      <c r="H61" s="5">
        <v>0</v>
      </c>
      <c r="I61" s="8">
        <v>0</v>
      </c>
      <c r="J61" s="4">
        <v>0</v>
      </c>
      <c r="K61" s="5">
        <v>0</v>
      </c>
      <c r="L61" s="8">
        <v>0</v>
      </c>
      <c r="M61" s="4">
        <v>0</v>
      </c>
      <c r="N61" s="5">
        <v>0</v>
      </c>
      <c r="O61" s="8">
        <v>0</v>
      </c>
      <c r="P61" s="4">
        <v>0</v>
      </c>
      <c r="Q61" s="5">
        <v>0</v>
      </c>
      <c r="R61" s="20">
        <v>0.32400000000000001</v>
      </c>
      <c r="S61" s="4">
        <v>5.83</v>
      </c>
      <c r="T61" s="5">
        <f t="shared" si="310"/>
        <v>17993.827160493827</v>
      </c>
      <c r="U61" s="8">
        <v>0</v>
      </c>
      <c r="V61" s="4">
        <v>0</v>
      </c>
      <c r="W61" s="5">
        <f t="shared" si="311"/>
        <v>0</v>
      </c>
      <c r="X61" s="8">
        <v>0</v>
      </c>
      <c r="Y61" s="4">
        <v>0</v>
      </c>
      <c r="Z61" s="5">
        <v>0</v>
      </c>
      <c r="AA61" s="8"/>
      <c r="AB61" s="4"/>
      <c r="AC61" s="5"/>
      <c r="AD61" s="8">
        <v>0</v>
      </c>
      <c r="AE61" s="4">
        <v>0</v>
      </c>
      <c r="AF61" s="5">
        <v>0</v>
      </c>
      <c r="AG61" s="8">
        <v>0</v>
      </c>
      <c r="AH61" s="4">
        <v>0</v>
      </c>
      <c r="AI61" s="5">
        <f t="shared" si="312"/>
        <v>0</v>
      </c>
      <c r="AJ61" s="8">
        <v>0</v>
      </c>
      <c r="AK61" s="4">
        <v>0</v>
      </c>
      <c r="AL61" s="5">
        <v>0</v>
      </c>
      <c r="AM61" s="8">
        <v>0</v>
      </c>
      <c r="AN61" s="4">
        <v>0</v>
      </c>
      <c r="AO61" s="5">
        <v>0</v>
      </c>
      <c r="AP61" s="8">
        <v>0</v>
      </c>
      <c r="AQ61" s="4">
        <v>0</v>
      </c>
      <c r="AR61" s="5">
        <v>0</v>
      </c>
      <c r="AS61" s="8">
        <v>15.324999999999999</v>
      </c>
      <c r="AT61" s="4">
        <v>119.54</v>
      </c>
      <c r="AU61" s="5">
        <f t="shared" si="328"/>
        <v>7800.3262642740629</v>
      </c>
      <c r="AV61" s="8">
        <v>0</v>
      </c>
      <c r="AW61" s="4">
        <v>0</v>
      </c>
      <c r="AX61" s="5">
        <v>0</v>
      </c>
      <c r="AY61" s="8">
        <v>0</v>
      </c>
      <c r="AZ61" s="4">
        <v>0</v>
      </c>
      <c r="BA61" s="5">
        <v>0</v>
      </c>
      <c r="BB61" s="8">
        <v>34.01</v>
      </c>
      <c r="BC61" s="4">
        <v>204.21</v>
      </c>
      <c r="BD61" s="5">
        <f t="shared" si="313"/>
        <v>6004.4104675095568</v>
      </c>
      <c r="BE61" s="8">
        <v>0</v>
      </c>
      <c r="BF61" s="4">
        <v>0</v>
      </c>
      <c r="BG61" s="5">
        <v>0</v>
      </c>
      <c r="BH61" s="8">
        <v>3</v>
      </c>
      <c r="BI61" s="4">
        <v>34.29</v>
      </c>
      <c r="BJ61" s="5">
        <f t="shared" ref="BJ61" si="330">BI61/BH61*1000</f>
        <v>11430</v>
      </c>
      <c r="BK61" s="8">
        <v>0</v>
      </c>
      <c r="BL61" s="4">
        <v>0</v>
      </c>
      <c r="BM61" s="5">
        <v>0</v>
      </c>
      <c r="BN61" s="8">
        <v>0</v>
      </c>
      <c r="BO61" s="4">
        <v>0</v>
      </c>
      <c r="BP61" s="5">
        <v>0</v>
      </c>
      <c r="BQ61" s="8">
        <v>0</v>
      </c>
      <c r="BR61" s="4">
        <v>0</v>
      </c>
      <c r="BS61" s="5">
        <v>0</v>
      </c>
      <c r="BT61" s="8">
        <v>0</v>
      </c>
      <c r="BU61" s="4">
        <v>0</v>
      </c>
      <c r="BV61" s="5">
        <v>0</v>
      </c>
      <c r="BW61" s="8">
        <v>0</v>
      </c>
      <c r="BX61" s="4">
        <v>0</v>
      </c>
      <c r="BY61" s="5">
        <f t="shared" si="314"/>
        <v>0</v>
      </c>
      <c r="BZ61" s="8">
        <v>0</v>
      </c>
      <c r="CA61" s="4">
        <v>0</v>
      </c>
      <c r="CB61" s="5">
        <f t="shared" si="315"/>
        <v>0</v>
      </c>
      <c r="CC61" s="8">
        <v>0</v>
      </c>
      <c r="CD61" s="4">
        <v>0</v>
      </c>
      <c r="CE61" s="5">
        <v>0</v>
      </c>
      <c r="CF61" s="8">
        <v>0</v>
      </c>
      <c r="CG61" s="4">
        <v>0</v>
      </c>
      <c r="CH61" s="5">
        <v>0</v>
      </c>
      <c r="CI61" s="8">
        <v>0</v>
      </c>
      <c r="CJ61" s="4">
        <v>0</v>
      </c>
      <c r="CK61" s="5">
        <v>0</v>
      </c>
      <c r="CL61" s="8">
        <v>0</v>
      </c>
      <c r="CM61" s="4">
        <v>0</v>
      </c>
      <c r="CN61" s="5">
        <v>0</v>
      </c>
      <c r="CO61" s="8">
        <v>0</v>
      </c>
      <c r="CP61" s="4">
        <v>0</v>
      </c>
      <c r="CQ61" s="5">
        <v>0</v>
      </c>
      <c r="CR61" s="20">
        <v>11822.014999999999</v>
      </c>
      <c r="CS61" s="4">
        <v>21817.439999999999</v>
      </c>
      <c r="CT61" s="5">
        <f t="shared" si="316"/>
        <v>1845.4924985292269</v>
      </c>
      <c r="CU61" s="8">
        <v>0</v>
      </c>
      <c r="CV61" s="4">
        <v>0</v>
      </c>
      <c r="CW61" s="5">
        <v>0</v>
      </c>
      <c r="CX61" s="8">
        <v>0</v>
      </c>
      <c r="CY61" s="4">
        <v>0</v>
      </c>
      <c r="CZ61" s="5">
        <v>0</v>
      </c>
      <c r="DA61" s="8">
        <v>0</v>
      </c>
      <c r="DB61" s="4">
        <v>0</v>
      </c>
      <c r="DC61" s="5">
        <v>0</v>
      </c>
      <c r="DD61" s="8">
        <v>0</v>
      </c>
      <c r="DE61" s="4">
        <v>0</v>
      </c>
      <c r="DF61" s="5">
        <v>0</v>
      </c>
      <c r="DG61" s="8">
        <v>0</v>
      </c>
      <c r="DH61" s="4">
        <v>0</v>
      </c>
      <c r="DI61" s="5">
        <v>0</v>
      </c>
      <c r="DJ61" s="8">
        <v>0</v>
      </c>
      <c r="DK61" s="4">
        <v>0</v>
      </c>
      <c r="DL61" s="5">
        <v>0</v>
      </c>
      <c r="DM61" s="8">
        <v>0</v>
      </c>
      <c r="DN61" s="4">
        <v>0</v>
      </c>
      <c r="DO61" s="5">
        <v>0</v>
      </c>
      <c r="DP61" s="8">
        <v>0</v>
      </c>
      <c r="DQ61" s="4">
        <v>0</v>
      </c>
      <c r="DR61" s="5">
        <v>0</v>
      </c>
      <c r="DS61" s="8">
        <v>0</v>
      </c>
      <c r="DT61" s="4">
        <v>0</v>
      </c>
      <c r="DU61" s="5">
        <v>0</v>
      </c>
      <c r="DV61" s="20">
        <v>9804.5429999999997</v>
      </c>
      <c r="DW61" s="4">
        <v>24480.22</v>
      </c>
      <c r="DX61" s="5">
        <f t="shared" si="317"/>
        <v>2496.8241763027609</v>
      </c>
      <c r="DY61" s="20">
        <v>76.887</v>
      </c>
      <c r="DZ61" s="4">
        <v>353.72</v>
      </c>
      <c r="EA61" s="5">
        <f t="shared" si="318"/>
        <v>4600.5176427744609</v>
      </c>
      <c r="EB61" s="8">
        <v>0</v>
      </c>
      <c r="EC61" s="4">
        <v>0</v>
      </c>
      <c r="ED61" s="5">
        <v>0</v>
      </c>
      <c r="EE61" s="8">
        <v>0</v>
      </c>
      <c r="EF61" s="4">
        <v>0</v>
      </c>
      <c r="EG61" s="5">
        <f t="shared" si="319"/>
        <v>0</v>
      </c>
      <c r="EH61" s="8">
        <v>0</v>
      </c>
      <c r="EI61" s="4">
        <v>0</v>
      </c>
      <c r="EJ61" s="5">
        <v>0</v>
      </c>
      <c r="EK61" s="8">
        <v>0</v>
      </c>
      <c r="EL61" s="4">
        <v>0</v>
      </c>
      <c r="EM61" s="5">
        <v>0</v>
      </c>
      <c r="EN61" s="8">
        <v>0</v>
      </c>
      <c r="EO61" s="4">
        <v>0</v>
      </c>
      <c r="EP61" s="5">
        <f t="shared" si="320"/>
        <v>0</v>
      </c>
      <c r="EQ61" s="8"/>
      <c r="ER61" s="4"/>
      <c r="ES61" s="5"/>
      <c r="ET61" s="8">
        <v>0</v>
      </c>
      <c r="EU61" s="4">
        <v>0</v>
      </c>
      <c r="EV61" s="5">
        <v>0</v>
      </c>
      <c r="EW61" s="8">
        <v>0</v>
      </c>
      <c r="EX61" s="4">
        <v>0</v>
      </c>
      <c r="EY61" s="5">
        <f t="shared" si="321"/>
        <v>0</v>
      </c>
      <c r="EZ61" s="8">
        <v>0</v>
      </c>
      <c r="FA61" s="4">
        <v>0</v>
      </c>
      <c r="FB61" s="5">
        <v>0</v>
      </c>
      <c r="FC61" s="8">
        <v>5.3999999999999999E-2</v>
      </c>
      <c r="FD61" s="4">
        <v>1</v>
      </c>
      <c r="FE61" s="5">
        <f t="shared" ref="FE61:FE69" si="331">FD61/FC61*1000</f>
        <v>18518.518518518518</v>
      </c>
      <c r="FF61" s="20">
        <v>0</v>
      </c>
      <c r="FG61" s="4">
        <v>0</v>
      </c>
      <c r="FH61" s="5">
        <f>IF(FF61=0,0,FG61/FF61*1000)</f>
        <v>0</v>
      </c>
      <c r="FI61" s="8">
        <v>0</v>
      </c>
      <c r="FJ61" s="4">
        <v>0</v>
      </c>
      <c r="FK61" s="5">
        <v>0</v>
      </c>
      <c r="FL61" s="8">
        <v>0</v>
      </c>
      <c r="FM61" s="4">
        <v>0</v>
      </c>
      <c r="FN61" s="5">
        <v>0</v>
      </c>
      <c r="FO61" s="8">
        <v>0</v>
      </c>
      <c r="FP61" s="4">
        <v>0</v>
      </c>
      <c r="FQ61" s="5">
        <v>0</v>
      </c>
      <c r="FR61" s="8">
        <v>0</v>
      </c>
      <c r="FS61" s="4">
        <v>0</v>
      </c>
      <c r="FT61" s="5">
        <f t="shared" si="322"/>
        <v>0</v>
      </c>
      <c r="FU61" s="8">
        <v>0</v>
      </c>
      <c r="FV61" s="4">
        <v>0</v>
      </c>
      <c r="FW61" s="5">
        <v>0</v>
      </c>
      <c r="FX61" s="8">
        <v>0</v>
      </c>
      <c r="FY61" s="4">
        <v>0</v>
      </c>
      <c r="FZ61" s="5">
        <f t="shared" si="323"/>
        <v>0</v>
      </c>
      <c r="GA61" s="8">
        <v>0</v>
      </c>
      <c r="GB61" s="4">
        <v>0</v>
      </c>
      <c r="GC61" s="5">
        <v>0</v>
      </c>
      <c r="GD61" s="8">
        <v>0</v>
      </c>
      <c r="GE61" s="4">
        <v>0</v>
      </c>
      <c r="GF61" s="5">
        <v>0</v>
      </c>
      <c r="GG61" s="8">
        <v>0</v>
      </c>
      <c r="GH61" s="4">
        <v>0</v>
      </c>
      <c r="GI61" s="5">
        <v>0</v>
      </c>
      <c r="GJ61" s="8">
        <v>0</v>
      </c>
      <c r="GK61" s="4">
        <v>0</v>
      </c>
      <c r="GL61" s="5">
        <v>0</v>
      </c>
      <c r="GM61" s="8">
        <v>0</v>
      </c>
      <c r="GN61" s="4">
        <v>0</v>
      </c>
      <c r="GO61" s="5">
        <v>0</v>
      </c>
      <c r="GP61" s="8">
        <v>0</v>
      </c>
      <c r="GQ61" s="4">
        <v>0</v>
      </c>
      <c r="GR61" s="5">
        <v>0</v>
      </c>
      <c r="GS61" s="8">
        <v>0</v>
      </c>
      <c r="GT61" s="4">
        <v>0</v>
      </c>
      <c r="GU61" s="5">
        <v>0</v>
      </c>
      <c r="GV61" s="8">
        <v>0</v>
      </c>
      <c r="GW61" s="4">
        <v>0</v>
      </c>
      <c r="GX61" s="5">
        <v>0</v>
      </c>
      <c r="GY61" s="8">
        <v>0</v>
      </c>
      <c r="GZ61" s="4">
        <v>0</v>
      </c>
      <c r="HA61" s="5">
        <v>0</v>
      </c>
      <c r="HB61" s="8">
        <v>0</v>
      </c>
      <c r="HC61" s="4">
        <v>0</v>
      </c>
      <c r="HD61" s="5">
        <v>0</v>
      </c>
      <c r="HE61" s="8">
        <v>0</v>
      </c>
      <c r="HF61" s="4">
        <v>0</v>
      </c>
      <c r="HG61" s="5">
        <v>0</v>
      </c>
      <c r="HH61" s="20">
        <f t="shared" si="161"/>
        <v>21756.158000000003</v>
      </c>
      <c r="HI61" s="5">
        <f t="shared" si="162"/>
        <v>47016.25</v>
      </c>
    </row>
    <row r="62" spans="1:217" x14ac:dyDescent="0.3">
      <c r="A62" s="75">
        <v>2015</v>
      </c>
      <c r="B62" s="76" t="s">
        <v>6</v>
      </c>
      <c r="C62" s="8">
        <v>0</v>
      </c>
      <c r="D62" s="4">
        <v>0</v>
      </c>
      <c r="E62" s="5">
        <f t="shared" si="309"/>
        <v>0</v>
      </c>
      <c r="F62" s="8">
        <v>0</v>
      </c>
      <c r="G62" s="4">
        <v>0</v>
      </c>
      <c r="H62" s="5">
        <v>0</v>
      </c>
      <c r="I62" s="8">
        <v>0</v>
      </c>
      <c r="J62" s="4">
        <v>0</v>
      </c>
      <c r="K62" s="5">
        <v>0</v>
      </c>
      <c r="L62" s="8">
        <v>0</v>
      </c>
      <c r="M62" s="4">
        <v>0</v>
      </c>
      <c r="N62" s="5">
        <v>0</v>
      </c>
      <c r="O62" s="8">
        <v>0</v>
      </c>
      <c r="P62" s="4">
        <v>0</v>
      </c>
      <c r="Q62" s="5">
        <v>0</v>
      </c>
      <c r="R62" s="20">
        <v>3.4689999999999999</v>
      </c>
      <c r="S62" s="4">
        <v>138.13999999999999</v>
      </c>
      <c r="T62" s="5">
        <f t="shared" si="310"/>
        <v>39821.274142404152</v>
      </c>
      <c r="U62" s="8">
        <v>0</v>
      </c>
      <c r="V62" s="4">
        <v>0</v>
      </c>
      <c r="W62" s="5">
        <f t="shared" si="311"/>
        <v>0</v>
      </c>
      <c r="X62" s="8">
        <v>0</v>
      </c>
      <c r="Y62" s="4">
        <v>0</v>
      </c>
      <c r="Z62" s="5">
        <v>0</v>
      </c>
      <c r="AA62" s="8"/>
      <c r="AB62" s="4"/>
      <c r="AC62" s="5"/>
      <c r="AD62" s="8">
        <v>0</v>
      </c>
      <c r="AE62" s="4">
        <v>0</v>
      </c>
      <c r="AF62" s="5">
        <v>0</v>
      </c>
      <c r="AG62" s="8">
        <v>0</v>
      </c>
      <c r="AH62" s="4">
        <v>0</v>
      </c>
      <c r="AI62" s="5">
        <f t="shared" si="312"/>
        <v>0</v>
      </c>
      <c r="AJ62" s="8">
        <v>0</v>
      </c>
      <c r="AK62" s="4">
        <v>0</v>
      </c>
      <c r="AL62" s="5">
        <v>0</v>
      </c>
      <c r="AM62" s="8">
        <v>0</v>
      </c>
      <c r="AN62" s="4">
        <v>0</v>
      </c>
      <c r="AO62" s="5">
        <v>0</v>
      </c>
      <c r="AP62" s="8">
        <v>0</v>
      </c>
      <c r="AQ62" s="4">
        <v>0</v>
      </c>
      <c r="AR62" s="5">
        <v>0</v>
      </c>
      <c r="AS62" s="8">
        <v>0</v>
      </c>
      <c r="AT62" s="4">
        <v>0</v>
      </c>
      <c r="AU62" s="5">
        <v>0</v>
      </c>
      <c r="AV62" s="8">
        <v>0</v>
      </c>
      <c r="AW62" s="4">
        <v>0</v>
      </c>
      <c r="AX62" s="5">
        <v>0</v>
      </c>
      <c r="AY62" s="8">
        <v>0</v>
      </c>
      <c r="AZ62" s="4">
        <v>0</v>
      </c>
      <c r="BA62" s="5">
        <v>0</v>
      </c>
      <c r="BB62" s="8">
        <v>0.5</v>
      </c>
      <c r="BC62" s="4">
        <v>10.66</v>
      </c>
      <c r="BD62" s="5">
        <f t="shared" si="313"/>
        <v>21320</v>
      </c>
      <c r="BE62" s="8">
        <v>0</v>
      </c>
      <c r="BF62" s="4">
        <v>0</v>
      </c>
      <c r="BG62" s="5">
        <v>0</v>
      </c>
      <c r="BH62" s="8">
        <v>0</v>
      </c>
      <c r="BI62" s="4">
        <v>0</v>
      </c>
      <c r="BJ62" s="5">
        <v>0</v>
      </c>
      <c r="BK62" s="8">
        <v>0</v>
      </c>
      <c r="BL62" s="4">
        <v>0</v>
      </c>
      <c r="BM62" s="5">
        <v>0</v>
      </c>
      <c r="BN62" s="8">
        <v>0</v>
      </c>
      <c r="BO62" s="4">
        <v>0</v>
      </c>
      <c r="BP62" s="5">
        <v>0</v>
      </c>
      <c r="BQ62" s="8">
        <v>0</v>
      </c>
      <c r="BR62" s="4">
        <v>0</v>
      </c>
      <c r="BS62" s="5">
        <v>0</v>
      </c>
      <c r="BT62" s="8">
        <v>0</v>
      </c>
      <c r="BU62" s="4">
        <v>0</v>
      </c>
      <c r="BV62" s="5">
        <v>0</v>
      </c>
      <c r="BW62" s="8">
        <v>0</v>
      </c>
      <c r="BX62" s="4">
        <v>0</v>
      </c>
      <c r="BY62" s="5">
        <f t="shared" si="314"/>
        <v>0</v>
      </c>
      <c r="BZ62" s="8">
        <v>0</v>
      </c>
      <c r="CA62" s="4">
        <v>0</v>
      </c>
      <c r="CB62" s="5">
        <f t="shared" si="315"/>
        <v>0</v>
      </c>
      <c r="CC62" s="8">
        <v>0</v>
      </c>
      <c r="CD62" s="4">
        <v>0</v>
      </c>
      <c r="CE62" s="5">
        <v>0</v>
      </c>
      <c r="CF62" s="8">
        <v>0</v>
      </c>
      <c r="CG62" s="4">
        <v>0</v>
      </c>
      <c r="CH62" s="5">
        <v>0</v>
      </c>
      <c r="CI62" s="8">
        <v>0</v>
      </c>
      <c r="CJ62" s="4">
        <v>0</v>
      </c>
      <c r="CK62" s="5">
        <v>0</v>
      </c>
      <c r="CL62" s="8">
        <v>0</v>
      </c>
      <c r="CM62" s="4">
        <v>0</v>
      </c>
      <c r="CN62" s="5">
        <v>0</v>
      </c>
      <c r="CO62" s="8">
        <v>0</v>
      </c>
      <c r="CP62" s="4">
        <v>0</v>
      </c>
      <c r="CQ62" s="5">
        <v>0</v>
      </c>
      <c r="CR62" s="20">
        <v>5070.78</v>
      </c>
      <c r="CS62" s="4">
        <v>9077.56</v>
      </c>
      <c r="CT62" s="5">
        <f t="shared" si="316"/>
        <v>1790.170348545983</v>
      </c>
      <c r="CU62" s="8">
        <v>0</v>
      </c>
      <c r="CV62" s="4">
        <v>0</v>
      </c>
      <c r="CW62" s="5">
        <v>0</v>
      </c>
      <c r="CX62" s="8">
        <v>0</v>
      </c>
      <c r="CY62" s="4">
        <v>0</v>
      </c>
      <c r="CZ62" s="5">
        <v>0</v>
      </c>
      <c r="DA62" s="8">
        <v>0</v>
      </c>
      <c r="DB62" s="4">
        <v>0</v>
      </c>
      <c r="DC62" s="5">
        <v>0</v>
      </c>
      <c r="DD62" s="8">
        <v>0</v>
      </c>
      <c r="DE62" s="4">
        <v>0</v>
      </c>
      <c r="DF62" s="5">
        <v>0</v>
      </c>
      <c r="DG62" s="8">
        <v>0</v>
      </c>
      <c r="DH62" s="4">
        <v>0</v>
      </c>
      <c r="DI62" s="5">
        <v>0</v>
      </c>
      <c r="DJ62" s="8">
        <v>0</v>
      </c>
      <c r="DK62" s="4">
        <v>0</v>
      </c>
      <c r="DL62" s="5">
        <v>0</v>
      </c>
      <c r="DM62" s="8">
        <v>0</v>
      </c>
      <c r="DN62" s="4">
        <v>0</v>
      </c>
      <c r="DO62" s="5">
        <v>0</v>
      </c>
      <c r="DP62" s="8">
        <v>0</v>
      </c>
      <c r="DQ62" s="4">
        <v>0</v>
      </c>
      <c r="DR62" s="5">
        <v>0</v>
      </c>
      <c r="DS62" s="8">
        <v>0</v>
      </c>
      <c r="DT62" s="4">
        <v>0</v>
      </c>
      <c r="DU62" s="5">
        <v>0</v>
      </c>
      <c r="DV62" s="20">
        <v>5934</v>
      </c>
      <c r="DW62" s="4">
        <v>14755.5</v>
      </c>
      <c r="DX62" s="5">
        <f t="shared" si="317"/>
        <v>2486.6026289180991</v>
      </c>
      <c r="DY62" s="20">
        <v>6.1059999999999999</v>
      </c>
      <c r="DZ62" s="4">
        <v>127.87</v>
      </c>
      <c r="EA62" s="5">
        <f t="shared" si="318"/>
        <v>20941.696691778583</v>
      </c>
      <c r="EB62" s="8">
        <v>0</v>
      </c>
      <c r="EC62" s="4">
        <v>0</v>
      </c>
      <c r="ED62" s="5">
        <v>0</v>
      </c>
      <c r="EE62" s="8">
        <v>0</v>
      </c>
      <c r="EF62" s="4">
        <v>0</v>
      </c>
      <c r="EG62" s="5">
        <f t="shared" si="319"/>
        <v>0</v>
      </c>
      <c r="EH62" s="8">
        <v>0</v>
      </c>
      <c r="EI62" s="4">
        <v>0</v>
      </c>
      <c r="EJ62" s="5">
        <v>0</v>
      </c>
      <c r="EK62" s="8">
        <v>0</v>
      </c>
      <c r="EL62" s="4">
        <v>0</v>
      </c>
      <c r="EM62" s="5">
        <v>0</v>
      </c>
      <c r="EN62" s="8">
        <v>0</v>
      </c>
      <c r="EO62" s="4">
        <v>0</v>
      </c>
      <c r="EP62" s="5">
        <f t="shared" si="320"/>
        <v>0</v>
      </c>
      <c r="EQ62" s="8"/>
      <c r="ER62" s="4"/>
      <c r="ES62" s="5"/>
      <c r="ET62" s="8">
        <v>0</v>
      </c>
      <c r="EU62" s="4">
        <v>0</v>
      </c>
      <c r="EV62" s="5">
        <v>0</v>
      </c>
      <c r="EW62" s="8">
        <v>0</v>
      </c>
      <c r="EX62" s="4">
        <v>0</v>
      </c>
      <c r="EY62" s="5">
        <f t="shared" si="321"/>
        <v>0</v>
      </c>
      <c r="EZ62" s="8">
        <v>0</v>
      </c>
      <c r="FA62" s="4">
        <v>0</v>
      </c>
      <c r="FB62" s="5">
        <v>0</v>
      </c>
      <c r="FC62" s="8">
        <v>0</v>
      </c>
      <c r="FD62" s="4">
        <v>0</v>
      </c>
      <c r="FE62" s="5">
        <v>0</v>
      </c>
      <c r="FF62" s="20">
        <v>0</v>
      </c>
      <c r="FG62" s="4">
        <v>0</v>
      </c>
      <c r="FH62" s="5">
        <f t="shared" ref="FH62:FH69" si="332">IF(FF62=0,0,FG62/FF62*1000)</f>
        <v>0</v>
      </c>
      <c r="FI62" s="8">
        <v>0</v>
      </c>
      <c r="FJ62" s="4">
        <v>0</v>
      </c>
      <c r="FK62" s="5">
        <v>0</v>
      </c>
      <c r="FL62" s="8">
        <v>0</v>
      </c>
      <c r="FM62" s="4">
        <v>0</v>
      </c>
      <c r="FN62" s="5">
        <v>0</v>
      </c>
      <c r="FO62" s="8">
        <v>0</v>
      </c>
      <c r="FP62" s="4">
        <v>0</v>
      </c>
      <c r="FQ62" s="5">
        <v>0</v>
      </c>
      <c r="FR62" s="8">
        <v>0</v>
      </c>
      <c r="FS62" s="4">
        <v>0</v>
      </c>
      <c r="FT62" s="5">
        <f t="shared" si="322"/>
        <v>0</v>
      </c>
      <c r="FU62" s="8">
        <v>0</v>
      </c>
      <c r="FV62" s="4">
        <v>0</v>
      </c>
      <c r="FW62" s="5">
        <v>0</v>
      </c>
      <c r="FX62" s="8">
        <v>0</v>
      </c>
      <c r="FY62" s="4">
        <v>0</v>
      </c>
      <c r="FZ62" s="5">
        <f t="shared" si="323"/>
        <v>0</v>
      </c>
      <c r="GA62" s="8">
        <v>0</v>
      </c>
      <c r="GB62" s="4">
        <v>0</v>
      </c>
      <c r="GC62" s="5">
        <v>0</v>
      </c>
      <c r="GD62" s="8">
        <v>0</v>
      </c>
      <c r="GE62" s="4">
        <v>0</v>
      </c>
      <c r="GF62" s="5">
        <v>0</v>
      </c>
      <c r="GG62" s="8">
        <v>0</v>
      </c>
      <c r="GH62" s="4">
        <v>0</v>
      </c>
      <c r="GI62" s="5">
        <v>0</v>
      </c>
      <c r="GJ62" s="8">
        <v>0</v>
      </c>
      <c r="GK62" s="4">
        <v>0</v>
      </c>
      <c r="GL62" s="5">
        <v>0</v>
      </c>
      <c r="GM62" s="8">
        <v>0</v>
      </c>
      <c r="GN62" s="4">
        <v>0</v>
      </c>
      <c r="GO62" s="5">
        <v>0</v>
      </c>
      <c r="GP62" s="8">
        <v>0</v>
      </c>
      <c r="GQ62" s="4">
        <v>0</v>
      </c>
      <c r="GR62" s="5">
        <v>0</v>
      </c>
      <c r="GS62" s="8">
        <v>0</v>
      </c>
      <c r="GT62" s="4">
        <v>0</v>
      </c>
      <c r="GU62" s="5">
        <v>0</v>
      </c>
      <c r="GV62" s="8">
        <v>0</v>
      </c>
      <c r="GW62" s="4">
        <v>0</v>
      </c>
      <c r="GX62" s="5">
        <v>0</v>
      </c>
      <c r="GY62" s="8">
        <v>0</v>
      </c>
      <c r="GZ62" s="4">
        <v>0</v>
      </c>
      <c r="HA62" s="5">
        <v>0</v>
      </c>
      <c r="HB62" s="8">
        <v>0</v>
      </c>
      <c r="HC62" s="4">
        <v>0</v>
      </c>
      <c r="HD62" s="5">
        <v>0</v>
      </c>
      <c r="HE62" s="8">
        <v>0</v>
      </c>
      <c r="HF62" s="4">
        <v>0</v>
      </c>
      <c r="HG62" s="5">
        <v>0</v>
      </c>
      <c r="HH62" s="20">
        <f t="shared" si="161"/>
        <v>11014.854999999998</v>
      </c>
      <c r="HI62" s="5">
        <f t="shared" si="162"/>
        <v>24109.73</v>
      </c>
    </row>
    <row r="63" spans="1:217" x14ac:dyDescent="0.3">
      <c r="A63" s="75">
        <v>2015</v>
      </c>
      <c r="B63" s="76" t="s">
        <v>7</v>
      </c>
      <c r="C63" s="8">
        <v>0</v>
      </c>
      <c r="D63" s="4">
        <v>0</v>
      </c>
      <c r="E63" s="5">
        <f t="shared" si="309"/>
        <v>0</v>
      </c>
      <c r="F63" s="8">
        <v>0</v>
      </c>
      <c r="G63" s="4">
        <v>0</v>
      </c>
      <c r="H63" s="5">
        <v>0</v>
      </c>
      <c r="I63" s="8">
        <v>0</v>
      </c>
      <c r="J63" s="4">
        <v>0</v>
      </c>
      <c r="K63" s="5">
        <v>0</v>
      </c>
      <c r="L63" s="8">
        <v>0</v>
      </c>
      <c r="M63" s="4">
        <v>0</v>
      </c>
      <c r="N63" s="5">
        <v>0</v>
      </c>
      <c r="O63" s="8">
        <v>0</v>
      </c>
      <c r="P63" s="4">
        <v>0</v>
      </c>
      <c r="Q63" s="5">
        <v>0</v>
      </c>
      <c r="R63" s="20">
        <v>4.4999999999999998E-2</v>
      </c>
      <c r="S63" s="4">
        <v>1.71</v>
      </c>
      <c r="T63" s="5">
        <f t="shared" si="310"/>
        <v>38000</v>
      </c>
      <c r="U63" s="8">
        <v>0</v>
      </c>
      <c r="V63" s="4">
        <v>0</v>
      </c>
      <c r="W63" s="5">
        <f t="shared" si="311"/>
        <v>0</v>
      </c>
      <c r="X63" s="8">
        <v>0</v>
      </c>
      <c r="Y63" s="4">
        <v>0</v>
      </c>
      <c r="Z63" s="5">
        <v>0</v>
      </c>
      <c r="AA63" s="8"/>
      <c r="AB63" s="4"/>
      <c r="AC63" s="5"/>
      <c r="AD63" s="8">
        <v>0</v>
      </c>
      <c r="AE63" s="4">
        <v>0</v>
      </c>
      <c r="AF63" s="5">
        <v>0</v>
      </c>
      <c r="AG63" s="8">
        <v>0</v>
      </c>
      <c r="AH63" s="4">
        <v>0</v>
      </c>
      <c r="AI63" s="5">
        <f t="shared" si="312"/>
        <v>0</v>
      </c>
      <c r="AJ63" s="8">
        <v>0</v>
      </c>
      <c r="AK63" s="4">
        <v>0</v>
      </c>
      <c r="AL63" s="5">
        <v>0</v>
      </c>
      <c r="AM63" s="8">
        <v>0</v>
      </c>
      <c r="AN63" s="4">
        <v>0</v>
      </c>
      <c r="AO63" s="5">
        <v>0</v>
      </c>
      <c r="AP63" s="8">
        <v>0</v>
      </c>
      <c r="AQ63" s="4">
        <v>0</v>
      </c>
      <c r="AR63" s="5">
        <v>0</v>
      </c>
      <c r="AS63" s="8">
        <v>4</v>
      </c>
      <c r="AT63" s="4">
        <v>26.91</v>
      </c>
      <c r="AU63" s="5">
        <f t="shared" si="328"/>
        <v>6727.5</v>
      </c>
      <c r="AV63" s="8">
        <v>0</v>
      </c>
      <c r="AW63" s="4">
        <v>0</v>
      </c>
      <c r="AX63" s="5">
        <v>0</v>
      </c>
      <c r="AY63" s="8">
        <v>0</v>
      </c>
      <c r="AZ63" s="4">
        <v>0</v>
      </c>
      <c r="BA63" s="5">
        <v>0</v>
      </c>
      <c r="BB63" s="8">
        <v>129.38999999999999</v>
      </c>
      <c r="BC63" s="4">
        <v>338.93</v>
      </c>
      <c r="BD63" s="5">
        <f t="shared" si="313"/>
        <v>2619.4450884921557</v>
      </c>
      <c r="BE63" s="8">
        <v>0</v>
      </c>
      <c r="BF63" s="4">
        <v>0</v>
      </c>
      <c r="BG63" s="5">
        <v>0</v>
      </c>
      <c r="BH63" s="8">
        <v>0</v>
      </c>
      <c r="BI63" s="4">
        <v>0</v>
      </c>
      <c r="BJ63" s="5">
        <v>0</v>
      </c>
      <c r="BK63" s="8">
        <v>0</v>
      </c>
      <c r="BL63" s="4">
        <v>0</v>
      </c>
      <c r="BM63" s="5">
        <v>0</v>
      </c>
      <c r="BN63" s="8">
        <v>0</v>
      </c>
      <c r="BO63" s="4">
        <v>0</v>
      </c>
      <c r="BP63" s="5">
        <v>0</v>
      </c>
      <c r="BQ63" s="8">
        <v>0</v>
      </c>
      <c r="BR63" s="4">
        <v>0</v>
      </c>
      <c r="BS63" s="5">
        <v>0</v>
      </c>
      <c r="BT63" s="8">
        <v>0</v>
      </c>
      <c r="BU63" s="4">
        <v>0</v>
      </c>
      <c r="BV63" s="5">
        <v>0</v>
      </c>
      <c r="BW63" s="8">
        <v>0</v>
      </c>
      <c r="BX63" s="4">
        <v>0</v>
      </c>
      <c r="BY63" s="5">
        <f t="shared" si="314"/>
        <v>0</v>
      </c>
      <c r="BZ63" s="8">
        <v>0</v>
      </c>
      <c r="CA63" s="4">
        <v>0</v>
      </c>
      <c r="CB63" s="5">
        <f t="shared" si="315"/>
        <v>0</v>
      </c>
      <c r="CC63" s="8">
        <v>0</v>
      </c>
      <c r="CD63" s="4">
        <v>0</v>
      </c>
      <c r="CE63" s="5">
        <v>0</v>
      </c>
      <c r="CF63" s="8">
        <v>0</v>
      </c>
      <c r="CG63" s="4">
        <v>0</v>
      </c>
      <c r="CH63" s="5">
        <v>0</v>
      </c>
      <c r="CI63" s="8">
        <v>0</v>
      </c>
      <c r="CJ63" s="4">
        <v>0</v>
      </c>
      <c r="CK63" s="5">
        <v>0</v>
      </c>
      <c r="CL63" s="8">
        <v>0</v>
      </c>
      <c r="CM63" s="4">
        <v>0</v>
      </c>
      <c r="CN63" s="5">
        <v>0</v>
      </c>
      <c r="CO63" s="8">
        <v>0</v>
      </c>
      <c r="CP63" s="4">
        <v>0</v>
      </c>
      <c r="CQ63" s="5">
        <v>0</v>
      </c>
      <c r="CR63" s="20">
        <v>8637.1949999999997</v>
      </c>
      <c r="CS63" s="4">
        <v>14900.19</v>
      </c>
      <c r="CT63" s="5">
        <f t="shared" si="316"/>
        <v>1725.1190924831501</v>
      </c>
      <c r="CU63" s="8">
        <v>0</v>
      </c>
      <c r="CV63" s="4">
        <v>0</v>
      </c>
      <c r="CW63" s="5">
        <v>0</v>
      </c>
      <c r="CX63" s="8">
        <v>0</v>
      </c>
      <c r="CY63" s="4">
        <v>0</v>
      </c>
      <c r="CZ63" s="5">
        <v>0</v>
      </c>
      <c r="DA63" s="8">
        <v>0</v>
      </c>
      <c r="DB63" s="4">
        <v>0</v>
      </c>
      <c r="DC63" s="5">
        <v>0</v>
      </c>
      <c r="DD63" s="8">
        <v>0</v>
      </c>
      <c r="DE63" s="4">
        <v>0</v>
      </c>
      <c r="DF63" s="5">
        <v>0</v>
      </c>
      <c r="DG63" s="8">
        <v>0</v>
      </c>
      <c r="DH63" s="4">
        <v>0</v>
      </c>
      <c r="DI63" s="5">
        <v>0</v>
      </c>
      <c r="DJ63" s="8">
        <v>0</v>
      </c>
      <c r="DK63" s="4">
        <v>0</v>
      </c>
      <c r="DL63" s="5">
        <v>0</v>
      </c>
      <c r="DM63" s="8">
        <v>0</v>
      </c>
      <c r="DN63" s="4">
        <v>0</v>
      </c>
      <c r="DO63" s="5">
        <v>0</v>
      </c>
      <c r="DP63" s="8">
        <v>0</v>
      </c>
      <c r="DQ63" s="4">
        <v>0</v>
      </c>
      <c r="DR63" s="5">
        <v>0</v>
      </c>
      <c r="DS63" s="8">
        <v>0</v>
      </c>
      <c r="DT63" s="4">
        <v>0</v>
      </c>
      <c r="DU63" s="5">
        <v>0</v>
      </c>
      <c r="DV63" s="20">
        <v>2536.096</v>
      </c>
      <c r="DW63" s="4">
        <v>6643.89</v>
      </c>
      <c r="DX63" s="5">
        <f t="shared" si="317"/>
        <v>2619.7312720023219</v>
      </c>
      <c r="DY63" s="20">
        <v>1.74</v>
      </c>
      <c r="DZ63" s="4">
        <v>33.18</v>
      </c>
      <c r="EA63" s="5">
        <f t="shared" si="318"/>
        <v>19068.96551724138</v>
      </c>
      <c r="EB63" s="8">
        <v>0</v>
      </c>
      <c r="EC63" s="4">
        <v>0</v>
      </c>
      <c r="ED63" s="5">
        <v>0</v>
      </c>
      <c r="EE63" s="8">
        <v>0</v>
      </c>
      <c r="EF63" s="4">
        <v>0</v>
      </c>
      <c r="EG63" s="5">
        <f t="shared" si="319"/>
        <v>0</v>
      </c>
      <c r="EH63" s="8">
        <v>0</v>
      </c>
      <c r="EI63" s="4">
        <v>0</v>
      </c>
      <c r="EJ63" s="5">
        <v>0</v>
      </c>
      <c r="EK63" s="8">
        <v>0</v>
      </c>
      <c r="EL63" s="4">
        <v>0</v>
      </c>
      <c r="EM63" s="5">
        <v>0</v>
      </c>
      <c r="EN63" s="8">
        <v>0</v>
      </c>
      <c r="EO63" s="4">
        <v>0</v>
      </c>
      <c r="EP63" s="5">
        <f t="shared" si="320"/>
        <v>0</v>
      </c>
      <c r="EQ63" s="8"/>
      <c r="ER63" s="4"/>
      <c r="ES63" s="5"/>
      <c r="ET63" s="8">
        <v>0</v>
      </c>
      <c r="EU63" s="4">
        <v>0</v>
      </c>
      <c r="EV63" s="5">
        <v>0</v>
      </c>
      <c r="EW63" s="8">
        <v>0</v>
      </c>
      <c r="EX63" s="4">
        <v>0</v>
      </c>
      <c r="EY63" s="5">
        <f t="shared" si="321"/>
        <v>0</v>
      </c>
      <c r="EZ63" s="8">
        <v>0</v>
      </c>
      <c r="FA63" s="4">
        <v>0</v>
      </c>
      <c r="FB63" s="5">
        <v>0</v>
      </c>
      <c r="FC63" s="8">
        <v>0.186</v>
      </c>
      <c r="FD63" s="4">
        <v>3.6</v>
      </c>
      <c r="FE63" s="5">
        <f t="shared" si="331"/>
        <v>19354.83870967742</v>
      </c>
      <c r="FF63" s="20">
        <v>0</v>
      </c>
      <c r="FG63" s="4">
        <v>0</v>
      </c>
      <c r="FH63" s="5">
        <f t="shared" si="332"/>
        <v>0</v>
      </c>
      <c r="FI63" s="8">
        <v>0</v>
      </c>
      <c r="FJ63" s="4">
        <v>0</v>
      </c>
      <c r="FK63" s="5">
        <v>0</v>
      </c>
      <c r="FL63" s="8">
        <v>0</v>
      </c>
      <c r="FM63" s="4">
        <v>0</v>
      </c>
      <c r="FN63" s="5">
        <v>0</v>
      </c>
      <c r="FO63" s="8">
        <v>0</v>
      </c>
      <c r="FP63" s="4">
        <v>0</v>
      </c>
      <c r="FQ63" s="5">
        <v>0</v>
      </c>
      <c r="FR63" s="8">
        <v>0</v>
      </c>
      <c r="FS63" s="4">
        <v>0</v>
      </c>
      <c r="FT63" s="5">
        <f t="shared" si="322"/>
        <v>0</v>
      </c>
      <c r="FU63" s="8">
        <v>0</v>
      </c>
      <c r="FV63" s="4">
        <v>0</v>
      </c>
      <c r="FW63" s="5">
        <v>0</v>
      </c>
      <c r="FX63" s="8">
        <v>0</v>
      </c>
      <c r="FY63" s="4">
        <v>0</v>
      </c>
      <c r="FZ63" s="5">
        <f t="shared" si="323"/>
        <v>0</v>
      </c>
      <c r="GA63" s="8">
        <v>0</v>
      </c>
      <c r="GB63" s="4">
        <v>0</v>
      </c>
      <c r="GC63" s="5">
        <v>0</v>
      </c>
      <c r="GD63" s="8">
        <v>0</v>
      </c>
      <c r="GE63" s="4">
        <v>0</v>
      </c>
      <c r="GF63" s="5">
        <v>0</v>
      </c>
      <c r="GG63" s="8">
        <v>0</v>
      </c>
      <c r="GH63" s="4">
        <v>0</v>
      </c>
      <c r="GI63" s="5">
        <v>0</v>
      </c>
      <c r="GJ63" s="8">
        <v>0</v>
      </c>
      <c r="GK63" s="4">
        <v>0</v>
      </c>
      <c r="GL63" s="5">
        <v>0</v>
      </c>
      <c r="GM63" s="8">
        <v>0</v>
      </c>
      <c r="GN63" s="4">
        <v>0</v>
      </c>
      <c r="GO63" s="5">
        <v>0</v>
      </c>
      <c r="GP63" s="8">
        <v>0</v>
      </c>
      <c r="GQ63" s="4">
        <v>0</v>
      </c>
      <c r="GR63" s="5">
        <v>0</v>
      </c>
      <c r="GS63" s="8">
        <v>0</v>
      </c>
      <c r="GT63" s="4">
        <v>0</v>
      </c>
      <c r="GU63" s="5">
        <v>0</v>
      </c>
      <c r="GV63" s="8">
        <v>0</v>
      </c>
      <c r="GW63" s="4">
        <v>0</v>
      </c>
      <c r="GX63" s="5">
        <v>0</v>
      </c>
      <c r="GY63" s="8">
        <v>0</v>
      </c>
      <c r="GZ63" s="4">
        <v>0</v>
      </c>
      <c r="HA63" s="5">
        <v>0</v>
      </c>
      <c r="HB63" s="8">
        <v>0</v>
      </c>
      <c r="HC63" s="4">
        <v>0</v>
      </c>
      <c r="HD63" s="5">
        <v>0</v>
      </c>
      <c r="HE63" s="8">
        <v>34</v>
      </c>
      <c r="HF63" s="4">
        <v>296.83999999999997</v>
      </c>
      <c r="HG63" s="5">
        <f t="shared" si="327"/>
        <v>8730.5882352941171</v>
      </c>
      <c r="HH63" s="20">
        <f t="shared" si="161"/>
        <v>11342.652</v>
      </c>
      <c r="HI63" s="5">
        <f t="shared" si="162"/>
        <v>22245.25</v>
      </c>
    </row>
    <row r="64" spans="1:217" x14ac:dyDescent="0.3">
      <c r="A64" s="75">
        <v>2015</v>
      </c>
      <c r="B64" s="76" t="s">
        <v>8</v>
      </c>
      <c r="C64" s="8">
        <v>0</v>
      </c>
      <c r="D64" s="4">
        <v>0</v>
      </c>
      <c r="E64" s="5">
        <f t="shared" si="309"/>
        <v>0</v>
      </c>
      <c r="F64" s="8">
        <v>0</v>
      </c>
      <c r="G64" s="4">
        <v>0</v>
      </c>
      <c r="H64" s="5">
        <v>0</v>
      </c>
      <c r="I64" s="8">
        <v>0</v>
      </c>
      <c r="J64" s="4">
        <v>0</v>
      </c>
      <c r="K64" s="5">
        <v>0</v>
      </c>
      <c r="L64" s="8">
        <v>0</v>
      </c>
      <c r="M64" s="4">
        <v>0</v>
      </c>
      <c r="N64" s="5">
        <v>0</v>
      </c>
      <c r="O64" s="8">
        <v>0</v>
      </c>
      <c r="P64" s="4">
        <v>0</v>
      </c>
      <c r="Q64" s="5">
        <v>0</v>
      </c>
      <c r="R64" s="20">
        <v>4.8000000000000001E-2</v>
      </c>
      <c r="S64" s="4">
        <v>1.55</v>
      </c>
      <c r="T64" s="5">
        <f t="shared" si="310"/>
        <v>32291.666666666664</v>
      </c>
      <c r="U64" s="8">
        <v>0</v>
      </c>
      <c r="V64" s="4">
        <v>0</v>
      </c>
      <c r="W64" s="5">
        <f t="shared" si="311"/>
        <v>0</v>
      </c>
      <c r="X64" s="8">
        <v>0</v>
      </c>
      <c r="Y64" s="4">
        <v>0</v>
      </c>
      <c r="Z64" s="5">
        <v>0</v>
      </c>
      <c r="AA64" s="8"/>
      <c r="AB64" s="4"/>
      <c r="AC64" s="5"/>
      <c r="AD64" s="8">
        <v>0</v>
      </c>
      <c r="AE64" s="4">
        <v>0</v>
      </c>
      <c r="AF64" s="5">
        <v>0</v>
      </c>
      <c r="AG64" s="8">
        <v>0</v>
      </c>
      <c r="AH64" s="4">
        <v>0</v>
      </c>
      <c r="AI64" s="5">
        <f t="shared" si="312"/>
        <v>0</v>
      </c>
      <c r="AJ64" s="8">
        <v>0</v>
      </c>
      <c r="AK64" s="4">
        <v>0</v>
      </c>
      <c r="AL64" s="5">
        <v>0</v>
      </c>
      <c r="AM64" s="8">
        <v>0</v>
      </c>
      <c r="AN64" s="4">
        <v>0</v>
      </c>
      <c r="AO64" s="5">
        <v>0</v>
      </c>
      <c r="AP64" s="8">
        <v>0</v>
      </c>
      <c r="AQ64" s="4">
        <v>0</v>
      </c>
      <c r="AR64" s="5">
        <v>0</v>
      </c>
      <c r="AS64" s="8">
        <v>0</v>
      </c>
      <c r="AT64" s="4">
        <v>0</v>
      </c>
      <c r="AU64" s="5">
        <v>0</v>
      </c>
      <c r="AV64" s="8">
        <v>0</v>
      </c>
      <c r="AW64" s="4">
        <v>0</v>
      </c>
      <c r="AX64" s="5">
        <v>0</v>
      </c>
      <c r="AY64" s="8">
        <v>0</v>
      </c>
      <c r="AZ64" s="4">
        <v>0</v>
      </c>
      <c r="BA64" s="5">
        <v>0</v>
      </c>
      <c r="BB64" s="8">
        <v>207.21299999999999</v>
      </c>
      <c r="BC64" s="4">
        <v>856.11</v>
      </c>
      <c r="BD64" s="5">
        <f t="shared" si="313"/>
        <v>4131.5458006978324</v>
      </c>
      <c r="BE64" s="8">
        <v>0</v>
      </c>
      <c r="BF64" s="4">
        <v>0</v>
      </c>
      <c r="BG64" s="5">
        <v>0</v>
      </c>
      <c r="BH64" s="8">
        <v>0</v>
      </c>
      <c r="BI64" s="4">
        <v>0</v>
      </c>
      <c r="BJ64" s="5">
        <v>0</v>
      </c>
      <c r="BK64" s="8">
        <v>0</v>
      </c>
      <c r="BL64" s="4">
        <v>0</v>
      </c>
      <c r="BM64" s="5">
        <v>0</v>
      </c>
      <c r="BN64" s="8">
        <v>0</v>
      </c>
      <c r="BO64" s="4">
        <v>0</v>
      </c>
      <c r="BP64" s="5">
        <v>0</v>
      </c>
      <c r="BQ64" s="8">
        <v>0</v>
      </c>
      <c r="BR64" s="4">
        <v>0</v>
      </c>
      <c r="BS64" s="5">
        <v>0</v>
      </c>
      <c r="BT64" s="8">
        <v>0</v>
      </c>
      <c r="BU64" s="4">
        <v>0</v>
      </c>
      <c r="BV64" s="5">
        <v>0</v>
      </c>
      <c r="BW64" s="8">
        <v>0</v>
      </c>
      <c r="BX64" s="4">
        <v>0</v>
      </c>
      <c r="BY64" s="5">
        <f t="shared" si="314"/>
        <v>0</v>
      </c>
      <c r="BZ64" s="8">
        <v>0</v>
      </c>
      <c r="CA64" s="4">
        <v>0</v>
      </c>
      <c r="CB64" s="5">
        <f t="shared" si="315"/>
        <v>0</v>
      </c>
      <c r="CC64" s="8">
        <v>0</v>
      </c>
      <c r="CD64" s="4">
        <v>0</v>
      </c>
      <c r="CE64" s="5">
        <v>0</v>
      </c>
      <c r="CF64" s="8">
        <v>0</v>
      </c>
      <c r="CG64" s="4">
        <v>0</v>
      </c>
      <c r="CH64" s="5">
        <v>0</v>
      </c>
      <c r="CI64" s="8">
        <v>0</v>
      </c>
      <c r="CJ64" s="4">
        <v>0</v>
      </c>
      <c r="CK64" s="5">
        <v>0</v>
      </c>
      <c r="CL64" s="8">
        <v>0</v>
      </c>
      <c r="CM64" s="4">
        <v>0</v>
      </c>
      <c r="CN64" s="5">
        <v>0</v>
      </c>
      <c r="CO64" s="8">
        <v>0</v>
      </c>
      <c r="CP64" s="4">
        <v>0</v>
      </c>
      <c r="CQ64" s="5">
        <v>0</v>
      </c>
      <c r="CR64" s="20">
        <v>18174.599999999999</v>
      </c>
      <c r="CS64" s="4">
        <v>49401.84</v>
      </c>
      <c r="CT64" s="5">
        <f t="shared" si="316"/>
        <v>2718.1803175860819</v>
      </c>
      <c r="CU64" s="8">
        <v>0</v>
      </c>
      <c r="CV64" s="4">
        <v>0</v>
      </c>
      <c r="CW64" s="5">
        <v>0</v>
      </c>
      <c r="CX64" s="8">
        <v>0</v>
      </c>
      <c r="CY64" s="4">
        <v>0</v>
      </c>
      <c r="CZ64" s="5">
        <v>0</v>
      </c>
      <c r="DA64" s="8">
        <v>0</v>
      </c>
      <c r="DB64" s="4">
        <v>0</v>
      </c>
      <c r="DC64" s="5">
        <v>0</v>
      </c>
      <c r="DD64" s="8">
        <v>0</v>
      </c>
      <c r="DE64" s="4">
        <v>0</v>
      </c>
      <c r="DF64" s="5">
        <v>0</v>
      </c>
      <c r="DG64" s="8">
        <v>0</v>
      </c>
      <c r="DH64" s="4">
        <v>0</v>
      </c>
      <c r="DI64" s="5">
        <v>0</v>
      </c>
      <c r="DJ64" s="8">
        <v>0</v>
      </c>
      <c r="DK64" s="4">
        <v>0</v>
      </c>
      <c r="DL64" s="5">
        <v>0</v>
      </c>
      <c r="DM64" s="8">
        <v>0</v>
      </c>
      <c r="DN64" s="4">
        <v>0</v>
      </c>
      <c r="DO64" s="5">
        <v>0</v>
      </c>
      <c r="DP64" s="8">
        <v>0</v>
      </c>
      <c r="DQ64" s="4">
        <v>0</v>
      </c>
      <c r="DR64" s="5">
        <v>0</v>
      </c>
      <c r="DS64" s="8">
        <v>0</v>
      </c>
      <c r="DT64" s="4">
        <v>0</v>
      </c>
      <c r="DU64" s="5">
        <v>0</v>
      </c>
      <c r="DV64" s="20">
        <v>3010</v>
      </c>
      <c r="DW64" s="4">
        <v>8368.67</v>
      </c>
      <c r="DX64" s="5">
        <f t="shared" si="317"/>
        <v>2780.2890365448507</v>
      </c>
      <c r="DY64" s="20">
        <v>3.593</v>
      </c>
      <c r="DZ64" s="4">
        <v>79.34</v>
      </c>
      <c r="EA64" s="5">
        <f t="shared" si="318"/>
        <v>22081.825772335098</v>
      </c>
      <c r="EB64" s="8">
        <v>0</v>
      </c>
      <c r="EC64" s="4">
        <v>0</v>
      </c>
      <c r="ED64" s="5">
        <v>0</v>
      </c>
      <c r="EE64" s="8">
        <v>0</v>
      </c>
      <c r="EF64" s="4">
        <v>0</v>
      </c>
      <c r="EG64" s="5">
        <f t="shared" si="319"/>
        <v>0</v>
      </c>
      <c r="EH64" s="8">
        <v>0</v>
      </c>
      <c r="EI64" s="4">
        <v>0</v>
      </c>
      <c r="EJ64" s="5">
        <v>0</v>
      </c>
      <c r="EK64" s="8">
        <v>0</v>
      </c>
      <c r="EL64" s="4">
        <v>0</v>
      </c>
      <c r="EM64" s="5">
        <v>0</v>
      </c>
      <c r="EN64" s="8">
        <v>0</v>
      </c>
      <c r="EO64" s="4">
        <v>0</v>
      </c>
      <c r="EP64" s="5">
        <f t="shared" si="320"/>
        <v>0</v>
      </c>
      <c r="EQ64" s="8"/>
      <c r="ER64" s="4"/>
      <c r="ES64" s="5"/>
      <c r="ET64" s="8">
        <v>0</v>
      </c>
      <c r="EU64" s="4">
        <v>0</v>
      </c>
      <c r="EV64" s="5">
        <v>0</v>
      </c>
      <c r="EW64" s="8">
        <v>0</v>
      </c>
      <c r="EX64" s="4">
        <v>0</v>
      </c>
      <c r="EY64" s="5">
        <f t="shared" si="321"/>
        <v>0</v>
      </c>
      <c r="EZ64" s="8">
        <v>0</v>
      </c>
      <c r="FA64" s="4">
        <v>0</v>
      </c>
      <c r="FB64" s="5">
        <v>0</v>
      </c>
      <c r="FC64" s="8">
        <v>0</v>
      </c>
      <c r="FD64" s="4">
        <v>0</v>
      </c>
      <c r="FE64" s="5">
        <v>0</v>
      </c>
      <c r="FF64" s="20">
        <v>0</v>
      </c>
      <c r="FG64" s="4">
        <v>0</v>
      </c>
      <c r="FH64" s="5">
        <f t="shared" si="332"/>
        <v>0</v>
      </c>
      <c r="FI64" s="8">
        <v>0</v>
      </c>
      <c r="FJ64" s="4">
        <v>0</v>
      </c>
      <c r="FK64" s="5">
        <v>0</v>
      </c>
      <c r="FL64" s="8">
        <v>0</v>
      </c>
      <c r="FM64" s="4">
        <v>0</v>
      </c>
      <c r="FN64" s="5">
        <v>0</v>
      </c>
      <c r="FO64" s="8">
        <v>0</v>
      </c>
      <c r="FP64" s="4">
        <v>0</v>
      </c>
      <c r="FQ64" s="5">
        <v>0</v>
      </c>
      <c r="FR64" s="8">
        <v>0</v>
      </c>
      <c r="FS64" s="4">
        <v>0</v>
      </c>
      <c r="FT64" s="5">
        <f t="shared" si="322"/>
        <v>0</v>
      </c>
      <c r="FU64" s="8">
        <v>0</v>
      </c>
      <c r="FV64" s="4">
        <v>0</v>
      </c>
      <c r="FW64" s="5">
        <v>0</v>
      </c>
      <c r="FX64" s="8">
        <v>0</v>
      </c>
      <c r="FY64" s="4">
        <v>0</v>
      </c>
      <c r="FZ64" s="5">
        <f t="shared" si="323"/>
        <v>0</v>
      </c>
      <c r="GA64" s="8">
        <v>0</v>
      </c>
      <c r="GB64" s="4">
        <v>0</v>
      </c>
      <c r="GC64" s="5">
        <v>0</v>
      </c>
      <c r="GD64" s="8">
        <v>0</v>
      </c>
      <c r="GE64" s="4">
        <v>0</v>
      </c>
      <c r="GF64" s="5">
        <v>0</v>
      </c>
      <c r="GG64" s="8">
        <v>0</v>
      </c>
      <c r="GH64" s="4">
        <v>0</v>
      </c>
      <c r="GI64" s="5">
        <v>0</v>
      </c>
      <c r="GJ64" s="8">
        <v>0</v>
      </c>
      <c r="GK64" s="4">
        <v>0</v>
      </c>
      <c r="GL64" s="5">
        <v>0</v>
      </c>
      <c r="GM64" s="8">
        <v>0</v>
      </c>
      <c r="GN64" s="4">
        <v>0</v>
      </c>
      <c r="GO64" s="5">
        <v>0</v>
      </c>
      <c r="GP64" s="8">
        <v>0</v>
      </c>
      <c r="GQ64" s="4">
        <v>0</v>
      </c>
      <c r="GR64" s="5">
        <v>0</v>
      </c>
      <c r="GS64" s="8">
        <v>0</v>
      </c>
      <c r="GT64" s="4">
        <v>0</v>
      </c>
      <c r="GU64" s="5">
        <v>0</v>
      </c>
      <c r="GV64" s="8">
        <v>0</v>
      </c>
      <c r="GW64" s="4">
        <v>0</v>
      </c>
      <c r="GX64" s="5">
        <v>0</v>
      </c>
      <c r="GY64" s="8">
        <v>0</v>
      </c>
      <c r="GZ64" s="4">
        <v>0</v>
      </c>
      <c r="HA64" s="5">
        <v>0</v>
      </c>
      <c r="HB64" s="8">
        <v>0</v>
      </c>
      <c r="HC64" s="4">
        <v>0</v>
      </c>
      <c r="HD64" s="5">
        <v>0</v>
      </c>
      <c r="HE64" s="8">
        <v>0</v>
      </c>
      <c r="HF64" s="4">
        <v>0</v>
      </c>
      <c r="HG64" s="5">
        <v>0</v>
      </c>
      <c r="HH64" s="20">
        <f t="shared" si="161"/>
        <v>21395.453999999998</v>
      </c>
      <c r="HI64" s="5">
        <f t="shared" si="162"/>
        <v>58707.51</v>
      </c>
    </row>
    <row r="65" spans="1:217" x14ac:dyDescent="0.3">
      <c r="A65" s="75">
        <v>2015</v>
      </c>
      <c r="B65" s="76" t="s">
        <v>9</v>
      </c>
      <c r="C65" s="8">
        <v>0</v>
      </c>
      <c r="D65" s="4">
        <v>0</v>
      </c>
      <c r="E65" s="5">
        <f t="shared" si="309"/>
        <v>0</v>
      </c>
      <c r="F65" s="8">
        <v>0</v>
      </c>
      <c r="G65" s="4">
        <v>0</v>
      </c>
      <c r="H65" s="5">
        <v>0</v>
      </c>
      <c r="I65" s="8">
        <v>0</v>
      </c>
      <c r="J65" s="4">
        <v>0</v>
      </c>
      <c r="K65" s="5">
        <v>0</v>
      </c>
      <c r="L65" s="8">
        <v>0</v>
      </c>
      <c r="M65" s="4">
        <v>0</v>
      </c>
      <c r="N65" s="5">
        <v>0</v>
      </c>
      <c r="O65" s="8">
        <v>0</v>
      </c>
      <c r="P65" s="4">
        <v>0</v>
      </c>
      <c r="Q65" s="5">
        <v>0</v>
      </c>
      <c r="R65" s="20">
        <v>0.95899999999999996</v>
      </c>
      <c r="S65" s="4">
        <v>12.69</v>
      </c>
      <c r="T65" s="5">
        <f t="shared" si="310"/>
        <v>13232.533889468195</v>
      </c>
      <c r="U65" s="8">
        <v>0</v>
      </c>
      <c r="V65" s="4">
        <v>0</v>
      </c>
      <c r="W65" s="5">
        <f t="shared" si="311"/>
        <v>0</v>
      </c>
      <c r="X65" s="8">
        <v>0</v>
      </c>
      <c r="Y65" s="4">
        <v>0</v>
      </c>
      <c r="Z65" s="5">
        <v>0</v>
      </c>
      <c r="AA65" s="8"/>
      <c r="AB65" s="4"/>
      <c r="AC65" s="5"/>
      <c r="AD65" s="8">
        <v>0</v>
      </c>
      <c r="AE65" s="4">
        <v>0</v>
      </c>
      <c r="AF65" s="5">
        <v>0</v>
      </c>
      <c r="AG65" s="8">
        <v>0</v>
      </c>
      <c r="AH65" s="4">
        <v>0</v>
      </c>
      <c r="AI65" s="5">
        <f t="shared" si="312"/>
        <v>0</v>
      </c>
      <c r="AJ65" s="8">
        <v>0</v>
      </c>
      <c r="AK65" s="4">
        <v>0</v>
      </c>
      <c r="AL65" s="5">
        <v>0</v>
      </c>
      <c r="AM65" s="8">
        <v>0</v>
      </c>
      <c r="AN65" s="4">
        <v>0</v>
      </c>
      <c r="AO65" s="5">
        <v>0</v>
      </c>
      <c r="AP65" s="8">
        <v>0</v>
      </c>
      <c r="AQ65" s="4">
        <v>0</v>
      </c>
      <c r="AR65" s="5">
        <v>0</v>
      </c>
      <c r="AS65" s="8">
        <v>0</v>
      </c>
      <c r="AT65" s="4">
        <v>0</v>
      </c>
      <c r="AU65" s="5">
        <v>0</v>
      </c>
      <c r="AV65" s="8">
        <v>0</v>
      </c>
      <c r="AW65" s="4">
        <v>0</v>
      </c>
      <c r="AX65" s="5">
        <v>0</v>
      </c>
      <c r="AY65" s="8">
        <v>0</v>
      </c>
      <c r="AZ65" s="4">
        <v>0</v>
      </c>
      <c r="BA65" s="5">
        <v>0</v>
      </c>
      <c r="BB65" s="8">
        <v>39.345999999999997</v>
      </c>
      <c r="BC65" s="4">
        <v>325.43</v>
      </c>
      <c r="BD65" s="5">
        <f t="shared" si="313"/>
        <v>8270.9805316931852</v>
      </c>
      <c r="BE65" s="8">
        <v>0</v>
      </c>
      <c r="BF65" s="4">
        <v>0</v>
      </c>
      <c r="BG65" s="5">
        <v>0</v>
      </c>
      <c r="BH65" s="8">
        <v>0</v>
      </c>
      <c r="BI65" s="4">
        <v>0</v>
      </c>
      <c r="BJ65" s="5">
        <v>0</v>
      </c>
      <c r="BK65" s="8">
        <v>0</v>
      </c>
      <c r="BL65" s="4">
        <v>0</v>
      </c>
      <c r="BM65" s="5">
        <v>0</v>
      </c>
      <c r="BN65" s="8">
        <v>0</v>
      </c>
      <c r="BO65" s="4">
        <v>0</v>
      </c>
      <c r="BP65" s="5">
        <v>0</v>
      </c>
      <c r="BQ65" s="8">
        <v>0</v>
      </c>
      <c r="BR65" s="4">
        <v>0</v>
      </c>
      <c r="BS65" s="5">
        <v>0</v>
      </c>
      <c r="BT65" s="8">
        <v>0</v>
      </c>
      <c r="BU65" s="4">
        <v>0</v>
      </c>
      <c r="BV65" s="5">
        <v>0</v>
      </c>
      <c r="BW65" s="8">
        <v>0</v>
      </c>
      <c r="BX65" s="4">
        <v>0</v>
      </c>
      <c r="BY65" s="5">
        <f t="shared" si="314"/>
        <v>0</v>
      </c>
      <c r="BZ65" s="8">
        <v>0</v>
      </c>
      <c r="CA65" s="4">
        <v>0</v>
      </c>
      <c r="CB65" s="5">
        <f t="shared" si="315"/>
        <v>0</v>
      </c>
      <c r="CC65" s="8">
        <v>0</v>
      </c>
      <c r="CD65" s="4">
        <v>0</v>
      </c>
      <c r="CE65" s="5">
        <v>0</v>
      </c>
      <c r="CF65" s="8">
        <v>0</v>
      </c>
      <c r="CG65" s="4">
        <v>0</v>
      </c>
      <c r="CH65" s="5">
        <v>0</v>
      </c>
      <c r="CI65" s="8">
        <v>0</v>
      </c>
      <c r="CJ65" s="4">
        <v>0</v>
      </c>
      <c r="CK65" s="5">
        <v>0</v>
      </c>
      <c r="CL65" s="8">
        <v>0</v>
      </c>
      <c r="CM65" s="4">
        <v>0</v>
      </c>
      <c r="CN65" s="5">
        <v>0</v>
      </c>
      <c r="CO65" s="8">
        <v>0</v>
      </c>
      <c r="CP65" s="4">
        <v>0</v>
      </c>
      <c r="CQ65" s="5">
        <v>0</v>
      </c>
      <c r="CR65" s="20">
        <v>1291.81</v>
      </c>
      <c r="CS65" s="4">
        <v>2879.26</v>
      </c>
      <c r="CT65" s="5">
        <f t="shared" si="316"/>
        <v>2228.8571848801294</v>
      </c>
      <c r="CU65" s="8">
        <v>0</v>
      </c>
      <c r="CV65" s="4">
        <v>0</v>
      </c>
      <c r="CW65" s="5">
        <v>0</v>
      </c>
      <c r="CX65" s="8">
        <v>0</v>
      </c>
      <c r="CY65" s="4">
        <v>0</v>
      </c>
      <c r="CZ65" s="5">
        <v>0</v>
      </c>
      <c r="DA65" s="8">
        <v>0</v>
      </c>
      <c r="DB65" s="4">
        <v>0</v>
      </c>
      <c r="DC65" s="5">
        <v>0</v>
      </c>
      <c r="DD65" s="8">
        <v>0</v>
      </c>
      <c r="DE65" s="4">
        <v>0</v>
      </c>
      <c r="DF65" s="5">
        <v>0</v>
      </c>
      <c r="DG65" s="8">
        <v>0</v>
      </c>
      <c r="DH65" s="4">
        <v>0</v>
      </c>
      <c r="DI65" s="5">
        <v>0</v>
      </c>
      <c r="DJ65" s="8">
        <v>0</v>
      </c>
      <c r="DK65" s="4">
        <v>0</v>
      </c>
      <c r="DL65" s="5">
        <v>0</v>
      </c>
      <c r="DM65" s="8">
        <v>0</v>
      </c>
      <c r="DN65" s="4">
        <v>0</v>
      </c>
      <c r="DO65" s="5">
        <v>0</v>
      </c>
      <c r="DP65" s="8">
        <v>0</v>
      </c>
      <c r="DQ65" s="4">
        <v>0</v>
      </c>
      <c r="DR65" s="5">
        <v>0</v>
      </c>
      <c r="DS65" s="8">
        <v>0</v>
      </c>
      <c r="DT65" s="4">
        <v>0</v>
      </c>
      <c r="DU65" s="5">
        <v>0</v>
      </c>
      <c r="DV65" s="20">
        <v>9758.0290000000005</v>
      </c>
      <c r="DW65" s="4">
        <v>28276.7</v>
      </c>
      <c r="DX65" s="5">
        <f t="shared" si="317"/>
        <v>2897.7880676517771</v>
      </c>
      <c r="DY65" s="20">
        <v>5.0229999999999997</v>
      </c>
      <c r="DZ65" s="4">
        <v>47.08</v>
      </c>
      <c r="EA65" s="5">
        <f t="shared" si="318"/>
        <v>9372.8847302408922</v>
      </c>
      <c r="EB65" s="8">
        <v>0</v>
      </c>
      <c r="EC65" s="4">
        <v>0</v>
      </c>
      <c r="ED65" s="5">
        <v>0</v>
      </c>
      <c r="EE65" s="8">
        <v>0</v>
      </c>
      <c r="EF65" s="4">
        <v>0</v>
      </c>
      <c r="EG65" s="5">
        <f t="shared" si="319"/>
        <v>0</v>
      </c>
      <c r="EH65" s="8">
        <v>0</v>
      </c>
      <c r="EI65" s="4">
        <v>0</v>
      </c>
      <c r="EJ65" s="5">
        <v>0</v>
      </c>
      <c r="EK65" s="8">
        <v>0</v>
      </c>
      <c r="EL65" s="4">
        <v>0</v>
      </c>
      <c r="EM65" s="5">
        <v>0</v>
      </c>
      <c r="EN65" s="8">
        <v>0</v>
      </c>
      <c r="EO65" s="4">
        <v>0</v>
      </c>
      <c r="EP65" s="5">
        <f t="shared" si="320"/>
        <v>0</v>
      </c>
      <c r="EQ65" s="8"/>
      <c r="ER65" s="4"/>
      <c r="ES65" s="5"/>
      <c r="ET65" s="8">
        <v>0</v>
      </c>
      <c r="EU65" s="4">
        <v>0</v>
      </c>
      <c r="EV65" s="5">
        <v>0</v>
      </c>
      <c r="EW65" s="8">
        <v>0</v>
      </c>
      <c r="EX65" s="4">
        <v>0</v>
      </c>
      <c r="EY65" s="5">
        <f t="shared" si="321"/>
        <v>0</v>
      </c>
      <c r="EZ65" s="8">
        <v>0</v>
      </c>
      <c r="FA65" s="4">
        <v>0</v>
      </c>
      <c r="FB65" s="5">
        <v>0</v>
      </c>
      <c r="FC65" s="8">
        <v>7.4999999999999997E-2</v>
      </c>
      <c r="FD65" s="4">
        <v>1.5</v>
      </c>
      <c r="FE65" s="5">
        <f t="shared" si="331"/>
        <v>20000</v>
      </c>
      <c r="FF65" s="20">
        <v>0</v>
      </c>
      <c r="FG65" s="4">
        <v>0</v>
      </c>
      <c r="FH65" s="5">
        <f t="shared" si="332"/>
        <v>0</v>
      </c>
      <c r="FI65" s="8">
        <v>0.255</v>
      </c>
      <c r="FJ65" s="4">
        <v>4.07</v>
      </c>
      <c r="FK65" s="5">
        <f t="shared" si="329"/>
        <v>15960.784313725489</v>
      </c>
      <c r="FL65" s="8">
        <v>0</v>
      </c>
      <c r="FM65" s="4">
        <v>0</v>
      </c>
      <c r="FN65" s="5">
        <v>0</v>
      </c>
      <c r="FO65" s="8">
        <v>0</v>
      </c>
      <c r="FP65" s="4">
        <v>0</v>
      </c>
      <c r="FQ65" s="5">
        <v>0</v>
      </c>
      <c r="FR65" s="8">
        <v>0</v>
      </c>
      <c r="FS65" s="4">
        <v>0</v>
      </c>
      <c r="FT65" s="5">
        <f t="shared" si="322"/>
        <v>0</v>
      </c>
      <c r="FU65" s="8">
        <v>0</v>
      </c>
      <c r="FV65" s="4">
        <v>0</v>
      </c>
      <c r="FW65" s="5">
        <v>0</v>
      </c>
      <c r="FX65" s="8">
        <v>0</v>
      </c>
      <c r="FY65" s="4">
        <v>0</v>
      </c>
      <c r="FZ65" s="5">
        <f t="shared" si="323"/>
        <v>0</v>
      </c>
      <c r="GA65" s="8">
        <v>0</v>
      </c>
      <c r="GB65" s="4">
        <v>0</v>
      </c>
      <c r="GC65" s="5">
        <v>0</v>
      </c>
      <c r="GD65" s="8">
        <v>0</v>
      </c>
      <c r="GE65" s="4">
        <v>0</v>
      </c>
      <c r="GF65" s="5">
        <v>0</v>
      </c>
      <c r="GG65" s="8">
        <v>0</v>
      </c>
      <c r="GH65" s="4">
        <v>0</v>
      </c>
      <c r="GI65" s="5">
        <v>0</v>
      </c>
      <c r="GJ65" s="8">
        <v>0</v>
      </c>
      <c r="GK65" s="4">
        <v>0</v>
      </c>
      <c r="GL65" s="5">
        <v>0</v>
      </c>
      <c r="GM65" s="8">
        <v>0</v>
      </c>
      <c r="GN65" s="4">
        <v>0</v>
      </c>
      <c r="GO65" s="5">
        <v>0</v>
      </c>
      <c r="GP65" s="8">
        <v>0</v>
      </c>
      <c r="GQ65" s="4">
        <v>0</v>
      </c>
      <c r="GR65" s="5">
        <v>0</v>
      </c>
      <c r="GS65" s="8">
        <v>0</v>
      </c>
      <c r="GT65" s="4">
        <v>0</v>
      </c>
      <c r="GU65" s="5">
        <v>0</v>
      </c>
      <c r="GV65" s="8">
        <v>0</v>
      </c>
      <c r="GW65" s="4">
        <v>0</v>
      </c>
      <c r="GX65" s="5">
        <v>0</v>
      </c>
      <c r="GY65" s="8">
        <v>0</v>
      </c>
      <c r="GZ65" s="4">
        <v>0</v>
      </c>
      <c r="HA65" s="5">
        <v>0</v>
      </c>
      <c r="HB65" s="8">
        <v>0</v>
      </c>
      <c r="HC65" s="4">
        <v>0</v>
      </c>
      <c r="HD65" s="5">
        <v>0</v>
      </c>
      <c r="HE65" s="8">
        <v>0</v>
      </c>
      <c r="HF65" s="4">
        <v>0</v>
      </c>
      <c r="HG65" s="5">
        <v>0</v>
      </c>
      <c r="HH65" s="20">
        <f t="shared" si="161"/>
        <v>11095.496999999999</v>
      </c>
      <c r="HI65" s="5">
        <f t="shared" si="162"/>
        <v>31546.73</v>
      </c>
    </row>
    <row r="66" spans="1:217" x14ac:dyDescent="0.3">
      <c r="A66" s="75">
        <v>2015</v>
      </c>
      <c r="B66" s="76" t="s">
        <v>10</v>
      </c>
      <c r="C66" s="8">
        <v>0</v>
      </c>
      <c r="D66" s="4">
        <v>0</v>
      </c>
      <c r="E66" s="5">
        <f t="shared" si="309"/>
        <v>0</v>
      </c>
      <c r="F66" s="8">
        <v>0</v>
      </c>
      <c r="G66" s="4">
        <v>0</v>
      </c>
      <c r="H66" s="5">
        <v>0</v>
      </c>
      <c r="I66" s="8">
        <v>0</v>
      </c>
      <c r="J66" s="4">
        <v>0</v>
      </c>
      <c r="K66" s="5">
        <v>0</v>
      </c>
      <c r="L66" s="8">
        <v>0</v>
      </c>
      <c r="M66" s="4">
        <v>0</v>
      </c>
      <c r="N66" s="5">
        <v>0</v>
      </c>
      <c r="O66" s="8">
        <v>1.6E-2</v>
      </c>
      <c r="P66" s="4">
        <v>1.1000000000000001</v>
      </c>
      <c r="Q66" s="5">
        <f t="shared" ref="Q66" si="333">P66/O66*1000</f>
        <v>68750</v>
      </c>
      <c r="R66" s="20">
        <v>0.157</v>
      </c>
      <c r="S66" s="4">
        <v>8</v>
      </c>
      <c r="T66" s="5">
        <f t="shared" si="310"/>
        <v>50955.414012738853</v>
      </c>
      <c r="U66" s="8">
        <v>0</v>
      </c>
      <c r="V66" s="4">
        <v>0</v>
      </c>
      <c r="W66" s="5">
        <f t="shared" si="311"/>
        <v>0</v>
      </c>
      <c r="X66" s="8">
        <v>0</v>
      </c>
      <c r="Y66" s="4">
        <v>0</v>
      </c>
      <c r="Z66" s="5">
        <v>0</v>
      </c>
      <c r="AA66" s="8"/>
      <c r="AB66" s="4"/>
      <c r="AC66" s="5"/>
      <c r="AD66" s="8">
        <v>0</v>
      </c>
      <c r="AE66" s="4">
        <v>0</v>
      </c>
      <c r="AF66" s="5">
        <v>0</v>
      </c>
      <c r="AG66" s="8">
        <v>0</v>
      </c>
      <c r="AH66" s="4">
        <v>0</v>
      </c>
      <c r="AI66" s="5">
        <f t="shared" si="312"/>
        <v>0</v>
      </c>
      <c r="AJ66" s="8">
        <v>0</v>
      </c>
      <c r="AK66" s="4">
        <v>0</v>
      </c>
      <c r="AL66" s="5">
        <v>0</v>
      </c>
      <c r="AM66" s="8">
        <v>0</v>
      </c>
      <c r="AN66" s="4">
        <v>0</v>
      </c>
      <c r="AO66" s="5">
        <v>0</v>
      </c>
      <c r="AP66" s="8">
        <v>0</v>
      </c>
      <c r="AQ66" s="4">
        <v>0</v>
      </c>
      <c r="AR66" s="5">
        <v>0</v>
      </c>
      <c r="AS66" s="8">
        <v>0.7</v>
      </c>
      <c r="AT66" s="4">
        <v>4.45</v>
      </c>
      <c r="AU66" s="5">
        <f t="shared" si="328"/>
        <v>6357.1428571428578</v>
      </c>
      <c r="AV66" s="8">
        <v>0</v>
      </c>
      <c r="AW66" s="4">
        <v>0</v>
      </c>
      <c r="AX66" s="5">
        <v>0</v>
      </c>
      <c r="AY66" s="8">
        <v>0</v>
      </c>
      <c r="AZ66" s="4">
        <v>0</v>
      </c>
      <c r="BA66" s="5">
        <v>0</v>
      </c>
      <c r="BB66" s="8">
        <v>34.460999999999999</v>
      </c>
      <c r="BC66" s="4">
        <v>210.12</v>
      </c>
      <c r="BD66" s="5">
        <f t="shared" si="313"/>
        <v>6097.3274135979809</v>
      </c>
      <c r="BE66" s="8">
        <v>0</v>
      </c>
      <c r="BF66" s="4">
        <v>0</v>
      </c>
      <c r="BG66" s="5">
        <v>0</v>
      </c>
      <c r="BH66" s="8">
        <v>0</v>
      </c>
      <c r="BI66" s="4">
        <v>0</v>
      </c>
      <c r="BJ66" s="5">
        <v>0</v>
      </c>
      <c r="BK66" s="8">
        <v>0</v>
      </c>
      <c r="BL66" s="4">
        <v>0</v>
      </c>
      <c r="BM66" s="5">
        <v>0</v>
      </c>
      <c r="BN66" s="8">
        <v>0</v>
      </c>
      <c r="BO66" s="4">
        <v>0</v>
      </c>
      <c r="BP66" s="5">
        <v>0</v>
      </c>
      <c r="BQ66" s="8">
        <v>0</v>
      </c>
      <c r="BR66" s="4">
        <v>0</v>
      </c>
      <c r="BS66" s="5">
        <v>0</v>
      </c>
      <c r="BT66" s="8">
        <v>0</v>
      </c>
      <c r="BU66" s="4">
        <v>0</v>
      </c>
      <c r="BV66" s="5">
        <v>0</v>
      </c>
      <c r="BW66" s="8">
        <v>0</v>
      </c>
      <c r="BX66" s="4">
        <v>0</v>
      </c>
      <c r="BY66" s="5">
        <f t="shared" si="314"/>
        <v>0</v>
      </c>
      <c r="BZ66" s="8">
        <v>0</v>
      </c>
      <c r="CA66" s="4">
        <v>0</v>
      </c>
      <c r="CB66" s="5">
        <f t="shared" si="315"/>
        <v>0</v>
      </c>
      <c r="CC66" s="8">
        <v>0</v>
      </c>
      <c r="CD66" s="4">
        <v>0</v>
      </c>
      <c r="CE66" s="5">
        <v>0</v>
      </c>
      <c r="CF66" s="8">
        <v>0</v>
      </c>
      <c r="CG66" s="4">
        <v>0</v>
      </c>
      <c r="CH66" s="5">
        <v>0</v>
      </c>
      <c r="CI66" s="8">
        <v>0</v>
      </c>
      <c r="CJ66" s="4">
        <v>0</v>
      </c>
      <c r="CK66" s="5">
        <v>0</v>
      </c>
      <c r="CL66" s="8">
        <v>0</v>
      </c>
      <c r="CM66" s="4">
        <v>0</v>
      </c>
      <c r="CN66" s="5">
        <v>0</v>
      </c>
      <c r="CO66" s="8">
        <v>0</v>
      </c>
      <c r="CP66" s="4">
        <v>0</v>
      </c>
      <c r="CQ66" s="5">
        <v>0</v>
      </c>
      <c r="CR66" s="20">
        <v>660.71799999999996</v>
      </c>
      <c r="CS66" s="4">
        <v>2253.4899999999998</v>
      </c>
      <c r="CT66" s="5">
        <f t="shared" si="316"/>
        <v>3410.6683940803791</v>
      </c>
      <c r="CU66" s="8">
        <v>0</v>
      </c>
      <c r="CV66" s="4">
        <v>0</v>
      </c>
      <c r="CW66" s="5">
        <v>0</v>
      </c>
      <c r="CX66" s="8">
        <v>0</v>
      </c>
      <c r="CY66" s="4">
        <v>0</v>
      </c>
      <c r="CZ66" s="5">
        <v>0</v>
      </c>
      <c r="DA66" s="8">
        <v>0</v>
      </c>
      <c r="DB66" s="4">
        <v>0</v>
      </c>
      <c r="DC66" s="5">
        <v>0</v>
      </c>
      <c r="DD66" s="8">
        <v>0</v>
      </c>
      <c r="DE66" s="4">
        <v>0</v>
      </c>
      <c r="DF66" s="5">
        <v>0</v>
      </c>
      <c r="DG66" s="8">
        <v>0</v>
      </c>
      <c r="DH66" s="4">
        <v>0</v>
      </c>
      <c r="DI66" s="5">
        <v>0</v>
      </c>
      <c r="DJ66" s="8">
        <v>0</v>
      </c>
      <c r="DK66" s="4">
        <v>0</v>
      </c>
      <c r="DL66" s="5">
        <v>0</v>
      </c>
      <c r="DM66" s="8">
        <v>0</v>
      </c>
      <c r="DN66" s="4">
        <v>0</v>
      </c>
      <c r="DO66" s="5">
        <v>0</v>
      </c>
      <c r="DP66" s="8">
        <v>0</v>
      </c>
      <c r="DQ66" s="4">
        <v>0</v>
      </c>
      <c r="DR66" s="5">
        <v>0</v>
      </c>
      <c r="DS66" s="8">
        <v>0</v>
      </c>
      <c r="DT66" s="4">
        <v>0</v>
      </c>
      <c r="DU66" s="5">
        <v>0</v>
      </c>
      <c r="DV66" s="20">
        <v>11001.81</v>
      </c>
      <c r="DW66" s="4">
        <v>34217.9</v>
      </c>
      <c r="DX66" s="5">
        <f t="shared" si="317"/>
        <v>3110.2064114904729</v>
      </c>
      <c r="DY66" s="20">
        <v>77.097999999999999</v>
      </c>
      <c r="DZ66" s="4">
        <v>291.14</v>
      </c>
      <c r="EA66" s="5">
        <f t="shared" si="318"/>
        <v>3776.2328465070427</v>
      </c>
      <c r="EB66" s="8">
        <v>0</v>
      </c>
      <c r="EC66" s="4">
        <v>0</v>
      </c>
      <c r="ED66" s="5">
        <v>0</v>
      </c>
      <c r="EE66" s="8">
        <v>0</v>
      </c>
      <c r="EF66" s="4">
        <v>0</v>
      </c>
      <c r="EG66" s="5">
        <f t="shared" si="319"/>
        <v>0</v>
      </c>
      <c r="EH66" s="8">
        <v>0</v>
      </c>
      <c r="EI66" s="4">
        <v>0</v>
      </c>
      <c r="EJ66" s="5">
        <v>0</v>
      </c>
      <c r="EK66" s="8">
        <v>0</v>
      </c>
      <c r="EL66" s="4">
        <v>0</v>
      </c>
      <c r="EM66" s="5">
        <v>0</v>
      </c>
      <c r="EN66" s="8">
        <v>0</v>
      </c>
      <c r="EO66" s="4">
        <v>0</v>
      </c>
      <c r="EP66" s="5">
        <f t="shared" si="320"/>
        <v>0</v>
      </c>
      <c r="EQ66" s="8"/>
      <c r="ER66" s="4"/>
      <c r="ES66" s="5"/>
      <c r="ET66" s="8">
        <v>0</v>
      </c>
      <c r="EU66" s="4">
        <v>0</v>
      </c>
      <c r="EV66" s="5">
        <v>0</v>
      </c>
      <c r="EW66" s="8">
        <v>0</v>
      </c>
      <c r="EX66" s="4">
        <v>0</v>
      </c>
      <c r="EY66" s="5">
        <f t="shared" si="321"/>
        <v>0</v>
      </c>
      <c r="EZ66" s="8">
        <v>0</v>
      </c>
      <c r="FA66" s="4">
        <v>0</v>
      </c>
      <c r="FB66" s="5">
        <v>0</v>
      </c>
      <c r="FC66" s="8">
        <v>0</v>
      </c>
      <c r="FD66" s="4">
        <v>0</v>
      </c>
      <c r="FE66" s="5">
        <v>0</v>
      </c>
      <c r="FF66" s="20">
        <v>0</v>
      </c>
      <c r="FG66" s="4">
        <v>0</v>
      </c>
      <c r="FH66" s="5">
        <f t="shared" si="332"/>
        <v>0</v>
      </c>
      <c r="FI66" s="8">
        <v>0</v>
      </c>
      <c r="FJ66" s="4">
        <v>0</v>
      </c>
      <c r="FK66" s="5">
        <v>0</v>
      </c>
      <c r="FL66" s="8">
        <v>0</v>
      </c>
      <c r="FM66" s="4">
        <v>0</v>
      </c>
      <c r="FN66" s="5">
        <v>0</v>
      </c>
      <c r="FO66" s="8">
        <v>0</v>
      </c>
      <c r="FP66" s="4">
        <v>0</v>
      </c>
      <c r="FQ66" s="5">
        <v>0</v>
      </c>
      <c r="FR66" s="8">
        <v>0</v>
      </c>
      <c r="FS66" s="4">
        <v>0</v>
      </c>
      <c r="FT66" s="5">
        <f t="shared" si="322"/>
        <v>0</v>
      </c>
      <c r="FU66" s="8">
        <v>0</v>
      </c>
      <c r="FV66" s="4">
        <v>0</v>
      </c>
      <c r="FW66" s="5">
        <v>0</v>
      </c>
      <c r="FX66" s="8">
        <v>0</v>
      </c>
      <c r="FY66" s="4">
        <v>0</v>
      </c>
      <c r="FZ66" s="5">
        <f t="shared" si="323"/>
        <v>0</v>
      </c>
      <c r="GA66" s="8">
        <v>0</v>
      </c>
      <c r="GB66" s="4">
        <v>0</v>
      </c>
      <c r="GC66" s="5">
        <v>0</v>
      </c>
      <c r="GD66" s="8">
        <v>0</v>
      </c>
      <c r="GE66" s="4">
        <v>0</v>
      </c>
      <c r="GF66" s="5">
        <v>0</v>
      </c>
      <c r="GG66" s="8">
        <v>0</v>
      </c>
      <c r="GH66" s="4">
        <v>0</v>
      </c>
      <c r="GI66" s="5">
        <v>0</v>
      </c>
      <c r="GJ66" s="8">
        <v>0</v>
      </c>
      <c r="GK66" s="4">
        <v>0</v>
      </c>
      <c r="GL66" s="5">
        <v>0</v>
      </c>
      <c r="GM66" s="8">
        <v>0</v>
      </c>
      <c r="GN66" s="4">
        <v>0</v>
      </c>
      <c r="GO66" s="5">
        <v>0</v>
      </c>
      <c r="GP66" s="8">
        <v>0</v>
      </c>
      <c r="GQ66" s="4">
        <v>0</v>
      </c>
      <c r="GR66" s="5">
        <v>0</v>
      </c>
      <c r="GS66" s="8">
        <v>0</v>
      </c>
      <c r="GT66" s="4">
        <v>0</v>
      </c>
      <c r="GU66" s="5">
        <v>0</v>
      </c>
      <c r="GV66" s="8">
        <v>0</v>
      </c>
      <c r="GW66" s="4">
        <v>0</v>
      </c>
      <c r="GX66" s="5">
        <v>0</v>
      </c>
      <c r="GY66" s="8">
        <v>0</v>
      </c>
      <c r="GZ66" s="4">
        <v>0</v>
      </c>
      <c r="HA66" s="5">
        <v>0</v>
      </c>
      <c r="HB66" s="8">
        <v>0.12</v>
      </c>
      <c r="HC66" s="4">
        <v>4.6900000000000004</v>
      </c>
      <c r="HD66" s="5">
        <f t="shared" si="326"/>
        <v>39083.333333333336</v>
      </c>
      <c r="HE66" s="8">
        <v>0</v>
      </c>
      <c r="HF66" s="4">
        <v>0</v>
      </c>
      <c r="HG66" s="5">
        <v>0</v>
      </c>
      <c r="HH66" s="20">
        <f t="shared" si="161"/>
        <v>11775.08</v>
      </c>
      <c r="HI66" s="5">
        <f t="shared" si="162"/>
        <v>36990.89</v>
      </c>
    </row>
    <row r="67" spans="1:217" x14ac:dyDescent="0.3">
      <c r="A67" s="75">
        <v>2015</v>
      </c>
      <c r="B67" s="81" t="s">
        <v>11</v>
      </c>
      <c r="C67" s="8">
        <v>0</v>
      </c>
      <c r="D67" s="4">
        <v>0</v>
      </c>
      <c r="E67" s="5">
        <f t="shared" si="309"/>
        <v>0</v>
      </c>
      <c r="F67" s="8">
        <v>0</v>
      </c>
      <c r="G67" s="4">
        <v>0</v>
      </c>
      <c r="H67" s="5">
        <v>0</v>
      </c>
      <c r="I67" s="8">
        <v>0</v>
      </c>
      <c r="J67" s="4">
        <v>0</v>
      </c>
      <c r="K67" s="5">
        <v>0</v>
      </c>
      <c r="L67" s="8">
        <v>0</v>
      </c>
      <c r="M67" s="4">
        <v>0</v>
      </c>
      <c r="N67" s="5">
        <v>0</v>
      </c>
      <c r="O67" s="8">
        <v>0</v>
      </c>
      <c r="P67" s="4">
        <v>0</v>
      </c>
      <c r="Q67" s="5">
        <v>0</v>
      </c>
      <c r="R67" s="20">
        <v>35.021999999999998</v>
      </c>
      <c r="S67" s="4">
        <v>209.72</v>
      </c>
      <c r="T67" s="5">
        <f t="shared" si="310"/>
        <v>5988.2359659642516</v>
      </c>
      <c r="U67" s="8">
        <v>0</v>
      </c>
      <c r="V67" s="4">
        <v>0</v>
      </c>
      <c r="W67" s="5">
        <f t="shared" si="311"/>
        <v>0</v>
      </c>
      <c r="X67" s="8">
        <v>0</v>
      </c>
      <c r="Y67" s="4">
        <v>0</v>
      </c>
      <c r="Z67" s="5">
        <v>0</v>
      </c>
      <c r="AA67" s="8"/>
      <c r="AB67" s="4"/>
      <c r="AC67" s="5"/>
      <c r="AD67" s="8">
        <v>0</v>
      </c>
      <c r="AE67" s="4">
        <v>0</v>
      </c>
      <c r="AF67" s="5">
        <v>0</v>
      </c>
      <c r="AG67" s="8">
        <v>0</v>
      </c>
      <c r="AH67" s="4">
        <v>0</v>
      </c>
      <c r="AI67" s="5">
        <f t="shared" si="312"/>
        <v>0</v>
      </c>
      <c r="AJ67" s="8">
        <v>0</v>
      </c>
      <c r="AK67" s="4">
        <v>0</v>
      </c>
      <c r="AL67" s="5">
        <v>0</v>
      </c>
      <c r="AM67" s="8">
        <v>542.5</v>
      </c>
      <c r="AN67" s="4">
        <v>2062.59</v>
      </c>
      <c r="AO67" s="5">
        <f t="shared" ref="AO67" si="334">AN67/AM67*1000</f>
        <v>3802.0092165898618</v>
      </c>
      <c r="AP67" s="8">
        <v>0</v>
      </c>
      <c r="AQ67" s="4">
        <v>0</v>
      </c>
      <c r="AR67" s="5">
        <v>0</v>
      </c>
      <c r="AS67" s="8">
        <v>0</v>
      </c>
      <c r="AT67" s="4">
        <v>0</v>
      </c>
      <c r="AU67" s="5">
        <v>0</v>
      </c>
      <c r="AV67" s="8">
        <v>0</v>
      </c>
      <c r="AW67" s="4">
        <v>0</v>
      </c>
      <c r="AX67" s="5">
        <v>0</v>
      </c>
      <c r="AY67" s="8">
        <v>0</v>
      </c>
      <c r="AZ67" s="4">
        <v>0</v>
      </c>
      <c r="BA67" s="5">
        <v>0</v>
      </c>
      <c r="BB67" s="8">
        <v>102.55500000000001</v>
      </c>
      <c r="BC67" s="4">
        <v>348.87</v>
      </c>
      <c r="BD67" s="5">
        <f t="shared" si="313"/>
        <v>3401.7844083662421</v>
      </c>
      <c r="BE67" s="8">
        <v>0</v>
      </c>
      <c r="BF67" s="4">
        <v>0</v>
      </c>
      <c r="BG67" s="5">
        <v>0</v>
      </c>
      <c r="BH67" s="8">
        <v>0</v>
      </c>
      <c r="BI67" s="4">
        <v>0</v>
      </c>
      <c r="BJ67" s="5">
        <v>0</v>
      </c>
      <c r="BK67" s="8">
        <v>0</v>
      </c>
      <c r="BL67" s="4">
        <v>0</v>
      </c>
      <c r="BM67" s="5">
        <v>0</v>
      </c>
      <c r="BN67" s="8">
        <v>0</v>
      </c>
      <c r="BO67" s="4">
        <v>0</v>
      </c>
      <c r="BP67" s="5">
        <v>0</v>
      </c>
      <c r="BQ67" s="8">
        <v>0</v>
      </c>
      <c r="BR67" s="4">
        <v>0</v>
      </c>
      <c r="BS67" s="5">
        <v>0</v>
      </c>
      <c r="BT67" s="8">
        <v>0</v>
      </c>
      <c r="BU67" s="4">
        <v>0</v>
      </c>
      <c r="BV67" s="5">
        <v>0</v>
      </c>
      <c r="BW67" s="8">
        <v>0</v>
      </c>
      <c r="BX67" s="4">
        <v>0</v>
      </c>
      <c r="BY67" s="5">
        <f t="shared" si="314"/>
        <v>0</v>
      </c>
      <c r="BZ67" s="8">
        <v>0</v>
      </c>
      <c r="CA67" s="4">
        <v>0</v>
      </c>
      <c r="CB67" s="5">
        <f t="shared" si="315"/>
        <v>0</v>
      </c>
      <c r="CC67" s="8">
        <v>0</v>
      </c>
      <c r="CD67" s="4">
        <v>0</v>
      </c>
      <c r="CE67" s="5">
        <v>0</v>
      </c>
      <c r="CF67" s="8">
        <v>0</v>
      </c>
      <c r="CG67" s="4">
        <v>0</v>
      </c>
      <c r="CH67" s="5">
        <v>0</v>
      </c>
      <c r="CI67" s="8">
        <v>0</v>
      </c>
      <c r="CJ67" s="4">
        <v>0</v>
      </c>
      <c r="CK67" s="5">
        <v>0</v>
      </c>
      <c r="CL67" s="8">
        <v>0</v>
      </c>
      <c r="CM67" s="4">
        <v>0</v>
      </c>
      <c r="CN67" s="5">
        <v>0</v>
      </c>
      <c r="CO67" s="8">
        <v>0</v>
      </c>
      <c r="CP67" s="4">
        <v>0</v>
      </c>
      <c r="CQ67" s="5">
        <v>0</v>
      </c>
      <c r="CR67" s="20">
        <v>2990.1979999999999</v>
      </c>
      <c r="CS67" s="4">
        <v>4321.2</v>
      </c>
      <c r="CT67" s="5">
        <f t="shared" si="316"/>
        <v>1445.1216942824524</v>
      </c>
      <c r="CU67" s="8">
        <v>0</v>
      </c>
      <c r="CV67" s="4">
        <v>0</v>
      </c>
      <c r="CW67" s="5">
        <v>0</v>
      </c>
      <c r="CX67" s="8">
        <v>0</v>
      </c>
      <c r="CY67" s="4">
        <v>0</v>
      </c>
      <c r="CZ67" s="5">
        <v>0</v>
      </c>
      <c r="DA67" s="8">
        <v>0</v>
      </c>
      <c r="DB67" s="4">
        <v>0</v>
      </c>
      <c r="DC67" s="5">
        <v>0</v>
      </c>
      <c r="DD67" s="8">
        <v>0</v>
      </c>
      <c r="DE67" s="4">
        <v>0</v>
      </c>
      <c r="DF67" s="5">
        <v>0</v>
      </c>
      <c r="DG67" s="8">
        <v>0</v>
      </c>
      <c r="DH67" s="4">
        <v>0</v>
      </c>
      <c r="DI67" s="5">
        <v>0</v>
      </c>
      <c r="DJ67" s="8">
        <v>0</v>
      </c>
      <c r="DK67" s="4">
        <v>0</v>
      </c>
      <c r="DL67" s="5">
        <v>0</v>
      </c>
      <c r="DM67" s="8">
        <v>0</v>
      </c>
      <c r="DN67" s="4">
        <v>0</v>
      </c>
      <c r="DO67" s="5">
        <v>0</v>
      </c>
      <c r="DP67" s="8">
        <v>0</v>
      </c>
      <c r="DQ67" s="4">
        <v>0</v>
      </c>
      <c r="DR67" s="5">
        <v>0</v>
      </c>
      <c r="DS67" s="8">
        <v>0</v>
      </c>
      <c r="DT67" s="4">
        <v>0</v>
      </c>
      <c r="DU67" s="5">
        <v>0</v>
      </c>
      <c r="DV67" s="20">
        <v>13362.004000000001</v>
      </c>
      <c r="DW67" s="4">
        <v>42458.75</v>
      </c>
      <c r="DX67" s="5">
        <f t="shared" si="317"/>
        <v>3177.5735136735475</v>
      </c>
      <c r="DY67" s="20">
        <v>40.198</v>
      </c>
      <c r="DZ67" s="4">
        <v>215.85</v>
      </c>
      <c r="EA67" s="5">
        <f t="shared" si="318"/>
        <v>5369.6701328424297</v>
      </c>
      <c r="EB67" s="8">
        <v>0</v>
      </c>
      <c r="EC67" s="4">
        <v>0</v>
      </c>
      <c r="ED67" s="5">
        <v>0</v>
      </c>
      <c r="EE67" s="8">
        <v>0</v>
      </c>
      <c r="EF67" s="4">
        <v>0</v>
      </c>
      <c r="EG67" s="5">
        <f t="shared" si="319"/>
        <v>0</v>
      </c>
      <c r="EH67" s="8">
        <v>0</v>
      </c>
      <c r="EI67" s="4">
        <v>0</v>
      </c>
      <c r="EJ67" s="5">
        <v>0</v>
      </c>
      <c r="EK67" s="8">
        <v>0</v>
      </c>
      <c r="EL67" s="4">
        <v>0</v>
      </c>
      <c r="EM67" s="5">
        <v>0</v>
      </c>
      <c r="EN67" s="8">
        <v>0</v>
      </c>
      <c r="EO67" s="4">
        <v>0</v>
      </c>
      <c r="EP67" s="5">
        <f t="shared" si="320"/>
        <v>0</v>
      </c>
      <c r="EQ67" s="8"/>
      <c r="ER67" s="4"/>
      <c r="ES67" s="5"/>
      <c r="ET67" s="8">
        <v>0</v>
      </c>
      <c r="EU67" s="4">
        <v>0</v>
      </c>
      <c r="EV67" s="5">
        <v>0</v>
      </c>
      <c r="EW67" s="8">
        <v>0</v>
      </c>
      <c r="EX67" s="4">
        <v>0</v>
      </c>
      <c r="EY67" s="5">
        <f t="shared" si="321"/>
        <v>0</v>
      </c>
      <c r="EZ67" s="8">
        <v>0</v>
      </c>
      <c r="FA67" s="4">
        <v>0</v>
      </c>
      <c r="FB67" s="5">
        <v>0</v>
      </c>
      <c r="FC67" s="8">
        <v>8.7999999999999995E-2</v>
      </c>
      <c r="FD67" s="4">
        <v>2.6</v>
      </c>
      <c r="FE67" s="5">
        <f t="shared" si="331"/>
        <v>29545.454545454548</v>
      </c>
      <c r="FF67" s="20">
        <v>0</v>
      </c>
      <c r="FG67" s="4">
        <v>0</v>
      </c>
      <c r="FH67" s="5">
        <f t="shared" si="332"/>
        <v>0</v>
      </c>
      <c r="FI67" s="8">
        <v>0</v>
      </c>
      <c r="FJ67" s="4">
        <v>0</v>
      </c>
      <c r="FK67" s="5">
        <v>0</v>
      </c>
      <c r="FL67" s="8">
        <v>0</v>
      </c>
      <c r="FM67" s="4">
        <v>0</v>
      </c>
      <c r="FN67" s="5">
        <v>0</v>
      </c>
      <c r="FO67" s="8">
        <v>0</v>
      </c>
      <c r="FP67" s="4">
        <v>0</v>
      </c>
      <c r="FQ67" s="5">
        <v>0</v>
      </c>
      <c r="FR67" s="8">
        <v>0</v>
      </c>
      <c r="FS67" s="4">
        <v>0</v>
      </c>
      <c r="FT67" s="5">
        <f t="shared" si="322"/>
        <v>0</v>
      </c>
      <c r="FU67" s="8">
        <v>0</v>
      </c>
      <c r="FV67" s="4">
        <v>0</v>
      </c>
      <c r="FW67" s="5">
        <v>0</v>
      </c>
      <c r="FX67" s="8">
        <v>0</v>
      </c>
      <c r="FY67" s="4">
        <v>0</v>
      </c>
      <c r="FZ67" s="5">
        <f t="shared" si="323"/>
        <v>0</v>
      </c>
      <c r="GA67" s="8">
        <v>0</v>
      </c>
      <c r="GB67" s="4">
        <v>0</v>
      </c>
      <c r="GC67" s="5">
        <v>0</v>
      </c>
      <c r="GD67" s="8">
        <v>0</v>
      </c>
      <c r="GE67" s="4">
        <v>0</v>
      </c>
      <c r="GF67" s="5">
        <v>0</v>
      </c>
      <c r="GG67" s="8">
        <v>0</v>
      </c>
      <c r="GH67" s="4">
        <v>0</v>
      </c>
      <c r="GI67" s="5">
        <v>0</v>
      </c>
      <c r="GJ67" s="8">
        <v>0</v>
      </c>
      <c r="GK67" s="4">
        <v>0</v>
      </c>
      <c r="GL67" s="5">
        <v>0</v>
      </c>
      <c r="GM67" s="8">
        <v>0</v>
      </c>
      <c r="GN67" s="4">
        <v>0</v>
      </c>
      <c r="GO67" s="5">
        <v>0</v>
      </c>
      <c r="GP67" s="8">
        <v>0</v>
      </c>
      <c r="GQ67" s="4">
        <v>0</v>
      </c>
      <c r="GR67" s="5">
        <v>0</v>
      </c>
      <c r="GS67" s="8">
        <v>0</v>
      </c>
      <c r="GT67" s="4">
        <v>0</v>
      </c>
      <c r="GU67" s="5">
        <v>0</v>
      </c>
      <c r="GV67" s="8">
        <v>0</v>
      </c>
      <c r="GW67" s="4">
        <v>0</v>
      </c>
      <c r="GX67" s="5">
        <v>0</v>
      </c>
      <c r="GY67" s="8">
        <v>0</v>
      </c>
      <c r="GZ67" s="4">
        <v>0</v>
      </c>
      <c r="HA67" s="5">
        <v>0</v>
      </c>
      <c r="HB67" s="8">
        <v>0.25700000000000001</v>
      </c>
      <c r="HC67" s="4">
        <v>4.7699999999999996</v>
      </c>
      <c r="HD67" s="5">
        <f t="shared" si="326"/>
        <v>18560.311284046689</v>
      </c>
      <c r="HE67" s="8">
        <v>0</v>
      </c>
      <c r="HF67" s="4">
        <v>0</v>
      </c>
      <c r="HG67" s="5">
        <v>0</v>
      </c>
      <c r="HH67" s="20">
        <f t="shared" si="161"/>
        <v>17072.822</v>
      </c>
      <c r="HI67" s="5">
        <f t="shared" si="162"/>
        <v>49624.349999999991</v>
      </c>
    </row>
    <row r="68" spans="1:217" x14ac:dyDescent="0.3">
      <c r="A68" s="75">
        <v>2015</v>
      </c>
      <c r="B68" s="76" t="s">
        <v>12</v>
      </c>
      <c r="C68" s="8">
        <v>0</v>
      </c>
      <c r="D68" s="4">
        <v>0</v>
      </c>
      <c r="E68" s="5">
        <f t="shared" si="309"/>
        <v>0</v>
      </c>
      <c r="F68" s="8">
        <v>0</v>
      </c>
      <c r="G68" s="4">
        <v>0</v>
      </c>
      <c r="H68" s="5">
        <v>0</v>
      </c>
      <c r="I68" s="8">
        <v>0</v>
      </c>
      <c r="J68" s="4">
        <v>0</v>
      </c>
      <c r="K68" s="5">
        <v>0</v>
      </c>
      <c r="L68" s="8">
        <v>0</v>
      </c>
      <c r="M68" s="4">
        <v>0</v>
      </c>
      <c r="N68" s="5">
        <v>0</v>
      </c>
      <c r="O68" s="8">
        <v>0</v>
      </c>
      <c r="P68" s="4">
        <v>0</v>
      </c>
      <c r="Q68" s="5">
        <v>0</v>
      </c>
      <c r="R68" s="20">
        <v>1.19</v>
      </c>
      <c r="S68" s="4">
        <v>18.96</v>
      </c>
      <c r="T68" s="5">
        <f t="shared" si="310"/>
        <v>15932.773109243699</v>
      </c>
      <c r="U68" s="8">
        <v>0</v>
      </c>
      <c r="V68" s="4">
        <v>0</v>
      </c>
      <c r="W68" s="5">
        <f t="shared" si="311"/>
        <v>0</v>
      </c>
      <c r="X68" s="8">
        <v>0</v>
      </c>
      <c r="Y68" s="4">
        <v>0</v>
      </c>
      <c r="Z68" s="5">
        <v>0</v>
      </c>
      <c r="AA68" s="8"/>
      <c r="AB68" s="4"/>
      <c r="AC68" s="5"/>
      <c r="AD68" s="8">
        <v>0</v>
      </c>
      <c r="AE68" s="4">
        <v>0</v>
      </c>
      <c r="AF68" s="5">
        <v>0</v>
      </c>
      <c r="AG68" s="8">
        <v>0</v>
      </c>
      <c r="AH68" s="4">
        <v>0</v>
      </c>
      <c r="AI68" s="5">
        <f t="shared" si="312"/>
        <v>0</v>
      </c>
      <c r="AJ68" s="8">
        <v>0</v>
      </c>
      <c r="AK68" s="4">
        <v>0</v>
      </c>
      <c r="AL68" s="5">
        <v>0</v>
      </c>
      <c r="AM68" s="8">
        <v>0</v>
      </c>
      <c r="AN68" s="4">
        <v>0</v>
      </c>
      <c r="AO68" s="5">
        <v>0</v>
      </c>
      <c r="AP68" s="8">
        <v>0</v>
      </c>
      <c r="AQ68" s="4">
        <v>0</v>
      </c>
      <c r="AR68" s="5">
        <v>0</v>
      </c>
      <c r="AS68" s="8">
        <v>0</v>
      </c>
      <c r="AT68" s="4">
        <v>0</v>
      </c>
      <c r="AU68" s="5">
        <v>0</v>
      </c>
      <c r="AV68" s="8">
        <v>0</v>
      </c>
      <c r="AW68" s="4">
        <v>0</v>
      </c>
      <c r="AX68" s="5">
        <v>0</v>
      </c>
      <c r="AY68" s="8">
        <v>0</v>
      </c>
      <c r="AZ68" s="4">
        <v>0</v>
      </c>
      <c r="BA68" s="5">
        <v>0</v>
      </c>
      <c r="BB68" s="8">
        <v>1.05</v>
      </c>
      <c r="BC68" s="4">
        <v>3.77</v>
      </c>
      <c r="BD68" s="5">
        <f t="shared" si="313"/>
        <v>3590.4761904761904</v>
      </c>
      <c r="BE68" s="8">
        <v>0</v>
      </c>
      <c r="BF68" s="4">
        <v>0</v>
      </c>
      <c r="BG68" s="5">
        <v>0</v>
      </c>
      <c r="BH68" s="8">
        <v>0</v>
      </c>
      <c r="BI68" s="4">
        <v>0</v>
      </c>
      <c r="BJ68" s="5">
        <v>0</v>
      </c>
      <c r="BK68" s="8">
        <v>0</v>
      </c>
      <c r="BL68" s="4">
        <v>0</v>
      </c>
      <c r="BM68" s="5">
        <v>0</v>
      </c>
      <c r="BN68" s="8">
        <v>0</v>
      </c>
      <c r="BO68" s="4">
        <v>0</v>
      </c>
      <c r="BP68" s="5">
        <v>0</v>
      </c>
      <c r="BQ68" s="8">
        <v>0</v>
      </c>
      <c r="BR68" s="4">
        <v>0</v>
      </c>
      <c r="BS68" s="5">
        <v>0</v>
      </c>
      <c r="BT68" s="8">
        <v>0</v>
      </c>
      <c r="BU68" s="4">
        <v>0</v>
      </c>
      <c r="BV68" s="5">
        <v>0</v>
      </c>
      <c r="BW68" s="8">
        <v>0</v>
      </c>
      <c r="BX68" s="4">
        <v>0</v>
      </c>
      <c r="BY68" s="5">
        <f t="shared" si="314"/>
        <v>0</v>
      </c>
      <c r="BZ68" s="8">
        <v>0</v>
      </c>
      <c r="CA68" s="4">
        <v>0</v>
      </c>
      <c r="CB68" s="5">
        <f t="shared" si="315"/>
        <v>0</v>
      </c>
      <c r="CC68" s="8">
        <v>0</v>
      </c>
      <c r="CD68" s="4">
        <v>0</v>
      </c>
      <c r="CE68" s="5">
        <v>0</v>
      </c>
      <c r="CF68" s="8">
        <v>0</v>
      </c>
      <c r="CG68" s="4">
        <v>0</v>
      </c>
      <c r="CH68" s="5">
        <v>0</v>
      </c>
      <c r="CI68" s="8">
        <v>0</v>
      </c>
      <c r="CJ68" s="4">
        <v>0</v>
      </c>
      <c r="CK68" s="5">
        <v>0</v>
      </c>
      <c r="CL68" s="8">
        <v>0</v>
      </c>
      <c r="CM68" s="4">
        <v>0</v>
      </c>
      <c r="CN68" s="5">
        <v>0</v>
      </c>
      <c r="CO68" s="8">
        <v>0</v>
      </c>
      <c r="CP68" s="4">
        <v>0</v>
      </c>
      <c r="CQ68" s="5">
        <v>0</v>
      </c>
      <c r="CR68" s="20">
        <v>3383.14</v>
      </c>
      <c r="CS68" s="4">
        <v>5935.07</v>
      </c>
      <c r="CT68" s="5">
        <f t="shared" si="316"/>
        <v>1754.3081279521391</v>
      </c>
      <c r="CU68" s="8">
        <v>0</v>
      </c>
      <c r="CV68" s="4">
        <v>0</v>
      </c>
      <c r="CW68" s="5">
        <v>0</v>
      </c>
      <c r="CX68" s="8">
        <v>0</v>
      </c>
      <c r="CY68" s="4">
        <v>0</v>
      </c>
      <c r="CZ68" s="5">
        <v>0</v>
      </c>
      <c r="DA68" s="8">
        <v>0</v>
      </c>
      <c r="DB68" s="4">
        <v>0</v>
      </c>
      <c r="DC68" s="5">
        <v>0</v>
      </c>
      <c r="DD68" s="8">
        <v>0</v>
      </c>
      <c r="DE68" s="4">
        <v>0</v>
      </c>
      <c r="DF68" s="5">
        <v>0</v>
      </c>
      <c r="DG68" s="8">
        <v>0</v>
      </c>
      <c r="DH68" s="4">
        <v>0</v>
      </c>
      <c r="DI68" s="5">
        <v>0</v>
      </c>
      <c r="DJ68" s="8">
        <v>0</v>
      </c>
      <c r="DK68" s="4">
        <v>0</v>
      </c>
      <c r="DL68" s="5">
        <v>0</v>
      </c>
      <c r="DM68" s="8">
        <v>0</v>
      </c>
      <c r="DN68" s="4">
        <v>0</v>
      </c>
      <c r="DO68" s="5">
        <v>0</v>
      </c>
      <c r="DP68" s="8">
        <v>0</v>
      </c>
      <c r="DQ68" s="4">
        <v>0</v>
      </c>
      <c r="DR68" s="5">
        <v>0</v>
      </c>
      <c r="DS68" s="8">
        <v>0</v>
      </c>
      <c r="DT68" s="4">
        <v>0</v>
      </c>
      <c r="DU68" s="5">
        <v>0</v>
      </c>
      <c r="DV68" s="20">
        <v>7067.2</v>
      </c>
      <c r="DW68" s="4">
        <v>22070.6</v>
      </c>
      <c r="DX68" s="5">
        <f t="shared" si="317"/>
        <v>3122.962417930722</v>
      </c>
      <c r="DY68" s="20">
        <v>54.712000000000003</v>
      </c>
      <c r="DZ68" s="4">
        <v>318.64999999999998</v>
      </c>
      <c r="EA68" s="5">
        <f t="shared" si="318"/>
        <v>5824.1336452697751</v>
      </c>
      <c r="EB68" s="8">
        <v>0</v>
      </c>
      <c r="EC68" s="4">
        <v>0</v>
      </c>
      <c r="ED68" s="5">
        <v>0</v>
      </c>
      <c r="EE68" s="8">
        <v>0</v>
      </c>
      <c r="EF68" s="4">
        <v>0</v>
      </c>
      <c r="EG68" s="5">
        <f t="shared" si="319"/>
        <v>0</v>
      </c>
      <c r="EH68" s="8">
        <v>0</v>
      </c>
      <c r="EI68" s="4">
        <v>0</v>
      </c>
      <c r="EJ68" s="5">
        <v>0</v>
      </c>
      <c r="EK68" s="8">
        <v>0</v>
      </c>
      <c r="EL68" s="4">
        <v>0</v>
      </c>
      <c r="EM68" s="5">
        <v>0</v>
      </c>
      <c r="EN68" s="8">
        <v>0</v>
      </c>
      <c r="EO68" s="4">
        <v>0</v>
      </c>
      <c r="EP68" s="5">
        <f t="shared" si="320"/>
        <v>0</v>
      </c>
      <c r="EQ68" s="8"/>
      <c r="ER68" s="4"/>
      <c r="ES68" s="5"/>
      <c r="ET68" s="8">
        <v>0</v>
      </c>
      <c r="EU68" s="4">
        <v>0</v>
      </c>
      <c r="EV68" s="5">
        <v>0</v>
      </c>
      <c r="EW68" s="8">
        <v>0</v>
      </c>
      <c r="EX68" s="4">
        <v>0</v>
      </c>
      <c r="EY68" s="5">
        <f t="shared" si="321"/>
        <v>0</v>
      </c>
      <c r="EZ68" s="8">
        <v>0</v>
      </c>
      <c r="FA68" s="4">
        <v>0</v>
      </c>
      <c r="FB68" s="5">
        <v>0</v>
      </c>
      <c r="FC68" s="8">
        <v>0</v>
      </c>
      <c r="FD68" s="4">
        <v>0</v>
      </c>
      <c r="FE68" s="5">
        <v>0</v>
      </c>
      <c r="FF68" s="20">
        <v>0</v>
      </c>
      <c r="FG68" s="4">
        <v>0</v>
      </c>
      <c r="FH68" s="5">
        <f t="shared" si="332"/>
        <v>0</v>
      </c>
      <c r="FI68" s="8">
        <v>0</v>
      </c>
      <c r="FJ68" s="4">
        <v>0</v>
      </c>
      <c r="FK68" s="5">
        <v>0</v>
      </c>
      <c r="FL68" s="8">
        <v>0</v>
      </c>
      <c r="FM68" s="4">
        <v>0</v>
      </c>
      <c r="FN68" s="5">
        <v>0</v>
      </c>
      <c r="FO68" s="8">
        <v>0</v>
      </c>
      <c r="FP68" s="4">
        <v>0</v>
      </c>
      <c r="FQ68" s="5">
        <v>0</v>
      </c>
      <c r="FR68" s="8">
        <v>0</v>
      </c>
      <c r="FS68" s="4">
        <v>0</v>
      </c>
      <c r="FT68" s="5">
        <f t="shared" si="322"/>
        <v>0</v>
      </c>
      <c r="FU68" s="8">
        <v>0</v>
      </c>
      <c r="FV68" s="4">
        <v>0</v>
      </c>
      <c r="FW68" s="5">
        <v>0</v>
      </c>
      <c r="FX68" s="8">
        <v>0</v>
      </c>
      <c r="FY68" s="4">
        <v>0</v>
      </c>
      <c r="FZ68" s="5">
        <f t="shared" si="323"/>
        <v>0</v>
      </c>
      <c r="GA68" s="8">
        <v>0</v>
      </c>
      <c r="GB68" s="4">
        <v>0</v>
      </c>
      <c r="GC68" s="5">
        <v>0</v>
      </c>
      <c r="GD68" s="8">
        <v>5.5E-2</v>
      </c>
      <c r="GE68" s="4">
        <v>1.1599999999999999</v>
      </c>
      <c r="GF68" s="5">
        <f t="shared" ref="GF68" si="335">GE68/GD68*1000</f>
        <v>21090.909090909088</v>
      </c>
      <c r="GG68" s="8">
        <v>0</v>
      </c>
      <c r="GH68" s="4">
        <v>0</v>
      </c>
      <c r="GI68" s="5">
        <v>0</v>
      </c>
      <c r="GJ68" s="8">
        <v>0</v>
      </c>
      <c r="GK68" s="4">
        <v>0</v>
      </c>
      <c r="GL68" s="5">
        <v>0</v>
      </c>
      <c r="GM68" s="8">
        <v>0</v>
      </c>
      <c r="GN68" s="4">
        <v>0</v>
      </c>
      <c r="GO68" s="5">
        <v>0</v>
      </c>
      <c r="GP68" s="8">
        <v>0</v>
      </c>
      <c r="GQ68" s="4">
        <v>0</v>
      </c>
      <c r="GR68" s="5">
        <v>0</v>
      </c>
      <c r="GS68" s="8">
        <v>0</v>
      </c>
      <c r="GT68" s="4">
        <v>0</v>
      </c>
      <c r="GU68" s="5">
        <v>0</v>
      </c>
      <c r="GV68" s="8">
        <v>0</v>
      </c>
      <c r="GW68" s="4">
        <v>0</v>
      </c>
      <c r="GX68" s="5">
        <v>0</v>
      </c>
      <c r="GY68" s="8">
        <v>0</v>
      </c>
      <c r="GZ68" s="4">
        <v>0</v>
      </c>
      <c r="HA68" s="5">
        <v>0</v>
      </c>
      <c r="HB68" s="8">
        <v>21</v>
      </c>
      <c r="HC68" s="4">
        <v>128.06</v>
      </c>
      <c r="HD68" s="5">
        <f t="shared" si="326"/>
        <v>6098.0952380952385</v>
      </c>
      <c r="HE68" s="8">
        <v>0</v>
      </c>
      <c r="HF68" s="4">
        <v>0</v>
      </c>
      <c r="HG68" s="5">
        <v>0</v>
      </c>
      <c r="HH68" s="20">
        <f t="shared" si="161"/>
        <v>10528.347000000002</v>
      </c>
      <c r="HI68" s="5">
        <f t="shared" si="162"/>
        <v>28476.27</v>
      </c>
    </row>
    <row r="69" spans="1:217" x14ac:dyDescent="0.3">
      <c r="A69" s="75">
        <v>2015</v>
      </c>
      <c r="B69" s="76" t="s">
        <v>13</v>
      </c>
      <c r="C69" s="8">
        <v>0</v>
      </c>
      <c r="D69" s="4">
        <v>0</v>
      </c>
      <c r="E69" s="5">
        <f t="shared" si="309"/>
        <v>0</v>
      </c>
      <c r="F69" s="8">
        <v>0</v>
      </c>
      <c r="G69" s="4">
        <v>0</v>
      </c>
      <c r="H69" s="5">
        <v>0</v>
      </c>
      <c r="I69" s="8">
        <v>0</v>
      </c>
      <c r="J69" s="4">
        <v>0</v>
      </c>
      <c r="K69" s="5">
        <v>0</v>
      </c>
      <c r="L69" s="8">
        <v>0</v>
      </c>
      <c r="M69" s="4">
        <v>0</v>
      </c>
      <c r="N69" s="5">
        <v>0</v>
      </c>
      <c r="O69" s="8">
        <v>0</v>
      </c>
      <c r="P69" s="4">
        <v>0</v>
      </c>
      <c r="Q69" s="5">
        <v>0</v>
      </c>
      <c r="R69" s="20">
        <v>3.0609999999999999</v>
      </c>
      <c r="S69" s="4">
        <v>22.88</v>
      </c>
      <c r="T69" s="5">
        <f t="shared" si="310"/>
        <v>7474.6814766416201</v>
      </c>
      <c r="U69" s="8">
        <v>0</v>
      </c>
      <c r="V69" s="4">
        <v>0</v>
      </c>
      <c r="W69" s="5">
        <f t="shared" si="311"/>
        <v>0</v>
      </c>
      <c r="X69" s="8">
        <v>0</v>
      </c>
      <c r="Y69" s="4">
        <v>0</v>
      </c>
      <c r="Z69" s="5">
        <v>0</v>
      </c>
      <c r="AA69" s="8"/>
      <c r="AB69" s="4"/>
      <c r="AC69" s="5"/>
      <c r="AD69" s="8">
        <v>0</v>
      </c>
      <c r="AE69" s="4">
        <v>0</v>
      </c>
      <c r="AF69" s="5">
        <v>0</v>
      </c>
      <c r="AG69" s="8">
        <v>0</v>
      </c>
      <c r="AH69" s="4">
        <v>0</v>
      </c>
      <c r="AI69" s="5">
        <f t="shared" si="312"/>
        <v>0</v>
      </c>
      <c r="AJ69" s="8">
        <v>0</v>
      </c>
      <c r="AK69" s="4">
        <v>0</v>
      </c>
      <c r="AL69" s="5">
        <v>0</v>
      </c>
      <c r="AM69" s="8">
        <v>0</v>
      </c>
      <c r="AN69" s="4">
        <v>0</v>
      </c>
      <c r="AO69" s="5">
        <v>0</v>
      </c>
      <c r="AP69" s="8">
        <v>0</v>
      </c>
      <c r="AQ69" s="4">
        <v>0</v>
      </c>
      <c r="AR69" s="5">
        <v>0</v>
      </c>
      <c r="AS69" s="8">
        <v>5.476</v>
      </c>
      <c r="AT69" s="4">
        <v>116.25</v>
      </c>
      <c r="AU69" s="5">
        <f t="shared" si="328"/>
        <v>21228.99926953981</v>
      </c>
      <c r="AV69" s="8">
        <v>0</v>
      </c>
      <c r="AW69" s="4">
        <v>0</v>
      </c>
      <c r="AX69" s="5">
        <v>0</v>
      </c>
      <c r="AY69" s="8">
        <v>0</v>
      </c>
      <c r="AZ69" s="4">
        <v>0</v>
      </c>
      <c r="BA69" s="5">
        <v>0</v>
      </c>
      <c r="BB69" s="8">
        <v>102.057</v>
      </c>
      <c r="BC69" s="4">
        <v>624.32000000000005</v>
      </c>
      <c r="BD69" s="5">
        <f t="shared" si="313"/>
        <v>6117.3657857863755</v>
      </c>
      <c r="BE69" s="8">
        <v>0</v>
      </c>
      <c r="BF69" s="4">
        <v>0</v>
      </c>
      <c r="BG69" s="5">
        <v>0</v>
      </c>
      <c r="BH69" s="8">
        <v>0</v>
      </c>
      <c r="BI69" s="4">
        <v>0</v>
      </c>
      <c r="BJ69" s="5">
        <v>0</v>
      </c>
      <c r="BK69" s="8">
        <v>0</v>
      </c>
      <c r="BL69" s="4">
        <v>0</v>
      </c>
      <c r="BM69" s="5">
        <v>0</v>
      </c>
      <c r="BN69" s="8">
        <v>0</v>
      </c>
      <c r="BO69" s="4">
        <v>0</v>
      </c>
      <c r="BP69" s="5">
        <v>0</v>
      </c>
      <c r="BQ69" s="8">
        <v>0</v>
      </c>
      <c r="BR69" s="4">
        <v>0</v>
      </c>
      <c r="BS69" s="5">
        <v>0</v>
      </c>
      <c r="BT69" s="8">
        <v>0</v>
      </c>
      <c r="BU69" s="4">
        <v>0</v>
      </c>
      <c r="BV69" s="5">
        <v>0</v>
      </c>
      <c r="BW69" s="8">
        <v>0</v>
      </c>
      <c r="BX69" s="4">
        <v>0</v>
      </c>
      <c r="BY69" s="5">
        <f t="shared" si="314"/>
        <v>0</v>
      </c>
      <c r="BZ69" s="8">
        <v>0</v>
      </c>
      <c r="CA69" s="4">
        <v>0</v>
      </c>
      <c r="CB69" s="5">
        <f t="shared" si="315"/>
        <v>0</v>
      </c>
      <c r="CC69" s="8">
        <v>0</v>
      </c>
      <c r="CD69" s="4">
        <v>0</v>
      </c>
      <c r="CE69" s="5">
        <v>0</v>
      </c>
      <c r="CF69" s="8">
        <v>0</v>
      </c>
      <c r="CG69" s="4">
        <v>0</v>
      </c>
      <c r="CH69" s="5">
        <v>0</v>
      </c>
      <c r="CI69" s="8">
        <v>0</v>
      </c>
      <c r="CJ69" s="4">
        <v>0</v>
      </c>
      <c r="CK69" s="5">
        <v>0</v>
      </c>
      <c r="CL69" s="8">
        <v>0</v>
      </c>
      <c r="CM69" s="4">
        <v>0</v>
      </c>
      <c r="CN69" s="5">
        <v>0</v>
      </c>
      <c r="CO69" s="8">
        <v>0</v>
      </c>
      <c r="CP69" s="4">
        <v>0</v>
      </c>
      <c r="CQ69" s="5">
        <v>0</v>
      </c>
      <c r="CR69" s="20">
        <v>9089.9419999999991</v>
      </c>
      <c r="CS69" s="4">
        <v>18829.43</v>
      </c>
      <c r="CT69" s="5">
        <f t="shared" si="316"/>
        <v>2071.4576616660484</v>
      </c>
      <c r="CU69" s="8">
        <v>0</v>
      </c>
      <c r="CV69" s="4">
        <v>0</v>
      </c>
      <c r="CW69" s="5">
        <v>0</v>
      </c>
      <c r="CX69" s="8">
        <v>0</v>
      </c>
      <c r="CY69" s="4">
        <v>0</v>
      </c>
      <c r="CZ69" s="5">
        <v>0</v>
      </c>
      <c r="DA69" s="8">
        <v>0</v>
      </c>
      <c r="DB69" s="4">
        <v>0</v>
      </c>
      <c r="DC69" s="5">
        <v>0</v>
      </c>
      <c r="DD69" s="8">
        <v>0</v>
      </c>
      <c r="DE69" s="4">
        <v>0</v>
      </c>
      <c r="DF69" s="5">
        <v>0</v>
      </c>
      <c r="DG69" s="8">
        <v>0</v>
      </c>
      <c r="DH69" s="4">
        <v>0</v>
      </c>
      <c r="DI69" s="5">
        <v>0</v>
      </c>
      <c r="DJ69" s="8">
        <v>0</v>
      </c>
      <c r="DK69" s="4">
        <v>0</v>
      </c>
      <c r="DL69" s="5">
        <v>0</v>
      </c>
      <c r="DM69" s="8">
        <v>0</v>
      </c>
      <c r="DN69" s="4">
        <v>0</v>
      </c>
      <c r="DO69" s="5">
        <v>0</v>
      </c>
      <c r="DP69" s="8">
        <v>0</v>
      </c>
      <c r="DQ69" s="4">
        <v>0</v>
      </c>
      <c r="DR69" s="5">
        <v>0</v>
      </c>
      <c r="DS69" s="8">
        <v>0</v>
      </c>
      <c r="DT69" s="4">
        <v>0</v>
      </c>
      <c r="DU69" s="5">
        <v>0</v>
      </c>
      <c r="DV69" s="20">
        <v>4236</v>
      </c>
      <c r="DW69" s="4">
        <v>13959.79</v>
      </c>
      <c r="DX69" s="5">
        <f t="shared" si="317"/>
        <v>3295.5122757318227</v>
      </c>
      <c r="DY69" s="20">
        <v>35.665999999999997</v>
      </c>
      <c r="DZ69" s="4">
        <v>140.66</v>
      </c>
      <c r="EA69" s="5">
        <f t="shared" si="318"/>
        <v>3943.8120338697922</v>
      </c>
      <c r="EB69" s="8">
        <v>0</v>
      </c>
      <c r="EC69" s="4">
        <v>0</v>
      </c>
      <c r="ED69" s="5">
        <v>0</v>
      </c>
      <c r="EE69" s="8">
        <v>0</v>
      </c>
      <c r="EF69" s="4">
        <v>0</v>
      </c>
      <c r="EG69" s="5">
        <f t="shared" si="319"/>
        <v>0</v>
      </c>
      <c r="EH69" s="8">
        <v>0</v>
      </c>
      <c r="EI69" s="4">
        <v>0</v>
      </c>
      <c r="EJ69" s="5">
        <v>0</v>
      </c>
      <c r="EK69" s="8">
        <v>0</v>
      </c>
      <c r="EL69" s="4">
        <v>0</v>
      </c>
      <c r="EM69" s="5">
        <v>0</v>
      </c>
      <c r="EN69" s="8">
        <v>0</v>
      </c>
      <c r="EO69" s="4">
        <v>0</v>
      </c>
      <c r="EP69" s="5">
        <f t="shared" si="320"/>
        <v>0</v>
      </c>
      <c r="EQ69" s="8"/>
      <c r="ER69" s="4"/>
      <c r="ES69" s="5"/>
      <c r="ET69" s="8">
        <v>0</v>
      </c>
      <c r="EU69" s="4">
        <v>0</v>
      </c>
      <c r="EV69" s="5">
        <v>0</v>
      </c>
      <c r="EW69" s="8">
        <v>0</v>
      </c>
      <c r="EX69" s="4">
        <v>0</v>
      </c>
      <c r="EY69" s="5">
        <f t="shared" si="321"/>
        <v>0</v>
      </c>
      <c r="EZ69" s="8">
        <v>0</v>
      </c>
      <c r="FA69" s="4">
        <v>0</v>
      </c>
      <c r="FB69" s="5">
        <v>0</v>
      </c>
      <c r="FC69" s="8">
        <v>0.128</v>
      </c>
      <c r="FD69" s="4">
        <v>1.8</v>
      </c>
      <c r="FE69" s="5">
        <f t="shared" si="331"/>
        <v>14062.5</v>
      </c>
      <c r="FF69" s="20">
        <v>0</v>
      </c>
      <c r="FG69" s="4">
        <v>0</v>
      </c>
      <c r="FH69" s="5">
        <f t="shared" si="332"/>
        <v>0</v>
      </c>
      <c r="FI69" s="8">
        <v>0</v>
      </c>
      <c r="FJ69" s="4">
        <v>0</v>
      </c>
      <c r="FK69" s="5">
        <v>0</v>
      </c>
      <c r="FL69" s="8">
        <v>0</v>
      </c>
      <c r="FM69" s="4">
        <v>0</v>
      </c>
      <c r="FN69" s="5">
        <v>0</v>
      </c>
      <c r="FO69" s="8">
        <v>0</v>
      </c>
      <c r="FP69" s="4">
        <v>0</v>
      </c>
      <c r="FQ69" s="5">
        <v>0</v>
      </c>
      <c r="FR69" s="8">
        <v>0</v>
      </c>
      <c r="FS69" s="4">
        <v>0</v>
      </c>
      <c r="FT69" s="5">
        <f t="shared" si="322"/>
        <v>0</v>
      </c>
      <c r="FU69" s="8">
        <v>0</v>
      </c>
      <c r="FV69" s="4">
        <v>0</v>
      </c>
      <c r="FW69" s="5">
        <v>0</v>
      </c>
      <c r="FX69" s="8">
        <v>0</v>
      </c>
      <c r="FY69" s="4">
        <v>0</v>
      </c>
      <c r="FZ69" s="5">
        <f t="shared" si="323"/>
        <v>0</v>
      </c>
      <c r="GA69" s="8">
        <v>0</v>
      </c>
      <c r="GB69" s="4">
        <v>0</v>
      </c>
      <c r="GC69" s="5">
        <v>0</v>
      </c>
      <c r="GD69" s="8">
        <v>0</v>
      </c>
      <c r="GE69" s="4">
        <v>0</v>
      </c>
      <c r="GF69" s="5">
        <v>0</v>
      </c>
      <c r="GG69" s="8">
        <v>0</v>
      </c>
      <c r="GH69" s="4">
        <v>0</v>
      </c>
      <c r="GI69" s="5">
        <v>0</v>
      </c>
      <c r="GJ69" s="8">
        <v>0</v>
      </c>
      <c r="GK69" s="4">
        <v>0</v>
      </c>
      <c r="GL69" s="5">
        <v>0</v>
      </c>
      <c r="GM69" s="8">
        <v>0</v>
      </c>
      <c r="GN69" s="4">
        <v>0</v>
      </c>
      <c r="GO69" s="5">
        <v>0</v>
      </c>
      <c r="GP69" s="8">
        <v>0</v>
      </c>
      <c r="GQ69" s="4">
        <v>0</v>
      </c>
      <c r="GR69" s="5">
        <v>0</v>
      </c>
      <c r="GS69" s="8">
        <v>0</v>
      </c>
      <c r="GT69" s="4">
        <v>0</v>
      </c>
      <c r="GU69" s="5">
        <v>0</v>
      </c>
      <c r="GV69" s="8">
        <v>0</v>
      </c>
      <c r="GW69" s="4">
        <v>0</v>
      </c>
      <c r="GX69" s="5">
        <v>0</v>
      </c>
      <c r="GY69" s="8">
        <v>0</v>
      </c>
      <c r="GZ69" s="4">
        <v>0</v>
      </c>
      <c r="HA69" s="5">
        <v>0</v>
      </c>
      <c r="HB69" s="8">
        <v>0.13500000000000001</v>
      </c>
      <c r="HC69" s="4">
        <v>2.02</v>
      </c>
      <c r="HD69" s="5">
        <f t="shared" si="326"/>
        <v>14962.962962962962</v>
      </c>
      <c r="HE69" s="8">
        <v>0</v>
      </c>
      <c r="HF69" s="4">
        <v>0</v>
      </c>
      <c r="HG69" s="5">
        <v>0</v>
      </c>
      <c r="HH69" s="20">
        <f t="shared" si="161"/>
        <v>13472.464999999998</v>
      </c>
      <c r="HI69" s="5">
        <f t="shared" si="162"/>
        <v>33697.15</v>
      </c>
    </row>
    <row r="70" spans="1:217" ht="15" thickBot="1" x14ac:dyDescent="0.35">
      <c r="A70" s="99"/>
      <c r="B70" s="100" t="s">
        <v>14</v>
      </c>
      <c r="C70" s="101">
        <f t="shared" ref="C70:D70" si="336">SUM(C58:C69)</f>
        <v>0</v>
      </c>
      <c r="D70" s="70">
        <f t="shared" si="336"/>
        <v>0</v>
      </c>
      <c r="E70" s="71"/>
      <c r="F70" s="101">
        <f>SUM(F58:F69)</f>
        <v>40</v>
      </c>
      <c r="G70" s="70">
        <f>SUM(G58:G69)</f>
        <v>494.68</v>
      </c>
      <c r="H70" s="71"/>
      <c r="I70" s="101">
        <f>SUM(I58:I69)</f>
        <v>0</v>
      </c>
      <c r="J70" s="70">
        <f>SUM(J58:J69)</f>
        <v>0</v>
      </c>
      <c r="K70" s="71"/>
      <c r="L70" s="101">
        <f>SUM(L58:L69)</f>
        <v>0</v>
      </c>
      <c r="M70" s="70">
        <f>SUM(M58:M69)</f>
        <v>0</v>
      </c>
      <c r="N70" s="71"/>
      <c r="O70" s="101">
        <f>SUM(O58:O69)</f>
        <v>1.6E-2</v>
      </c>
      <c r="P70" s="70">
        <f>SUM(P58:P69)</f>
        <v>1.1000000000000001</v>
      </c>
      <c r="Q70" s="71"/>
      <c r="R70" s="72">
        <f>SUM(R58:R69)</f>
        <v>1280.4180000000001</v>
      </c>
      <c r="S70" s="70">
        <f>SUM(S58:S69)</f>
        <v>3043.54</v>
      </c>
      <c r="T70" s="71"/>
      <c r="U70" s="101">
        <f t="shared" ref="U70:V70" si="337">SUM(U58:U69)</f>
        <v>0</v>
      </c>
      <c r="V70" s="70">
        <f t="shared" si="337"/>
        <v>0</v>
      </c>
      <c r="W70" s="71"/>
      <c r="X70" s="101">
        <f>SUM(X58:X69)</f>
        <v>0</v>
      </c>
      <c r="Y70" s="70">
        <f>SUM(Y58:Y69)</f>
        <v>0</v>
      </c>
      <c r="Z70" s="71"/>
      <c r="AA70" s="101"/>
      <c r="AB70" s="70"/>
      <c r="AC70" s="71"/>
      <c r="AD70" s="101">
        <f>SUM(AD58:AD69)</f>
        <v>0</v>
      </c>
      <c r="AE70" s="70">
        <f>SUM(AE58:AE69)</f>
        <v>0</v>
      </c>
      <c r="AF70" s="71"/>
      <c r="AG70" s="101">
        <f t="shared" ref="AG70:AH70" si="338">SUM(AG58:AG69)</f>
        <v>0</v>
      </c>
      <c r="AH70" s="70">
        <f t="shared" si="338"/>
        <v>0</v>
      </c>
      <c r="AI70" s="71"/>
      <c r="AJ70" s="101">
        <f>SUM(AJ58:AJ69)</f>
        <v>0</v>
      </c>
      <c r="AK70" s="70">
        <f>SUM(AK58:AK69)</f>
        <v>0</v>
      </c>
      <c r="AL70" s="71"/>
      <c r="AM70" s="101">
        <f>SUM(AM58:AM69)</f>
        <v>542.5</v>
      </c>
      <c r="AN70" s="70">
        <f>SUM(AN58:AN69)</f>
        <v>2062.59</v>
      </c>
      <c r="AO70" s="71"/>
      <c r="AP70" s="101">
        <f>SUM(AP58:AP69)</f>
        <v>0</v>
      </c>
      <c r="AQ70" s="70">
        <f>SUM(AQ58:AQ69)</f>
        <v>0</v>
      </c>
      <c r="AR70" s="71"/>
      <c r="AS70" s="101">
        <f>SUM(AS58:AS69)</f>
        <v>33.234000000000002</v>
      </c>
      <c r="AT70" s="70">
        <f>SUM(AT58:AT69)</f>
        <v>342.5</v>
      </c>
      <c r="AU70" s="71"/>
      <c r="AV70" s="101">
        <f>SUM(AV58:AV69)</f>
        <v>0</v>
      </c>
      <c r="AW70" s="70">
        <f>SUM(AW58:AW69)</f>
        <v>0</v>
      </c>
      <c r="AX70" s="71"/>
      <c r="AY70" s="101">
        <f>SUM(AY58:AY69)</f>
        <v>0</v>
      </c>
      <c r="AZ70" s="70">
        <f>SUM(AZ58:AZ69)</f>
        <v>0</v>
      </c>
      <c r="BA70" s="71"/>
      <c r="BB70" s="72">
        <f>SUM(BB58:BB69)</f>
        <v>752.64899999999989</v>
      </c>
      <c r="BC70" s="70">
        <f>SUM(BC58:BC69)</f>
        <v>3586.75</v>
      </c>
      <c r="BD70" s="71"/>
      <c r="BE70" s="101">
        <f>SUM(BE58:BE69)</f>
        <v>0</v>
      </c>
      <c r="BF70" s="70">
        <f>SUM(BF58:BF69)</f>
        <v>0</v>
      </c>
      <c r="BG70" s="71"/>
      <c r="BH70" s="101">
        <f>SUM(BH58:BH69)</f>
        <v>3</v>
      </c>
      <c r="BI70" s="70">
        <f>SUM(BI58:BI69)</f>
        <v>34.29</v>
      </c>
      <c r="BJ70" s="71"/>
      <c r="BK70" s="101">
        <f>SUM(BK58:BK69)</f>
        <v>0</v>
      </c>
      <c r="BL70" s="70">
        <f>SUM(BL58:BL69)</f>
        <v>0</v>
      </c>
      <c r="BM70" s="71"/>
      <c r="BN70" s="101">
        <f>SUM(BN58:BN69)</f>
        <v>0</v>
      </c>
      <c r="BO70" s="70">
        <f>SUM(BO58:BO69)</f>
        <v>0</v>
      </c>
      <c r="BP70" s="71"/>
      <c r="BQ70" s="101">
        <f>SUM(BQ58:BQ69)</f>
        <v>0</v>
      </c>
      <c r="BR70" s="70">
        <f>SUM(BR58:BR69)</f>
        <v>0</v>
      </c>
      <c r="BS70" s="71"/>
      <c r="BT70" s="101">
        <f>SUM(BT58:BT69)</f>
        <v>0</v>
      </c>
      <c r="BU70" s="70">
        <f>SUM(BU58:BU69)</f>
        <v>0</v>
      </c>
      <c r="BV70" s="71"/>
      <c r="BW70" s="101">
        <f t="shared" ref="BW70:BX70" si="339">SUM(BW58:BW69)</f>
        <v>0</v>
      </c>
      <c r="BX70" s="70">
        <f t="shared" si="339"/>
        <v>0</v>
      </c>
      <c r="BY70" s="71"/>
      <c r="BZ70" s="101">
        <f t="shared" ref="BZ70:CA70" si="340">SUM(BZ58:BZ69)</f>
        <v>0</v>
      </c>
      <c r="CA70" s="70">
        <f t="shared" si="340"/>
        <v>0</v>
      </c>
      <c r="CB70" s="71"/>
      <c r="CC70" s="101">
        <f>SUM(CC58:CC69)</f>
        <v>0</v>
      </c>
      <c r="CD70" s="70">
        <f>SUM(CD58:CD69)</f>
        <v>0</v>
      </c>
      <c r="CE70" s="71"/>
      <c r="CF70" s="101">
        <f>SUM(CF58:CF69)</f>
        <v>0</v>
      </c>
      <c r="CG70" s="70">
        <f>SUM(CG58:CG69)</f>
        <v>0</v>
      </c>
      <c r="CH70" s="71"/>
      <c r="CI70" s="101">
        <f>SUM(CI58:CI69)</f>
        <v>0</v>
      </c>
      <c r="CJ70" s="70">
        <f>SUM(CJ58:CJ69)</f>
        <v>0</v>
      </c>
      <c r="CK70" s="71"/>
      <c r="CL70" s="101">
        <f>SUM(CL58:CL69)</f>
        <v>0</v>
      </c>
      <c r="CM70" s="70">
        <f>SUM(CM58:CM69)</f>
        <v>0</v>
      </c>
      <c r="CN70" s="71"/>
      <c r="CO70" s="101">
        <f>SUM(CO58:CO69)</f>
        <v>0</v>
      </c>
      <c r="CP70" s="70">
        <f>SUM(CP58:CP69)</f>
        <v>0</v>
      </c>
      <c r="CQ70" s="71"/>
      <c r="CR70" s="72">
        <f>SUM(CR58:CR69)</f>
        <v>79459.956999999995</v>
      </c>
      <c r="CS70" s="70">
        <f>SUM(CS58:CS69)</f>
        <v>162553.51</v>
      </c>
      <c r="CT70" s="71"/>
      <c r="CU70" s="101">
        <f>SUM(CU58:CU69)</f>
        <v>0</v>
      </c>
      <c r="CV70" s="70">
        <f>SUM(CV58:CV69)</f>
        <v>0</v>
      </c>
      <c r="CW70" s="71"/>
      <c r="CX70" s="101">
        <f>SUM(CX58:CX69)</f>
        <v>0</v>
      </c>
      <c r="CY70" s="70">
        <f>SUM(CY58:CY69)</f>
        <v>0</v>
      </c>
      <c r="CZ70" s="71"/>
      <c r="DA70" s="101">
        <f>SUM(DA58:DA69)</f>
        <v>0</v>
      </c>
      <c r="DB70" s="70">
        <f>SUM(DB58:DB69)</f>
        <v>0</v>
      </c>
      <c r="DC70" s="71"/>
      <c r="DD70" s="101">
        <f>SUM(DD58:DD69)</f>
        <v>0</v>
      </c>
      <c r="DE70" s="70">
        <f>SUM(DE58:DE69)</f>
        <v>0</v>
      </c>
      <c r="DF70" s="71"/>
      <c r="DG70" s="101">
        <f>SUM(DG58:DG69)</f>
        <v>0</v>
      </c>
      <c r="DH70" s="70">
        <f>SUM(DH58:DH69)</f>
        <v>0</v>
      </c>
      <c r="DI70" s="71"/>
      <c r="DJ70" s="101">
        <f>SUM(DJ58:DJ69)</f>
        <v>0</v>
      </c>
      <c r="DK70" s="70">
        <f>SUM(DK58:DK69)</f>
        <v>0</v>
      </c>
      <c r="DL70" s="71"/>
      <c r="DM70" s="101">
        <f>SUM(DM58:DM69)</f>
        <v>0</v>
      </c>
      <c r="DN70" s="70">
        <f>SUM(DN58:DN69)</f>
        <v>0</v>
      </c>
      <c r="DO70" s="71"/>
      <c r="DP70" s="101">
        <f>SUM(DP58:DP69)</f>
        <v>0</v>
      </c>
      <c r="DQ70" s="70">
        <f>SUM(DQ58:DQ69)</f>
        <v>0</v>
      </c>
      <c r="DR70" s="71"/>
      <c r="DS70" s="101">
        <f>SUM(DS58:DS69)</f>
        <v>0</v>
      </c>
      <c r="DT70" s="70">
        <f>SUM(DT58:DT69)</f>
        <v>0</v>
      </c>
      <c r="DU70" s="71"/>
      <c r="DV70" s="72">
        <f>SUM(DV58:DV69)</f>
        <v>88771.436000000002</v>
      </c>
      <c r="DW70" s="70">
        <f>SUM(DW58:DW69)</f>
        <v>245774.80000000002</v>
      </c>
      <c r="DX70" s="71"/>
      <c r="DY70" s="72">
        <f>SUM(DY58:DY69)</f>
        <v>533.202</v>
      </c>
      <c r="DZ70" s="70">
        <f>SUM(DZ58:DZ69)</f>
        <v>2438.39</v>
      </c>
      <c r="EA70" s="71"/>
      <c r="EB70" s="101">
        <f>SUM(EB58:EB69)</f>
        <v>0</v>
      </c>
      <c r="EC70" s="70">
        <f>SUM(EC58:EC69)</f>
        <v>0</v>
      </c>
      <c r="ED70" s="71"/>
      <c r="EE70" s="101">
        <f t="shared" ref="EE70:EF70" si="341">SUM(EE58:EE69)</f>
        <v>0</v>
      </c>
      <c r="EF70" s="70">
        <f t="shared" si="341"/>
        <v>0</v>
      </c>
      <c r="EG70" s="71"/>
      <c r="EH70" s="101">
        <f>SUM(EH58:EH69)</f>
        <v>408.5</v>
      </c>
      <c r="EI70" s="70">
        <f>SUM(EI58:EI69)</f>
        <v>1153</v>
      </c>
      <c r="EJ70" s="71"/>
      <c r="EK70" s="101">
        <f>SUM(EK58:EK69)</f>
        <v>0</v>
      </c>
      <c r="EL70" s="70">
        <f>SUM(EL58:EL69)</f>
        <v>0</v>
      </c>
      <c r="EM70" s="71"/>
      <c r="EN70" s="101">
        <f t="shared" ref="EN70:EO70" si="342">SUM(EN58:EN69)</f>
        <v>0</v>
      </c>
      <c r="EO70" s="70">
        <f t="shared" si="342"/>
        <v>0</v>
      </c>
      <c r="EP70" s="71"/>
      <c r="EQ70" s="101"/>
      <c r="ER70" s="70"/>
      <c r="ES70" s="71"/>
      <c r="ET70" s="101">
        <f>SUM(ET58:ET69)</f>
        <v>0</v>
      </c>
      <c r="EU70" s="70">
        <f>SUM(EU58:EU69)</f>
        <v>0</v>
      </c>
      <c r="EV70" s="71"/>
      <c r="EW70" s="101">
        <f t="shared" ref="EW70:EX70" si="343">SUM(EW58:EW69)</f>
        <v>0</v>
      </c>
      <c r="EX70" s="70">
        <f t="shared" si="343"/>
        <v>0</v>
      </c>
      <c r="EY70" s="71"/>
      <c r="EZ70" s="101">
        <f>SUM(EZ58:EZ69)</f>
        <v>0</v>
      </c>
      <c r="FA70" s="70">
        <f>SUM(FA58:FA69)</f>
        <v>0</v>
      </c>
      <c r="FB70" s="71"/>
      <c r="FC70" s="72">
        <f>SUM(FC58:FC69)</f>
        <v>0.53100000000000003</v>
      </c>
      <c r="FD70" s="70">
        <f>SUM(FD58:FD69)</f>
        <v>10.5</v>
      </c>
      <c r="FE70" s="71"/>
      <c r="FF70" s="72">
        <f>SUM(FF58:FF69)</f>
        <v>0</v>
      </c>
      <c r="FG70" s="70">
        <f>SUM(FG58:FG69)</f>
        <v>0</v>
      </c>
      <c r="FH70" s="71"/>
      <c r="FI70" s="72">
        <f>SUM(FI58:FI69)</f>
        <v>0.38300000000000001</v>
      </c>
      <c r="FJ70" s="70">
        <f>SUM(FJ58:FJ69)</f>
        <v>6.11</v>
      </c>
      <c r="FK70" s="71"/>
      <c r="FL70" s="72">
        <f>SUM(FL58:FL69)</f>
        <v>0</v>
      </c>
      <c r="FM70" s="70">
        <f>SUM(FM58:FM69)</f>
        <v>0</v>
      </c>
      <c r="FN70" s="71"/>
      <c r="FO70" s="72">
        <f>SUM(FO58:FO69)</f>
        <v>0</v>
      </c>
      <c r="FP70" s="70">
        <f>SUM(FP58:FP69)</f>
        <v>0</v>
      </c>
      <c r="FQ70" s="71"/>
      <c r="FR70" s="72">
        <f t="shared" ref="FR70:FS70" si="344">SUM(FR58:FR69)</f>
        <v>0</v>
      </c>
      <c r="FS70" s="70">
        <f t="shared" si="344"/>
        <v>0</v>
      </c>
      <c r="FT70" s="71"/>
      <c r="FU70" s="72">
        <f>SUM(FU58:FU69)</f>
        <v>0</v>
      </c>
      <c r="FV70" s="70">
        <f>SUM(FV58:FV69)</f>
        <v>0</v>
      </c>
      <c r="FW70" s="71"/>
      <c r="FX70" s="72">
        <f t="shared" ref="FX70:FY70" si="345">SUM(FX58:FX69)</f>
        <v>0</v>
      </c>
      <c r="FY70" s="70">
        <f t="shared" si="345"/>
        <v>0</v>
      </c>
      <c r="FZ70" s="71"/>
      <c r="GA70" s="72">
        <f>SUM(GA58:GA69)</f>
        <v>0</v>
      </c>
      <c r="GB70" s="70">
        <f>SUM(GB58:GB69)</f>
        <v>0</v>
      </c>
      <c r="GC70" s="71"/>
      <c r="GD70" s="72">
        <f>SUM(GD58:GD69)</f>
        <v>5.5E-2</v>
      </c>
      <c r="GE70" s="70">
        <f>SUM(GE58:GE69)</f>
        <v>1.1599999999999999</v>
      </c>
      <c r="GF70" s="71"/>
      <c r="GG70" s="72">
        <f>SUM(GG58:GG69)</f>
        <v>0</v>
      </c>
      <c r="GH70" s="70">
        <f>SUM(GH58:GH69)</f>
        <v>0</v>
      </c>
      <c r="GI70" s="71"/>
      <c r="GJ70" s="72">
        <f>SUM(GJ58:GJ69)</f>
        <v>0</v>
      </c>
      <c r="GK70" s="70">
        <f>SUM(GK58:GK69)</f>
        <v>0</v>
      </c>
      <c r="GL70" s="71"/>
      <c r="GM70" s="72">
        <f>SUM(GM58:GM69)</f>
        <v>0</v>
      </c>
      <c r="GN70" s="70">
        <f>SUM(GN58:GN69)</f>
        <v>0</v>
      </c>
      <c r="GO70" s="71"/>
      <c r="GP70" s="72">
        <f>SUM(GP58:GP69)</f>
        <v>0</v>
      </c>
      <c r="GQ70" s="70">
        <f>SUM(GQ58:GQ69)</f>
        <v>0</v>
      </c>
      <c r="GR70" s="71"/>
      <c r="GS70" s="72">
        <f>SUM(GS58:GS69)</f>
        <v>0</v>
      </c>
      <c r="GT70" s="70">
        <f>SUM(GT58:GT69)</f>
        <v>0</v>
      </c>
      <c r="GU70" s="71"/>
      <c r="GV70" s="72">
        <f>SUM(GV58:GV69)</f>
        <v>0</v>
      </c>
      <c r="GW70" s="70">
        <f>SUM(GW58:GW69)</f>
        <v>0</v>
      </c>
      <c r="GX70" s="71"/>
      <c r="GY70" s="72">
        <f>SUM(GY58:GY69)</f>
        <v>0</v>
      </c>
      <c r="GZ70" s="70">
        <f>SUM(GZ58:GZ69)</f>
        <v>0</v>
      </c>
      <c r="HA70" s="71"/>
      <c r="HB70" s="72">
        <f>SUM(HB58:HB69)</f>
        <v>21.527000000000001</v>
      </c>
      <c r="HC70" s="70">
        <f>SUM(HC58:HC69)</f>
        <v>144.22</v>
      </c>
      <c r="HD70" s="71"/>
      <c r="HE70" s="72">
        <f>SUM(HE58:HE69)</f>
        <v>102</v>
      </c>
      <c r="HF70" s="70">
        <f>SUM(HF58:HF69)</f>
        <v>934.14999999999986</v>
      </c>
      <c r="HG70" s="71"/>
      <c r="HH70" s="104">
        <f t="shared" ref="HH70:HH96" si="346">F70+AM70+AS70+AV70+BH70+BK70+CC70+CL70+CU70+CX70+DP70+DS70+DV70+DY70+GG70+GJ70+GP70+GS70+HB70+HE70+GD70+FC70+DM70+DA70++AP70+GV70+GM70+GA70+BB70+FO70+FL70+FI70+EZ70+EK70+EH70+EB70+DJ70+DG70+DD70+CR70+CI70+BT70+BN70+BE70+AJ70+AD70+X70+R70+O70</f>
        <v>171949.408</v>
      </c>
      <c r="HI70" s="106">
        <f t="shared" ref="HI70:HI96" si="347">G70+AN70+AT70+AW70+BI70+BL70+CD70+CM70+CV70+CY70+DQ70+DT70+DW70+DZ70+GH70+GK70+GQ70+GT70+HC70+HF70+GE70+FD70+DN70+DB70++AQ70+GW70+GN70+GB70+BC70+FP70+FM70+FJ70+FA70+EL70+EI70+EC70+DK70+DH70+DE70+CS70+CJ70+BU70+BO70+BF70+AK70+AE70+Y70+S70+P70</f>
        <v>422581.29</v>
      </c>
    </row>
    <row r="71" spans="1:217" x14ac:dyDescent="0.3">
      <c r="A71" s="79">
        <v>2016</v>
      </c>
      <c r="B71" s="80" t="s">
        <v>2</v>
      </c>
      <c r="C71" s="90">
        <v>0</v>
      </c>
      <c r="D71" s="53">
        <v>0</v>
      </c>
      <c r="E71" s="18">
        <f t="shared" ref="E71:E82" si="348">IF(C71=0,0,D71/C71*1000)</f>
        <v>0</v>
      </c>
      <c r="F71" s="90">
        <v>0</v>
      </c>
      <c r="G71" s="53">
        <v>0</v>
      </c>
      <c r="H71" s="18">
        <v>0</v>
      </c>
      <c r="I71" s="90">
        <v>0</v>
      </c>
      <c r="J71" s="53">
        <v>0</v>
      </c>
      <c r="K71" s="18">
        <v>0</v>
      </c>
      <c r="L71" s="90">
        <v>0</v>
      </c>
      <c r="M71" s="53">
        <v>0</v>
      </c>
      <c r="N71" s="18">
        <v>0</v>
      </c>
      <c r="O71" s="90">
        <v>0</v>
      </c>
      <c r="P71" s="53">
        <v>0</v>
      </c>
      <c r="Q71" s="18">
        <v>0</v>
      </c>
      <c r="R71" s="90">
        <v>1.329</v>
      </c>
      <c r="S71" s="53">
        <v>21.99</v>
      </c>
      <c r="T71" s="18">
        <f t="shared" ref="T71:T82" si="349">S71/R71*1000</f>
        <v>16546.275395033859</v>
      </c>
      <c r="U71" s="90">
        <v>0</v>
      </c>
      <c r="V71" s="53">
        <v>0</v>
      </c>
      <c r="W71" s="18">
        <f t="shared" ref="W71:W82" si="350">IF(U71=0,0,V71/U71*1000)</f>
        <v>0</v>
      </c>
      <c r="X71" s="90">
        <v>0</v>
      </c>
      <c r="Y71" s="53">
        <v>0</v>
      </c>
      <c r="Z71" s="18">
        <v>0</v>
      </c>
      <c r="AA71" s="90"/>
      <c r="AB71" s="53"/>
      <c r="AC71" s="18"/>
      <c r="AD71" s="90">
        <v>0</v>
      </c>
      <c r="AE71" s="53">
        <v>0</v>
      </c>
      <c r="AF71" s="18">
        <v>0</v>
      </c>
      <c r="AG71" s="90">
        <v>0</v>
      </c>
      <c r="AH71" s="53">
        <v>0</v>
      </c>
      <c r="AI71" s="18">
        <f t="shared" ref="AI71:AI82" si="351">IF(AG71=0,0,AH71/AG71*1000)</f>
        <v>0</v>
      </c>
      <c r="AJ71" s="90">
        <v>0</v>
      </c>
      <c r="AK71" s="53">
        <v>0</v>
      </c>
      <c r="AL71" s="18">
        <v>0</v>
      </c>
      <c r="AM71" s="90">
        <v>0</v>
      </c>
      <c r="AN71" s="53">
        <v>0</v>
      </c>
      <c r="AO71" s="18">
        <v>0</v>
      </c>
      <c r="AP71" s="90">
        <v>0</v>
      </c>
      <c r="AQ71" s="53">
        <v>0</v>
      </c>
      <c r="AR71" s="18">
        <v>0</v>
      </c>
      <c r="AS71" s="90">
        <v>1.145</v>
      </c>
      <c r="AT71" s="53">
        <v>44.63</v>
      </c>
      <c r="AU71" s="18">
        <f t="shared" ref="AU71:AU82" si="352">AT71/AS71*1000</f>
        <v>38978.165938864629</v>
      </c>
      <c r="AV71" s="90">
        <v>0</v>
      </c>
      <c r="AW71" s="53">
        <v>0</v>
      </c>
      <c r="AX71" s="18">
        <v>0</v>
      </c>
      <c r="AY71" s="90">
        <v>0</v>
      </c>
      <c r="AZ71" s="53">
        <v>0</v>
      </c>
      <c r="BA71" s="18">
        <v>0</v>
      </c>
      <c r="BB71" s="90">
        <v>36.078000000000003</v>
      </c>
      <c r="BC71" s="53">
        <v>168.01</v>
      </c>
      <c r="BD71" s="18">
        <f t="shared" ref="BD71:BD82" si="353">BC71/BB71*1000</f>
        <v>4656.8545928266531</v>
      </c>
      <c r="BE71" s="90">
        <v>0</v>
      </c>
      <c r="BF71" s="53">
        <v>0</v>
      </c>
      <c r="BG71" s="18">
        <v>0</v>
      </c>
      <c r="BH71" s="90">
        <v>0</v>
      </c>
      <c r="BI71" s="53">
        <v>0</v>
      </c>
      <c r="BJ71" s="18">
        <v>0</v>
      </c>
      <c r="BK71" s="90">
        <v>0</v>
      </c>
      <c r="BL71" s="53">
        <v>0</v>
      </c>
      <c r="BM71" s="18">
        <v>0</v>
      </c>
      <c r="BN71" s="90">
        <v>0</v>
      </c>
      <c r="BO71" s="53">
        <v>0</v>
      </c>
      <c r="BP71" s="18">
        <v>0</v>
      </c>
      <c r="BQ71" s="90">
        <v>0</v>
      </c>
      <c r="BR71" s="53">
        <v>0</v>
      </c>
      <c r="BS71" s="18">
        <v>0</v>
      </c>
      <c r="BT71" s="90">
        <v>0</v>
      </c>
      <c r="BU71" s="53">
        <v>0</v>
      </c>
      <c r="BV71" s="18">
        <v>0</v>
      </c>
      <c r="BW71" s="90">
        <v>0</v>
      </c>
      <c r="BX71" s="53">
        <v>0</v>
      </c>
      <c r="BY71" s="18">
        <f t="shared" ref="BY71:BY82" si="354">IF(BW71=0,0,BX71/BW71*1000)</f>
        <v>0</v>
      </c>
      <c r="BZ71" s="90">
        <v>0</v>
      </c>
      <c r="CA71" s="53">
        <v>0</v>
      </c>
      <c r="CB71" s="18">
        <f t="shared" ref="CB71:CB82" si="355">IF(BZ71=0,0,CA71/BZ71*1000)</f>
        <v>0</v>
      </c>
      <c r="CC71" s="90">
        <v>0</v>
      </c>
      <c r="CD71" s="53">
        <v>0</v>
      </c>
      <c r="CE71" s="18">
        <v>0</v>
      </c>
      <c r="CF71" s="90">
        <v>0</v>
      </c>
      <c r="CG71" s="53">
        <v>0</v>
      </c>
      <c r="CH71" s="18">
        <v>0</v>
      </c>
      <c r="CI71" s="90">
        <v>0</v>
      </c>
      <c r="CJ71" s="53">
        <v>0</v>
      </c>
      <c r="CK71" s="18">
        <v>0</v>
      </c>
      <c r="CL71" s="90">
        <v>0</v>
      </c>
      <c r="CM71" s="53">
        <v>0</v>
      </c>
      <c r="CN71" s="18">
        <v>0</v>
      </c>
      <c r="CO71" s="90">
        <v>0</v>
      </c>
      <c r="CP71" s="53">
        <v>0</v>
      </c>
      <c r="CQ71" s="18">
        <v>0</v>
      </c>
      <c r="CR71" s="90">
        <v>2835.6770000000001</v>
      </c>
      <c r="CS71" s="53">
        <v>5057.46</v>
      </c>
      <c r="CT71" s="18">
        <f t="shared" ref="CT71:CT82" si="356">CS71/CR71*1000</f>
        <v>1783.5106043459814</v>
      </c>
      <c r="CU71" s="90">
        <v>0</v>
      </c>
      <c r="CV71" s="53">
        <v>0</v>
      </c>
      <c r="CW71" s="18">
        <v>0</v>
      </c>
      <c r="CX71" s="90">
        <v>0</v>
      </c>
      <c r="CY71" s="53">
        <v>0</v>
      </c>
      <c r="CZ71" s="18">
        <v>0</v>
      </c>
      <c r="DA71" s="90">
        <v>0</v>
      </c>
      <c r="DB71" s="53">
        <v>0</v>
      </c>
      <c r="DC71" s="18">
        <v>0</v>
      </c>
      <c r="DD71" s="90">
        <v>0</v>
      </c>
      <c r="DE71" s="53">
        <v>0</v>
      </c>
      <c r="DF71" s="18">
        <v>0</v>
      </c>
      <c r="DG71" s="90">
        <v>0</v>
      </c>
      <c r="DH71" s="53">
        <v>0</v>
      </c>
      <c r="DI71" s="18">
        <v>0</v>
      </c>
      <c r="DJ71" s="90">
        <v>0</v>
      </c>
      <c r="DK71" s="53">
        <v>0</v>
      </c>
      <c r="DL71" s="18">
        <v>0</v>
      </c>
      <c r="DM71" s="90">
        <v>0</v>
      </c>
      <c r="DN71" s="53">
        <v>0</v>
      </c>
      <c r="DO71" s="18">
        <v>0</v>
      </c>
      <c r="DP71" s="90">
        <v>0</v>
      </c>
      <c r="DQ71" s="53">
        <v>0</v>
      </c>
      <c r="DR71" s="18">
        <v>0</v>
      </c>
      <c r="DS71" s="90">
        <v>0</v>
      </c>
      <c r="DT71" s="53">
        <v>0</v>
      </c>
      <c r="DU71" s="18">
        <v>0</v>
      </c>
      <c r="DV71" s="90">
        <v>3774.145</v>
      </c>
      <c r="DW71" s="53">
        <v>18853.18</v>
      </c>
      <c r="DX71" s="18">
        <f t="shared" ref="DX71:DX82" si="357">DW71/DV71*1000</f>
        <v>4995.3512649884942</v>
      </c>
      <c r="DY71" s="90">
        <v>40.779000000000003</v>
      </c>
      <c r="DZ71" s="53">
        <v>217.27</v>
      </c>
      <c r="EA71" s="18">
        <f t="shared" ref="EA71:EA82" si="358">DZ71/DY71*1000</f>
        <v>5327.9874445180112</v>
      </c>
      <c r="EB71" s="90">
        <v>0</v>
      </c>
      <c r="EC71" s="53">
        <v>0</v>
      </c>
      <c r="ED71" s="18">
        <v>0</v>
      </c>
      <c r="EE71" s="90">
        <v>0</v>
      </c>
      <c r="EF71" s="53">
        <v>0</v>
      </c>
      <c r="EG71" s="18">
        <f t="shared" ref="EG71:EG82" si="359">IF(EE71=0,0,EF71/EE71*1000)</f>
        <v>0</v>
      </c>
      <c r="EH71" s="90">
        <v>0</v>
      </c>
      <c r="EI71" s="53">
        <v>0</v>
      </c>
      <c r="EJ71" s="18">
        <v>0</v>
      </c>
      <c r="EK71" s="90">
        <v>0</v>
      </c>
      <c r="EL71" s="53">
        <v>0</v>
      </c>
      <c r="EM71" s="18">
        <v>0</v>
      </c>
      <c r="EN71" s="90">
        <v>0</v>
      </c>
      <c r="EO71" s="53">
        <v>0</v>
      </c>
      <c r="EP71" s="18">
        <f t="shared" ref="EP71:EP82" si="360">IF(EN71=0,0,EO71/EN71*1000)</f>
        <v>0</v>
      </c>
      <c r="EQ71" s="90"/>
      <c r="ER71" s="53"/>
      <c r="ES71" s="18"/>
      <c r="ET71" s="90">
        <v>0</v>
      </c>
      <c r="EU71" s="53">
        <v>0</v>
      </c>
      <c r="EV71" s="18">
        <v>0</v>
      </c>
      <c r="EW71" s="90">
        <v>0</v>
      </c>
      <c r="EX71" s="53">
        <v>0</v>
      </c>
      <c r="EY71" s="18">
        <f t="shared" ref="EY71:EY82" si="361">IF(EW71=0,0,EX71/EW71*1000)</f>
        <v>0</v>
      </c>
      <c r="EZ71" s="90">
        <v>0</v>
      </c>
      <c r="FA71" s="53">
        <v>0</v>
      </c>
      <c r="FB71" s="18">
        <v>0</v>
      </c>
      <c r="FC71" s="90">
        <v>0</v>
      </c>
      <c r="FD71" s="53">
        <v>0</v>
      </c>
      <c r="FE71" s="18">
        <v>0</v>
      </c>
      <c r="FF71" s="8">
        <v>0</v>
      </c>
      <c r="FG71" s="4">
        <v>0</v>
      </c>
      <c r="FH71" s="5">
        <v>0</v>
      </c>
      <c r="FI71" s="90">
        <v>0</v>
      </c>
      <c r="FJ71" s="53">
        <v>0</v>
      </c>
      <c r="FK71" s="18">
        <v>0</v>
      </c>
      <c r="FL71" s="90">
        <v>0</v>
      </c>
      <c r="FM71" s="53">
        <v>0</v>
      </c>
      <c r="FN71" s="18">
        <v>0</v>
      </c>
      <c r="FO71" s="90">
        <v>0</v>
      </c>
      <c r="FP71" s="53">
        <v>0</v>
      </c>
      <c r="FQ71" s="18">
        <v>0</v>
      </c>
      <c r="FR71" s="90">
        <v>0</v>
      </c>
      <c r="FS71" s="53">
        <v>0</v>
      </c>
      <c r="FT71" s="18">
        <f t="shared" ref="FT71:FT82" si="362">IF(FR71=0,0,FS71/FR71*1000)</f>
        <v>0</v>
      </c>
      <c r="FU71" s="90">
        <v>0</v>
      </c>
      <c r="FV71" s="53">
        <v>0</v>
      </c>
      <c r="FW71" s="18">
        <v>0</v>
      </c>
      <c r="FX71" s="90">
        <v>0</v>
      </c>
      <c r="FY71" s="53">
        <v>0</v>
      </c>
      <c r="FZ71" s="18">
        <f t="shared" ref="FZ71:FZ82" si="363">IF(FX71=0,0,FY71/FX71*1000)</f>
        <v>0</v>
      </c>
      <c r="GA71" s="90">
        <v>0</v>
      </c>
      <c r="GB71" s="53">
        <v>0</v>
      </c>
      <c r="GC71" s="18">
        <v>0</v>
      </c>
      <c r="GD71" s="90">
        <v>0.158</v>
      </c>
      <c r="GE71" s="53">
        <v>4.6500000000000004</v>
      </c>
      <c r="GF71" s="18">
        <f t="shared" ref="GF71:GF80" si="364">GE71/GD71*1000</f>
        <v>29430.379746835446</v>
      </c>
      <c r="GG71" s="90">
        <v>0</v>
      </c>
      <c r="GH71" s="53">
        <v>0</v>
      </c>
      <c r="GI71" s="18">
        <v>0</v>
      </c>
      <c r="GJ71" s="90">
        <v>0</v>
      </c>
      <c r="GK71" s="53">
        <v>0</v>
      </c>
      <c r="GL71" s="18">
        <v>0</v>
      </c>
      <c r="GM71" s="90">
        <v>0</v>
      </c>
      <c r="GN71" s="53">
        <v>0</v>
      </c>
      <c r="GO71" s="18">
        <v>0</v>
      </c>
      <c r="GP71" s="90">
        <v>0</v>
      </c>
      <c r="GQ71" s="53">
        <v>0</v>
      </c>
      <c r="GR71" s="18">
        <v>0</v>
      </c>
      <c r="GS71" s="90">
        <v>0.09</v>
      </c>
      <c r="GT71" s="53">
        <v>21.34</v>
      </c>
      <c r="GU71" s="18">
        <f t="shared" ref="GU71" si="365">GT71/GS71*1000</f>
        <v>237111.11111111112</v>
      </c>
      <c r="GV71" s="90">
        <v>0</v>
      </c>
      <c r="GW71" s="53">
        <v>0</v>
      </c>
      <c r="GX71" s="18">
        <v>0</v>
      </c>
      <c r="GY71" s="90">
        <v>0</v>
      </c>
      <c r="GZ71" s="53">
        <v>0</v>
      </c>
      <c r="HA71" s="18">
        <v>0</v>
      </c>
      <c r="HB71" s="90">
        <v>0</v>
      </c>
      <c r="HC71" s="53">
        <v>0</v>
      </c>
      <c r="HD71" s="18">
        <v>0</v>
      </c>
      <c r="HE71" s="90">
        <v>0</v>
      </c>
      <c r="HF71" s="53">
        <v>0</v>
      </c>
      <c r="HG71" s="18">
        <v>0</v>
      </c>
      <c r="HH71" s="103">
        <f t="shared" si="346"/>
        <v>6689.4009999999998</v>
      </c>
      <c r="HI71" s="105">
        <f t="shared" si="347"/>
        <v>24388.530000000002</v>
      </c>
    </row>
    <row r="72" spans="1:217" x14ac:dyDescent="0.3">
      <c r="A72" s="75">
        <v>2016</v>
      </c>
      <c r="B72" s="76" t="s">
        <v>3</v>
      </c>
      <c r="C72" s="8">
        <v>0</v>
      </c>
      <c r="D72" s="4">
        <v>0</v>
      </c>
      <c r="E72" s="5">
        <f t="shared" si="348"/>
        <v>0</v>
      </c>
      <c r="F72" s="8">
        <v>0</v>
      </c>
      <c r="G72" s="4">
        <v>0</v>
      </c>
      <c r="H72" s="5">
        <v>0</v>
      </c>
      <c r="I72" s="8">
        <v>0</v>
      </c>
      <c r="J72" s="4">
        <v>0</v>
      </c>
      <c r="K72" s="5">
        <v>0</v>
      </c>
      <c r="L72" s="8">
        <v>0</v>
      </c>
      <c r="M72" s="4">
        <v>0</v>
      </c>
      <c r="N72" s="5">
        <v>0</v>
      </c>
      <c r="O72" s="8">
        <v>0</v>
      </c>
      <c r="P72" s="4">
        <v>0</v>
      </c>
      <c r="Q72" s="5">
        <v>0</v>
      </c>
      <c r="R72" s="8">
        <v>0.46700000000000003</v>
      </c>
      <c r="S72" s="4">
        <v>5.6</v>
      </c>
      <c r="T72" s="5">
        <f t="shared" si="349"/>
        <v>11991.434689507492</v>
      </c>
      <c r="U72" s="8">
        <v>0</v>
      </c>
      <c r="V72" s="4">
        <v>0</v>
      </c>
      <c r="W72" s="5">
        <f t="shared" si="350"/>
        <v>0</v>
      </c>
      <c r="X72" s="8">
        <v>0</v>
      </c>
      <c r="Y72" s="4">
        <v>0</v>
      </c>
      <c r="Z72" s="5">
        <v>0</v>
      </c>
      <c r="AA72" s="8"/>
      <c r="AB72" s="4"/>
      <c r="AC72" s="5"/>
      <c r="AD72" s="8">
        <v>0</v>
      </c>
      <c r="AE72" s="4">
        <v>0</v>
      </c>
      <c r="AF72" s="5">
        <v>0</v>
      </c>
      <c r="AG72" s="8">
        <v>0</v>
      </c>
      <c r="AH72" s="4">
        <v>0</v>
      </c>
      <c r="AI72" s="5">
        <f t="shared" si="351"/>
        <v>0</v>
      </c>
      <c r="AJ72" s="8">
        <v>0</v>
      </c>
      <c r="AK72" s="4">
        <v>0</v>
      </c>
      <c r="AL72" s="5">
        <v>0</v>
      </c>
      <c r="AM72" s="8">
        <v>0</v>
      </c>
      <c r="AN72" s="4">
        <v>0</v>
      </c>
      <c r="AO72" s="5">
        <v>0</v>
      </c>
      <c r="AP72" s="8">
        <v>0</v>
      </c>
      <c r="AQ72" s="4">
        <v>0</v>
      </c>
      <c r="AR72" s="5">
        <v>0</v>
      </c>
      <c r="AS72" s="8">
        <v>0</v>
      </c>
      <c r="AT72" s="4">
        <v>0</v>
      </c>
      <c r="AU72" s="5">
        <v>0</v>
      </c>
      <c r="AV72" s="8">
        <v>0</v>
      </c>
      <c r="AW72" s="4">
        <v>0</v>
      </c>
      <c r="AX72" s="5">
        <v>0</v>
      </c>
      <c r="AY72" s="8">
        <v>0</v>
      </c>
      <c r="AZ72" s="4">
        <v>0</v>
      </c>
      <c r="BA72" s="5">
        <v>0</v>
      </c>
      <c r="BB72" s="8">
        <v>39.152000000000001</v>
      </c>
      <c r="BC72" s="4">
        <v>248.53</v>
      </c>
      <c r="BD72" s="5">
        <f t="shared" si="353"/>
        <v>6347.8238659583167</v>
      </c>
      <c r="BE72" s="8">
        <v>0</v>
      </c>
      <c r="BF72" s="4">
        <v>0</v>
      </c>
      <c r="BG72" s="5">
        <v>0</v>
      </c>
      <c r="BH72" s="8">
        <v>0</v>
      </c>
      <c r="BI72" s="4">
        <v>0</v>
      </c>
      <c r="BJ72" s="5">
        <v>0</v>
      </c>
      <c r="BK72" s="8">
        <v>0</v>
      </c>
      <c r="BL72" s="4">
        <v>0</v>
      </c>
      <c r="BM72" s="5">
        <v>0</v>
      </c>
      <c r="BN72" s="8">
        <v>0</v>
      </c>
      <c r="BO72" s="4">
        <v>0</v>
      </c>
      <c r="BP72" s="5">
        <v>0</v>
      </c>
      <c r="BQ72" s="8">
        <v>0</v>
      </c>
      <c r="BR72" s="4">
        <v>0</v>
      </c>
      <c r="BS72" s="5">
        <v>0</v>
      </c>
      <c r="BT72" s="8">
        <v>0</v>
      </c>
      <c r="BU72" s="4">
        <v>0</v>
      </c>
      <c r="BV72" s="5">
        <v>0</v>
      </c>
      <c r="BW72" s="8">
        <v>0</v>
      </c>
      <c r="BX72" s="4">
        <v>0</v>
      </c>
      <c r="BY72" s="5">
        <f t="shared" si="354"/>
        <v>0</v>
      </c>
      <c r="BZ72" s="8">
        <v>0</v>
      </c>
      <c r="CA72" s="4">
        <v>0</v>
      </c>
      <c r="CB72" s="5">
        <f t="shared" si="355"/>
        <v>0</v>
      </c>
      <c r="CC72" s="8">
        <v>0</v>
      </c>
      <c r="CD72" s="4">
        <v>0</v>
      </c>
      <c r="CE72" s="5">
        <v>0</v>
      </c>
      <c r="CF72" s="8">
        <v>0</v>
      </c>
      <c r="CG72" s="4">
        <v>0</v>
      </c>
      <c r="CH72" s="5">
        <v>0</v>
      </c>
      <c r="CI72" s="8">
        <v>0</v>
      </c>
      <c r="CJ72" s="4">
        <v>0</v>
      </c>
      <c r="CK72" s="5">
        <v>0</v>
      </c>
      <c r="CL72" s="8">
        <v>0</v>
      </c>
      <c r="CM72" s="4">
        <v>0</v>
      </c>
      <c r="CN72" s="5">
        <v>0</v>
      </c>
      <c r="CO72" s="8">
        <v>0</v>
      </c>
      <c r="CP72" s="4">
        <v>0</v>
      </c>
      <c r="CQ72" s="5">
        <v>0</v>
      </c>
      <c r="CR72" s="8">
        <v>4688.5110000000004</v>
      </c>
      <c r="CS72" s="4">
        <v>24633.59</v>
      </c>
      <c r="CT72" s="5">
        <f t="shared" si="356"/>
        <v>5254.0326768989125</v>
      </c>
      <c r="CU72" s="8">
        <v>0</v>
      </c>
      <c r="CV72" s="4">
        <v>0</v>
      </c>
      <c r="CW72" s="5">
        <v>0</v>
      </c>
      <c r="CX72" s="8">
        <v>0</v>
      </c>
      <c r="CY72" s="4">
        <v>0</v>
      </c>
      <c r="CZ72" s="5">
        <v>0</v>
      </c>
      <c r="DA72" s="8">
        <v>0.26500000000000001</v>
      </c>
      <c r="DB72" s="4">
        <v>2.95</v>
      </c>
      <c r="DC72" s="5">
        <f t="shared" ref="DC72:DC80" si="366">DB72/DA72*1000</f>
        <v>11132.075471698114</v>
      </c>
      <c r="DD72" s="8">
        <v>0</v>
      </c>
      <c r="DE72" s="4">
        <v>0</v>
      </c>
      <c r="DF72" s="5">
        <v>0</v>
      </c>
      <c r="DG72" s="8">
        <v>0</v>
      </c>
      <c r="DH72" s="4">
        <v>0</v>
      </c>
      <c r="DI72" s="5">
        <v>0</v>
      </c>
      <c r="DJ72" s="8">
        <v>0</v>
      </c>
      <c r="DK72" s="4">
        <v>0</v>
      </c>
      <c r="DL72" s="5">
        <v>0</v>
      </c>
      <c r="DM72" s="8">
        <v>0</v>
      </c>
      <c r="DN72" s="4">
        <v>0</v>
      </c>
      <c r="DO72" s="5">
        <v>0</v>
      </c>
      <c r="DP72" s="8">
        <v>0</v>
      </c>
      <c r="DQ72" s="4">
        <v>0</v>
      </c>
      <c r="DR72" s="5">
        <v>0</v>
      </c>
      <c r="DS72" s="8">
        <v>0</v>
      </c>
      <c r="DT72" s="4">
        <v>0</v>
      </c>
      <c r="DU72" s="5">
        <v>0</v>
      </c>
      <c r="DV72" s="8">
        <v>6780.107</v>
      </c>
      <c r="DW72" s="4">
        <v>28448.66</v>
      </c>
      <c r="DX72" s="5">
        <f t="shared" si="357"/>
        <v>4195.9013331205542</v>
      </c>
      <c r="DY72" s="8">
        <v>75.551000000000002</v>
      </c>
      <c r="DZ72" s="4">
        <v>534.39</v>
      </c>
      <c r="EA72" s="5">
        <f t="shared" si="358"/>
        <v>7073.2352980106152</v>
      </c>
      <c r="EB72" s="8">
        <v>0</v>
      </c>
      <c r="EC72" s="4">
        <v>0</v>
      </c>
      <c r="ED72" s="5">
        <v>0</v>
      </c>
      <c r="EE72" s="8">
        <v>0</v>
      </c>
      <c r="EF72" s="4">
        <v>0</v>
      </c>
      <c r="EG72" s="5">
        <f t="shared" si="359"/>
        <v>0</v>
      </c>
      <c r="EH72" s="8">
        <v>0</v>
      </c>
      <c r="EI72" s="4">
        <v>0</v>
      </c>
      <c r="EJ72" s="5">
        <v>0</v>
      </c>
      <c r="EK72" s="8">
        <v>0</v>
      </c>
      <c r="EL72" s="4">
        <v>0</v>
      </c>
      <c r="EM72" s="5">
        <v>0</v>
      </c>
      <c r="EN72" s="8">
        <v>0</v>
      </c>
      <c r="EO72" s="4">
        <v>0</v>
      </c>
      <c r="EP72" s="5">
        <f t="shared" si="360"/>
        <v>0</v>
      </c>
      <c r="EQ72" s="8"/>
      <c r="ER72" s="4"/>
      <c r="ES72" s="5"/>
      <c r="ET72" s="8">
        <v>0</v>
      </c>
      <c r="EU72" s="4">
        <v>0</v>
      </c>
      <c r="EV72" s="5">
        <v>0</v>
      </c>
      <c r="EW72" s="8">
        <v>0</v>
      </c>
      <c r="EX72" s="4">
        <v>0</v>
      </c>
      <c r="EY72" s="5">
        <f t="shared" si="361"/>
        <v>0</v>
      </c>
      <c r="EZ72" s="8">
        <v>0</v>
      </c>
      <c r="FA72" s="4">
        <v>0</v>
      </c>
      <c r="FB72" s="5">
        <v>0</v>
      </c>
      <c r="FC72" s="8">
        <v>0.13600000000000001</v>
      </c>
      <c r="FD72" s="4">
        <v>3.2</v>
      </c>
      <c r="FE72" s="5">
        <f t="shared" ref="FE72:FE81" si="367">FD72/FC72*1000</f>
        <v>23529.411764705881</v>
      </c>
      <c r="FF72" s="8">
        <v>0</v>
      </c>
      <c r="FG72" s="4">
        <v>0</v>
      </c>
      <c r="FH72" s="5">
        <v>0</v>
      </c>
      <c r="FI72" s="8">
        <v>0</v>
      </c>
      <c r="FJ72" s="4">
        <v>0</v>
      </c>
      <c r="FK72" s="5">
        <v>0</v>
      </c>
      <c r="FL72" s="8">
        <v>0</v>
      </c>
      <c r="FM72" s="4">
        <v>0</v>
      </c>
      <c r="FN72" s="5">
        <v>0</v>
      </c>
      <c r="FO72" s="8">
        <v>0</v>
      </c>
      <c r="FP72" s="4">
        <v>0</v>
      </c>
      <c r="FQ72" s="5">
        <v>0</v>
      </c>
      <c r="FR72" s="8">
        <v>0</v>
      </c>
      <c r="FS72" s="4">
        <v>0</v>
      </c>
      <c r="FT72" s="5">
        <f t="shared" si="362"/>
        <v>0</v>
      </c>
      <c r="FU72" s="8">
        <v>0</v>
      </c>
      <c r="FV72" s="4">
        <v>0</v>
      </c>
      <c r="FW72" s="5">
        <v>0</v>
      </c>
      <c r="FX72" s="8">
        <v>0</v>
      </c>
      <c r="FY72" s="4">
        <v>0</v>
      </c>
      <c r="FZ72" s="5">
        <f t="shared" si="363"/>
        <v>0</v>
      </c>
      <c r="GA72" s="8">
        <v>0</v>
      </c>
      <c r="GB72" s="4">
        <v>0</v>
      </c>
      <c r="GC72" s="5">
        <v>0</v>
      </c>
      <c r="GD72" s="8">
        <v>0</v>
      </c>
      <c r="GE72" s="4">
        <v>0</v>
      </c>
      <c r="GF72" s="5">
        <v>0</v>
      </c>
      <c r="GG72" s="8">
        <v>0</v>
      </c>
      <c r="GH72" s="4">
        <v>0</v>
      </c>
      <c r="GI72" s="5">
        <v>0</v>
      </c>
      <c r="GJ72" s="8">
        <v>0</v>
      </c>
      <c r="GK72" s="4">
        <v>0</v>
      </c>
      <c r="GL72" s="5">
        <v>0</v>
      </c>
      <c r="GM72" s="8">
        <v>0</v>
      </c>
      <c r="GN72" s="4">
        <v>0</v>
      </c>
      <c r="GO72" s="5">
        <v>0</v>
      </c>
      <c r="GP72" s="8">
        <v>0</v>
      </c>
      <c r="GQ72" s="4">
        <v>0</v>
      </c>
      <c r="GR72" s="5">
        <v>0</v>
      </c>
      <c r="GS72" s="8">
        <v>0</v>
      </c>
      <c r="GT72" s="4">
        <v>0</v>
      </c>
      <c r="GU72" s="5">
        <v>0</v>
      </c>
      <c r="GV72" s="8">
        <v>0</v>
      </c>
      <c r="GW72" s="4">
        <v>0</v>
      </c>
      <c r="GX72" s="5">
        <v>0</v>
      </c>
      <c r="GY72" s="8">
        <v>0</v>
      </c>
      <c r="GZ72" s="4">
        <v>0</v>
      </c>
      <c r="HA72" s="5">
        <v>0</v>
      </c>
      <c r="HB72" s="8">
        <v>0.61099999999999999</v>
      </c>
      <c r="HC72" s="4">
        <v>9.52</v>
      </c>
      <c r="HD72" s="5">
        <f t="shared" ref="HD72:HD82" si="368">HC72/HB72*1000</f>
        <v>15581.014729950899</v>
      </c>
      <c r="HE72" s="8">
        <v>0</v>
      </c>
      <c r="HF72" s="4">
        <v>0</v>
      </c>
      <c r="HG72" s="5">
        <v>0</v>
      </c>
      <c r="HH72" s="20">
        <f t="shared" si="346"/>
        <v>11584.800000000003</v>
      </c>
      <c r="HI72" s="5">
        <f t="shared" si="347"/>
        <v>53886.439999999995</v>
      </c>
    </row>
    <row r="73" spans="1:217" x14ac:dyDescent="0.3">
      <c r="A73" s="75">
        <v>2016</v>
      </c>
      <c r="B73" s="76" t="s">
        <v>4</v>
      </c>
      <c r="C73" s="8">
        <v>0</v>
      </c>
      <c r="D73" s="4">
        <v>0</v>
      </c>
      <c r="E73" s="5">
        <f t="shared" si="348"/>
        <v>0</v>
      </c>
      <c r="F73" s="8">
        <v>0</v>
      </c>
      <c r="G73" s="4">
        <v>0</v>
      </c>
      <c r="H73" s="5">
        <v>0</v>
      </c>
      <c r="I73" s="8">
        <v>0</v>
      </c>
      <c r="J73" s="4">
        <v>0</v>
      </c>
      <c r="K73" s="5">
        <v>0</v>
      </c>
      <c r="L73" s="8">
        <v>0</v>
      </c>
      <c r="M73" s="4">
        <v>0</v>
      </c>
      <c r="N73" s="5">
        <v>0</v>
      </c>
      <c r="O73" s="8">
        <v>0.25600000000000001</v>
      </c>
      <c r="P73" s="4">
        <v>7.81</v>
      </c>
      <c r="Q73" s="5">
        <f t="shared" ref="Q73:Q82" si="369">P73/O73*1000</f>
        <v>30507.812499999996</v>
      </c>
      <c r="R73" s="8">
        <v>0.45</v>
      </c>
      <c r="S73" s="4">
        <v>5.63</v>
      </c>
      <c r="T73" s="5">
        <f t="shared" si="349"/>
        <v>12511.111111111111</v>
      </c>
      <c r="U73" s="8">
        <v>0</v>
      </c>
      <c r="V73" s="4">
        <v>0</v>
      </c>
      <c r="W73" s="5">
        <f t="shared" si="350"/>
        <v>0</v>
      </c>
      <c r="X73" s="8">
        <v>0</v>
      </c>
      <c r="Y73" s="4">
        <v>0</v>
      </c>
      <c r="Z73" s="5">
        <v>0</v>
      </c>
      <c r="AA73" s="8"/>
      <c r="AB73" s="4"/>
      <c r="AC73" s="5"/>
      <c r="AD73" s="8">
        <v>0</v>
      </c>
      <c r="AE73" s="4">
        <v>0</v>
      </c>
      <c r="AF73" s="5">
        <v>0</v>
      </c>
      <c r="AG73" s="8">
        <v>0</v>
      </c>
      <c r="AH73" s="4">
        <v>0</v>
      </c>
      <c r="AI73" s="5">
        <f t="shared" si="351"/>
        <v>0</v>
      </c>
      <c r="AJ73" s="8">
        <v>0</v>
      </c>
      <c r="AK73" s="4">
        <v>0</v>
      </c>
      <c r="AL73" s="5">
        <v>0</v>
      </c>
      <c r="AM73" s="8">
        <v>0</v>
      </c>
      <c r="AN73" s="4">
        <v>0</v>
      </c>
      <c r="AO73" s="5">
        <v>0</v>
      </c>
      <c r="AP73" s="8">
        <v>0</v>
      </c>
      <c r="AQ73" s="4">
        <v>0</v>
      </c>
      <c r="AR73" s="5">
        <v>0</v>
      </c>
      <c r="AS73" s="8">
        <v>0</v>
      </c>
      <c r="AT73" s="4">
        <v>0</v>
      </c>
      <c r="AU73" s="5">
        <v>0</v>
      </c>
      <c r="AV73" s="8">
        <v>0</v>
      </c>
      <c r="AW73" s="4">
        <v>0</v>
      </c>
      <c r="AX73" s="5">
        <v>0</v>
      </c>
      <c r="AY73" s="8">
        <v>0</v>
      </c>
      <c r="AZ73" s="4">
        <v>0</v>
      </c>
      <c r="BA73" s="5">
        <v>0</v>
      </c>
      <c r="BB73" s="8">
        <v>36.381999999999998</v>
      </c>
      <c r="BC73" s="4">
        <v>175.23</v>
      </c>
      <c r="BD73" s="5">
        <f t="shared" si="353"/>
        <v>4816.3927216755537</v>
      </c>
      <c r="BE73" s="8">
        <v>0</v>
      </c>
      <c r="BF73" s="4">
        <v>0</v>
      </c>
      <c r="BG73" s="5">
        <v>0</v>
      </c>
      <c r="BH73" s="8">
        <v>0</v>
      </c>
      <c r="BI73" s="4">
        <v>0</v>
      </c>
      <c r="BJ73" s="5">
        <v>0</v>
      </c>
      <c r="BK73" s="8">
        <v>4.3999999999999997E-2</v>
      </c>
      <c r="BL73" s="4">
        <v>0.5</v>
      </c>
      <c r="BM73" s="5">
        <f t="shared" ref="BM73" si="370">BL73/BK73*1000</f>
        <v>11363.636363636366</v>
      </c>
      <c r="BN73" s="8">
        <v>0</v>
      </c>
      <c r="BO73" s="4">
        <v>0</v>
      </c>
      <c r="BP73" s="5">
        <v>0</v>
      </c>
      <c r="BQ73" s="8">
        <v>0</v>
      </c>
      <c r="BR73" s="4">
        <v>0</v>
      </c>
      <c r="BS73" s="5">
        <v>0</v>
      </c>
      <c r="BT73" s="8">
        <v>0</v>
      </c>
      <c r="BU73" s="4">
        <v>0</v>
      </c>
      <c r="BV73" s="5">
        <v>0</v>
      </c>
      <c r="BW73" s="8">
        <v>0</v>
      </c>
      <c r="BX73" s="4">
        <v>0</v>
      </c>
      <c r="BY73" s="5">
        <f t="shared" si="354"/>
        <v>0</v>
      </c>
      <c r="BZ73" s="8">
        <v>0</v>
      </c>
      <c r="CA73" s="4">
        <v>0</v>
      </c>
      <c r="CB73" s="5">
        <f t="shared" si="355"/>
        <v>0</v>
      </c>
      <c r="CC73" s="8">
        <v>0</v>
      </c>
      <c r="CD73" s="4">
        <v>0</v>
      </c>
      <c r="CE73" s="5">
        <v>0</v>
      </c>
      <c r="CF73" s="8">
        <v>0</v>
      </c>
      <c r="CG73" s="4">
        <v>0</v>
      </c>
      <c r="CH73" s="5">
        <v>0</v>
      </c>
      <c r="CI73" s="8">
        <v>0</v>
      </c>
      <c r="CJ73" s="4">
        <v>0</v>
      </c>
      <c r="CK73" s="5">
        <v>0</v>
      </c>
      <c r="CL73" s="8">
        <v>0</v>
      </c>
      <c r="CM73" s="4">
        <v>0</v>
      </c>
      <c r="CN73" s="5">
        <v>0</v>
      </c>
      <c r="CO73" s="8">
        <v>0</v>
      </c>
      <c r="CP73" s="4">
        <v>0</v>
      </c>
      <c r="CQ73" s="5">
        <v>0</v>
      </c>
      <c r="CR73" s="8">
        <v>979.52099999999996</v>
      </c>
      <c r="CS73" s="4">
        <v>2558.62</v>
      </c>
      <c r="CT73" s="5">
        <f t="shared" si="356"/>
        <v>2612.1134717887621</v>
      </c>
      <c r="CU73" s="8">
        <v>0</v>
      </c>
      <c r="CV73" s="4">
        <v>0</v>
      </c>
      <c r="CW73" s="5">
        <v>0</v>
      </c>
      <c r="CX73" s="8">
        <v>0</v>
      </c>
      <c r="CY73" s="4">
        <v>0</v>
      </c>
      <c r="CZ73" s="5">
        <v>0</v>
      </c>
      <c r="DA73" s="8">
        <v>0.05</v>
      </c>
      <c r="DB73" s="4">
        <v>3.28</v>
      </c>
      <c r="DC73" s="5">
        <f t="shared" si="366"/>
        <v>65600</v>
      </c>
      <c r="DD73" s="8">
        <v>0</v>
      </c>
      <c r="DE73" s="4">
        <v>0</v>
      </c>
      <c r="DF73" s="5">
        <v>0</v>
      </c>
      <c r="DG73" s="8">
        <v>0</v>
      </c>
      <c r="DH73" s="4">
        <v>0</v>
      </c>
      <c r="DI73" s="5">
        <v>0</v>
      </c>
      <c r="DJ73" s="8">
        <v>0</v>
      </c>
      <c r="DK73" s="4">
        <v>0</v>
      </c>
      <c r="DL73" s="5">
        <v>0</v>
      </c>
      <c r="DM73" s="8">
        <v>0</v>
      </c>
      <c r="DN73" s="4">
        <v>0</v>
      </c>
      <c r="DO73" s="5">
        <v>0</v>
      </c>
      <c r="DP73" s="8">
        <v>0</v>
      </c>
      <c r="DQ73" s="4">
        <v>0</v>
      </c>
      <c r="DR73" s="5">
        <v>0</v>
      </c>
      <c r="DS73" s="8">
        <v>0</v>
      </c>
      <c r="DT73" s="4">
        <v>0</v>
      </c>
      <c r="DU73" s="5">
        <v>0</v>
      </c>
      <c r="DV73" s="8">
        <v>8062.5050000000001</v>
      </c>
      <c r="DW73" s="4">
        <v>40320.519999999997</v>
      </c>
      <c r="DX73" s="5">
        <f t="shared" si="357"/>
        <v>5000.9916272920136</v>
      </c>
      <c r="DY73" s="8">
        <v>40.936</v>
      </c>
      <c r="DZ73" s="4">
        <v>277.83</v>
      </c>
      <c r="EA73" s="5">
        <f t="shared" si="358"/>
        <v>6786.9357045143643</v>
      </c>
      <c r="EB73" s="8">
        <v>0</v>
      </c>
      <c r="EC73" s="4">
        <v>0</v>
      </c>
      <c r="ED73" s="5">
        <v>0</v>
      </c>
      <c r="EE73" s="8">
        <v>0</v>
      </c>
      <c r="EF73" s="4">
        <v>0</v>
      </c>
      <c r="EG73" s="5">
        <f t="shared" si="359"/>
        <v>0</v>
      </c>
      <c r="EH73" s="8">
        <v>0</v>
      </c>
      <c r="EI73" s="4">
        <v>0</v>
      </c>
      <c r="EJ73" s="5">
        <v>0</v>
      </c>
      <c r="EK73" s="8">
        <v>0</v>
      </c>
      <c r="EL73" s="4">
        <v>0</v>
      </c>
      <c r="EM73" s="5">
        <v>0</v>
      </c>
      <c r="EN73" s="8">
        <v>0</v>
      </c>
      <c r="EO73" s="4">
        <v>0</v>
      </c>
      <c r="EP73" s="5">
        <f t="shared" si="360"/>
        <v>0</v>
      </c>
      <c r="EQ73" s="8"/>
      <c r="ER73" s="4"/>
      <c r="ES73" s="5"/>
      <c r="ET73" s="8">
        <v>0</v>
      </c>
      <c r="EU73" s="4">
        <v>0</v>
      </c>
      <c r="EV73" s="5">
        <v>0</v>
      </c>
      <c r="EW73" s="8">
        <v>0</v>
      </c>
      <c r="EX73" s="4">
        <v>0</v>
      </c>
      <c r="EY73" s="5">
        <f t="shared" si="361"/>
        <v>0</v>
      </c>
      <c r="EZ73" s="8">
        <v>0</v>
      </c>
      <c r="FA73" s="4">
        <v>0</v>
      </c>
      <c r="FB73" s="5">
        <v>0</v>
      </c>
      <c r="FC73" s="8">
        <v>9.4E-2</v>
      </c>
      <c r="FD73" s="4">
        <v>1.65</v>
      </c>
      <c r="FE73" s="5">
        <f t="shared" si="367"/>
        <v>17553.191489361703</v>
      </c>
      <c r="FF73" s="8">
        <v>0</v>
      </c>
      <c r="FG73" s="4">
        <v>0</v>
      </c>
      <c r="FH73" s="5">
        <v>0</v>
      </c>
      <c r="FI73" s="8">
        <v>0</v>
      </c>
      <c r="FJ73" s="4">
        <v>0</v>
      </c>
      <c r="FK73" s="5">
        <v>0</v>
      </c>
      <c r="FL73" s="8">
        <v>0</v>
      </c>
      <c r="FM73" s="4">
        <v>0</v>
      </c>
      <c r="FN73" s="5">
        <v>0</v>
      </c>
      <c r="FO73" s="8">
        <v>0</v>
      </c>
      <c r="FP73" s="4">
        <v>0</v>
      </c>
      <c r="FQ73" s="5">
        <v>0</v>
      </c>
      <c r="FR73" s="8">
        <v>0</v>
      </c>
      <c r="FS73" s="4">
        <v>0</v>
      </c>
      <c r="FT73" s="5">
        <f t="shared" si="362"/>
        <v>0</v>
      </c>
      <c r="FU73" s="8">
        <v>0</v>
      </c>
      <c r="FV73" s="4">
        <v>0</v>
      </c>
      <c r="FW73" s="5">
        <v>0</v>
      </c>
      <c r="FX73" s="8">
        <v>0</v>
      </c>
      <c r="FY73" s="4">
        <v>0</v>
      </c>
      <c r="FZ73" s="5">
        <f t="shared" si="363"/>
        <v>0</v>
      </c>
      <c r="GA73" s="8">
        <v>0</v>
      </c>
      <c r="GB73" s="4">
        <v>0</v>
      </c>
      <c r="GC73" s="5">
        <v>0</v>
      </c>
      <c r="GD73" s="8">
        <v>0</v>
      </c>
      <c r="GE73" s="4">
        <v>0</v>
      </c>
      <c r="GF73" s="5">
        <v>0</v>
      </c>
      <c r="GG73" s="8">
        <v>0</v>
      </c>
      <c r="GH73" s="4">
        <v>0</v>
      </c>
      <c r="GI73" s="5">
        <v>0</v>
      </c>
      <c r="GJ73" s="8">
        <v>0</v>
      </c>
      <c r="GK73" s="4">
        <v>0</v>
      </c>
      <c r="GL73" s="5">
        <v>0</v>
      </c>
      <c r="GM73" s="8">
        <v>0</v>
      </c>
      <c r="GN73" s="4">
        <v>0</v>
      </c>
      <c r="GO73" s="5">
        <v>0</v>
      </c>
      <c r="GP73" s="8">
        <v>0</v>
      </c>
      <c r="GQ73" s="4">
        <v>0</v>
      </c>
      <c r="GR73" s="5">
        <v>0</v>
      </c>
      <c r="GS73" s="8">
        <v>0</v>
      </c>
      <c r="GT73" s="4">
        <v>0</v>
      </c>
      <c r="GU73" s="5">
        <v>0</v>
      </c>
      <c r="GV73" s="8">
        <v>0</v>
      </c>
      <c r="GW73" s="4">
        <v>0</v>
      </c>
      <c r="GX73" s="5">
        <v>0</v>
      </c>
      <c r="GY73" s="8">
        <v>0</v>
      </c>
      <c r="GZ73" s="4">
        <v>0</v>
      </c>
      <c r="HA73" s="5">
        <v>0</v>
      </c>
      <c r="HB73" s="8">
        <v>0.25</v>
      </c>
      <c r="HC73" s="4">
        <v>3.25</v>
      </c>
      <c r="HD73" s="5">
        <f t="shared" si="368"/>
        <v>13000</v>
      </c>
      <c r="HE73" s="8">
        <v>0</v>
      </c>
      <c r="HF73" s="4">
        <v>0</v>
      </c>
      <c r="HG73" s="5">
        <v>0</v>
      </c>
      <c r="HH73" s="20">
        <f t="shared" si="346"/>
        <v>9120.4879999999994</v>
      </c>
      <c r="HI73" s="5">
        <f t="shared" si="347"/>
        <v>43354.32</v>
      </c>
    </row>
    <row r="74" spans="1:217" x14ac:dyDescent="0.3">
      <c r="A74" s="75">
        <v>2016</v>
      </c>
      <c r="B74" s="76" t="s">
        <v>5</v>
      </c>
      <c r="C74" s="8">
        <v>0</v>
      </c>
      <c r="D74" s="4">
        <v>0</v>
      </c>
      <c r="E74" s="5">
        <f t="shared" si="348"/>
        <v>0</v>
      </c>
      <c r="F74" s="8">
        <v>0</v>
      </c>
      <c r="G74" s="4">
        <v>0</v>
      </c>
      <c r="H74" s="5">
        <v>0</v>
      </c>
      <c r="I74" s="8">
        <v>0</v>
      </c>
      <c r="J74" s="4">
        <v>0</v>
      </c>
      <c r="K74" s="5">
        <v>0</v>
      </c>
      <c r="L74" s="8">
        <v>0</v>
      </c>
      <c r="M74" s="4">
        <v>0</v>
      </c>
      <c r="N74" s="5">
        <v>0</v>
      </c>
      <c r="O74" s="8">
        <v>0</v>
      </c>
      <c r="P74" s="4">
        <v>0</v>
      </c>
      <c r="Q74" s="5">
        <v>0</v>
      </c>
      <c r="R74" s="8">
        <v>36.109000000000002</v>
      </c>
      <c r="S74" s="4">
        <v>233.77</v>
      </c>
      <c r="T74" s="5">
        <f t="shared" si="349"/>
        <v>6474.009249771525</v>
      </c>
      <c r="U74" s="8">
        <v>0</v>
      </c>
      <c r="V74" s="4">
        <v>0</v>
      </c>
      <c r="W74" s="5">
        <f t="shared" si="350"/>
        <v>0</v>
      </c>
      <c r="X74" s="8">
        <v>0</v>
      </c>
      <c r="Y74" s="4">
        <v>0</v>
      </c>
      <c r="Z74" s="5">
        <v>0</v>
      </c>
      <c r="AA74" s="8"/>
      <c r="AB74" s="4"/>
      <c r="AC74" s="5"/>
      <c r="AD74" s="8">
        <v>0</v>
      </c>
      <c r="AE74" s="4">
        <v>0</v>
      </c>
      <c r="AF74" s="5">
        <v>0</v>
      </c>
      <c r="AG74" s="8">
        <v>0</v>
      </c>
      <c r="AH74" s="4">
        <v>0</v>
      </c>
      <c r="AI74" s="5">
        <f t="shared" si="351"/>
        <v>0</v>
      </c>
      <c r="AJ74" s="8">
        <v>0</v>
      </c>
      <c r="AK74" s="4">
        <v>0</v>
      </c>
      <c r="AL74" s="5">
        <v>0</v>
      </c>
      <c r="AM74" s="8">
        <v>0</v>
      </c>
      <c r="AN74" s="4">
        <v>0</v>
      </c>
      <c r="AO74" s="5">
        <v>0</v>
      </c>
      <c r="AP74" s="8">
        <v>0</v>
      </c>
      <c r="AQ74" s="4">
        <v>0</v>
      </c>
      <c r="AR74" s="5">
        <v>0</v>
      </c>
      <c r="AS74" s="8">
        <v>4.5</v>
      </c>
      <c r="AT74" s="4">
        <v>96.7</v>
      </c>
      <c r="AU74" s="5">
        <f t="shared" si="352"/>
        <v>21488.888888888891</v>
      </c>
      <c r="AV74" s="8">
        <v>0</v>
      </c>
      <c r="AW74" s="4">
        <v>0</v>
      </c>
      <c r="AX74" s="5">
        <v>0</v>
      </c>
      <c r="AY74" s="8">
        <v>0</v>
      </c>
      <c r="AZ74" s="4">
        <v>0</v>
      </c>
      <c r="BA74" s="5">
        <v>0</v>
      </c>
      <c r="BB74" s="8">
        <v>111.045</v>
      </c>
      <c r="BC74" s="4">
        <v>620.78</v>
      </c>
      <c r="BD74" s="5">
        <f t="shared" si="353"/>
        <v>5590.3462560223334</v>
      </c>
      <c r="BE74" s="8">
        <v>0</v>
      </c>
      <c r="BF74" s="4">
        <v>0</v>
      </c>
      <c r="BG74" s="5">
        <v>0</v>
      </c>
      <c r="BH74" s="8">
        <v>0</v>
      </c>
      <c r="BI74" s="4">
        <v>0</v>
      </c>
      <c r="BJ74" s="5">
        <v>0</v>
      </c>
      <c r="BK74" s="8">
        <v>0</v>
      </c>
      <c r="BL74" s="4">
        <v>0</v>
      </c>
      <c r="BM74" s="5">
        <v>0</v>
      </c>
      <c r="BN74" s="8">
        <v>0</v>
      </c>
      <c r="BO74" s="4">
        <v>0</v>
      </c>
      <c r="BP74" s="5">
        <v>0</v>
      </c>
      <c r="BQ74" s="8">
        <v>0</v>
      </c>
      <c r="BR74" s="4">
        <v>0</v>
      </c>
      <c r="BS74" s="5">
        <v>0</v>
      </c>
      <c r="BT74" s="8">
        <v>0</v>
      </c>
      <c r="BU74" s="4">
        <v>0</v>
      </c>
      <c r="BV74" s="5">
        <v>0</v>
      </c>
      <c r="BW74" s="8">
        <v>0</v>
      </c>
      <c r="BX74" s="4">
        <v>0</v>
      </c>
      <c r="BY74" s="5">
        <f t="shared" si="354"/>
        <v>0</v>
      </c>
      <c r="BZ74" s="8">
        <v>0</v>
      </c>
      <c r="CA74" s="4">
        <v>0</v>
      </c>
      <c r="CB74" s="5">
        <f t="shared" si="355"/>
        <v>0</v>
      </c>
      <c r="CC74" s="8">
        <v>0</v>
      </c>
      <c r="CD74" s="4">
        <v>0</v>
      </c>
      <c r="CE74" s="5">
        <v>0</v>
      </c>
      <c r="CF74" s="8">
        <v>0</v>
      </c>
      <c r="CG74" s="4">
        <v>0</v>
      </c>
      <c r="CH74" s="5">
        <v>0</v>
      </c>
      <c r="CI74" s="8">
        <v>0</v>
      </c>
      <c r="CJ74" s="4">
        <v>0</v>
      </c>
      <c r="CK74" s="5">
        <v>0</v>
      </c>
      <c r="CL74" s="8">
        <v>0</v>
      </c>
      <c r="CM74" s="4">
        <v>0</v>
      </c>
      <c r="CN74" s="5">
        <v>0</v>
      </c>
      <c r="CO74" s="8">
        <v>0</v>
      </c>
      <c r="CP74" s="4">
        <v>0</v>
      </c>
      <c r="CQ74" s="5">
        <v>0</v>
      </c>
      <c r="CR74" s="8">
        <v>5104.1980000000003</v>
      </c>
      <c r="CS74" s="4">
        <v>10074.17</v>
      </c>
      <c r="CT74" s="5">
        <f t="shared" si="356"/>
        <v>1973.702822656958</v>
      </c>
      <c r="CU74" s="8">
        <v>0</v>
      </c>
      <c r="CV74" s="4">
        <v>0</v>
      </c>
      <c r="CW74" s="5">
        <v>0</v>
      </c>
      <c r="CX74" s="8">
        <v>0</v>
      </c>
      <c r="CY74" s="4">
        <v>0</v>
      </c>
      <c r="CZ74" s="5">
        <v>0</v>
      </c>
      <c r="DA74" s="8">
        <v>0.35</v>
      </c>
      <c r="DB74" s="4">
        <v>5.8</v>
      </c>
      <c r="DC74" s="5">
        <f t="shared" si="366"/>
        <v>16571.428571428572</v>
      </c>
      <c r="DD74" s="8">
        <v>0</v>
      </c>
      <c r="DE74" s="4">
        <v>0</v>
      </c>
      <c r="DF74" s="5">
        <v>0</v>
      </c>
      <c r="DG74" s="8">
        <v>0</v>
      </c>
      <c r="DH74" s="4">
        <v>0</v>
      </c>
      <c r="DI74" s="5">
        <v>0</v>
      </c>
      <c r="DJ74" s="8">
        <v>0</v>
      </c>
      <c r="DK74" s="4">
        <v>0</v>
      </c>
      <c r="DL74" s="5">
        <v>0</v>
      </c>
      <c r="DM74" s="8">
        <v>0</v>
      </c>
      <c r="DN74" s="4">
        <v>0</v>
      </c>
      <c r="DO74" s="5">
        <v>0</v>
      </c>
      <c r="DP74" s="8">
        <v>0</v>
      </c>
      <c r="DQ74" s="4">
        <v>0</v>
      </c>
      <c r="DR74" s="5">
        <v>0</v>
      </c>
      <c r="DS74" s="8">
        <v>0</v>
      </c>
      <c r="DT74" s="4">
        <v>0</v>
      </c>
      <c r="DU74" s="5">
        <v>0</v>
      </c>
      <c r="DV74" s="8">
        <v>10705.589</v>
      </c>
      <c r="DW74" s="4">
        <v>53385.25</v>
      </c>
      <c r="DX74" s="5">
        <f t="shared" si="357"/>
        <v>4986.6709809240765</v>
      </c>
      <c r="DY74" s="8">
        <v>9.6530000000000005</v>
      </c>
      <c r="DZ74" s="4">
        <v>155.79</v>
      </c>
      <c r="EA74" s="5">
        <f t="shared" si="358"/>
        <v>16139.02413757381</v>
      </c>
      <c r="EB74" s="8">
        <v>0</v>
      </c>
      <c r="EC74" s="4">
        <v>0</v>
      </c>
      <c r="ED74" s="5">
        <v>0</v>
      </c>
      <c r="EE74" s="8">
        <v>0</v>
      </c>
      <c r="EF74" s="4">
        <v>0</v>
      </c>
      <c r="EG74" s="5">
        <f t="shared" si="359"/>
        <v>0</v>
      </c>
      <c r="EH74" s="8">
        <v>0</v>
      </c>
      <c r="EI74" s="4">
        <v>0</v>
      </c>
      <c r="EJ74" s="5">
        <v>0</v>
      </c>
      <c r="EK74" s="8">
        <v>0</v>
      </c>
      <c r="EL74" s="4">
        <v>0</v>
      </c>
      <c r="EM74" s="5">
        <v>0</v>
      </c>
      <c r="EN74" s="8">
        <v>0</v>
      </c>
      <c r="EO74" s="4">
        <v>0</v>
      </c>
      <c r="EP74" s="5">
        <f t="shared" si="360"/>
        <v>0</v>
      </c>
      <c r="EQ74" s="8"/>
      <c r="ER74" s="4"/>
      <c r="ES74" s="5"/>
      <c r="ET74" s="8">
        <v>0</v>
      </c>
      <c r="EU74" s="4">
        <v>0</v>
      </c>
      <c r="EV74" s="5">
        <v>0</v>
      </c>
      <c r="EW74" s="8">
        <v>0</v>
      </c>
      <c r="EX74" s="4">
        <v>0</v>
      </c>
      <c r="EY74" s="5">
        <f t="shared" si="361"/>
        <v>0</v>
      </c>
      <c r="EZ74" s="8">
        <v>0</v>
      </c>
      <c r="FA74" s="4">
        <v>0</v>
      </c>
      <c r="FB74" s="5">
        <v>0</v>
      </c>
      <c r="FC74" s="8">
        <v>0.17</v>
      </c>
      <c r="FD74" s="4">
        <v>4.5</v>
      </c>
      <c r="FE74" s="5">
        <f t="shared" si="367"/>
        <v>26470.588235294115</v>
      </c>
      <c r="FF74" s="20">
        <v>0</v>
      </c>
      <c r="FG74" s="4">
        <v>0</v>
      </c>
      <c r="FH74" s="5">
        <f>IF(FF74=0,0,FG74/FF74*1000)</f>
        <v>0</v>
      </c>
      <c r="FI74" s="8">
        <v>0</v>
      </c>
      <c r="FJ74" s="4">
        <v>0</v>
      </c>
      <c r="FK74" s="5">
        <v>0</v>
      </c>
      <c r="FL74" s="8">
        <v>0.06</v>
      </c>
      <c r="FM74" s="4">
        <v>1.31</v>
      </c>
      <c r="FN74" s="5">
        <f t="shared" ref="FN74:FN79" si="371">FM74/FL74*1000</f>
        <v>21833.333333333336</v>
      </c>
      <c r="FO74" s="8">
        <v>0.02</v>
      </c>
      <c r="FP74" s="4">
        <v>0.22</v>
      </c>
      <c r="FQ74" s="5">
        <f t="shared" ref="FQ74" si="372">FP74/FO74*1000</f>
        <v>11000</v>
      </c>
      <c r="FR74" s="8">
        <v>0</v>
      </c>
      <c r="FS74" s="4">
        <v>0</v>
      </c>
      <c r="FT74" s="5">
        <f t="shared" si="362"/>
        <v>0</v>
      </c>
      <c r="FU74" s="8">
        <v>0</v>
      </c>
      <c r="FV74" s="4">
        <v>0</v>
      </c>
      <c r="FW74" s="5">
        <v>0</v>
      </c>
      <c r="FX74" s="8">
        <v>0</v>
      </c>
      <c r="FY74" s="4">
        <v>0</v>
      </c>
      <c r="FZ74" s="5">
        <f t="shared" si="363"/>
        <v>0</v>
      </c>
      <c r="GA74" s="8">
        <v>0</v>
      </c>
      <c r="GB74" s="4">
        <v>0</v>
      </c>
      <c r="GC74" s="5">
        <v>0</v>
      </c>
      <c r="GD74" s="8">
        <v>8.0000000000000002E-3</v>
      </c>
      <c r="GE74" s="4">
        <v>0.28000000000000003</v>
      </c>
      <c r="GF74" s="5">
        <f t="shared" si="364"/>
        <v>35000</v>
      </c>
      <c r="GG74" s="8">
        <v>0</v>
      </c>
      <c r="GH74" s="4">
        <v>0</v>
      </c>
      <c r="GI74" s="5">
        <v>0</v>
      </c>
      <c r="GJ74" s="8">
        <v>0</v>
      </c>
      <c r="GK74" s="4">
        <v>0</v>
      </c>
      <c r="GL74" s="5">
        <v>0</v>
      </c>
      <c r="GM74" s="8">
        <v>0</v>
      </c>
      <c r="GN74" s="4">
        <v>0</v>
      </c>
      <c r="GO74" s="5">
        <v>0</v>
      </c>
      <c r="GP74" s="8">
        <v>4.1000000000000002E-2</v>
      </c>
      <c r="GQ74" s="4">
        <v>1.58</v>
      </c>
      <c r="GR74" s="5">
        <f t="shared" ref="GR74:GR76" si="373">GQ74/GP74*1000</f>
        <v>38536.585365853658</v>
      </c>
      <c r="GS74" s="8">
        <v>0</v>
      </c>
      <c r="GT74" s="4">
        <v>0</v>
      </c>
      <c r="GU74" s="5">
        <v>0</v>
      </c>
      <c r="GV74" s="8">
        <v>0</v>
      </c>
      <c r="GW74" s="4">
        <v>0</v>
      </c>
      <c r="GX74" s="5">
        <v>0</v>
      </c>
      <c r="GY74" s="8">
        <v>0</v>
      </c>
      <c r="GZ74" s="4">
        <v>0</v>
      </c>
      <c r="HA74" s="5">
        <v>0</v>
      </c>
      <c r="HB74" s="8">
        <v>0.58199999999999996</v>
      </c>
      <c r="HC74" s="4">
        <v>10.68</v>
      </c>
      <c r="HD74" s="5">
        <f t="shared" si="368"/>
        <v>18350.515463917527</v>
      </c>
      <c r="HE74" s="8">
        <v>1707.9259999999999</v>
      </c>
      <c r="HF74" s="4">
        <v>9778.7199999999993</v>
      </c>
      <c r="HG74" s="5">
        <f t="shared" ref="HG74:HG82" si="374">HF74/HE74*1000</f>
        <v>5725.4939616821803</v>
      </c>
      <c r="HH74" s="20">
        <f t="shared" si="346"/>
        <v>17680.251</v>
      </c>
      <c r="HI74" s="5">
        <f t="shared" si="347"/>
        <v>74369.55</v>
      </c>
    </row>
    <row r="75" spans="1:217" x14ac:dyDescent="0.3">
      <c r="A75" s="75">
        <v>2016</v>
      </c>
      <c r="B75" s="76" t="s">
        <v>6</v>
      </c>
      <c r="C75" s="8">
        <v>0</v>
      </c>
      <c r="D75" s="4">
        <v>0</v>
      </c>
      <c r="E75" s="5">
        <f t="shared" si="348"/>
        <v>0</v>
      </c>
      <c r="F75" s="8">
        <v>0</v>
      </c>
      <c r="G75" s="4">
        <v>0</v>
      </c>
      <c r="H75" s="5">
        <v>0</v>
      </c>
      <c r="I75" s="8">
        <v>0</v>
      </c>
      <c r="J75" s="4">
        <v>0</v>
      </c>
      <c r="K75" s="5">
        <v>0</v>
      </c>
      <c r="L75" s="8">
        <v>0</v>
      </c>
      <c r="M75" s="4">
        <v>0</v>
      </c>
      <c r="N75" s="5">
        <v>0</v>
      </c>
      <c r="O75" s="8">
        <v>0</v>
      </c>
      <c r="P75" s="4">
        <v>0</v>
      </c>
      <c r="Q75" s="5">
        <v>0</v>
      </c>
      <c r="R75" s="8">
        <v>3.375</v>
      </c>
      <c r="S75" s="4">
        <v>30.69</v>
      </c>
      <c r="T75" s="5">
        <f t="shared" si="349"/>
        <v>9093.3333333333339</v>
      </c>
      <c r="U75" s="8">
        <v>0</v>
      </c>
      <c r="V75" s="4">
        <v>0</v>
      </c>
      <c r="W75" s="5">
        <f t="shared" si="350"/>
        <v>0</v>
      </c>
      <c r="X75" s="8">
        <v>0</v>
      </c>
      <c r="Y75" s="4">
        <v>0</v>
      </c>
      <c r="Z75" s="5">
        <v>0</v>
      </c>
      <c r="AA75" s="8"/>
      <c r="AB75" s="4"/>
      <c r="AC75" s="5"/>
      <c r="AD75" s="8">
        <v>0</v>
      </c>
      <c r="AE75" s="4">
        <v>0</v>
      </c>
      <c r="AF75" s="5">
        <v>0</v>
      </c>
      <c r="AG75" s="8">
        <v>0</v>
      </c>
      <c r="AH75" s="4">
        <v>0</v>
      </c>
      <c r="AI75" s="5">
        <f t="shared" si="351"/>
        <v>0</v>
      </c>
      <c r="AJ75" s="8">
        <v>0</v>
      </c>
      <c r="AK75" s="4">
        <v>0</v>
      </c>
      <c r="AL75" s="5">
        <v>0</v>
      </c>
      <c r="AM75" s="8">
        <v>0</v>
      </c>
      <c r="AN75" s="4">
        <v>0</v>
      </c>
      <c r="AO75" s="5">
        <v>0</v>
      </c>
      <c r="AP75" s="8">
        <v>0</v>
      </c>
      <c r="AQ75" s="4">
        <v>0</v>
      </c>
      <c r="AR75" s="5">
        <v>0</v>
      </c>
      <c r="AS75" s="8">
        <v>6.7000000000000004E-2</v>
      </c>
      <c r="AT75" s="4">
        <v>1.85</v>
      </c>
      <c r="AU75" s="5">
        <f t="shared" si="352"/>
        <v>27611.940298507463</v>
      </c>
      <c r="AV75" s="8">
        <v>0</v>
      </c>
      <c r="AW75" s="4">
        <v>0</v>
      </c>
      <c r="AX75" s="5">
        <v>0</v>
      </c>
      <c r="AY75" s="8">
        <v>0</v>
      </c>
      <c r="AZ75" s="4">
        <v>0</v>
      </c>
      <c r="BA75" s="5">
        <v>0</v>
      </c>
      <c r="BB75" s="8">
        <v>142.03100000000001</v>
      </c>
      <c r="BC75" s="4">
        <v>764.62</v>
      </c>
      <c r="BD75" s="5">
        <f t="shared" si="353"/>
        <v>5383.4726221740329</v>
      </c>
      <c r="BE75" s="8">
        <v>0</v>
      </c>
      <c r="BF75" s="4">
        <v>0</v>
      </c>
      <c r="BG75" s="5">
        <v>0</v>
      </c>
      <c r="BH75" s="8">
        <v>0</v>
      </c>
      <c r="BI75" s="4">
        <v>0</v>
      </c>
      <c r="BJ75" s="5">
        <v>0</v>
      </c>
      <c r="BK75" s="8">
        <v>0</v>
      </c>
      <c r="BL75" s="4">
        <v>0</v>
      </c>
      <c r="BM75" s="5">
        <v>0</v>
      </c>
      <c r="BN75" s="8">
        <v>0</v>
      </c>
      <c r="BO75" s="4">
        <v>0</v>
      </c>
      <c r="BP75" s="5">
        <v>0</v>
      </c>
      <c r="BQ75" s="8">
        <v>0</v>
      </c>
      <c r="BR75" s="4">
        <v>0</v>
      </c>
      <c r="BS75" s="5">
        <v>0</v>
      </c>
      <c r="BT75" s="8">
        <v>0</v>
      </c>
      <c r="BU75" s="4">
        <v>0</v>
      </c>
      <c r="BV75" s="5">
        <v>0</v>
      </c>
      <c r="BW75" s="8">
        <v>0</v>
      </c>
      <c r="BX75" s="4">
        <v>0</v>
      </c>
      <c r="BY75" s="5">
        <f t="shared" si="354"/>
        <v>0</v>
      </c>
      <c r="BZ75" s="8">
        <v>0</v>
      </c>
      <c r="CA75" s="4">
        <v>0</v>
      </c>
      <c r="CB75" s="5">
        <f t="shared" si="355"/>
        <v>0</v>
      </c>
      <c r="CC75" s="8">
        <v>0</v>
      </c>
      <c r="CD75" s="4">
        <v>0</v>
      </c>
      <c r="CE75" s="5">
        <v>0</v>
      </c>
      <c r="CF75" s="8">
        <v>0</v>
      </c>
      <c r="CG75" s="4">
        <v>0</v>
      </c>
      <c r="CH75" s="5">
        <v>0</v>
      </c>
      <c r="CI75" s="8">
        <v>0</v>
      </c>
      <c r="CJ75" s="4">
        <v>0</v>
      </c>
      <c r="CK75" s="5">
        <v>0</v>
      </c>
      <c r="CL75" s="8">
        <v>0</v>
      </c>
      <c r="CM75" s="4">
        <v>0</v>
      </c>
      <c r="CN75" s="5">
        <v>0</v>
      </c>
      <c r="CO75" s="8">
        <v>0</v>
      </c>
      <c r="CP75" s="4">
        <v>0</v>
      </c>
      <c r="CQ75" s="5">
        <v>0</v>
      </c>
      <c r="CR75" s="8">
        <v>3310.1060000000002</v>
      </c>
      <c r="CS75" s="4">
        <v>5472.64</v>
      </c>
      <c r="CT75" s="5">
        <f t="shared" si="356"/>
        <v>1653.3126129495549</v>
      </c>
      <c r="CU75" s="8">
        <v>0</v>
      </c>
      <c r="CV75" s="4">
        <v>0</v>
      </c>
      <c r="CW75" s="5">
        <v>0</v>
      </c>
      <c r="CX75" s="8">
        <v>0</v>
      </c>
      <c r="CY75" s="4">
        <v>0</v>
      </c>
      <c r="CZ75" s="5">
        <v>0</v>
      </c>
      <c r="DA75" s="8">
        <v>0</v>
      </c>
      <c r="DB75" s="4">
        <v>0</v>
      </c>
      <c r="DC75" s="5">
        <v>0</v>
      </c>
      <c r="DD75" s="8">
        <v>0</v>
      </c>
      <c r="DE75" s="4">
        <v>0</v>
      </c>
      <c r="DF75" s="5">
        <v>0</v>
      </c>
      <c r="DG75" s="8">
        <v>0</v>
      </c>
      <c r="DH75" s="4">
        <v>0</v>
      </c>
      <c r="DI75" s="5">
        <v>0</v>
      </c>
      <c r="DJ75" s="8">
        <v>0</v>
      </c>
      <c r="DK75" s="4">
        <v>0</v>
      </c>
      <c r="DL75" s="5">
        <v>0</v>
      </c>
      <c r="DM75" s="8">
        <v>0</v>
      </c>
      <c r="DN75" s="4">
        <v>0</v>
      </c>
      <c r="DO75" s="5">
        <v>0</v>
      </c>
      <c r="DP75" s="8">
        <v>0</v>
      </c>
      <c r="DQ75" s="4">
        <v>0</v>
      </c>
      <c r="DR75" s="5">
        <v>0</v>
      </c>
      <c r="DS75" s="8">
        <v>0</v>
      </c>
      <c r="DT75" s="4">
        <v>0</v>
      </c>
      <c r="DU75" s="5">
        <v>0</v>
      </c>
      <c r="DV75" s="8">
        <v>8089.585</v>
      </c>
      <c r="DW75" s="4">
        <v>36247.040000000001</v>
      </c>
      <c r="DX75" s="5">
        <f t="shared" si="357"/>
        <v>4480.7045107999984</v>
      </c>
      <c r="DY75" s="8">
        <v>2.5379999999999998</v>
      </c>
      <c r="DZ75" s="4">
        <v>47.68</v>
      </c>
      <c r="EA75" s="5">
        <f t="shared" si="358"/>
        <v>18786.446020488576</v>
      </c>
      <c r="EB75" s="8">
        <v>0</v>
      </c>
      <c r="EC75" s="4">
        <v>0</v>
      </c>
      <c r="ED75" s="5">
        <v>0</v>
      </c>
      <c r="EE75" s="8">
        <v>0</v>
      </c>
      <c r="EF75" s="4">
        <v>0</v>
      </c>
      <c r="EG75" s="5">
        <f t="shared" si="359"/>
        <v>0</v>
      </c>
      <c r="EH75" s="8">
        <v>0</v>
      </c>
      <c r="EI75" s="4">
        <v>0</v>
      </c>
      <c r="EJ75" s="5">
        <v>0</v>
      </c>
      <c r="EK75" s="8">
        <v>0</v>
      </c>
      <c r="EL75" s="4">
        <v>0</v>
      </c>
      <c r="EM75" s="5">
        <v>0</v>
      </c>
      <c r="EN75" s="8">
        <v>0</v>
      </c>
      <c r="EO75" s="4">
        <v>0</v>
      </c>
      <c r="EP75" s="5">
        <f t="shared" si="360"/>
        <v>0</v>
      </c>
      <c r="EQ75" s="8"/>
      <c r="ER75" s="4"/>
      <c r="ES75" s="5"/>
      <c r="ET75" s="8">
        <v>0</v>
      </c>
      <c r="EU75" s="4">
        <v>0</v>
      </c>
      <c r="EV75" s="5">
        <v>0</v>
      </c>
      <c r="EW75" s="8">
        <v>0</v>
      </c>
      <c r="EX75" s="4">
        <v>0</v>
      </c>
      <c r="EY75" s="5">
        <f t="shared" si="361"/>
        <v>0</v>
      </c>
      <c r="EZ75" s="8">
        <v>0</v>
      </c>
      <c r="FA75" s="4">
        <v>0</v>
      </c>
      <c r="FB75" s="5">
        <v>0</v>
      </c>
      <c r="FC75" s="8">
        <v>0</v>
      </c>
      <c r="FD75" s="4">
        <v>0</v>
      </c>
      <c r="FE75" s="5">
        <v>0</v>
      </c>
      <c r="FF75" s="20">
        <v>0</v>
      </c>
      <c r="FG75" s="4">
        <v>0</v>
      </c>
      <c r="FH75" s="5">
        <f t="shared" ref="FH75:FH82" si="375">IF(FF75=0,0,FG75/FF75*1000)</f>
        <v>0</v>
      </c>
      <c r="FI75" s="8">
        <v>0</v>
      </c>
      <c r="FJ75" s="4">
        <v>0</v>
      </c>
      <c r="FK75" s="5">
        <v>0</v>
      </c>
      <c r="FL75" s="8">
        <v>0</v>
      </c>
      <c r="FM75" s="4">
        <v>0</v>
      </c>
      <c r="FN75" s="5">
        <v>0</v>
      </c>
      <c r="FO75" s="8">
        <v>0</v>
      </c>
      <c r="FP75" s="4">
        <v>0</v>
      </c>
      <c r="FQ75" s="5">
        <v>0</v>
      </c>
      <c r="FR75" s="8">
        <v>0</v>
      </c>
      <c r="FS75" s="4">
        <v>0</v>
      </c>
      <c r="FT75" s="5">
        <f t="shared" si="362"/>
        <v>0</v>
      </c>
      <c r="FU75" s="8">
        <v>0</v>
      </c>
      <c r="FV75" s="4">
        <v>0</v>
      </c>
      <c r="FW75" s="5">
        <v>0</v>
      </c>
      <c r="FX75" s="8">
        <v>0</v>
      </c>
      <c r="FY75" s="4">
        <v>0</v>
      </c>
      <c r="FZ75" s="5">
        <f t="shared" si="363"/>
        <v>0</v>
      </c>
      <c r="GA75" s="8">
        <v>0</v>
      </c>
      <c r="GB75" s="4">
        <v>0</v>
      </c>
      <c r="GC75" s="5">
        <v>0</v>
      </c>
      <c r="GD75" s="8">
        <v>0.02</v>
      </c>
      <c r="GE75" s="4">
        <v>0.56000000000000005</v>
      </c>
      <c r="GF75" s="5">
        <f t="shared" si="364"/>
        <v>28000.000000000004</v>
      </c>
      <c r="GG75" s="8">
        <v>0</v>
      </c>
      <c r="GH75" s="4">
        <v>0</v>
      </c>
      <c r="GI75" s="5">
        <v>0</v>
      </c>
      <c r="GJ75" s="8">
        <v>0</v>
      </c>
      <c r="GK75" s="4">
        <v>0</v>
      </c>
      <c r="GL75" s="5">
        <v>0</v>
      </c>
      <c r="GM75" s="8">
        <v>0</v>
      </c>
      <c r="GN75" s="4">
        <v>0</v>
      </c>
      <c r="GO75" s="5">
        <v>0</v>
      </c>
      <c r="GP75" s="8">
        <v>2.8000000000000001E-2</v>
      </c>
      <c r="GQ75" s="4">
        <v>0.61</v>
      </c>
      <c r="GR75" s="5">
        <f t="shared" si="373"/>
        <v>21785.714285714286</v>
      </c>
      <c r="GS75" s="8">
        <v>0</v>
      </c>
      <c r="GT75" s="4">
        <v>0</v>
      </c>
      <c r="GU75" s="5">
        <v>0</v>
      </c>
      <c r="GV75" s="8">
        <v>0</v>
      </c>
      <c r="GW75" s="4">
        <v>0</v>
      </c>
      <c r="GX75" s="5">
        <v>0</v>
      </c>
      <c r="GY75" s="8">
        <v>0</v>
      </c>
      <c r="GZ75" s="4">
        <v>0</v>
      </c>
      <c r="HA75" s="5">
        <v>0</v>
      </c>
      <c r="HB75" s="8">
        <v>0.18</v>
      </c>
      <c r="HC75" s="4">
        <v>2.34</v>
      </c>
      <c r="HD75" s="5">
        <f t="shared" si="368"/>
        <v>13000</v>
      </c>
      <c r="HE75" s="8">
        <v>3740.2759999999998</v>
      </c>
      <c r="HF75" s="4">
        <v>20103.82</v>
      </c>
      <c r="HG75" s="5">
        <f t="shared" si="374"/>
        <v>5374.9562866483657</v>
      </c>
      <c r="HH75" s="20">
        <f t="shared" si="346"/>
        <v>15288.206</v>
      </c>
      <c r="HI75" s="5">
        <f t="shared" si="347"/>
        <v>62671.85</v>
      </c>
    </row>
    <row r="76" spans="1:217" x14ac:dyDescent="0.3">
      <c r="A76" s="75">
        <v>2016</v>
      </c>
      <c r="B76" s="76" t="s">
        <v>7</v>
      </c>
      <c r="C76" s="8">
        <v>0</v>
      </c>
      <c r="D76" s="4">
        <v>0</v>
      </c>
      <c r="E76" s="5">
        <f t="shared" si="348"/>
        <v>0</v>
      </c>
      <c r="F76" s="8">
        <v>0</v>
      </c>
      <c r="G76" s="4">
        <v>0</v>
      </c>
      <c r="H76" s="5">
        <v>0</v>
      </c>
      <c r="I76" s="8">
        <v>0</v>
      </c>
      <c r="J76" s="4">
        <v>0</v>
      </c>
      <c r="K76" s="5">
        <v>0</v>
      </c>
      <c r="L76" s="8">
        <v>0</v>
      </c>
      <c r="M76" s="4">
        <v>0</v>
      </c>
      <c r="N76" s="5">
        <v>0</v>
      </c>
      <c r="O76" s="8">
        <v>0</v>
      </c>
      <c r="P76" s="4">
        <v>0</v>
      </c>
      <c r="Q76" s="5">
        <v>0</v>
      </c>
      <c r="R76" s="8">
        <v>1.0999999999999999E-2</v>
      </c>
      <c r="S76" s="4">
        <v>0.56000000000000005</v>
      </c>
      <c r="T76" s="5">
        <f t="shared" si="349"/>
        <v>50909.090909090912</v>
      </c>
      <c r="U76" s="8">
        <v>0</v>
      </c>
      <c r="V76" s="4">
        <v>0</v>
      </c>
      <c r="W76" s="5">
        <f t="shared" si="350"/>
        <v>0</v>
      </c>
      <c r="X76" s="8">
        <v>0</v>
      </c>
      <c r="Y76" s="4">
        <v>0</v>
      </c>
      <c r="Z76" s="5">
        <v>0</v>
      </c>
      <c r="AA76" s="8"/>
      <c r="AB76" s="4"/>
      <c r="AC76" s="5"/>
      <c r="AD76" s="8">
        <v>0</v>
      </c>
      <c r="AE76" s="4">
        <v>0</v>
      </c>
      <c r="AF76" s="5">
        <v>0</v>
      </c>
      <c r="AG76" s="8">
        <v>0</v>
      </c>
      <c r="AH76" s="4">
        <v>0</v>
      </c>
      <c r="AI76" s="5">
        <f t="shared" si="351"/>
        <v>0</v>
      </c>
      <c r="AJ76" s="8">
        <v>0</v>
      </c>
      <c r="AK76" s="4">
        <v>0</v>
      </c>
      <c r="AL76" s="5">
        <v>0</v>
      </c>
      <c r="AM76" s="8">
        <v>0</v>
      </c>
      <c r="AN76" s="4">
        <v>0</v>
      </c>
      <c r="AO76" s="5">
        <v>0</v>
      </c>
      <c r="AP76" s="8">
        <v>0</v>
      </c>
      <c r="AQ76" s="4">
        <v>0</v>
      </c>
      <c r="AR76" s="5">
        <v>0</v>
      </c>
      <c r="AS76" s="8">
        <v>30</v>
      </c>
      <c r="AT76" s="4">
        <v>270</v>
      </c>
      <c r="AU76" s="5">
        <f t="shared" si="352"/>
        <v>9000</v>
      </c>
      <c r="AV76" s="8">
        <v>0</v>
      </c>
      <c r="AW76" s="4">
        <v>0</v>
      </c>
      <c r="AX76" s="5">
        <v>0</v>
      </c>
      <c r="AY76" s="8">
        <v>0</v>
      </c>
      <c r="AZ76" s="4">
        <v>0</v>
      </c>
      <c r="BA76" s="5">
        <v>0</v>
      </c>
      <c r="BB76" s="8">
        <v>317.69799999999998</v>
      </c>
      <c r="BC76" s="4">
        <v>1572.3</v>
      </c>
      <c r="BD76" s="5">
        <f t="shared" si="353"/>
        <v>4949.0396540110414</v>
      </c>
      <c r="BE76" s="8">
        <v>0</v>
      </c>
      <c r="BF76" s="4">
        <v>0</v>
      </c>
      <c r="BG76" s="5">
        <v>0</v>
      </c>
      <c r="BH76" s="8">
        <v>0</v>
      </c>
      <c r="BI76" s="4">
        <v>0</v>
      </c>
      <c r="BJ76" s="5">
        <v>0</v>
      </c>
      <c r="BK76" s="8">
        <v>0</v>
      </c>
      <c r="BL76" s="4">
        <v>0</v>
      </c>
      <c r="BM76" s="5">
        <v>0</v>
      </c>
      <c r="BN76" s="8">
        <v>0</v>
      </c>
      <c r="BO76" s="4">
        <v>0</v>
      </c>
      <c r="BP76" s="5">
        <v>0</v>
      </c>
      <c r="BQ76" s="8">
        <v>0</v>
      </c>
      <c r="BR76" s="4">
        <v>0</v>
      </c>
      <c r="BS76" s="5">
        <v>0</v>
      </c>
      <c r="BT76" s="8">
        <v>0</v>
      </c>
      <c r="BU76" s="4">
        <v>0</v>
      </c>
      <c r="BV76" s="5">
        <v>0</v>
      </c>
      <c r="BW76" s="8">
        <v>0</v>
      </c>
      <c r="BX76" s="4">
        <v>0</v>
      </c>
      <c r="BY76" s="5">
        <f t="shared" si="354"/>
        <v>0</v>
      </c>
      <c r="BZ76" s="8">
        <v>0</v>
      </c>
      <c r="CA76" s="4">
        <v>0</v>
      </c>
      <c r="CB76" s="5">
        <f t="shared" si="355"/>
        <v>0</v>
      </c>
      <c r="CC76" s="8">
        <v>0</v>
      </c>
      <c r="CD76" s="4">
        <v>0</v>
      </c>
      <c r="CE76" s="5">
        <v>0</v>
      </c>
      <c r="CF76" s="8">
        <v>0</v>
      </c>
      <c r="CG76" s="4">
        <v>0</v>
      </c>
      <c r="CH76" s="5">
        <v>0</v>
      </c>
      <c r="CI76" s="8">
        <v>0</v>
      </c>
      <c r="CJ76" s="4">
        <v>0</v>
      </c>
      <c r="CK76" s="5">
        <v>0</v>
      </c>
      <c r="CL76" s="8">
        <v>0</v>
      </c>
      <c r="CM76" s="4">
        <v>0</v>
      </c>
      <c r="CN76" s="5">
        <v>0</v>
      </c>
      <c r="CO76" s="8">
        <v>0</v>
      </c>
      <c r="CP76" s="4">
        <v>0</v>
      </c>
      <c r="CQ76" s="5">
        <v>0</v>
      </c>
      <c r="CR76" s="8">
        <v>8837.3240000000005</v>
      </c>
      <c r="CS76" s="4">
        <v>19605.55</v>
      </c>
      <c r="CT76" s="5">
        <f t="shared" si="356"/>
        <v>2218.4939694414279</v>
      </c>
      <c r="CU76" s="8">
        <v>0</v>
      </c>
      <c r="CV76" s="4">
        <v>0</v>
      </c>
      <c r="CW76" s="5">
        <v>0</v>
      </c>
      <c r="CX76" s="8">
        <v>0</v>
      </c>
      <c r="CY76" s="4">
        <v>0</v>
      </c>
      <c r="CZ76" s="5">
        <v>0</v>
      </c>
      <c r="DA76" s="8">
        <v>0</v>
      </c>
      <c r="DB76" s="4">
        <v>0</v>
      </c>
      <c r="DC76" s="5">
        <v>0</v>
      </c>
      <c r="DD76" s="8">
        <v>0</v>
      </c>
      <c r="DE76" s="4">
        <v>0</v>
      </c>
      <c r="DF76" s="5">
        <v>0</v>
      </c>
      <c r="DG76" s="8">
        <v>0</v>
      </c>
      <c r="DH76" s="4">
        <v>0</v>
      </c>
      <c r="DI76" s="5">
        <v>0</v>
      </c>
      <c r="DJ76" s="8">
        <v>0</v>
      </c>
      <c r="DK76" s="4">
        <v>0</v>
      </c>
      <c r="DL76" s="5">
        <v>0</v>
      </c>
      <c r="DM76" s="8">
        <v>0</v>
      </c>
      <c r="DN76" s="4">
        <v>0</v>
      </c>
      <c r="DO76" s="5">
        <v>0</v>
      </c>
      <c r="DP76" s="8">
        <v>0</v>
      </c>
      <c r="DQ76" s="4">
        <v>0</v>
      </c>
      <c r="DR76" s="5">
        <v>0</v>
      </c>
      <c r="DS76" s="8">
        <v>0</v>
      </c>
      <c r="DT76" s="4">
        <v>0</v>
      </c>
      <c r="DU76" s="5">
        <v>0</v>
      </c>
      <c r="DV76" s="8">
        <v>4655.0119999999997</v>
      </c>
      <c r="DW76" s="4">
        <v>17979.21</v>
      </c>
      <c r="DX76" s="5">
        <f t="shared" si="357"/>
        <v>3862.3337598270423</v>
      </c>
      <c r="DY76" s="8">
        <v>5.8650000000000002</v>
      </c>
      <c r="DZ76" s="4">
        <v>95.06</v>
      </c>
      <c r="EA76" s="5">
        <f t="shared" si="358"/>
        <v>16208.013640238703</v>
      </c>
      <c r="EB76" s="8">
        <v>0</v>
      </c>
      <c r="EC76" s="4">
        <v>0</v>
      </c>
      <c r="ED76" s="5">
        <v>0</v>
      </c>
      <c r="EE76" s="8">
        <v>0</v>
      </c>
      <c r="EF76" s="4">
        <v>0</v>
      </c>
      <c r="EG76" s="5">
        <f t="shared" si="359"/>
        <v>0</v>
      </c>
      <c r="EH76" s="8">
        <v>0</v>
      </c>
      <c r="EI76" s="4">
        <v>0</v>
      </c>
      <c r="EJ76" s="5">
        <v>0</v>
      </c>
      <c r="EK76" s="8">
        <v>0</v>
      </c>
      <c r="EL76" s="4">
        <v>0</v>
      </c>
      <c r="EM76" s="5">
        <v>0</v>
      </c>
      <c r="EN76" s="8">
        <v>0</v>
      </c>
      <c r="EO76" s="4">
        <v>0</v>
      </c>
      <c r="EP76" s="5">
        <f t="shared" si="360"/>
        <v>0</v>
      </c>
      <c r="EQ76" s="8"/>
      <c r="ER76" s="4"/>
      <c r="ES76" s="5"/>
      <c r="ET76" s="8">
        <v>0</v>
      </c>
      <c r="EU76" s="4">
        <v>0</v>
      </c>
      <c r="EV76" s="5">
        <v>0</v>
      </c>
      <c r="EW76" s="8">
        <v>0</v>
      </c>
      <c r="EX76" s="4">
        <v>0</v>
      </c>
      <c r="EY76" s="5">
        <f t="shared" si="361"/>
        <v>0</v>
      </c>
      <c r="EZ76" s="8">
        <v>0</v>
      </c>
      <c r="FA76" s="4">
        <v>0</v>
      </c>
      <c r="FB76" s="5">
        <v>0</v>
      </c>
      <c r="FC76" s="8">
        <v>9.1999999999999998E-2</v>
      </c>
      <c r="FD76" s="4">
        <v>2.59</v>
      </c>
      <c r="FE76" s="5">
        <f t="shared" si="367"/>
        <v>28152.173913043476</v>
      </c>
      <c r="FF76" s="20">
        <v>0</v>
      </c>
      <c r="FG76" s="4">
        <v>0</v>
      </c>
      <c r="FH76" s="5">
        <f t="shared" si="375"/>
        <v>0</v>
      </c>
      <c r="FI76" s="8">
        <v>0.73099999999999998</v>
      </c>
      <c r="FJ76" s="4">
        <v>49.98</v>
      </c>
      <c r="FK76" s="5">
        <f t="shared" ref="FK76:FK81" si="376">FJ76/FI76*1000</f>
        <v>68372.093023255817</v>
      </c>
      <c r="FL76" s="8">
        <v>0</v>
      </c>
      <c r="FM76" s="4">
        <v>0</v>
      </c>
      <c r="FN76" s="5">
        <v>0</v>
      </c>
      <c r="FO76" s="8">
        <v>0</v>
      </c>
      <c r="FP76" s="4">
        <v>0</v>
      </c>
      <c r="FQ76" s="5">
        <v>0</v>
      </c>
      <c r="FR76" s="8">
        <v>0</v>
      </c>
      <c r="FS76" s="4">
        <v>0</v>
      </c>
      <c r="FT76" s="5">
        <f t="shared" si="362"/>
        <v>0</v>
      </c>
      <c r="FU76" s="8">
        <v>0</v>
      </c>
      <c r="FV76" s="4">
        <v>0</v>
      </c>
      <c r="FW76" s="5">
        <v>0</v>
      </c>
      <c r="FX76" s="8">
        <v>0</v>
      </c>
      <c r="FY76" s="4">
        <v>0</v>
      </c>
      <c r="FZ76" s="5">
        <f t="shared" si="363"/>
        <v>0</v>
      </c>
      <c r="GA76" s="8">
        <v>0</v>
      </c>
      <c r="GB76" s="4">
        <v>0</v>
      </c>
      <c r="GC76" s="5">
        <v>0</v>
      </c>
      <c r="GD76" s="8">
        <v>9.7000000000000003E-2</v>
      </c>
      <c r="GE76" s="4">
        <v>2.66</v>
      </c>
      <c r="GF76" s="5">
        <f t="shared" si="364"/>
        <v>27422.680412371137</v>
      </c>
      <c r="GG76" s="8">
        <v>0</v>
      </c>
      <c r="GH76" s="4">
        <v>0</v>
      </c>
      <c r="GI76" s="5">
        <v>0</v>
      </c>
      <c r="GJ76" s="8">
        <v>0</v>
      </c>
      <c r="GK76" s="4">
        <v>0</v>
      </c>
      <c r="GL76" s="5">
        <v>0</v>
      </c>
      <c r="GM76" s="8">
        <v>0</v>
      </c>
      <c r="GN76" s="4">
        <v>0</v>
      </c>
      <c r="GO76" s="5">
        <v>0</v>
      </c>
      <c r="GP76" s="8">
        <v>5.0999999999999997E-2</v>
      </c>
      <c r="GQ76" s="4">
        <v>0.79</v>
      </c>
      <c r="GR76" s="5">
        <f t="shared" si="373"/>
        <v>15490.196078431374</v>
      </c>
      <c r="GS76" s="8">
        <v>0</v>
      </c>
      <c r="GT76" s="4">
        <v>0</v>
      </c>
      <c r="GU76" s="5">
        <v>0</v>
      </c>
      <c r="GV76" s="8">
        <v>0</v>
      </c>
      <c r="GW76" s="4">
        <v>0</v>
      </c>
      <c r="GX76" s="5">
        <v>0</v>
      </c>
      <c r="GY76" s="8">
        <v>0</v>
      </c>
      <c r="GZ76" s="4">
        <v>0</v>
      </c>
      <c r="HA76" s="5">
        <v>0</v>
      </c>
      <c r="HB76" s="8">
        <v>0.67</v>
      </c>
      <c r="HC76" s="4">
        <v>9.31</v>
      </c>
      <c r="HD76" s="5">
        <f t="shared" si="368"/>
        <v>13895.522388059702</v>
      </c>
      <c r="HE76" s="8">
        <v>3050.482</v>
      </c>
      <c r="HF76" s="4">
        <v>16069.65</v>
      </c>
      <c r="HG76" s="5">
        <f t="shared" si="374"/>
        <v>5267.9052031777273</v>
      </c>
      <c r="HH76" s="20">
        <f t="shared" si="346"/>
        <v>16898.032999999999</v>
      </c>
      <c r="HI76" s="5">
        <f t="shared" si="347"/>
        <v>55657.66</v>
      </c>
    </row>
    <row r="77" spans="1:217" x14ac:dyDescent="0.3">
      <c r="A77" s="75">
        <v>2016</v>
      </c>
      <c r="B77" s="76" t="s">
        <v>8</v>
      </c>
      <c r="C77" s="8">
        <v>0</v>
      </c>
      <c r="D77" s="4">
        <v>0</v>
      </c>
      <c r="E77" s="5">
        <f t="shared" si="348"/>
        <v>0</v>
      </c>
      <c r="F77" s="8">
        <v>0</v>
      </c>
      <c r="G77" s="4">
        <v>0</v>
      </c>
      <c r="H77" s="5">
        <v>0</v>
      </c>
      <c r="I77" s="8">
        <v>0</v>
      </c>
      <c r="J77" s="4">
        <v>0</v>
      </c>
      <c r="K77" s="5">
        <v>0</v>
      </c>
      <c r="L77" s="8">
        <v>0</v>
      </c>
      <c r="M77" s="4">
        <v>0</v>
      </c>
      <c r="N77" s="5">
        <v>0</v>
      </c>
      <c r="O77" s="8">
        <v>0</v>
      </c>
      <c r="P77" s="4">
        <v>0</v>
      </c>
      <c r="Q77" s="5">
        <v>0</v>
      </c>
      <c r="R77" s="8">
        <v>16.007999999999999</v>
      </c>
      <c r="S77" s="4">
        <v>151.97999999999999</v>
      </c>
      <c r="T77" s="5">
        <f t="shared" si="349"/>
        <v>9494.0029985007495</v>
      </c>
      <c r="U77" s="8">
        <v>0</v>
      </c>
      <c r="V77" s="4">
        <v>0</v>
      </c>
      <c r="W77" s="5">
        <f t="shared" si="350"/>
        <v>0</v>
      </c>
      <c r="X77" s="8">
        <v>0</v>
      </c>
      <c r="Y77" s="4">
        <v>0</v>
      </c>
      <c r="Z77" s="5">
        <v>0</v>
      </c>
      <c r="AA77" s="8"/>
      <c r="AB77" s="4"/>
      <c r="AC77" s="5"/>
      <c r="AD77" s="8">
        <v>0</v>
      </c>
      <c r="AE77" s="4">
        <v>0</v>
      </c>
      <c r="AF77" s="5">
        <v>0</v>
      </c>
      <c r="AG77" s="8">
        <v>0</v>
      </c>
      <c r="AH77" s="4">
        <v>0</v>
      </c>
      <c r="AI77" s="5">
        <f t="shared" si="351"/>
        <v>0</v>
      </c>
      <c r="AJ77" s="8">
        <v>0</v>
      </c>
      <c r="AK77" s="4">
        <v>0</v>
      </c>
      <c r="AL77" s="5">
        <v>0</v>
      </c>
      <c r="AM77" s="8">
        <v>0</v>
      </c>
      <c r="AN77" s="4">
        <v>0</v>
      </c>
      <c r="AO77" s="5">
        <v>0</v>
      </c>
      <c r="AP77" s="8">
        <v>0</v>
      </c>
      <c r="AQ77" s="4">
        <v>0</v>
      </c>
      <c r="AR77" s="5">
        <v>0</v>
      </c>
      <c r="AS77" s="8">
        <v>0.45</v>
      </c>
      <c r="AT77" s="4">
        <v>4.5</v>
      </c>
      <c r="AU77" s="5">
        <f t="shared" si="352"/>
        <v>10000</v>
      </c>
      <c r="AV77" s="8">
        <v>0</v>
      </c>
      <c r="AW77" s="4">
        <v>0</v>
      </c>
      <c r="AX77" s="5">
        <v>0</v>
      </c>
      <c r="AY77" s="8">
        <v>0</v>
      </c>
      <c r="AZ77" s="4">
        <v>0</v>
      </c>
      <c r="BA77" s="5">
        <v>0</v>
      </c>
      <c r="BB77" s="8">
        <v>147.18799999999999</v>
      </c>
      <c r="BC77" s="4">
        <v>726.91</v>
      </c>
      <c r="BD77" s="5">
        <f t="shared" si="353"/>
        <v>4938.6498899366798</v>
      </c>
      <c r="BE77" s="8">
        <v>0</v>
      </c>
      <c r="BF77" s="4">
        <v>0</v>
      </c>
      <c r="BG77" s="5">
        <v>0</v>
      </c>
      <c r="BH77" s="8">
        <v>0</v>
      </c>
      <c r="BI77" s="4">
        <v>0</v>
      </c>
      <c r="BJ77" s="5">
        <v>0</v>
      </c>
      <c r="BK77" s="8">
        <v>0</v>
      </c>
      <c r="BL77" s="4">
        <v>0</v>
      </c>
      <c r="BM77" s="5">
        <v>0</v>
      </c>
      <c r="BN77" s="8">
        <v>0</v>
      </c>
      <c r="BO77" s="4">
        <v>0</v>
      </c>
      <c r="BP77" s="5">
        <v>0</v>
      </c>
      <c r="BQ77" s="8">
        <v>0</v>
      </c>
      <c r="BR77" s="4">
        <v>0</v>
      </c>
      <c r="BS77" s="5">
        <v>0</v>
      </c>
      <c r="BT77" s="8">
        <v>0</v>
      </c>
      <c r="BU77" s="4">
        <v>0</v>
      </c>
      <c r="BV77" s="5">
        <v>0</v>
      </c>
      <c r="BW77" s="8">
        <v>0</v>
      </c>
      <c r="BX77" s="4">
        <v>0</v>
      </c>
      <c r="BY77" s="5">
        <f t="shared" si="354"/>
        <v>0</v>
      </c>
      <c r="BZ77" s="8">
        <v>0</v>
      </c>
      <c r="CA77" s="4">
        <v>0</v>
      </c>
      <c r="CB77" s="5">
        <f t="shared" si="355"/>
        <v>0</v>
      </c>
      <c r="CC77" s="8">
        <v>0</v>
      </c>
      <c r="CD77" s="4">
        <v>0</v>
      </c>
      <c r="CE77" s="5">
        <v>0</v>
      </c>
      <c r="CF77" s="8">
        <v>0</v>
      </c>
      <c r="CG77" s="4">
        <v>0</v>
      </c>
      <c r="CH77" s="5">
        <v>0</v>
      </c>
      <c r="CI77" s="8">
        <v>0</v>
      </c>
      <c r="CJ77" s="4">
        <v>0</v>
      </c>
      <c r="CK77" s="5">
        <v>0</v>
      </c>
      <c r="CL77" s="8">
        <v>0</v>
      </c>
      <c r="CM77" s="4">
        <v>0</v>
      </c>
      <c r="CN77" s="5">
        <v>0</v>
      </c>
      <c r="CO77" s="8">
        <v>0</v>
      </c>
      <c r="CP77" s="4">
        <v>0</v>
      </c>
      <c r="CQ77" s="5">
        <v>0</v>
      </c>
      <c r="CR77" s="8">
        <v>2993.7350000000001</v>
      </c>
      <c r="CS77" s="4">
        <v>9975.01</v>
      </c>
      <c r="CT77" s="5">
        <f t="shared" si="356"/>
        <v>3331.9615797657439</v>
      </c>
      <c r="CU77" s="8">
        <v>0</v>
      </c>
      <c r="CV77" s="4">
        <v>0</v>
      </c>
      <c r="CW77" s="5">
        <v>0</v>
      </c>
      <c r="CX77" s="8">
        <v>0</v>
      </c>
      <c r="CY77" s="4">
        <v>0</v>
      </c>
      <c r="CZ77" s="5">
        <v>0</v>
      </c>
      <c r="DA77" s="8">
        <v>0</v>
      </c>
      <c r="DB77" s="4">
        <v>0</v>
      </c>
      <c r="DC77" s="5">
        <v>0</v>
      </c>
      <c r="DD77" s="8">
        <v>0</v>
      </c>
      <c r="DE77" s="4">
        <v>0</v>
      </c>
      <c r="DF77" s="5">
        <v>0</v>
      </c>
      <c r="DG77" s="8">
        <v>0</v>
      </c>
      <c r="DH77" s="4">
        <v>0</v>
      </c>
      <c r="DI77" s="5">
        <v>0</v>
      </c>
      <c r="DJ77" s="8">
        <v>0</v>
      </c>
      <c r="DK77" s="4">
        <v>0</v>
      </c>
      <c r="DL77" s="5">
        <v>0</v>
      </c>
      <c r="DM77" s="8">
        <v>0</v>
      </c>
      <c r="DN77" s="4">
        <v>0</v>
      </c>
      <c r="DO77" s="5">
        <v>0</v>
      </c>
      <c r="DP77" s="8">
        <v>0</v>
      </c>
      <c r="DQ77" s="4">
        <v>0</v>
      </c>
      <c r="DR77" s="5">
        <v>0</v>
      </c>
      <c r="DS77" s="8">
        <v>0</v>
      </c>
      <c r="DT77" s="4">
        <v>0</v>
      </c>
      <c r="DU77" s="5">
        <v>0</v>
      </c>
      <c r="DV77" s="8">
        <v>2321.39</v>
      </c>
      <c r="DW77" s="4">
        <v>7974.49</v>
      </c>
      <c r="DX77" s="5">
        <f t="shared" si="357"/>
        <v>3435.2220006117027</v>
      </c>
      <c r="DY77" s="8">
        <v>3.99</v>
      </c>
      <c r="DZ77" s="4">
        <v>62.46</v>
      </c>
      <c r="EA77" s="5">
        <f t="shared" si="358"/>
        <v>15654.135338345863</v>
      </c>
      <c r="EB77" s="8">
        <v>0</v>
      </c>
      <c r="EC77" s="4">
        <v>0</v>
      </c>
      <c r="ED77" s="5">
        <v>0</v>
      </c>
      <c r="EE77" s="8">
        <v>0</v>
      </c>
      <c r="EF77" s="4">
        <v>0</v>
      </c>
      <c r="EG77" s="5">
        <f t="shared" si="359"/>
        <v>0</v>
      </c>
      <c r="EH77" s="8">
        <v>0</v>
      </c>
      <c r="EI77" s="4">
        <v>0</v>
      </c>
      <c r="EJ77" s="5">
        <v>0</v>
      </c>
      <c r="EK77" s="8">
        <v>0</v>
      </c>
      <c r="EL77" s="4">
        <v>0</v>
      </c>
      <c r="EM77" s="5">
        <v>0</v>
      </c>
      <c r="EN77" s="8">
        <v>0</v>
      </c>
      <c r="EO77" s="4">
        <v>0</v>
      </c>
      <c r="EP77" s="5">
        <f t="shared" si="360"/>
        <v>0</v>
      </c>
      <c r="EQ77" s="8"/>
      <c r="ER77" s="4"/>
      <c r="ES77" s="5"/>
      <c r="ET77" s="8">
        <v>0</v>
      </c>
      <c r="EU77" s="4">
        <v>0</v>
      </c>
      <c r="EV77" s="5">
        <v>0</v>
      </c>
      <c r="EW77" s="8">
        <v>0</v>
      </c>
      <c r="EX77" s="4">
        <v>0</v>
      </c>
      <c r="EY77" s="5">
        <f t="shared" si="361"/>
        <v>0</v>
      </c>
      <c r="EZ77" s="8">
        <v>0</v>
      </c>
      <c r="FA77" s="4">
        <v>0</v>
      </c>
      <c r="FB77" s="5">
        <v>0</v>
      </c>
      <c r="FC77" s="8">
        <v>0</v>
      </c>
      <c r="FD77" s="4">
        <v>0</v>
      </c>
      <c r="FE77" s="5">
        <v>0</v>
      </c>
      <c r="FF77" s="20">
        <v>0</v>
      </c>
      <c r="FG77" s="4">
        <v>0</v>
      </c>
      <c r="FH77" s="5">
        <f t="shared" si="375"/>
        <v>0</v>
      </c>
      <c r="FI77" s="8">
        <v>0</v>
      </c>
      <c r="FJ77" s="4">
        <v>0</v>
      </c>
      <c r="FK77" s="5">
        <v>0</v>
      </c>
      <c r="FL77" s="8">
        <v>0</v>
      </c>
      <c r="FM77" s="4">
        <v>0</v>
      </c>
      <c r="FN77" s="5">
        <v>0</v>
      </c>
      <c r="FO77" s="8">
        <v>0</v>
      </c>
      <c r="FP77" s="4">
        <v>0</v>
      </c>
      <c r="FQ77" s="5">
        <v>0</v>
      </c>
      <c r="FR77" s="8">
        <v>0</v>
      </c>
      <c r="FS77" s="4">
        <v>0</v>
      </c>
      <c r="FT77" s="5">
        <f t="shared" si="362"/>
        <v>0</v>
      </c>
      <c r="FU77" s="8">
        <v>0</v>
      </c>
      <c r="FV77" s="4">
        <v>0</v>
      </c>
      <c r="FW77" s="5">
        <v>0</v>
      </c>
      <c r="FX77" s="8">
        <v>0</v>
      </c>
      <c r="FY77" s="4">
        <v>0</v>
      </c>
      <c r="FZ77" s="5">
        <f t="shared" si="363"/>
        <v>0</v>
      </c>
      <c r="GA77" s="8">
        <v>0</v>
      </c>
      <c r="GB77" s="4">
        <v>0</v>
      </c>
      <c r="GC77" s="5">
        <v>0</v>
      </c>
      <c r="GD77" s="8">
        <v>0</v>
      </c>
      <c r="GE77" s="4">
        <v>0</v>
      </c>
      <c r="GF77" s="5">
        <v>0</v>
      </c>
      <c r="GG77" s="8">
        <v>0</v>
      </c>
      <c r="GH77" s="4">
        <v>0</v>
      </c>
      <c r="GI77" s="5">
        <v>0</v>
      </c>
      <c r="GJ77" s="8">
        <v>0</v>
      </c>
      <c r="GK77" s="4">
        <v>0</v>
      </c>
      <c r="GL77" s="5">
        <v>0</v>
      </c>
      <c r="GM77" s="8">
        <v>0</v>
      </c>
      <c r="GN77" s="4">
        <v>0</v>
      </c>
      <c r="GO77" s="5">
        <v>0</v>
      </c>
      <c r="GP77" s="8">
        <v>0</v>
      </c>
      <c r="GQ77" s="4">
        <v>0</v>
      </c>
      <c r="GR77" s="5">
        <v>0</v>
      </c>
      <c r="GS77" s="8">
        <v>0</v>
      </c>
      <c r="GT77" s="4">
        <v>0</v>
      </c>
      <c r="GU77" s="5">
        <v>0</v>
      </c>
      <c r="GV77" s="8">
        <v>68.040000000000006</v>
      </c>
      <c r="GW77" s="4">
        <v>338.75</v>
      </c>
      <c r="GX77" s="5">
        <f t="shared" ref="GX77:GX81" si="377">GW77/GV77*1000</f>
        <v>4978.6890064667841</v>
      </c>
      <c r="GY77" s="8">
        <v>0</v>
      </c>
      <c r="GZ77" s="4">
        <v>0</v>
      </c>
      <c r="HA77" s="5">
        <v>0</v>
      </c>
      <c r="HB77" s="8">
        <v>2.698</v>
      </c>
      <c r="HC77" s="4">
        <v>29.86</v>
      </c>
      <c r="HD77" s="5">
        <f t="shared" si="368"/>
        <v>11067.457375833952</v>
      </c>
      <c r="HE77" s="8">
        <v>1485.6310000000001</v>
      </c>
      <c r="HF77" s="4">
        <v>7643.31</v>
      </c>
      <c r="HG77" s="5">
        <f t="shared" si="374"/>
        <v>5144.8239838829431</v>
      </c>
      <c r="HH77" s="20">
        <f t="shared" si="346"/>
        <v>7039.1299999999992</v>
      </c>
      <c r="HI77" s="5">
        <f t="shared" si="347"/>
        <v>26907.27</v>
      </c>
    </row>
    <row r="78" spans="1:217" x14ac:dyDescent="0.3">
      <c r="A78" s="75">
        <v>2016</v>
      </c>
      <c r="B78" s="76" t="s">
        <v>9</v>
      </c>
      <c r="C78" s="8">
        <v>0</v>
      </c>
      <c r="D78" s="4">
        <v>0</v>
      </c>
      <c r="E78" s="5">
        <f t="shared" si="348"/>
        <v>0</v>
      </c>
      <c r="F78" s="8">
        <v>0</v>
      </c>
      <c r="G78" s="4">
        <v>0</v>
      </c>
      <c r="H78" s="5">
        <v>0</v>
      </c>
      <c r="I78" s="8">
        <v>0</v>
      </c>
      <c r="J78" s="4">
        <v>0</v>
      </c>
      <c r="K78" s="5">
        <v>0</v>
      </c>
      <c r="L78" s="8">
        <v>0</v>
      </c>
      <c r="M78" s="4">
        <v>0</v>
      </c>
      <c r="N78" s="5">
        <v>0</v>
      </c>
      <c r="O78" s="8">
        <v>3.5000000000000003E-2</v>
      </c>
      <c r="P78" s="4">
        <v>1.4</v>
      </c>
      <c r="Q78" s="5">
        <f t="shared" si="369"/>
        <v>39999.999999999993</v>
      </c>
      <c r="R78" s="8">
        <v>9.1999999999999998E-2</v>
      </c>
      <c r="S78" s="4">
        <v>3.67</v>
      </c>
      <c r="T78" s="5">
        <f t="shared" si="349"/>
        <v>39891.304347826088</v>
      </c>
      <c r="U78" s="8">
        <v>0</v>
      </c>
      <c r="V78" s="4">
        <v>0</v>
      </c>
      <c r="W78" s="5">
        <f t="shared" si="350"/>
        <v>0</v>
      </c>
      <c r="X78" s="8">
        <v>0</v>
      </c>
      <c r="Y78" s="4">
        <v>0</v>
      </c>
      <c r="Z78" s="5">
        <v>0</v>
      </c>
      <c r="AA78" s="8"/>
      <c r="AB78" s="4"/>
      <c r="AC78" s="5"/>
      <c r="AD78" s="8">
        <v>0</v>
      </c>
      <c r="AE78" s="4">
        <v>0</v>
      </c>
      <c r="AF78" s="5">
        <v>0</v>
      </c>
      <c r="AG78" s="8">
        <v>0</v>
      </c>
      <c r="AH78" s="4">
        <v>0</v>
      </c>
      <c r="AI78" s="5">
        <f t="shared" si="351"/>
        <v>0</v>
      </c>
      <c r="AJ78" s="8">
        <v>0</v>
      </c>
      <c r="AK78" s="4">
        <v>0</v>
      </c>
      <c r="AL78" s="5">
        <v>0</v>
      </c>
      <c r="AM78" s="8">
        <v>0</v>
      </c>
      <c r="AN78" s="4">
        <v>0</v>
      </c>
      <c r="AO78" s="5">
        <v>0</v>
      </c>
      <c r="AP78" s="8">
        <v>0</v>
      </c>
      <c r="AQ78" s="4">
        <v>0</v>
      </c>
      <c r="AR78" s="5">
        <v>0</v>
      </c>
      <c r="AS78" s="8">
        <v>0</v>
      </c>
      <c r="AT78" s="4">
        <v>0</v>
      </c>
      <c r="AU78" s="5">
        <v>0</v>
      </c>
      <c r="AV78" s="8">
        <v>0</v>
      </c>
      <c r="AW78" s="4">
        <v>0</v>
      </c>
      <c r="AX78" s="5">
        <v>0</v>
      </c>
      <c r="AY78" s="8">
        <v>0</v>
      </c>
      <c r="AZ78" s="4">
        <v>0</v>
      </c>
      <c r="BA78" s="5">
        <v>0</v>
      </c>
      <c r="BB78" s="8">
        <v>187.83199999999999</v>
      </c>
      <c r="BC78" s="4">
        <v>873.85</v>
      </c>
      <c r="BD78" s="5">
        <f t="shared" si="353"/>
        <v>4652.2956684696974</v>
      </c>
      <c r="BE78" s="8">
        <v>0</v>
      </c>
      <c r="BF78" s="4">
        <v>0</v>
      </c>
      <c r="BG78" s="5">
        <v>0</v>
      </c>
      <c r="BH78" s="8">
        <v>2E-3</v>
      </c>
      <c r="BI78" s="4">
        <v>0.05</v>
      </c>
      <c r="BJ78" s="5">
        <f t="shared" ref="BJ78:BJ80" si="378">BI78/BH78*1000</f>
        <v>25000</v>
      </c>
      <c r="BK78" s="8">
        <v>0</v>
      </c>
      <c r="BL78" s="4">
        <v>0</v>
      </c>
      <c r="BM78" s="5">
        <v>0</v>
      </c>
      <c r="BN78" s="8">
        <v>0</v>
      </c>
      <c r="BO78" s="4">
        <v>0</v>
      </c>
      <c r="BP78" s="5">
        <v>0</v>
      </c>
      <c r="BQ78" s="8">
        <v>0</v>
      </c>
      <c r="BR78" s="4">
        <v>0</v>
      </c>
      <c r="BS78" s="5">
        <v>0</v>
      </c>
      <c r="BT78" s="8">
        <v>0</v>
      </c>
      <c r="BU78" s="4">
        <v>0</v>
      </c>
      <c r="BV78" s="5">
        <v>0</v>
      </c>
      <c r="BW78" s="8">
        <v>0</v>
      </c>
      <c r="BX78" s="4">
        <v>0</v>
      </c>
      <c r="BY78" s="5">
        <f t="shared" si="354"/>
        <v>0</v>
      </c>
      <c r="BZ78" s="8">
        <v>0</v>
      </c>
      <c r="CA78" s="4">
        <v>0</v>
      </c>
      <c r="CB78" s="5">
        <f t="shared" si="355"/>
        <v>0</v>
      </c>
      <c r="CC78" s="8">
        <v>0</v>
      </c>
      <c r="CD78" s="4">
        <v>0</v>
      </c>
      <c r="CE78" s="5">
        <v>0</v>
      </c>
      <c r="CF78" s="8">
        <v>0</v>
      </c>
      <c r="CG78" s="4">
        <v>0</v>
      </c>
      <c r="CH78" s="5">
        <v>0</v>
      </c>
      <c r="CI78" s="8">
        <v>22.54</v>
      </c>
      <c r="CJ78" s="4">
        <v>262.89</v>
      </c>
      <c r="CK78" s="5">
        <f t="shared" ref="CK78:CK82" si="379">CJ78/CI78*1000</f>
        <v>11663.26530612245</v>
      </c>
      <c r="CL78" s="8">
        <v>0</v>
      </c>
      <c r="CM78" s="4">
        <v>0</v>
      </c>
      <c r="CN78" s="5">
        <v>0</v>
      </c>
      <c r="CO78" s="8">
        <v>0</v>
      </c>
      <c r="CP78" s="4">
        <v>0</v>
      </c>
      <c r="CQ78" s="5">
        <v>0</v>
      </c>
      <c r="CR78" s="8">
        <v>8299.0769999999993</v>
      </c>
      <c r="CS78" s="4">
        <v>22781.08</v>
      </c>
      <c r="CT78" s="5">
        <f t="shared" si="356"/>
        <v>2745.0136924865265</v>
      </c>
      <c r="CU78" s="8">
        <v>0</v>
      </c>
      <c r="CV78" s="4">
        <v>0</v>
      </c>
      <c r="CW78" s="5">
        <v>0</v>
      </c>
      <c r="CX78" s="8">
        <v>0</v>
      </c>
      <c r="CY78" s="4">
        <v>0</v>
      </c>
      <c r="CZ78" s="5">
        <v>0</v>
      </c>
      <c r="DA78" s="8">
        <v>600</v>
      </c>
      <c r="DB78" s="4">
        <v>2824.82</v>
      </c>
      <c r="DC78" s="5">
        <f t="shared" si="366"/>
        <v>4708.0333333333338</v>
      </c>
      <c r="DD78" s="8">
        <v>0</v>
      </c>
      <c r="DE78" s="4">
        <v>0</v>
      </c>
      <c r="DF78" s="5">
        <v>0</v>
      </c>
      <c r="DG78" s="8">
        <v>0</v>
      </c>
      <c r="DH78" s="4">
        <v>0</v>
      </c>
      <c r="DI78" s="5">
        <v>0</v>
      </c>
      <c r="DJ78" s="8">
        <v>0</v>
      </c>
      <c r="DK78" s="4">
        <v>0</v>
      </c>
      <c r="DL78" s="5">
        <v>0</v>
      </c>
      <c r="DM78" s="8">
        <v>0</v>
      </c>
      <c r="DN78" s="4">
        <v>0</v>
      </c>
      <c r="DO78" s="5">
        <v>0</v>
      </c>
      <c r="DP78" s="8">
        <v>0</v>
      </c>
      <c r="DQ78" s="4">
        <v>0</v>
      </c>
      <c r="DR78" s="5">
        <v>0</v>
      </c>
      <c r="DS78" s="8">
        <v>0</v>
      </c>
      <c r="DT78" s="4">
        <v>0</v>
      </c>
      <c r="DU78" s="5">
        <v>0</v>
      </c>
      <c r="DV78" s="8">
        <v>3951.6149999999998</v>
      </c>
      <c r="DW78" s="4">
        <v>18831.68</v>
      </c>
      <c r="DX78" s="5">
        <f t="shared" si="357"/>
        <v>4765.5654713326076</v>
      </c>
      <c r="DY78" s="8">
        <v>5.7969999999999997</v>
      </c>
      <c r="DZ78" s="4">
        <v>77.680000000000007</v>
      </c>
      <c r="EA78" s="5">
        <f t="shared" si="358"/>
        <v>13400.034500603762</v>
      </c>
      <c r="EB78" s="8">
        <v>0</v>
      </c>
      <c r="EC78" s="4">
        <v>0</v>
      </c>
      <c r="ED78" s="5">
        <v>0</v>
      </c>
      <c r="EE78" s="8">
        <v>0</v>
      </c>
      <c r="EF78" s="4">
        <v>0</v>
      </c>
      <c r="EG78" s="5">
        <f t="shared" si="359"/>
        <v>0</v>
      </c>
      <c r="EH78" s="8">
        <v>0</v>
      </c>
      <c r="EI78" s="4">
        <v>0</v>
      </c>
      <c r="EJ78" s="5">
        <v>0</v>
      </c>
      <c r="EK78" s="8">
        <v>0</v>
      </c>
      <c r="EL78" s="4">
        <v>0</v>
      </c>
      <c r="EM78" s="5">
        <v>0</v>
      </c>
      <c r="EN78" s="8">
        <v>0</v>
      </c>
      <c r="EO78" s="4">
        <v>0</v>
      </c>
      <c r="EP78" s="5">
        <f t="shared" si="360"/>
        <v>0</v>
      </c>
      <c r="EQ78" s="8"/>
      <c r="ER78" s="4"/>
      <c r="ES78" s="5"/>
      <c r="ET78" s="8">
        <v>0</v>
      </c>
      <c r="EU78" s="4">
        <v>0</v>
      </c>
      <c r="EV78" s="5">
        <v>0</v>
      </c>
      <c r="EW78" s="8">
        <v>0</v>
      </c>
      <c r="EX78" s="4">
        <v>0</v>
      </c>
      <c r="EY78" s="5">
        <f t="shared" si="361"/>
        <v>0</v>
      </c>
      <c r="EZ78" s="8">
        <v>0</v>
      </c>
      <c r="FA78" s="4">
        <v>0</v>
      </c>
      <c r="FB78" s="5">
        <v>0</v>
      </c>
      <c r="FC78" s="8">
        <v>0</v>
      </c>
      <c r="FD78" s="4">
        <v>0</v>
      </c>
      <c r="FE78" s="5">
        <v>0</v>
      </c>
      <c r="FF78" s="20">
        <v>0</v>
      </c>
      <c r="FG78" s="4">
        <v>0</v>
      </c>
      <c r="FH78" s="5">
        <f t="shared" si="375"/>
        <v>0</v>
      </c>
      <c r="FI78" s="8">
        <v>0</v>
      </c>
      <c r="FJ78" s="4">
        <v>0</v>
      </c>
      <c r="FK78" s="5">
        <v>0</v>
      </c>
      <c r="FL78" s="8">
        <v>0</v>
      </c>
      <c r="FM78" s="4">
        <v>0</v>
      </c>
      <c r="FN78" s="5">
        <v>0</v>
      </c>
      <c r="FO78" s="8">
        <v>0</v>
      </c>
      <c r="FP78" s="4">
        <v>0</v>
      </c>
      <c r="FQ78" s="5">
        <v>0</v>
      </c>
      <c r="FR78" s="8">
        <v>0</v>
      </c>
      <c r="FS78" s="4">
        <v>0</v>
      </c>
      <c r="FT78" s="5">
        <f t="shared" si="362"/>
        <v>0</v>
      </c>
      <c r="FU78" s="8">
        <v>0</v>
      </c>
      <c r="FV78" s="4">
        <v>0</v>
      </c>
      <c r="FW78" s="5">
        <v>0</v>
      </c>
      <c r="FX78" s="8">
        <v>0</v>
      </c>
      <c r="FY78" s="4">
        <v>0</v>
      </c>
      <c r="FZ78" s="5">
        <f t="shared" si="363"/>
        <v>0</v>
      </c>
      <c r="GA78" s="8">
        <v>0</v>
      </c>
      <c r="GB78" s="4">
        <v>0</v>
      </c>
      <c r="GC78" s="5">
        <v>0</v>
      </c>
      <c r="GD78" s="8">
        <v>0.191</v>
      </c>
      <c r="GE78" s="4">
        <v>4.07</v>
      </c>
      <c r="GF78" s="5">
        <f t="shared" si="364"/>
        <v>21308.900523560213</v>
      </c>
      <c r="GG78" s="8">
        <v>0</v>
      </c>
      <c r="GH78" s="4">
        <v>0</v>
      </c>
      <c r="GI78" s="5">
        <v>0</v>
      </c>
      <c r="GJ78" s="8">
        <v>0</v>
      </c>
      <c r="GK78" s="4">
        <v>0</v>
      </c>
      <c r="GL78" s="5">
        <v>0</v>
      </c>
      <c r="GM78" s="8">
        <v>0</v>
      </c>
      <c r="GN78" s="4">
        <v>0</v>
      </c>
      <c r="GO78" s="5">
        <v>0</v>
      </c>
      <c r="GP78" s="8">
        <v>0</v>
      </c>
      <c r="GQ78" s="4">
        <v>0</v>
      </c>
      <c r="GR78" s="5">
        <v>0</v>
      </c>
      <c r="GS78" s="8">
        <v>0</v>
      </c>
      <c r="GT78" s="4">
        <v>0</v>
      </c>
      <c r="GU78" s="5">
        <v>0</v>
      </c>
      <c r="GV78" s="8">
        <v>0</v>
      </c>
      <c r="GW78" s="4">
        <v>0</v>
      </c>
      <c r="GX78" s="5">
        <v>0</v>
      </c>
      <c r="GY78" s="8">
        <v>0</v>
      </c>
      <c r="GZ78" s="4">
        <v>0</v>
      </c>
      <c r="HA78" s="5">
        <v>0</v>
      </c>
      <c r="HB78" s="8">
        <v>0.66200000000000003</v>
      </c>
      <c r="HC78" s="4">
        <v>11.27</v>
      </c>
      <c r="HD78" s="5">
        <f t="shared" si="368"/>
        <v>17024.169184290029</v>
      </c>
      <c r="HE78" s="8">
        <v>1320.2539999999999</v>
      </c>
      <c r="HF78" s="4">
        <v>6249.1</v>
      </c>
      <c r="HG78" s="5">
        <f t="shared" si="374"/>
        <v>4733.2558734910108</v>
      </c>
      <c r="HH78" s="20">
        <f t="shared" si="346"/>
        <v>14388.097000000002</v>
      </c>
      <c r="HI78" s="5">
        <f t="shared" si="347"/>
        <v>51921.56</v>
      </c>
    </row>
    <row r="79" spans="1:217" x14ac:dyDescent="0.3">
      <c r="A79" s="75">
        <v>2016</v>
      </c>
      <c r="B79" s="76" t="s">
        <v>10</v>
      </c>
      <c r="C79" s="8">
        <v>0</v>
      </c>
      <c r="D79" s="4">
        <v>0</v>
      </c>
      <c r="E79" s="5">
        <f t="shared" si="348"/>
        <v>0</v>
      </c>
      <c r="F79" s="8">
        <v>0</v>
      </c>
      <c r="G79" s="4">
        <v>0</v>
      </c>
      <c r="H79" s="5">
        <v>0</v>
      </c>
      <c r="I79" s="8">
        <v>0</v>
      </c>
      <c r="J79" s="4">
        <v>0</v>
      </c>
      <c r="K79" s="5">
        <v>0</v>
      </c>
      <c r="L79" s="8">
        <v>0</v>
      </c>
      <c r="M79" s="4">
        <v>0</v>
      </c>
      <c r="N79" s="5">
        <v>0</v>
      </c>
      <c r="O79" s="8">
        <v>0</v>
      </c>
      <c r="P79" s="4">
        <v>0</v>
      </c>
      <c r="Q79" s="5">
        <v>0</v>
      </c>
      <c r="R79" s="8">
        <v>3.4430000000000001</v>
      </c>
      <c r="S79" s="4">
        <v>39.96</v>
      </c>
      <c r="T79" s="5">
        <f t="shared" si="349"/>
        <v>11606.157420853906</v>
      </c>
      <c r="U79" s="8">
        <v>0</v>
      </c>
      <c r="V79" s="4">
        <v>0</v>
      </c>
      <c r="W79" s="5">
        <f t="shared" si="350"/>
        <v>0</v>
      </c>
      <c r="X79" s="8">
        <v>0</v>
      </c>
      <c r="Y79" s="4">
        <v>0</v>
      </c>
      <c r="Z79" s="5">
        <v>0</v>
      </c>
      <c r="AA79" s="8"/>
      <c r="AB79" s="4"/>
      <c r="AC79" s="5"/>
      <c r="AD79" s="8">
        <v>0</v>
      </c>
      <c r="AE79" s="4">
        <v>0</v>
      </c>
      <c r="AF79" s="5">
        <v>0</v>
      </c>
      <c r="AG79" s="8">
        <v>0</v>
      </c>
      <c r="AH79" s="4">
        <v>0</v>
      </c>
      <c r="AI79" s="5">
        <f t="shared" si="351"/>
        <v>0</v>
      </c>
      <c r="AJ79" s="8">
        <v>0</v>
      </c>
      <c r="AK79" s="4">
        <v>0</v>
      </c>
      <c r="AL79" s="5">
        <v>0</v>
      </c>
      <c r="AM79" s="8">
        <v>0</v>
      </c>
      <c r="AN79" s="4">
        <v>0</v>
      </c>
      <c r="AO79" s="5">
        <v>0</v>
      </c>
      <c r="AP79" s="8">
        <v>0</v>
      </c>
      <c r="AQ79" s="4">
        <v>0</v>
      </c>
      <c r="AR79" s="5">
        <v>0</v>
      </c>
      <c r="AS79" s="8">
        <v>2.35</v>
      </c>
      <c r="AT79" s="4">
        <v>17.649999999999999</v>
      </c>
      <c r="AU79" s="5">
        <f t="shared" si="352"/>
        <v>7510.6382978723395</v>
      </c>
      <c r="AV79" s="8">
        <v>0</v>
      </c>
      <c r="AW79" s="4">
        <v>0</v>
      </c>
      <c r="AX79" s="5">
        <v>0</v>
      </c>
      <c r="AY79" s="8">
        <v>0</v>
      </c>
      <c r="AZ79" s="4">
        <v>0</v>
      </c>
      <c r="BA79" s="5">
        <v>0</v>
      </c>
      <c r="BB79" s="8">
        <v>34.216999999999999</v>
      </c>
      <c r="BC79" s="4">
        <v>288</v>
      </c>
      <c r="BD79" s="5">
        <f t="shared" si="353"/>
        <v>8416.8688079025051</v>
      </c>
      <c r="BE79" s="8">
        <v>0</v>
      </c>
      <c r="BF79" s="4">
        <v>0</v>
      </c>
      <c r="BG79" s="5">
        <v>0</v>
      </c>
      <c r="BH79" s="8">
        <v>0</v>
      </c>
      <c r="BI79" s="4">
        <v>0</v>
      </c>
      <c r="BJ79" s="5">
        <v>0</v>
      </c>
      <c r="BK79" s="8">
        <v>0</v>
      </c>
      <c r="BL79" s="4">
        <v>0</v>
      </c>
      <c r="BM79" s="5">
        <v>0</v>
      </c>
      <c r="BN79" s="8">
        <v>0</v>
      </c>
      <c r="BO79" s="4">
        <v>0</v>
      </c>
      <c r="BP79" s="5">
        <v>0</v>
      </c>
      <c r="BQ79" s="8">
        <v>0</v>
      </c>
      <c r="BR79" s="4">
        <v>0</v>
      </c>
      <c r="BS79" s="5">
        <v>0</v>
      </c>
      <c r="BT79" s="8">
        <v>0</v>
      </c>
      <c r="BU79" s="4">
        <v>0</v>
      </c>
      <c r="BV79" s="5">
        <v>0</v>
      </c>
      <c r="BW79" s="8">
        <v>0</v>
      </c>
      <c r="BX79" s="4">
        <v>0</v>
      </c>
      <c r="BY79" s="5">
        <f t="shared" si="354"/>
        <v>0</v>
      </c>
      <c r="BZ79" s="8">
        <v>0</v>
      </c>
      <c r="CA79" s="4">
        <v>0</v>
      </c>
      <c r="CB79" s="5">
        <f t="shared" si="355"/>
        <v>0</v>
      </c>
      <c r="CC79" s="8">
        <v>0</v>
      </c>
      <c r="CD79" s="4">
        <v>0</v>
      </c>
      <c r="CE79" s="5">
        <v>0</v>
      </c>
      <c r="CF79" s="8">
        <v>0</v>
      </c>
      <c r="CG79" s="4">
        <v>0</v>
      </c>
      <c r="CH79" s="5">
        <v>0</v>
      </c>
      <c r="CI79" s="8">
        <v>0</v>
      </c>
      <c r="CJ79" s="4">
        <v>0</v>
      </c>
      <c r="CK79" s="5">
        <v>0</v>
      </c>
      <c r="CL79" s="8">
        <v>0</v>
      </c>
      <c r="CM79" s="4">
        <v>0</v>
      </c>
      <c r="CN79" s="5">
        <v>0</v>
      </c>
      <c r="CO79" s="8">
        <v>0</v>
      </c>
      <c r="CP79" s="4">
        <v>0</v>
      </c>
      <c r="CQ79" s="5">
        <v>0</v>
      </c>
      <c r="CR79" s="8">
        <v>10514.357</v>
      </c>
      <c r="CS79" s="4">
        <v>32357.17</v>
      </c>
      <c r="CT79" s="5">
        <f t="shared" si="356"/>
        <v>3077.4273690725927</v>
      </c>
      <c r="CU79" s="8">
        <v>0</v>
      </c>
      <c r="CV79" s="4">
        <v>0</v>
      </c>
      <c r="CW79" s="5">
        <v>0</v>
      </c>
      <c r="CX79" s="8">
        <v>0</v>
      </c>
      <c r="CY79" s="4">
        <v>0</v>
      </c>
      <c r="CZ79" s="5">
        <v>0</v>
      </c>
      <c r="DA79" s="8">
        <v>692</v>
      </c>
      <c r="DB79" s="4">
        <v>3352.46</v>
      </c>
      <c r="DC79" s="5">
        <f t="shared" si="366"/>
        <v>4844.5953757225434</v>
      </c>
      <c r="DD79" s="8">
        <v>30</v>
      </c>
      <c r="DE79" s="4">
        <v>144.08000000000001</v>
      </c>
      <c r="DF79" s="5">
        <f t="shared" ref="DF79" si="380">DE79/DD79*1000</f>
        <v>4802.666666666667</v>
      </c>
      <c r="DG79" s="8">
        <v>0</v>
      </c>
      <c r="DH79" s="4">
        <v>0</v>
      </c>
      <c r="DI79" s="5">
        <v>0</v>
      </c>
      <c r="DJ79" s="8">
        <v>0</v>
      </c>
      <c r="DK79" s="4">
        <v>0</v>
      </c>
      <c r="DL79" s="5">
        <v>0</v>
      </c>
      <c r="DM79" s="8">
        <v>0</v>
      </c>
      <c r="DN79" s="4">
        <v>0</v>
      </c>
      <c r="DO79" s="5">
        <v>0</v>
      </c>
      <c r="DP79" s="8">
        <v>0</v>
      </c>
      <c r="DQ79" s="4">
        <v>0</v>
      </c>
      <c r="DR79" s="5">
        <v>0</v>
      </c>
      <c r="DS79" s="8">
        <v>0</v>
      </c>
      <c r="DT79" s="4">
        <v>0</v>
      </c>
      <c r="DU79" s="5">
        <v>0</v>
      </c>
      <c r="DV79" s="8">
        <v>5407</v>
      </c>
      <c r="DW79" s="4">
        <v>25617.45</v>
      </c>
      <c r="DX79" s="5">
        <f t="shared" si="357"/>
        <v>4737.830589975958</v>
      </c>
      <c r="DY79" s="8">
        <v>36.161000000000001</v>
      </c>
      <c r="DZ79" s="4">
        <v>149.66999999999999</v>
      </c>
      <c r="EA79" s="5">
        <f t="shared" si="358"/>
        <v>4138.9895190951574</v>
      </c>
      <c r="EB79" s="8">
        <v>0</v>
      </c>
      <c r="EC79" s="4">
        <v>0</v>
      </c>
      <c r="ED79" s="5">
        <v>0</v>
      </c>
      <c r="EE79" s="8">
        <v>0</v>
      </c>
      <c r="EF79" s="4">
        <v>0</v>
      </c>
      <c r="EG79" s="5">
        <f t="shared" si="359"/>
        <v>0</v>
      </c>
      <c r="EH79" s="8">
        <v>0</v>
      </c>
      <c r="EI79" s="4">
        <v>0</v>
      </c>
      <c r="EJ79" s="5">
        <v>0</v>
      </c>
      <c r="EK79" s="8">
        <v>0</v>
      </c>
      <c r="EL79" s="4">
        <v>0</v>
      </c>
      <c r="EM79" s="5">
        <v>0</v>
      </c>
      <c r="EN79" s="8">
        <v>0</v>
      </c>
      <c r="EO79" s="4">
        <v>0</v>
      </c>
      <c r="EP79" s="5">
        <f t="shared" si="360"/>
        <v>0</v>
      </c>
      <c r="EQ79" s="8"/>
      <c r="ER79" s="4"/>
      <c r="ES79" s="5"/>
      <c r="ET79" s="8">
        <v>0</v>
      </c>
      <c r="EU79" s="4">
        <v>0</v>
      </c>
      <c r="EV79" s="5">
        <v>0</v>
      </c>
      <c r="EW79" s="8">
        <v>0</v>
      </c>
      <c r="EX79" s="4">
        <v>0</v>
      </c>
      <c r="EY79" s="5">
        <f t="shared" si="361"/>
        <v>0</v>
      </c>
      <c r="EZ79" s="8">
        <v>0</v>
      </c>
      <c r="FA79" s="4">
        <v>0</v>
      </c>
      <c r="FB79" s="5">
        <v>0</v>
      </c>
      <c r="FC79" s="8">
        <v>8.6999999999999994E-2</v>
      </c>
      <c r="FD79" s="4">
        <v>2.65</v>
      </c>
      <c r="FE79" s="5">
        <f t="shared" si="367"/>
        <v>30459.77011494253</v>
      </c>
      <c r="FF79" s="20">
        <v>0</v>
      </c>
      <c r="FG79" s="4">
        <v>0</v>
      </c>
      <c r="FH79" s="5">
        <f t="shared" si="375"/>
        <v>0</v>
      </c>
      <c r="FI79" s="8">
        <v>0</v>
      </c>
      <c r="FJ79" s="4">
        <v>0</v>
      </c>
      <c r="FK79" s="5">
        <v>0</v>
      </c>
      <c r="FL79" s="8">
        <v>0.06</v>
      </c>
      <c r="FM79" s="4">
        <v>1</v>
      </c>
      <c r="FN79" s="5">
        <f t="shared" si="371"/>
        <v>16666.666666666668</v>
      </c>
      <c r="FO79" s="8">
        <v>0</v>
      </c>
      <c r="FP79" s="4">
        <v>0</v>
      </c>
      <c r="FQ79" s="5">
        <v>0</v>
      </c>
      <c r="FR79" s="8">
        <v>0</v>
      </c>
      <c r="FS79" s="4">
        <v>0</v>
      </c>
      <c r="FT79" s="5">
        <f t="shared" si="362"/>
        <v>0</v>
      </c>
      <c r="FU79" s="8">
        <v>0</v>
      </c>
      <c r="FV79" s="4">
        <v>0</v>
      </c>
      <c r="FW79" s="5">
        <v>0</v>
      </c>
      <c r="FX79" s="8">
        <v>0</v>
      </c>
      <c r="FY79" s="4">
        <v>0</v>
      </c>
      <c r="FZ79" s="5">
        <f t="shared" si="363"/>
        <v>0</v>
      </c>
      <c r="GA79" s="8">
        <v>0</v>
      </c>
      <c r="GB79" s="4">
        <v>0</v>
      </c>
      <c r="GC79" s="5">
        <v>0</v>
      </c>
      <c r="GD79" s="8">
        <v>0.13300000000000001</v>
      </c>
      <c r="GE79" s="4">
        <v>4.3600000000000003</v>
      </c>
      <c r="GF79" s="5">
        <f t="shared" si="364"/>
        <v>32781.954887218046</v>
      </c>
      <c r="GG79" s="8">
        <v>0</v>
      </c>
      <c r="GH79" s="4">
        <v>0</v>
      </c>
      <c r="GI79" s="5">
        <v>0</v>
      </c>
      <c r="GJ79" s="8">
        <v>0</v>
      </c>
      <c r="GK79" s="4">
        <v>0</v>
      </c>
      <c r="GL79" s="5">
        <v>0</v>
      </c>
      <c r="GM79" s="8">
        <v>0</v>
      </c>
      <c r="GN79" s="4">
        <v>0</v>
      </c>
      <c r="GO79" s="5">
        <v>0</v>
      </c>
      <c r="GP79" s="8">
        <v>0</v>
      </c>
      <c r="GQ79" s="4">
        <v>0</v>
      </c>
      <c r="GR79" s="5">
        <v>0</v>
      </c>
      <c r="GS79" s="8">
        <v>0</v>
      </c>
      <c r="GT79" s="4">
        <v>0</v>
      </c>
      <c r="GU79" s="5">
        <v>0</v>
      </c>
      <c r="GV79" s="8">
        <v>0</v>
      </c>
      <c r="GW79" s="4">
        <v>0</v>
      </c>
      <c r="GX79" s="5">
        <v>0</v>
      </c>
      <c r="GY79" s="8">
        <v>0</v>
      </c>
      <c r="GZ79" s="4">
        <v>0</v>
      </c>
      <c r="HA79" s="5">
        <v>0</v>
      </c>
      <c r="HB79" s="8">
        <v>0.35299999999999998</v>
      </c>
      <c r="HC79" s="4">
        <v>8.48</v>
      </c>
      <c r="HD79" s="5">
        <f t="shared" si="368"/>
        <v>24022.662889518415</v>
      </c>
      <c r="HE79" s="8">
        <v>891.62</v>
      </c>
      <c r="HF79" s="4">
        <v>4371.6899999999996</v>
      </c>
      <c r="HG79" s="5">
        <f t="shared" si="374"/>
        <v>4903.0865166775084</v>
      </c>
      <c r="HH79" s="20">
        <f t="shared" si="346"/>
        <v>17611.780999999999</v>
      </c>
      <c r="HI79" s="5">
        <f t="shared" si="347"/>
        <v>66354.62000000001</v>
      </c>
    </row>
    <row r="80" spans="1:217" x14ac:dyDescent="0.3">
      <c r="A80" s="75">
        <v>2016</v>
      </c>
      <c r="B80" s="81" t="s">
        <v>11</v>
      </c>
      <c r="C80" s="8">
        <v>0</v>
      </c>
      <c r="D80" s="4">
        <v>0</v>
      </c>
      <c r="E80" s="5">
        <f t="shared" si="348"/>
        <v>0</v>
      </c>
      <c r="F80" s="8">
        <v>0</v>
      </c>
      <c r="G80" s="4">
        <v>0</v>
      </c>
      <c r="H80" s="5">
        <v>0</v>
      </c>
      <c r="I80" s="8">
        <v>0</v>
      </c>
      <c r="J80" s="4">
        <v>0</v>
      </c>
      <c r="K80" s="5">
        <v>0</v>
      </c>
      <c r="L80" s="8">
        <v>0</v>
      </c>
      <c r="M80" s="4">
        <v>0</v>
      </c>
      <c r="N80" s="5">
        <v>0</v>
      </c>
      <c r="O80" s="8">
        <v>5.1999999999999998E-2</v>
      </c>
      <c r="P80" s="4">
        <v>1.8</v>
      </c>
      <c r="Q80" s="5">
        <f t="shared" si="369"/>
        <v>34615.384615384617</v>
      </c>
      <c r="R80" s="8">
        <v>222.58199999999999</v>
      </c>
      <c r="S80" s="4">
        <v>1418.52</v>
      </c>
      <c r="T80" s="5">
        <f t="shared" si="349"/>
        <v>6373.0220772569219</v>
      </c>
      <c r="U80" s="8">
        <v>0</v>
      </c>
      <c r="V80" s="4">
        <v>0</v>
      </c>
      <c r="W80" s="5">
        <f t="shared" si="350"/>
        <v>0</v>
      </c>
      <c r="X80" s="8">
        <v>0</v>
      </c>
      <c r="Y80" s="4">
        <v>0</v>
      </c>
      <c r="Z80" s="5">
        <v>0</v>
      </c>
      <c r="AA80" s="8"/>
      <c r="AB80" s="4"/>
      <c r="AC80" s="5"/>
      <c r="AD80" s="8">
        <v>0</v>
      </c>
      <c r="AE80" s="4">
        <v>0</v>
      </c>
      <c r="AF80" s="5">
        <v>0</v>
      </c>
      <c r="AG80" s="8">
        <v>0</v>
      </c>
      <c r="AH80" s="4">
        <v>0</v>
      </c>
      <c r="AI80" s="5">
        <f t="shared" si="351"/>
        <v>0</v>
      </c>
      <c r="AJ80" s="8">
        <v>0</v>
      </c>
      <c r="AK80" s="4">
        <v>0</v>
      </c>
      <c r="AL80" s="5">
        <v>0</v>
      </c>
      <c r="AM80" s="8">
        <v>0</v>
      </c>
      <c r="AN80" s="4">
        <v>0</v>
      </c>
      <c r="AO80" s="5">
        <v>0</v>
      </c>
      <c r="AP80" s="8">
        <v>4.3999999999999997E-2</v>
      </c>
      <c r="AQ80" s="4">
        <v>0.81</v>
      </c>
      <c r="AR80" s="5">
        <f t="shared" ref="AR80" si="381">AQ80/AP80*1000</f>
        <v>18409.090909090912</v>
      </c>
      <c r="AS80" s="8">
        <v>0</v>
      </c>
      <c r="AT80" s="4">
        <v>0</v>
      </c>
      <c r="AU80" s="5">
        <v>0</v>
      </c>
      <c r="AV80" s="8">
        <v>0</v>
      </c>
      <c r="AW80" s="4">
        <v>0</v>
      </c>
      <c r="AX80" s="5">
        <v>0</v>
      </c>
      <c r="AY80" s="8">
        <v>0</v>
      </c>
      <c r="AZ80" s="4">
        <v>0</v>
      </c>
      <c r="BA80" s="5">
        <v>0</v>
      </c>
      <c r="BB80" s="8">
        <v>1.4999999999999999E-2</v>
      </c>
      <c r="BC80" s="4">
        <v>0.8</v>
      </c>
      <c r="BD80" s="5">
        <f t="shared" si="353"/>
        <v>53333.333333333336</v>
      </c>
      <c r="BE80" s="8">
        <v>0</v>
      </c>
      <c r="BF80" s="4">
        <v>0</v>
      </c>
      <c r="BG80" s="5">
        <v>0</v>
      </c>
      <c r="BH80" s="8">
        <v>2</v>
      </c>
      <c r="BI80" s="4">
        <v>9.82</v>
      </c>
      <c r="BJ80" s="5">
        <f t="shared" si="378"/>
        <v>4910</v>
      </c>
      <c r="BK80" s="8">
        <v>0</v>
      </c>
      <c r="BL80" s="4">
        <v>0</v>
      </c>
      <c r="BM80" s="5">
        <v>0</v>
      </c>
      <c r="BN80" s="8">
        <v>0</v>
      </c>
      <c r="BO80" s="4">
        <v>0</v>
      </c>
      <c r="BP80" s="5">
        <v>0</v>
      </c>
      <c r="BQ80" s="8">
        <v>0</v>
      </c>
      <c r="BR80" s="4">
        <v>0</v>
      </c>
      <c r="BS80" s="5">
        <v>0</v>
      </c>
      <c r="BT80" s="8">
        <v>0</v>
      </c>
      <c r="BU80" s="4">
        <v>0</v>
      </c>
      <c r="BV80" s="5">
        <v>0</v>
      </c>
      <c r="BW80" s="8">
        <v>0</v>
      </c>
      <c r="BX80" s="4">
        <v>0</v>
      </c>
      <c r="BY80" s="5">
        <f t="shared" si="354"/>
        <v>0</v>
      </c>
      <c r="BZ80" s="8">
        <v>0</v>
      </c>
      <c r="CA80" s="4">
        <v>0</v>
      </c>
      <c r="CB80" s="5">
        <f t="shared" si="355"/>
        <v>0</v>
      </c>
      <c r="CC80" s="8">
        <v>0</v>
      </c>
      <c r="CD80" s="4">
        <v>0</v>
      </c>
      <c r="CE80" s="5">
        <v>0</v>
      </c>
      <c r="CF80" s="8">
        <v>0</v>
      </c>
      <c r="CG80" s="4">
        <v>0</v>
      </c>
      <c r="CH80" s="5">
        <v>0</v>
      </c>
      <c r="CI80" s="8">
        <v>0</v>
      </c>
      <c r="CJ80" s="4">
        <v>0</v>
      </c>
      <c r="CK80" s="5">
        <v>0</v>
      </c>
      <c r="CL80" s="8">
        <v>0</v>
      </c>
      <c r="CM80" s="4">
        <v>0</v>
      </c>
      <c r="CN80" s="5">
        <v>0</v>
      </c>
      <c r="CO80" s="8">
        <v>0</v>
      </c>
      <c r="CP80" s="4">
        <v>0</v>
      </c>
      <c r="CQ80" s="5">
        <v>0</v>
      </c>
      <c r="CR80" s="8">
        <v>5881.3729999999996</v>
      </c>
      <c r="CS80" s="4">
        <v>10753.56</v>
      </c>
      <c r="CT80" s="5">
        <f t="shared" si="356"/>
        <v>1828.4097947877137</v>
      </c>
      <c r="CU80" s="8">
        <v>0</v>
      </c>
      <c r="CV80" s="4">
        <v>0</v>
      </c>
      <c r="CW80" s="5">
        <v>0</v>
      </c>
      <c r="CX80" s="8">
        <v>0</v>
      </c>
      <c r="CY80" s="4">
        <v>0</v>
      </c>
      <c r="CZ80" s="5">
        <v>0</v>
      </c>
      <c r="DA80" s="8">
        <v>708.75</v>
      </c>
      <c r="DB80" s="4">
        <v>3841.54</v>
      </c>
      <c r="DC80" s="5">
        <f t="shared" si="366"/>
        <v>5420.1622574955909</v>
      </c>
      <c r="DD80" s="8">
        <v>0</v>
      </c>
      <c r="DE80" s="4">
        <v>0</v>
      </c>
      <c r="DF80" s="5">
        <v>0</v>
      </c>
      <c r="DG80" s="8">
        <v>0</v>
      </c>
      <c r="DH80" s="4">
        <v>0</v>
      </c>
      <c r="DI80" s="5">
        <v>0</v>
      </c>
      <c r="DJ80" s="8">
        <v>0</v>
      </c>
      <c r="DK80" s="4">
        <v>0</v>
      </c>
      <c r="DL80" s="5">
        <v>0</v>
      </c>
      <c r="DM80" s="8">
        <v>0</v>
      </c>
      <c r="DN80" s="4">
        <v>0</v>
      </c>
      <c r="DO80" s="5">
        <v>0</v>
      </c>
      <c r="DP80" s="8">
        <v>0</v>
      </c>
      <c r="DQ80" s="4">
        <v>0</v>
      </c>
      <c r="DR80" s="5">
        <v>0</v>
      </c>
      <c r="DS80" s="8">
        <v>0</v>
      </c>
      <c r="DT80" s="4">
        <v>0</v>
      </c>
      <c r="DU80" s="5">
        <v>0</v>
      </c>
      <c r="DV80" s="8">
        <v>3570.152</v>
      </c>
      <c r="DW80" s="4">
        <v>15124.16</v>
      </c>
      <c r="DX80" s="5">
        <f t="shared" si="357"/>
        <v>4236.2790155713265</v>
      </c>
      <c r="DY80" s="8">
        <v>81.081000000000003</v>
      </c>
      <c r="DZ80" s="4">
        <v>396.34</v>
      </c>
      <c r="EA80" s="5">
        <f t="shared" si="358"/>
        <v>4888.1982215315538</v>
      </c>
      <c r="EB80" s="8">
        <v>0</v>
      </c>
      <c r="EC80" s="4">
        <v>0</v>
      </c>
      <c r="ED80" s="5">
        <v>0</v>
      </c>
      <c r="EE80" s="8">
        <v>0</v>
      </c>
      <c r="EF80" s="4">
        <v>0</v>
      </c>
      <c r="EG80" s="5">
        <f t="shared" si="359"/>
        <v>0</v>
      </c>
      <c r="EH80" s="8">
        <v>0</v>
      </c>
      <c r="EI80" s="4">
        <v>0</v>
      </c>
      <c r="EJ80" s="5">
        <v>0</v>
      </c>
      <c r="EK80" s="8">
        <v>0</v>
      </c>
      <c r="EL80" s="4">
        <v>0</v>
      </c>
      <c r="EM80" s="5">
        <v>0</v>
      </c>
      <c r="EN80" s="8">
        <v>0</v>
      </c>
      <c r="EO80" s="4">
        <v>0</v>
      </c>
      <c r="EP80" s="5">
        <f t="shared" si="360"/>
        <v>0</v>
      </c>
      <c r="EQ80" s="8"/>
      <c r="ER80" s="4"/>
      <c r="ES80" s="5"/>
      <c r="ET80" s="8">
        <v>0</v>
      </c>
      <c r="EU80" s="4">
        <v>0</v>
      </c>
      <c r="EV80" s="5">
        <v>0</v>
      </c>
      <c r="EW80" s="8">
        <v>0</v>
      </c>
      <c r="EX80" s="4">
        <v>0</v>
      </c>
      <c r="EY80" s="5">
        <f t="shared" si="361"/>
        <v>0</v>
      </c>
      <c r="EZ80" s="8">
        <v>0</v>
      </c>
      <c r="FA80" s="4">
        <v>0</v>
      </c>
      <c r="FB80" s="5">
        <v>0</v>
      </c>
      <c r="FC80" s="8">
        <v>7.6999999999999999E-2</v>
      </c>
      <c r="FD80" s="4">
        <v>1.8</v>
      </c>
      <c r="FE80" s="5">
        <f t="shared" si="367"/>
        <v>23376.623376623378</v>
      </c>
      <c r="FF80" s="20">
        <v>0</v>
      </c>
      <c r="FG80" s="4">
        <v>0</v>
      </c>
      <c r="FH80" s="5">
        <f t="shared" si="375"/>
        <v>0</v>
      </c>
      <c r="FI80" s="8">
        <v>0</v>
      </c>
      <c r="FJ80" s="4">
        <v>0</v>
      </c>
      <c r="FK80" s="5">
        <v>0</v>
      </c>
      <c r="FL80" s="8">
        <v>0</v>
      </c>
      <c r="FM80" s="4">
        <v>0</v>
      </c>
      <c r="FN80" s="5">
        <v>0</v>
      </c>
      <c r="FO80" s="8">
        <v>0</v>
      </c>
      <c r="FP80" s="4">
        <v>0</v>
      </c>
      <c r="FQ80" s="5">
        <v>0</v>
      </c>
      <c r="FR80" s="8">
        <v>0</v>
      </c>
      <c r="FS80" s="4">
        <v>0</v>
      </c>
      <c r="FT80" s="5">
        <f t="shared" si="362"/>
        <v>0</v>
      </c>
      <c r="FU80" s="8">
        <v>0</v>
      </c>
      <c r="FV80" s="4">
        <v>0</v>
      </c>
      <c r="FW80" s="5">
        <v>0</v>
      </c>
      <c r="FX80" s="8">
        <v>0</v>
      </c>
      <c r="FY80" s="4">
        <v>0</v>
      </c>
      <c r="FZ80" s="5">
        <f t="shared" si="363"/>
        <v>0</v>
      </c>
      <c r="GA80" s="8">
        <v>0</v>
      </c>
      <c r="GB80" s="4">
        <v>0</v>
      </c>
      <c r="GC80" s="5">
        <v>0</v>
      </c>
      <c r="GD80" s="8">
        <v>9.7000000000000003E-2</v>
      </c>
      <c r="GE80" s="4">
        <v>3.05</v>
      </c>
      <c r="GF80" s="5">
        <f t="shared" si="364"/>
        <v>31443.298969072162</v>
      </c>
      <c r="GG80" s="8">
        <v>0</v>
      </c>
      <c r="GH80" s="4">
        <v>0</v>
      </c>
      <c r="GI80" s="5">
        <v>0</v>
      </c>
      <c r="GJ80" s="8">
        <v>0</v>
      </c>
      <c r="GK80" s="4">
        <v>0</v>
      </c>
      <c r="GL80" s="5">
        <v>0</v>
      </c>
      <c r="GM80" s="8">
        <v>0</v>
      </c>
      <c r="GN80" s="4">
        <v>0</v>
      </c>
      <c r="GO80" s="5">
        <v>0</v>
      </c>
      <c r="GP80" s="8">
        <v>0</v>
      </c>
      <c r="GQ80" s="4">
        <v>0</v>
      </c>
      <c r="GR80" s="5">
        <v>0</v>
      </c>
      <c r="GS80" s="8">
        <v>0</v>
      </c>
      <c r="GT80" s="4">
        <v>0</v>
      </c>
      <c r="GU80" s="5">
        <v>0</v>
      </c>
      <c r="GV80" s="8">
        <v>4.0000000000000001E-3</v>
      </c>
      <c r="GW80" s="4">
        <v>0.21</v>
      </c>
      <c r="GX80" s="5">
        <f t="shared" si="377"/>
        <v>52500</v>
      </c>
      <c r="GY80" s="8">
        <v>0</v>
      </c>
      <c r="GZ80" s="4">
        <v>0</v>
      </c>
      <c r="HA80" s="5">
        <v>0</v>
      </c>
      <c r="HB80" s="8">
        <v>87.350999999999999</v>
      </c>
      <c r="HC80" s="4">
        <v>495.02</v>
      </c>
      <c r="HD80" s="5">
        <f t="shared" si="368"/>
        <v>5667.021556707994</v>
      </c>
      <c r="HE80" s="8">
        <v>1802.44</v>
      </c>
      <c r="HF80" s="4">
        <v>8587.91</v>
      </c>
      <c r="HG80" s="5">
        <f t="shared" si="374"/>
        <v>4764.6024278200657</v>
      </c>
      <c r="HH80" s="20">
        <f t="shared" si="346"/>
        <v>12356.018</v>
      </c>
      <c r="HI80" s="5">
        <f t="shared" si="347"/>
        <v>40635.339999999997</v>
      </c>
    </row>
    <row r="81" spans="1:217" x14ac:dyDescent="0.3">
      <c r="A81" s="75">
        <v>2016</v>
      </c>
      <c r="B81" s="76" t="s">
        <v>12</v>
      </c>
      <c r="C81" s="8">
        <v>0</v>
      </c>
      <c r="D81" s="4">
        <v>0</v>
      </c>
      <c r="E81" s="5">
        <f t="shared" si="348"/>
        <v>0</v>
      </c>
      <c r="F81" s="8">
        <v>0</v>
      </c>
      <c r="G81" s="4">
        <v>0</v>
      </c>
      <c r="H81" s="5">
        <v>0</v>
      </c>
      <c r="I81" s="8">
        <v>0</v>
      </c>
      <c r="J81" s="4">
        <v>0</v>
      </c>
      <c r="K81" s="5">
        <v>0</v>
      </c>
      <c r="L81" s="8">
        <v>0</v>
      </c>
      <c r="M81" s="4">
        <v>0</v>
      </c>
      <c r="N81" s="5">
        <v>0</v>
      </c>
      <c r="O81" s="8">
        <v>0</v>
      </c>
      <c r="P81" s="4">
        <v>0</v>
      </c>
      <c r="Q81" s="5">
        <v>0</v>
      </c>
      <c r="R81" s="8">
        <v>38.448</v>
      </c>
      <c r="S81" s="4">
        <v>374.87</v>
      </c>
      <c r="T81" s="5">
        <f t="shared" si="349"/>
        <v>9750.0520183104454</v>
      </c>
      <c r="U81" s="8">
        <v>0</v>
      </c>
      <c r="V81" s="4">
        <v>0</v>
      </c>
      <c r="W81" s="5">
        <f t="shared" si="350"/>
        <v>0</v>
      </c>
      <c r="X81" s="8">
        <v>0</v>
      </c>
      <c r="Y81" s="4">
        <v>0</v>
      </c>
      <c r="Z81" s="5">
        <v>0</v>
      </c>
      <c r="AA81" s="8"/>
      <c r="AB81" s="4"/>
      <c r="AC81" s="5"/>
      <c r="AD81" s="8">
        <v>0</v>
      </c>
      <c r="AE81" s="4">
        <v>0</v>
      </c>
      <c r="AF81" s="5">
        <v>0</v>
      </c>
      <c r="AG81" s="8">
        <v>0</v>
      </c>
      <c r="AH81" s="4">
        <v>0</v>
      </c>
      <c r="AI81" s="5">
        <f t="shared" si="351"/>
        <v>0</v>
      </c>
      <c r="AJ81" s="8">
        <v>0</v>
      </c>
      <c r="AK81" s="4">
        <v>0</v>
      </c>
      <c r="AL81" s="5">
        <v>0</v>
      </c>
      <c r="AM81" s="8">
        <v>0</v>
      </c>
      <c r="AN81" s="4">
        <v>0</v>
      </c>
      <c r="AO81" s="5">
        <v>0</v>
      </c>
      <c r="AP81" s="8">
        <v>0</v>
      </c>
      <c r="AQ81" s="4">
        <v>0</v>
      </c>
      <c r="AR81" s="5">
        <v>0</v>
      </c>
      <c r="AS81" s="8">
        <v>32.76</v>
      </c>
      <c r="AT81" s="4">
        <v>151.27000000000001</v>
      </c>
      <c r="AU81" s="5">
        <f t="shared" si="352"/>
        <v>4617.5213675213681</v>
      </c>
      <c r="AV81" s="8">
        <v>0</v>
      </c>
      <c r="AW81" s="4">
        <v>0</v>
      </c>
      <c r="AX81" s="5">
        <v>0</v>
      </c>
      <c r="AY81" s="8">
        <v>0</v>
      </c>
      <c r="AZ81" s="4">
        <v>0</v>
      </c>
      <c r="BA81" s="5">
        <v>0</v>
      </c>
      <c r="BB81" s="8">
        <v>113.062</v>
      </c>
      <c r="BC81" s="4">
        <v>836.37</v>
      </c>
      <c r="BD81" s="5">
        <f t="shared" si="353"/>
        <v>7397.4456492897707</v>
      </c>
      <c r="BE81" s="8">
        <v>0</v>
      </c>
      <c r="BF81" s="4">
        <v>0</v>
      </c>
      <c r="BG81" s="5">
        <v>0</v>
      </c>
      <c r="BH81" s="8">
        <v>0</v>
      </c>
      <c r="BI81" s="4">
        <v>0</v>
      </c>
      <c r="BJ81" s="5">
        <v>0</v>
      </c>
      <c r="BK81" s="8">
        <v>0</v>
      </c>
      <c r="BL81" s="4">
        <v>0</v>
      </c>
      <c r="BM81" s="5">
        <v>0</v>
      </c>
      <c r="BN81" s="8">
        <v>0</v>
      </c>
      <c r="BO81" s="4">
        <v>0</v>
      </c>
      <c r="BP81" s="5">
        <v>0</v>
      </c>
      <c r="BQ81" s="8">
        <v>0</v>
      </c>
      <c r="BR81" s="4">
        <v>0</v>
      </c>
      <c r="BS81" s="5">
        <v>0</v>
      </c>
      <c r="BT81" s="8">
        <v>0</v>
      </c>
      <c r="BU81" s="4">
        <v>0</v>
      </c>
      <c r="BV81" s="5">
        <v>0</v>
      </c>
      <c r="BW81" s="8">
        <v>0</v>
      </c>
      <c r="BX81" s="4">
        <v>0</v>
      </c>
      <c r="BY81" s="5">
        <f t="shared" si="354"/>
        <v>0</v>
      </c>
      <c r="BZ81" s="8">
        <v>0</v>
      </c>
      <c r="CA81" s="4">
        <v>0</v>
      </c>
      <c r="CB81" s="5">
        <f t="shared" si="355"/>
        <v>0</v>
      </c>
      <c r="CC81" s="8">
        <v>0</v>
      </c>
      <c r="CD81" s="4">
        <v>0</v>
      </c>
      <c r="CE81" s="5">
        <v>0</v>
      </c>
      <c r="CF81" s="8">
        <v>0</v>
      </c>
      <c r="CG81" s="4">
        <v>0</v>
      </c>
      <c r="CH81" s="5">
        <v>0</v>
      </c>
      <c r="CI81" s="8">
        <v>0</v>
      </c>
      <c r="CJ81" s="4">
        <v>0</v>
      </c>
      <c r="CK81" s="5">
        <v>0</v>
      </c>
      <c r="CL81" s="8">
        <v>0</v>
      </c>
      <c r="CM81" s="4">
        <v>0</v>
      </c>
      <c r="CN81" s="5">
        <v>0</v>
      </c>
      <c r="CO81" s="8">
        <v>0</v>
      </c>
      <c r="CP81" s="4">
        <v>0</v>
      </c>
      <c r="CQ81" s="5">
        <v>0</v>
      </c>
      <c r="CR81" s="8">
        <v>6336.607</v>
      </c>
      <c r="CS81" s="4">
        <v>17974.5</v>
      </c>
      <c r="CT81" s="5">
        <f t="shared" si="356"/>
        <v>2836.6127171844487</v>
      </c>
      <c r="CU81" s="8">
        <v>0</v>
      </c>
      <c r="CV81" s="4">
        <v>0</v>
      </c>
      <c r="CW81" s="5">
        <v>0</v>
      </c>
      <c r="CX81" s="8">
        <v>0</v>
      </c>
      <c r="CY81" s="4">
        <v>0</v>
      </c>
      <c r="CZ81" s="5">
        <v>0</v>
      </c>
      <c r="DA81" s="8">
        <v>0</v>
      </c>
      <c r="DB81" s="4">
        <v>0</v>
      </c>
      <c r="DC81" s="5">
        <v>0</v>
      </c>
      <c r="DD81" s="8">
        <v>0</v>
      </c>
      <c r="DE81" s="4">
        <v>0</v>
      </c>
      <c r="DF81" s="5">
        <v>0</v>
      </c>
      <c r="DG81" s="8">
        <v>0</v>
      </c>
      <c r="DH81" s="4">
        <v>0</v>
      </c>
      <c r="DI81" s="5">
        <v>0</v>
      </c>
      <c r="DJ81" s="8">
        <v>0</v>
      </c>
      <c r="DK81" s="4">
        <v>0</v>
      </c>
      <c r="DL81" s="5">
        <v>0</v>
      </c>
      <c r="DM81" s="8">
        <v>0</v>
      </c>
      <c r="DN81" s="4">
        <v>0</v>
      </c>
      <c r="DO81" s="5">
        <v>0</v>
      </c>
      <c r="DP81" s="8">
        <v>0</v>
      </c>
      <c r="DQ81" s="4">
        <v>0</v>
      </c>
      <c r="DR81" s="5">
        <v>0</v>
      </c>
      <c r="DS81" s="8">
        <v>0</v>
      </c>
      <c r="DT81" s="4">
        <v>0</v>
      </c>
      <c r="DU81" s="5">
        <v>0</v>
      </c>
      <c r="DV81" s="8">
        <v>4999.6959999999999</v>
      </c>
      <c r="DW81" s="4">
        <v>19717.21</v>
      </c>
      <c r="DX81" s="5">
        <f t="shared" si="357"/>
        <v>3943.6817758519719</v>
      </c>
      <c r="DY81" s="8">
        <v>33.531999999999996</v>
      </c>
      <c r="DZ81" s="4">
        <v>212.82</v>
      </c>
      <c r="EA81" s="5">
        <f t="shared" si="358"/>
        <v>6346.7732315400217</v>
      </c>
      <c r="EB81" s="8">
        <v>0</v>
      </c>
      <c r="EC81" s="4">
        <v>0</v>
      </c>
      <c r="ED81" s="5">
        <v>0</v>
      </c>
      <c r="EE81" s="8">
        <v>0</v>
      </c>
      <c r="EF81" s="4">
        <v>0</v>
      </c>
      <c r="EG81" s="5">
        <f t="shared" si="359"/>
        <v>0</v>
      </c>
      <c r="EH81" s="8">
        <v>0</v>
      </c>
      <c r="EI81" s="4">
        <v>0</v>
      </c>
      <c r="EJ81" s="5">
        <v>0</v>
      </c>
      <c r="EK81" s="8">
        <v>0</v>
      </c>
      <c r="EL81" s="4">
        <v>0</v>
      </c>
      <c r="EM81" s="5">
        <v>0</v>
      </c>
      <c r="EN81" s="8">
        <v>0</v>
      </c>
      <c r="EO81" s="4">
        <v>0</v>
      </c>
      <c r="EP81" s="5">
        <f t="shared" si="360"/>
        <v>0</v>
      </c>
      <c r="EQ81" s="8"/>
      <c r="ER81" s="4"/>
      <c r="ES81" s="5"/>
      <c r="ET81" s="8">
        <v>0</v>
      </c>
      <c r="EU81" s="4">
        <v>0</v>
      </c>
      <c r="EV81" s="5">
        <v>0</v>
      </c>
      <c r="EW81" s="8">
        <v>0</v>
      </c>
      <c r="EX81" s="4">
        <v>0</v>
      </c>
      <c r="EY81" s="5">
        <f t="shared" si="361"/>
        <v>0</v>
      </c>
      <c r="EZ81" s="8">
        <v>0</v>
      </c>
      <c r="FA81" s="4">
        <v>0</v>
      </c>
      <c r="FB81" s="5">
        <v>0</v>
      </c>
      <c r="FC81" s="8">
        <v>0.17299999999999999</v>
      </c>
      <c r="FD81" s="4">
        <v>4.62</v>
      </c>
      <c r="FE81" s="5">
        <f t="shared" si="367"/>
        <v>26705.202312138732</v>
      </c>
      <c r="FF81" s="20">
        <v>0</v>
      </c>
      <c r="FG81" s="4">
        <v>0</v>
      </c>
      <c r="FH81" s="5">
        <f t="shared" si="375"/>
        <v>0</v>
      </c>
      <c r="FI81" s="8">
        <v>7.0000000000000001E-3</v>
      </c>
      <c r="FJ81" s="4">
        <v>0.24</v>
      </c>
      <c r="FK81" s="5">
        <f t="shared" si="376"/>
        <v>34285.714285714283</v>
      </c>
      <c r="FL81" s="8">
        <v>0</v>
      </c>
      <c r="FM81" s="4">
        <v>0</v>
      </c>
      <c r="FN81" s="5">
        <v>0</v>
      </c>
      <c r="FO81" s="8">
        <v>0</v>
      </c>
      <c r="FP81" s="4">
        <v>0</v>
      </c>
      <c r="FQ81" s="5">
        <v>0</v>
      </c>
      <c r="FR81" s="8">
        <v>0</v>
      </c>
      <c r="FS81" s="4">
        <v>0</v>
      </c>
      <c r="FT81" s="5">
        <f t="shared" si="362"/>
        <v>0</v>
      </c>
      <c r="FU81" s="8">
        <v>0</v>
      </c>
      <c r="FV81" s="4">
        <v>0</v>
      </c>
      <c r="FW81" s="5">
        <v>0</v>
      </c>
      <c r="FX81" s="8">
        <v>0</v>
      </c>
      <c r="FY81" s="4">
        <v>0</v>
      </c>
      <c r="FZ81" s="5">
        <f t="shared" si="363"/>
        <v>0</v>
      </c>
      <c r="GA81" s="8">
        <v>0</v>
      </c>
      <c r="GB81" s="4">
        <v>0</v>
      </c>
      <c r="GC81" s="5">
        <v>0</v>
      </c>
      <c r="GD81" s="8">
        <v>0</v>
      </c>
      <c r="GE81" s="4">
        <v>0</v>
      </c>
      <c r="GF81" s="5">
        <v>0</v>
      </c>
      <c r="GG81" s="8">
        <v>0</v>
      </c>
      <c r="GH81" s="4">
        <v>0</v>
      </c>
      <c r="GI81" s="5">
        <v>0</v>
      </c>
      <c r="GJ81" s="8">
        <v>0</v>
      </c>
      <c r="GK81" s="4">
        <v>0</v>
      </c>
      <c r="GL81" s="5">
        <v>0</v>
      </c>
      <c r="GM81" s="8">
        <v>0</v>
      </c>
      <c r="GN81" s="4">
        <v>0</v>
      </c>
      <c r="GO81" s="5">
        <v>0</v>
      </c>
      <c r="GP81" s="8">
        <v>0</v>
      </c>
      <c r="GQ81" s="4">
        <v>0</v>
      </c>
      <c r="GR81" s="5">
        <v>0</v>
      </c>
      <c r="GS81" s="8">
        <v>0</v>
      </c>
      <c r="GT81" s="4">
        <v>0</v>
      </c>
      <c r="GU81" s="5">
        <v>0</v>
      </c>
      <c r="GV81" s="8">
        <v>0.09</v>
      </c>
      <c r="GW81" s="4">
        <v>8.82</v>
      </c>
      <c r="GX81" s="5">
        <f t="shared" si="377"/>
        <v>98000</v>
      </c>
      <c r="GY81" s="8">
        <v>0</v>
      </c>
      <c r="GZ81" s="4">
        <v>0</v>
      </c>
      <c r="HA81" s="5">
        <v>0</v>
      </c>
      <c r="HB81" s="8">
        <v>0.95299999999999996</v>
      </c>
      <c r="HC81" s="4">
        <v>15.67</v>
      </c>
      <c r="HD81" s="5">
        <f t="shared" si="368"/>
        <v>16442.812172088143</v>
      </c>
      <c r="HE81" s="8">
        <v>1929.778</v>
      </c>
      <c r="HF81" s="4">
        <v>9237.67</v>
      </c>
      <c r="HG81" s="5">
        <f t="shared" si="374"/>
        <v>4786.908131401643</v>
      </c>
      <c r="HH81" s="20">
        <f t="shared" si="346"/>
        <v>13485.106</v>
      </c>
      <c r="HI81" s="5">
        <f t="shared" si="347"/>
        <v>48534.060000000005</v>
      </c>
    </row>
    <row r="82" spans="1:217" x14ac:dyDescent="0.3">
      <c r="A82" s="75">
        <v>2016</v>
      </c>
      <c r="B82" s="76" t="s">
        <v>13</v>
      </c>
      <c r="C82" s="8">
        <v>0</v>
      </c>
      <c r="D82" s="4">
        <v>0</v>
      </c>
      <c r="E82" s="5">
        <f t="shared" si="348"/>
        <v>0</v>
      </c>
      <c r="F82" s="8">
        <v>0</v>
      </c>
      <c r="G82" s="4">
        <v>0</v>
      </c>
      <c r="H82" s="5">
        <v>0</v>
      </c>
      <c r="I82" s="8">
        <v>0</v>
      </c>
      <c r="J82" s="4">
        <v>0</v>
      </c>
      <c r="K82" s="5">
        <v>0</v>
      </c>
      <c r="L82" s="8">
        <v>0</v>
      </c>
      <c r="M82" s="4">
        <v>0</v>
      </c>
      <c r="N82" s="5">
        <v>0</v>
      </c>
      <c r="O82" s="8">
        <v>4.8000000000000001E-2</v>
      </c>
      <c r="P82" s="4">
        <v>1.4</v>
      </c>
      <c r="Q82" s="5">
        <f t="shared" si="369"/>
        <v>29166.666666666664</v>
      </c>
      <c r="R82" s="8">
        <v>24.817</v>
      </c>
      <c r="S82" s="4">
        <v>165.15</v>
      </c>
      <c r="T82" s="5">
        <f t="shared" si="349"/>
        <v>6654.712495466817</v>
      </c>
      <c r="U82" s="8">
        <v>0</v>
      </c>
      <c r="V82" s="4">
        <v>0</v>
      </c>
      <c r="W82" s="5">
        <f t="shared" si="350"/>
        <v>0</v>
      </c>
      <c r="X82" s="8">
        <v>0</v>
      </c>
      <c r="Y82" s="4">
        <v>0</v>
      </c>
      <c r="Z82" s="5">
        <v>0</v>
      </c>
      <c r="AA82" s="8"/>
      <c r="AB82" s="4"/>
      <c r="AC82" s="5"/>
      <c r="AD82" s="8">
        <v>0</v>
      </c>
      <c r="AE82" s="4">
        <v>0</v>
      </c>
      <c r="AF82" s="5">
        <v>0</v>
      </c>
      <c r="AG82" s="8">
        <v>0</v>
      </c>
      <c r="AH82" s="4">
        <v>0</v>
      </c>
      <c r="AI82" s="5">
        <f t="shared" si="351"/>
        <v>0</v>
      </c>
      <c r="AJ82" s="8">
        <v>0</v>
      </c>
      <c r="AK82" s="4">
        <v>0</v>
      </c>
      <c r="AL82" s="5">
        <v>0</v>
      </c>
      <c r="AM82" s="8">
        <v>0</v>
      </c>
      <c r="AN82" s="4">
        <v>0</v>
      </c>
      <c r="AO82" s="5">
        <v>0</v>
      </c>
      <c r="AP82" s="8">
        <v>0</v>
      </c>
      <c r="AQ82" s="4">
        <v>0</v>
      </c>
      <c r="AR82" s="5">
        <v>0</v>
      </c>
      <c r="AS82" s="8">
        <v>23.2</v>
      </c>
      <c r="AT82" s="4">
        <v>207.99</v>
      </c>
      <c r="AU82" s="5">
        <f t="shared" si="352"/>
        <v>8965.0862068965525</v>
      </c>
      <c r="AV82" s="8">
        <v>0</v>
      </c>
      <c r="AW82" s="4">
        <v>0</v>
      </c>
      <c r="AX82" s="5">
        <v>0</v>
      </c>
      <c r="AY82" s="8">
        <v>0</v>
      </c>
      <c r="AZ82" s="4">
        <v>0</v>
      </c>
      <c r="BA82" s="5">
        <v>0</v>
      </c>
      <c r="BB82" s="8">
        <v>133.02699999999999</v>
      </c>
      <c r="BC82" s="4">
        <v>577.79999999999995</v>
      </c>
      <c r="BD82" s="5">
        <f t="shared" si="353"/>
        <v>4343.4791433318042</v>
      </c>
      <c r="BE82" s="8">
        <v>0</v>
      </c>
      <c r="BF82" s="4">
        <v>0</v>
      </c>
      <c r="BG82" s="5">
        <v>0</v>
      </c>
      <c r="BH82" s="8">
        <v>0</v>
      </c>
      <c r="BI82" s="4">
        <v>0</v>
      </c>
      <c r="BJ82" s="5">
        <v>0</v>
      </c>
      <c r="BK82" s="8">
        <v>0</v>
      </c>
      <c r="BL82" s="4">
        <v>0</v>
      </c>
      <c r="BM82" s="5">
        <v>0</v>
      </c>
      <c r="BN82" s="8">
        <v>0</v>
      </c>
      <c r="BO82" s="4">
        <v>0</v>
      </c>
      <c r="BP82" s="5">
        <v>0</v>
      </c>
      <c r="BQ82" s="8">
        <v>0</v>
      </c>
      <c r="BR82" s="4">
        <v>0</v>
      </c>
      <c r="BS82" s="5">
        <v>0</v>
      </c>
      <c r="BT82" s="8">
        <v>0</v>
      </c>
      <c r="BU82" s="4">
        <v>0</v>
      </c>
      <c r="BV82" s="5">
        <v>0</v>
      </c>
      <c r="BW82" s="8">
        <v>0</v>
      </c>
      <c r="BX82" s="4">
        <v>0</v>
      </c>
      <c r="BY82" s="5">
        <f t="shared" si="354"/>
        <v>0</v>
      </c>
      <c r="BZ82" s="8">
        <v>0</v>
      </c>
      <c r="CA82" s="4">
        <v>0</v>
      </c>
      <c r="CB82" s="5">
        <f t="shared" si="355"/>
        <v>0</v>
      </c>
      <c r="CC82" s="8">
        <v>0</v>
      </c>
      <c r="CD82" s="4">
        <v>0</v>
      </c>
      <c r="CE82" s="5">
        <v>0</v>
      </c>
      <c r="CF82" s="8">
        <v>0</v>
      </c>
      <c r="CG82" s="4">
        <v>0</v>
      </c>
      <c r="CH82" s="5">
        <v>0</v>
      </c>
      <c r="CI82" s="8">
        <v>45</v>
      </c>
      <c r="CJ82" s="4">
        <v>318.10000000000002</v>
      </c>
      <c r="CK82" s="5">
        <f t="shared" si="379"/>
        <v>7068.8888888888887</v>
      </c>
      <c r="CL82" s="8">
        <v>0</v>
      </c>
      <c r="CM82" s="4">
        <v>0</v>
      </c>
      <c r="CN82" s="5">
        <v>0</v>
      </c>
      <c r="CO82" s="8">
        <v>0</v>
      </c>
      <c r="CP82" s="4">
        <v>0</v>
      </c>
      <c r="CQ82" s="5">
        <v>0</v>
      </c>
      <c r="CR82" s="8">
        <v>5933.2380000000003</v>
      </c>
      <c r="CS82" s="4">
        <v>9095.57</v>
      </c>
      <c r="CT82" s="5">
        <f t="shared" si="356"/>
        <v>1532.985867076291</v>
      </c>
      <c r="CU82" s="8">
        <v>0</v>
      </c>
      <c r="CV82" s="4">
        <v>0</v>
      </c>
      <c r="CW82" s="5">
        <v>0</v>
      </c>
      <c r="CX82" s="8">
        <v>0</v>
      </c>
      <c r="CY82" s="4">
        <v>0</v>
      </c>
      <c r="CZ82" s="5">
        <v>0</v>
      </c>
      <c r="DA82" s="8">
        <v>0</v>
      </c>
      <c r="DB82" s="4">
        <v>0</v>
      </c>
      <c r="DC82" s="5">
        <v>0</v>
      </c>
      <c r="DD82" s="8">
        <v>0</v>
      </c>
      <c r="DE82" s="4">
        <v>0</v>
      </c>
      <c r="DF82" s="5">
        <v>0</v>
      </c>
      <c r="DG82" s="8">
        <v>0</v>
      </c>
      <c r="DH82" s="4">
        <v>0</v>
      </c>
      <c r="DI82" s="5">
        <v>0</v>
      </c>
      <c r="DJ82" s="8">
        <v>0</v>
      </c>
      <c r="DK82" s="4">
        <v>0</v>
      </c>
      <c r="DL82" s="5">
        <v>0</v>
      </c>
      <c r="DM82" s="8">
        <v>0</v>
      </c>
      <c r="DN82" s="4">
        <v>0</v>
      </c>
      <c r="DO82" s="5">
        <v>0</v>
      </c>
      <c r="DP82" s="8">
        <v>0</v>
      </c>
      <c r="DQ82" s="4">
        <v>0</v>
      </c>
      <c r="DR82" s="5">
        <v>0</v>
      </c>
      <c r="DS82" s="8">
        <v>0</v>
      </c>
      <c r="DT82" s="4">
        <v>0</v>
      </c>
      <c r="DU82" s="5">
        <v>0</v>
      </c>
      <c r="DV82" s="8">
        <v>8732.0409999999993</v>
      </c>
      <c r="DW82" s="4">
        <v>36713.53</v>
      </c>
      <c r="DX82" s="5">
        <f t="shared" si="357"/>
        <v>4204.4614769903164</v>
      </c>
      <c r="DY82" s="8">
        <v>6.1479999999999997</v>
      </c>
      <c r="DZ82" s="4">
        <v>93</v>
      </c>
      <c r="EA82" s="5">
        <f t="shared" si="358"/>
        <v>15126.870527000652</v>
      </c>
      <c r="EB82" s="8">
        <v>0</v>
      </c>
      <c r="EC82" s="4">
        <v>0</v>
      </c>
      <c r="ED82" s="5">
        <v>0</v>
      </c>
      <c r="EE82" s="8">
        <v>0</v>
      </c>
      <c r="EF82" s="4">
        <v>0</v>
      </c>
      <c r="EG82" s="5">
        <f t="shared" si="359"/>
        <v>0</v>
      </c>
      <c r="EH82" s="8">
        <v>0</v>
      </c>
      <c r="EI82" s="4">
        <v>0</v>
      </c>
      <c r="EJ82" s="5">
        <v>0</v>
      </c>
      <c r="EK82" s="8">
        <v>0</v>
      </c>
      <c r="EL82" s="4">
        <v>0</v>
      </c>
      <c r="EM82" s="5">
        <v>0</v>
      </c>
      <c r="EN82" s="8">
        <v>0</v>
      </c>
      <c r="EO82" s="4">
        <v>0</v>
      </c>
      <c r="EP82" s="5">
        <f t="shared" si="360"/>
        <v>0</v>
      </c>
      <c r="EQ82" s="8"/>
      <c r="ER82" s="4"/>
      <c r="ES82" s="5"/>
      <c r="ET82" s="8">
        <v>0</v>
      </c>
      <c r="EU82" s="4">
        <v>0</v>
      </c>
      <c r="EV82" s="5">
        <v>0</v>
      </c>
      <c r="EW82" s="8">
        <v>0</v>
      </c>
      <c r="EX82" s="4">
        <v>0</v>
      </c>
      <c r="EY82" s="5">
        <f t="shared" si="361"/>
        <v>0</v>
      </c>
      <c r="EZ82" s="8">
        <v>0</v>
      </c>
      <c r="FA82" s="4">
        <v>0</v>
      </c>
      <c r="FB82" s="5">
        <v>0</v>
      </c>
      <c r="FC82" s="8">
        <v>0</v>
      </c>
      <c r="FD82" s="4">
        <v>0</v>
      </c>
      <c r="FE82" s="5">
        <v>0</v>
      </c>
      <c r="FF82" s="20">
        <v>0</v>
      </c>
      <c r="FG82" s="4">
        <v>0</v>
      </c>
      <c r="FH82" s="5">
        <f t="shared" si="375"/>
        <v>0</v>
      </c>
      <c r="FI82" s="8">
        <v>0</v>
      </c>
      <c r="FJ82" s="4">
        <v>0</v>
      </c>
      <c r="FK82" s="5">
        <v>0</v>
      </c>
      <c r="FL82" s="8">
        <v>0</v>
      </c>
      <c r="FM82" s="4">
        <v>0</v>
      </c>
      <c r="FN82" s="5">
        <v>0</v>
      </c>
      <c r="FO82" s="8">
        <v>0</v>
      </c>
      <c r="FP82" s="4">
        <v>0</v>
      </c>
      <c r="FQ82" s="5">
        <v>0</v>
      </c>
      <c r="FR82" s="8">
        <v>0</v>
      </c>
      <c r="FS82" s="4">
        <v>0</v>
      </c>
      <c r="FT82" s="5">
        <f t="shared" si="362"/>
        <v>0</v>
      </c>
      <c r="FU82" s="8">
        <v>0</v>
      </c>
      <c r="FV82" s="4">
        <v>0</v>
      </c>
      <c r="FW82" s="5">
        <v>0</v>
      </c>
      <c r="FX82" s="8">
        <v>0</v>
      </c>
      <c r="FY82" s="4">
        <v>0</v>
      </c>
      <c r="FZ82" s="5">
        <f t="shared" si="363"/>
        <v>0</v>
      </c>
      <c r="GA82" s="8">
        <v>0</v>
      </c>
      <c r="GB82" s="4">
        <v>0</v>
      </c>
      <c r="GC82" s="5">
        <v>0</v>
      </c>
      <c r="GD82" s="8">
        <v>0</v>
      </c>
      <c r="GE82" s="4">
        <v>0</v>
      </c>
      <c r="GF82" s="5">
        <v>0</v>
      </c>
      <c r="GG82" s="8">
        <v>0</v>
      </c>
      <c r="GH82" s="4">
        <v>0</v>
      </c>
      <c r="GI82" s="5">
        <v>0</v>
      </c>
      <c r="GJ82" s="8">
        <v>0.105</v>
      </c>
      <c r="GK82" s="4">
        <v>0.47</v>
      </c>
      <c r="GL82" s="5">
        <f t="shared" ref="GL82" si="382">GK82/GJ82*1000</f>
        <v>4476.1904761904761</v>
      </c>
      <c r="GM82" s="8">
        <v>0</v>
      </c>
      <c r="GN82" s="4">
        <v>0</v>
      </c>
      <c r="GO82" s="5">
        <v>0</v>
      </c>
      <c r="GP82" s="8">
        <v>0</v>
      </c>
      <c r="GQ82" s="4">
        <v>0</v>
      </c>
      <c r="GR82" s="5">
        <v>0</v>
      </c>
      <c r="GS82" s="8">
        <v>0</v>
      </c>
      <c r="GT82" s="4">
        <v>0</v>
      </c>
      <c r="GU82" s="5">
        <v>0</v>
      </c>
      <c r="GV82" s="8">
        <v>0</v>
      </c>
      <c r="GW82" s="4">
        <v>0</v>
      </c>
      <c r="GX82" s="5">
        <v>0</v>
      </c>
      <c r="GY82" s="8">
        <v>0</v>
      </c>
      <c r="GZ82" s="4">
        <v>0</v>
      </c>
      <c r="HA82" s="5">
        <v>0</v>
      </c>
      <c r="HB82" s="8">
        <v>0.28999999999999998</v>
      </c>
      <c r="HC82" s="4">
        <v>4.0599999999999996</v>
      </c>
      <c r="HD82" s="5">
        <f t="shared" si="368"/>
        <v>14000</v>
      </c>
      <c r="HE82" s="8">
        <v>343.4</v>
      </c>
      <c r="HF82" s="4">
        <v>1765.27</v>
      </c>
      <c r="HG82" s="5">
        <f t="shared" si="374"/>
        <v>5140.5649388468264</v>
      </c>
      <c r="HH82" s="20">
        <f t="shared" si="346"/>
        <v>15241.314</v>
      </c>
      <c r="HI82" s="5">
        <f t="shared" si="347"/>
        <v>48942.34</v>
      </c>
    </row>
    <row r="83" spans="1:217" ht="15" thickBot="1" x14ac:dyDescent="0.35">
      <c r="A83" s="99"/>
      <c r="B83" s="100" t="s">
        <v>14</v>
      </c>
      <c r="C83" s="101">
        <f t="shared" ref="C83:D83" si="383">SUM(C71:C82)</f>
        <v>0</v>
      </c>
      <c r="D83" s="70">
        <f t="shared" si="383"/>
        <v>0</v>
      </c>
      <c r="E83" s="71"/>
      <c r="F83" s="101">
        <f>SUM(F71:F82)</f>
        <v>0</v>
      </c>
      <c r="G83" s="70">
        <f>SUM(G71:G82)</f>
        <v>0</v>
      </c>
      <c r="H83" s="71"/>
      <c r="I83" s="101">
        <f>SUM(I71:I82)</f>
        <v>0</v>
      </c>
      <c r="J83" s="70">
        <f>SUM(J71:J82)</f>
        <v>0</v>
      </c>
      <c r="K83" s="71"/>
      <c r="L83" s="101">
        <f>SUM(L71:L82)</f>
        <v>0</v>
      </c>
      <c r="M83" s="70">
        <f>SUM(M71:M82)</f>
        <v>0</v>
      </c>
      <c r="N83" s="71"/>
      <c r="O83" s="101">
        <f>SUM(O71:O82)</f>
        <v>0.39100000000000001</v>
      </c>
      <c r="P83" s="70">
        <f>SUM(P71:P82)</f>
        <v>12.41</v>
      </c>
      <c r="Q83" s="71"/>
      <c r="R83" s="72">
        <f>SUM(R71:R82)</f>
        <v>347.13099999999997</v>
      </c>
      <c r="S83" s="70">
        <f>SUM(S71:S82)</f>
        <v>2452.39</v>
      </c>
      <c r="T83" s="71"/>
      <c r="U83" s="101">
        <f t="shared" ref="U83:V83" si="384">SUM(U71:U82)</f>
        <v>0</v>
      </c>
      <c r="V83" s="70">
        <f t="shared" si="384"/>
        <v>0</v>
      </c>
      <c r="W83" s="71"/>
      <c r="X83" s="101">
        <f>SUM(X71:X82)</f>
        <v>0</v>
      </c>
      <c r="Y83" s="70">
        <f>SUM(Y71:Y82)</f>
        <v>0</v>
      </c>
      <c r="Z83" s="71"/>
      <c r="AA83" s="101"/>
      <c r="AB83" s="70"/>
      <c r="AC83" s="71"/>
      <c r="AD83" s="101">
        <f>SUM(AD71:AD82)</f>
        <v>0</v>
      </c>
      <c r="AE83" s="70">
        <f>SUM(AE71:AE82)</f>
        <v>0</v>
      </c>
      <c r="AF83" s="71"/>
      <c r="AG83" s="101">
        <f t="shared" ref="AG83:AH83" si="385">SUM(AG71:AG82)</f>
        <v>0</v>
      </c>
      <c r="AH83" s="70">
        <f t="shared" si="385"/>
        <v>0</v>
      </c>
      <c r="AI83" s="71"/>
      <c r="AJ83" s="101">
        <f>SUM(AJ71:AJ82)</f>
        <v>0</v>
      </c>
      <c r="AK83" s="70">
        <f>SUM(AK71:AK82)</f>
        <v>0</v>
      </c>
      <c r="AL83" s="71"/>
      <c r="AM83" s="101">
        <f>SUM(AM71:AM82)</f>
        <v>0</v>
      </c>
      <c r="AN83" s="70">
        <f>SUM(AN71:AN82)</f>
        <v>0</v>
      </c>
      <c r="AO83" s="71"/>
      <c r="AP83" s="101">
        <f>SUM(AP71:AP82)</f>
        <v>4.3999999999999997E-2</v>
      </c>
      <c r="AQ83" s="70">
        <f>SUM(AQ71:AQ82)</f>
        <v>0.81</v>
      </c>
      <c r="AR83" s="71"/>
      <c r="AS83" s="101">
        <f>SUM(AS71:AS82)</f>
        <v>94.472000000000008</v>
      </c>
      <c r="AT83" s="70">
        <f>SUM(AT71:AT82)</f>
        <v>794.59</v>
      </c>
      <c r="AU83" s="71"/>
      <c r="AV83" s="101">
        <f>SUM(AV71:AV82)</f>
        <v>0</v>
      </c>
      <c r="AW83" s="70">
        <f>SUM(AW71:AW82)</f>
        <v>0</v>
      </c>
      <c r="AX83" s="71"/>
      <c r="AY83" s="101">
        <f>SUM(AY71:AY82)</f>
        <v>0</v>
      </c>
      <c r="AZ83" s="70">
        <f>SUM(AZ71:AZ82)</f>
        <v>0</v>
      </c>
      <c r="BA83" s="71"/>
      <c r="BB83" s="72">
        <f>SUM(BB71:BB82)</f>
        <v>1297.7270000000001</v>
      </c>
      <c r="BC83" s="70">
        <f>SUM(BC71:BC82)</f>
        <v>6853.2000000000007</v>
      </c>
      <c r="BD83" s="71"/>
      <c r="BE83" s="101">
        <f>SUM(BE71:BE82)</f>
        <v>0</v>
      </c>
      <c r="BF83" s="70">
        <f>SUM(BF71:BF82)</f>
        <v>0</v>
      </c>
      <c r="BG83" s="71"/>
      <c r="BH83" s="101">
        <f>SUM(BH71:BH82)</f>
        <v>2.0019999999999998</v>
      </c>
      <c r="BI83" s="70">
        <f>SUM(BI71:BI82)</f>
        <v>9.870000000000001</v>
      </c>
      <c r="BJ83" s="71"/>
      <c r="BK83" s="101">
        <f>SUM(BK71:BK82)</f>
        <v>4.3999999999999997E-2</v>
      </c>
      <c r="BL83" s="70">
        <f>SUM(BL71:BL82)</f>
        <v>0.5</v>
      </c>
      <c r="BM83" s="71"/>
      <c r="BN83" s="101">
        <f>SUM(BN71:BN82)</f>
        <v>0</v>
      </c>
      <c r="BO83" s="70">
        <f>SUM(BO71:BO82)</f>
        <v>0</v>
      </c>
      <c r="BP83" s="71"/>
      <c r="BQ83" s="101">
        <f>SUM(BQ71:BQ82)</f>
        <v>0</v>
      </c>
      <c r="BR83" s="70">
        <f>SUM(BR71:BR82)</f>
        <v>0</v>
      </c>
      <c r="BS83" s="71"/>
      <c r="BT83" s="101">
        <f>SUM(BT71:BT82)</f>
        <v>0</v>
      </c>
      <c r="BU83" s="70">
        <f>SUM(BU71:BU82)</f>
        <v>0</v>
      </c>
      <c r="BV83" s="71"/>
      <c r="BW83" s="101">
        <f t="shared" ref="BW83:BX83" si="386">SUM(BW71:BW82)</f>
        <v>0</v>
      </c>
      <c r="BX83" s="70">
        <f t="shared" si="386"/>
        <v>0</v>
      </c>
      <c r="BY83" s="71"/>
      <c r="BZ83" s="101">
        <f t="shared" ref="BZ83:CA83" si="387">SUM(BZ71:BZ82)</f>
        <v>0</v>
      </c>
      <c r="CA83" s="70">
        <f t="shared" si="387"/>
        <v>0</v>
      </c>
      <c r="CB83" s="71"/>
      <c r="CC83" s="101">
        <f>SUM(CC71:CC82)</f>
        <v>0</v>
      </c>
      <c r="CD83" s="70">
        <f>SUM(CD71:CD82)</f>
        <v>0</v>
      </c>
      <c r="CE83" s="71"/>
      <c r="CF83" s="101">
        <f>SUM(CF71:CF82)</f>
        <v>0</v>
      </c>
      <c r="CG83" s="70">
        <f>SUM(CG71:CG82)</f>
        <v>0</v>
      </c>
      <c r="CH83" s="71"/>
      <c r="CI83" s="101">
        <f>SUM(CI71:CI82)</f>
        <v>67.539999999999992</v>
      </c>
      <c r="CJ83" s="70">
        <f>SUM(CJ71:CJ82)</f>
        <v>580.99</v>
      </c>
      <c r="CK83" s="71"/>
      <c r="CL83" s="101">
        <f>SUM(CL71:CL82)</f>
        <v>0</v>
      </c>
      <c r="CM83" s="70">
        <f>SUM(CM71:CM82)</f>
        <v>0</v>
      </c>
      <c r="CN83" s="71"/>
      <c r="CO83" s="101">
        <f>SUM(CO71:CO82)</f>
        <v>0</v>
      </c>
      <c r="CP83" s="70">
        <f>SUM(CP71:CP82)</f>
        <v>0</v>
      </c>
      <c r="CQ83" s="71"/>
      <c r="CR83" s="72">
        <f>SUM(CR71:CR82)</f>
        <v>65713.724000000002</v>
      </c>
      <c r="CS83" s="70">
        <f>SUM(CS71:CS82)</f>
        <v>170338.91999999998</v>
      </c>
      <c r="CT83" s="71"/>
      <c r="CU83" s="101">
        <f>SUM(CU71:CU82)</f>
        <v>0</v>
      </c>
      <c r="CV83" s="70">
        <f>SUM(CV71:CV82)</f>
        <v>0</v>
      </c>
      <c r="CW83" s="71"/>
      <c r="CX83" s="101">
        <f>SUM(CX71:CX82)</f>
        <v>0</v>
      </c>
      <c r="CY83" s="70">
        <f>SUM(CY71:CY82)</f>
        <v>0</v>
      </c>
      <c r="CZ83" s="71"/>
      <c r="DA83" s="101">
        <f>SUM(DA71:DA82)</f>
        <v>2001.415</v>
      </c>
      <c r="DB83" s="70">
        <f>SUM(DB71:DB82)</f>
        <v>10030.85</v>
      </c>
      <c r="DC83" s="71"/>
      <c r="DD83" s="101">
        <f>SUM(DD71:DD82)</f>
        <v>30</v>
      </c>
      <c r="DE83" s="70">
        <f>SUM(DE71:DE82)</f>
        <v>144.08000000000001</v>
      </c>
      <c r="DF83" s="71"/>
      <c r="DG83" s="101">
        <f>SUM(DG71:DG82)</f>
        <v>0</v>
      </c>
      <c r="DH83" s="70">
        <f>SUM(DH71:DH82)</f>
        <v>0</v>
      </c>
      <c r="DI83" s="71"/>
      <c r="DJ83" s="101">
        <f>SUM(DJ71:DJ82)</f>
        <v>0</v>
      </c>
      <c r="DK83" s="70">
        <f>SUM(DK71:DK82)</f>
        <v>0</v>
      </c>
      <c r="DL83" s="71"/>
      <c r="DM83" s="101">
        <f>SUM(DM71:DM82)</f>
        <v>0</v>
      </c>
      <c r="DN83" s="70">
        <f>SUM(DN71:DN82)</f>
        <v>0</v>
      </c>
      <c r="DO83" s="71"/>
      <c r="DP83" s="101">
        <f>SUM(DP71:DP82)</f>
        <v>0</v>
      </c>
      <c r="DQ83" s="70">
        <f>SUM(DQ71:DQ82)</f>
        <v>0</v>
      </c>
      <c r="DR83" s="71"/>
      <c r="DS83" s="101">
        <f>SUM(DS71:DS82)</f>
        <v>0</v>
      </c>
      <c r="DT83" s="70">
        <f>SUM(DT71:DT82)</f>
        <v>0</v>
      </c>
      <c r="DU83" s="71"/>
      <c r="DV83" s="72">
        <f>SUM(DV71:DV82)</f>
        <v>71048.837</v>
      </c>
      <c r="DW83" s="70">
        <f>SUM(DW71:DW82)</f>
        <v>319212.38</v>
      </c>
      <c r="DX83" s="71"/>
      <c r="DY83" s="72">
        <f>SUM(DY71:DY82)</f>
        <v>342.03100000000006</v>
      </c>
      <c r="DZ83" s="70">
        <f>SUM(DZ71:DZ82)</f>
        <v>2319.9900000000002</v>
      </c>
      <c r="EA83" s="71"/>
      <c r="EB83" s="101">
        <f>SUM(EB71:EB82)</f>
        <v>0</v>
      </c>
      <c r="EC83" s="70">
        <f>SUM(EC71:EC82)</f>
        <v>0</v>
      </c>
      <c r="ED83" s="71"/>
      <c r="EE83" s="101">
        <f t="shared" ref="EE83:EF83" si="388">SUM(EE71:EE82)</f>
        <v>0</v>
      </c>
      <c r="EF83" s="70">
        <f t="shared" si="388"/>
        <v>0</v>
      </c>
      <c r="EG83" s="71"/>
      <c r="EH83" s="101">
        <f>SUM(EH71:EH82)</f>
        <v>0</v>
      </c>
      <c r="EI83" s="70">
        <f>SUM(EI71:EI82)</f>
        <v>0</v>
      </c>
      <c r="EJ83" s="71"/>
      <c r="EK83" s="101">
        <f>SUM(EK71:EK82)</f>
        <v>0</v>
      </c>
      <c r="EL83" s="70">
        <f>SUM(EL71:EL82)</f>
        <v>0</v>
      </c>
      <c r="EM83" s="71"/>
      <c r="EN83" s="101">
        <f t="shared" ref="EN83:EO83" si="389">SUM(EN71:EN82)</f>
        <v>0</v>
      </c>
      <c r="EO83" s="70">
        <f t="shared" si="389"/>
        <v>0</v>
      </c>
      <c r="EP83" s="71"/>
      <c r="EQ83" s="101"/>
      <c r="ER83" s="70"/>
      <c r="ES83" s="71"/>
      <c r="ET83" s="101">
        <f>SUM(ET71:ET82)</f>
        <v>0</v>
      </c>
      <c r="EU83" s="70">
        <f>SUM(EU71:EU82)</f>
        <v>0</v>
      </c>
      <c r="EV83" s="71"/>
      <c r="EW83" s="101">
        <f t="shared" ref="EW83:EX83" si="390">SUM(EW71:EW82)</f>
        <v>0</v>
      </c>
      <c r="EX83" s="70">
        <f t="shared" si="390"/>
        <v>0</v>
      </c>
      <c r="EY83" s="71"/>
      <c r="EZ83" s="101">
        <f>SUM(EZ71:EZ82)</f>
        <v>0</v>
      </c>
      <c r="FA83" s="70">
        <f>SUM(FA71:FA82)</f>
        <v>0</v>
      </c>
      <c r="FB83" s="71"/>
      <c r="FC83" s="72">
        <f>SUM(FC71:FC82)</f>
        <v>0.82899999999999996</v>
      </c>
      <c r="FD83" s="70">
        <f>SUM(FD71:FD82)</f>
        <v>21.01</v>
      </c>
      <c r="FE83" s="71"/>
      <c r="FF83" s="72">
        <f>SUM(FF71:FF82)</f>
        <v>0</v>
      </c>
      <c r="FG83" s="70">
        <f>SUM(FG71:FG82)</f>
        <v>0</v>
      </c>
      <c r="FH83" s="71"/>
      <c r="FI83" s="72">
        <f>SUM(FI71:FI82)</f>
        <v>0.73799999999999999</v>
      </c>
      <c r="FJ83" s="70">
        <f>SUM(FJ71:FJ82)</f>
        <v>50.22</v>
      </c>
      <c r="FK83" s="71"/>
      <c r="FL83" s="72">
        <f>SUM(FL71:FL82)</f>
        <v>0.12</v>
      </c>
      <c r="FM83" s="70">
        <f>SUM(FM71:FM82)</f>
        <v>2.31</v>
      </c>
      <c r="FN83" s="71"/>
      <c r="FO83" s="72">
        <f>SUM(FO71:FO82)</f>
        <v>0.02</v>
      </c>
      <c r="FP83" s="70">
        <f>SUM(FP71:FP82)</f>
        <v>0.22</v>
      </c>
      <c r="FQ83" s="71"/>
      <c r="FR83" s="72">
        <f t="shared" ref="FR83:FS83" si="391">SUM(FR71:FR82)</f>
        <v>0</v>
      </c>
      <c r="FS83" s="70">
        <f t="shared" si="391"/>
        <v>0</v>
      </c>
      <c r="FT83" s="71"/>
      <c r="FU83" s="72">
        <f>SUM(FU71:FU82)</f>
        <v>0</v>
      </c>
      <c r="FV83" s="70">
        <f>SUM(FV71:FV82)</f>
        <v>0</v>
      </c>
      <c r="FW83" s="71"/>
      <c r="FX83" s="72">
        <f t="shared" ref="FX83:FY83" si="392">SUM(FX71:FX82)</f>
        <v>0</v>
      </c>
      <c r="FY83" s="70">
        <f t="shared" si="392"/>
        <v>0</v>
      </c>
      <c r="FZ83" s="71"/>
      <c r="GA83" s="72">
        <f>SUM(GA71:GA82)</f>
        <v>0</v>
      </c>
      <c r="GB83" s="70">
        <f>SUM(GB71:GB82)</f>
        <v>0</v>
      </c>
      <c r="GC83" s="71"/>
      <c r="GD83" s="72">
        <f>SUM(GD71:GD82)</f>
        <v>0.70399999999999996</v>
      </c>
      <c r="GE83" s="70">
        <f>SUM(GE71:GE82)</f>
        <v>19.630000000000003</v>
      </c>
      <c r="GF83" s="71"/>
      <c r="GG83" s="72">
        <f>SUM(GG71:GG82)</f>
        <v>0</v>
      </c>
      <c r="GH83" s="70">
        <f>SUM(GH71:GH82)</f>
        <v>0</v>
      </c>
      <c r="GI83" s="71"/>
      <c r="GJ83" s="72">
        <f>SUM(GJ71:GJ82)</f>
        <v>0.105</v>
      </c>
      <c r="GK83" s="70">
        <f>SUM(GK71:GK82)</f>
        <v>0.47</v>
      </c>
      <c r="GL83" s="71"/>
      <c r="GM83" s="72">
        <f>SUM(GM71:GM82)</f>
        <v>0</v>
      </c>
      <c r="GN83" s="70">
        <f>SUM(GN71:GN82)</f>
        <v>0</v>
      </c>
      <c r="GO83" s="71"/>
      <c r="GP83" s="72">
        <f>SUM(GP71:GP82)</f>
        <v>0.12</v>
      </c>
      <c r="GQ83" s="70">
        <f>SUM(GQ71:GQ82)</f>
        <v>2.98</v>
      </c>
      <c r="GR83" s="71"/>
      <c r="GS83" s="72">
        <f>SUM(GS71:GS82)</f>
        <v>0.09</v>
      </c>
      <c r="GT83" s="70">
        <f>SUM(GT71:GT82)</f>
        <v>21.34</v>
      </c>
      <c r="GU83" s="71"/>
      <c r="GV83" s="72">
        <f>SUM(GV71:GV82)</f>
        <v>68.134000000000015</v>
      </c>
      <c r="GW83" s="70">
        <f>SUM(GW71:GW82)</f>
        <v>347.78</v>
      </c>
      <c r="GX83" s="71"/>
      <c r="GY83" s="72">
        <f>SUM(GY71:GY82)</f>
        <v>0</v>
      </c>
      <c r="GZ83" s="70">
        <f>SUM(GZ71:GZ82)</f>
        <v>0</v>
      </c>
      <c r="HA83" s="71"/>
      <c r="HB83" s="72">
        <f>SUM(HB71:HB82)</f>
        <v>94.600000000000009</v>
      </c>
      <c r="HC83" s="70">
        <f>SUM(HC71:HC82)</f>
        <v>599.45999999999992</v>
      </c>
      <c r="HD83" s="71"/>
      <c r="HE83" s="72">
        <f>SUM(HE71:HE82)</f>
        <v>16271.807000000001</v>
      </c>
      <c r="HF83" s="70">
        <f>SUM(HF71:HF82)</f>
        <v>83807.14</v>
      </c>
      <c r="HG83" s="71"/>
      <c r="HH83" s="104">
        <f t="shared" si="346"/>
        <v>157382.62499999997</v>
      </c>
      <c r="HI83" s="106">
        <f t="shared" si="347"/>
        <v>597623.54</v>
      </c>
    </row>
    <row r="84" spans="1:217" x14ac:dyDescent="0.3">
      <c r="A84" s="79">
        <v>2017</v>
      </c>
      <c r="B84" s="80" t="s">
        <v>2</v>
      </c>
      <c r="C84" s="90">
        <v>0</v>
      </c>
      <c r="D84" s="53">
        <v>0</v>
      </c>
      <c r="E84" s="18">
        <f t="shared" ref="E84:E95" si="393">IF(C84=0,0,D84/C84*1000)</f>
        <v>0</v>
      </c>
      <c r="F84" s="90">
        <v>0</v>
      </c>
      <c r="G84" s="53">
        <v>0</v>
      </c>
      <c r="H84" s="18">
        <v>0</v>
      </c>
      <c r="I84" s="90">
        <v>0</v>
      </c>
      <c r="J84" s="53">
        <v>0</v>
      </c>
      <c r="K84" s="18">
        <v>0</v>
      </c>
      <c r="L84" s="90">
        <v>0</v>
      </c>
      <c r="M84" s="53">
        <v>0</v>
      </c>
      <c r="N84" s="18">
        <v>0</v>
      </c>
      <c r="O84" s="90">
        <v>0</v>
      </c>
      <c r="P84" s="53">
        <v>0</v>
      </c>
      <c r="Q84" s="18">
        <v>0</v>
      </c>
      <c r="R84" s="90">
        <v>68.257000000000005</v>
      </c>
      <c r="S84" s="53">
        <v>432.77</v>
      </c>
      <c r="T84" s="18">
        <f t="shared" ref="T84:T92" si="394">S84/R84*1000</f>
        <v>6340.3020935581699</v>
      </c>
      <c r="U84" s="90">
        <v>0</v>
      </c>
      <c r="V84" s="53">
        <v>0</v>
      </c>
      <c r="W84" s="18">
        <f t="shared" ref="W84:W95" si="395">IF(U84=0,0,V84/U84*1000)</f>
        <v>0</v>
      </c>
      <c r="X84" s="90">
        <v>0</v>
      </c>
      <c r="Y84" s="53">
        <v>0</v>
      </c>
      <c r="Z84" s="18">
        <v>0</v>
      </c>
      <c r="AA84" s="90"/>
      <c r="AB84" s="53"/>
      <c r="AC84" s="18"/>
      <c r="AD84" s="90">
        <v>0</v>
      </c>
      <c r="AE84" s="53">
        <v>0</v>
      </c>
      <c r="AF84" s="18">
        <v>0</v>
      </c>
      <c r="AG84" s="90">
        <v>0</v>
      </c>
      <c r="AH84" s="53">
        <v>0</v>
      </c>
      <c r="AI84" s="18">
        <f t="shared" ref="AI84:AI95" si="396">IF(AG84=0,0,AH84/AG84*1000)</f>
        <v>0</v>
      </c>
      <c r="AJ84" s="90">
        <v>0</v>
      </c>
      <c r="AK84" s="53">
        <v>0</v>
      </c>
      <c r="AL84" s="18">
        <v>0</v>
      </c>
      <c r="AM84" s="90">
        <v>0</v>
      </c>
      <c r="AN84" s="53">
        <v>0</v>
      </c>
      <c r="AO84" s="18">
        <v>0</v>
      </c>
      <c r="AP84" s="90">
        <v>0</v>
      </c>
      <c r="AQ84" s="53">
        <v>0</v>
      </c>
      <c r="AR84" s="18">
        <v>0</v>
      </c>
      <c r="AS84" s="90">
        <v>0</v>
      </c>
      <c r="AT84" s="53">
        <v>0</v>
      </c>
      <c r="AU84" s="18">
        <v>0</v>
      </c>
      <c r="AV84" s="90">
        <v>0</v>
      </c>
      <c r="AW84" s="53">
        <v>0</v>
      </c>
      <c r="AX84" s="18">
        <v>0</v>
      </c>
      <c r="AY84" s="90">
        <v>0</v>
      </c>
      <c r="AZ84" s="53">
        <v>0</v>
      </c>
      <c r="BA84" s="18">
        <v>0</v>
      </c>
      <c r="BB84" s="90">
        <v>703.45</v>
      </c>
      <c r="BC84" s="53">
        <v>2724</v>
      </c>
      <c r="BD84" s="18">
        <f t="shared" ref="BD84:BD92" si="397">BC84/BB84*1000</f>
        <v>3872.3434501386023</v>
      </c>
      <c r="BE84" s="90">
        <v>0</v>
      </c>
      <c r="BF84" s="53">
        <v>0</v>
      </c>
      <c r="BG84" s="18">
        <v>0</v>
      </c>
      <c r="BH84" s="90">
        <v>0</v>
      </c>
      <c r="BI84" s="53">
        <v>0</v>
      </c>
      <c r="BJ84" s="18">
        <v>0</v>
      </c>
      <c r="BK84" s="90">
        <v>0</v>
      </c>
      <c r="BL84" s="53">
        <v>0</v>
      </c>
      <c r="BM84" s="18">
        <v>0</v>
      </c>
      <c r="BN84" s="90">
        <v>0</v>
      </c>
      <c r="BO84" s="53">
        <v>0</v>
      </c>
      <c r="BP84" s="18">
        <v>0</v>
      </c>
      <c r="BQ84" s="90">
        <v>0</v>
      </c>
      <c r="BR84" s="53">
        <v>0</v>
      </c>
      <c r="BS84" s="18">
        <v>0</v>
      </c>
      <c r="BT84" s="90">
        <v>0</v>
      </c>
      <c r="BU84" s="53">
        <v>0</v>
      </c>
      <c r="BV84" s="18">
        <v>0</v>
      </c>
      <c r="BW84" s="90">
        <v>0</v>
      </c>
      <c r="BX84" s="53">
        <v>0</v>
      </c>
      <c r="BY84" s="18">
        <f t="shared" ref="BY84:BY95" si="398">IF(BW84=0,0,BX84/BW84*1000)</f>
        <v>0</v>
      </c>
      <c r="BZ84" s="90">
        <v>0</v>
      </c>
      <c r="CA84" s="53">
        <v>0</v>
      </c>
      <c r="CB84" s="18">
        <f t="shared" ref="CB84:CB95" si="399">IF(BZ84=0,0,CA84/BZ84*1000)</f>
        <v>0</v>
      </c>
      <c r="CC84" s="90">
        <v>0</v>
      </c>
      <c r="CD84" s="53">
        <v>0</v>
      </c>
      <c r="CE84" s="18">
        <v>0</v>
      </c>
      <c r="CF84" s="90">
        <v>0</v>
      </c>
      <c r="CG84" s="53">
        <v>0</v>
      </c>
      <c r="CH84" s="18">
        <v>0</v>
      </c>
      <c r="CI84" s="90">
        <v>0</v>
      </c>
      <c r="CJ84" s="53">
        <v>0</v>
      </c>
      <c r="CK84" s="18">
        <v>0</v>
      </c>
      <c r="CL84" s="90">
        <v>0</v>
      </c>
      <c r="CM84" s="53">
        <v>0</v>
      </c>
      <c r="CN84" s="18">
        <v>0</v>
      </c>
      <c r="CO84" s="90">
        <v>0</v>
      </c>
      <c r="CP84" s="53">
        <v>0</v>
      </c>
      <c r="CQ84" s="18">
        <v>0</v>
      </c>
      <c r="CR84" s="90">
        <v>6278.7950000000001</v>
      </c>
      <c r="CS84" s="53">
        <v>15659.75</v>
      </c>
      <c r="CT84" s="18">
        <f t="shared" ref="CT84:CT92" si="400">CS84/CR84*1000</f>
        <v>2494.0693238113363</v>
      </c>
      <c r="CU84" s="90">
        <v>0</v>
      </c>
      <c r="CV84" s="53">
        <v>0</v>
      </c>
      <c r="CW84" s="18">
        <v>0</v>
      </c>
      <c r="CX84" s="90">
        <v>0</v>
      </c>
      <c r="CY84" s="53">
        <v>0</v>
      </c>
      <c r="CZ84" s="18">
        <v>0</v>
      </c>
      <c r="DA84" s="90">
        <v>0</v>
      </c>
      <c r="DB84" s="53">
        <v>0</v>
      </c>
      <c r="DC84" s="18">
        <v>0</v>
      </c>
      <c r="DD84" s="90">
        <v>0</v>
      </c>
      <c r="DE84" s="53">
        <v>0</v>
      </c>
      <c r="DF84" s="18">
        <v>0</v>
      </c>
      <c r="DG84" s="90">
        <v>0</v>
      </c>
      <c r="DH84" s="53">
        <v>0</v>
      </c>
      <c r="DI84" s="18">
        <v>0</v>
      </c>
      <c r="DJ84" s="90">
        <v>0</v>
      </c>
      <c r="DK84" s="53">
        <v>0</v>
      </c>
      <c r="DL84" s="18">
        <v>0</v>
      </c>
      <c r="DM84" s="90">
        <v>0</v>
      </c>
      <c r="DN84" s="53">
        <v>0</v>
      </c>
      <c r="DO84" s="18">
        <v>0</v>
      </c>
      <c r="DP84" s="90">
        <v>0</v>
      </c>
      <c r="DQ84" s="53">
        <v>0</v>
      </c>
      <c r="DR84" s="18">
        <v>0</v>
      </c>
      <c r="DS84" s="90">
        <v>0</v>
      </c>
      <c r="DT84" s="53">
        <v>0</v>
      </c>
      <c r="DU84" s="18">
        <v>0</v>
      </c>
      <c r="DV84" s="90">
        <v>6706.0119999999997</v>
      </c>
      <c r="DW84" s="53">
        <v>27296.05</v>
      </c>
      <c r="DX84" s="18">
        <f t="shared" ref="DX84:DX92" si="401">DW84/DV84*1000</f>
        <v>4070.3849023831158</v>
      </c>
      <c r="DY84" s="90">
        <v>4.3550000000000004</v>
      </c>
      <c r="DZ84" s="53">
        <v>48.05</v>
      </c>
      <c r="EA84" s="18">
        <f t="shared" ref="EA84:EA92" si="402">DZ84/DY84*1000</f>
        <v>11033.295063145808</v>
      </c>
      <c r="EB84" s="90">
        <v>0</v>
      </c>
      <c r="EC84" s="53">
        <v>0</v>
      </c>
      <c r="ED84" s="18">
        <v>0</v>
      </c>
      <c r="EE84" s="90">
        <v>0</v>
      </c>
      <c r="EF84" s="53">
        <v>0</v>
      </c>
      <c r="EG84" s="18">
        <f t="shared" ref="EG84:EG95" si="403">IF(EE84=0,0,EF84/EE84*1000)</f>
        <v>0</v>
      </c>
      <c r="EH84" s="90">
        <v>0</v>
      </c>
      <c r="EI84" s="53">
        <v>0</v>
      </c>
      <c r="EJ84" s="18">
        <v>0</v>
      </c>
      <c r="EK84" s="90">
        <v>0</v>
      </c>
      <c r="EL84" s="53">
        <v>0</v>
      </c>
      <c r="EM84" s="18">
        <v>0</v>
      </c>
      <c r="EN84" s="90">
        <v>0</v>
      </c>
      <c r="EO84" s="53">
        <v>0</v>
      </c>
      <c r="EP84" s="18">
        <f t="shared" ref="EP84:EP95" si="404">IF(EN84=0,0,EO84/EN84*1000)</f>
        <v>0</v>
      </c>
      <c r="EQ84" s="90"/>
      <c r="ER84" s="53"/>
      <c r="ES84" s="18"/>
      <c r="ET84" s="90">
        <v>0</v>
      </c>
      <c r="EU84" s="53">
        <v>0</v>
      </c>
      <c r="EV84" s="18">
        <v>0</v>
      </c>
      <c r="EW84" s="90">
        <v>0</v>
      </c>
      <c r="EX84" s="53">
        <v>0</v>
      </c>
      <c r="EY84" s="18">
        <f t="shared" ref="EY84:EY95" si="405">IF(EW84=0,0,EX84/EW84*1000)</f>
        <v>0</v>
      </c>
      <c r="EZ84" s="90">
        <v>0</v>
      </c>
      <c r="FA84" s="53">
        <v>0</v>
      </c>
      <c r="FB84" s="18">
        <v>0</v>
      </c>
      <c r="FC84" s="90">
        <v>1.7000000000000001E-2</v>
      </c>
      <c r="FD84" s="53">
        <v>0.32</v>
      </c>
      <c r="FE84" s="18">
        <f t="shared" ref="FE84:FE92" si="406">FD84/FC84*1000</f>
        <v>18823.529411764706</v>
      </c>
      <c r="FF84" s="90">
        <v>0</v>
      </c>
      <c r="FG84" s="53">
        <v>0</v>
      </c>
      <c r="FH84" s="18">
        <v>0</v>
      </c>
      <c r="FI84" s="90">
        <v>0</v>
      </c>
      <c r="FJ84" s="53">
        <v>0</v>
      </c>
      <c r="FK84" s="18">
        <v>0</v>
      </c>
      <c r="FL84" s="90">
        <v>0</v>
      </c>
      <c r="FM84" s="53">
        <v>0</v>
      </c>
      <c r="FN84" s="18">
        <v>0</v>
      </c>
      <c r="FO84" s="90">
        <v>0</v>
      </c>
      <c r="FP84" s="53">
        <v>0</v>
      </c>
      <c r="FQ84" s="18">
        <v>0</v>
      </c>
      <c r="FR84" s="90">
        <v>0</v>
      </c>
      <c r="FS84" s="53">
        <v>0</v>
      </c>
      <c r="FT84" s="18">
        <f t="shared" ref="FT84:FT95" si="407">IF(FR84=0,0,FS84/FR84*1000)</f>
        <v>0</v>
      </c>
      <c r="FU84" s="90">
        <v>0</v>
      </c>
      <c r="FV84" s="53">
        <v>0</v>
      </c>
      <c r="FW84" s="18">
        <v>0</v>
      </c>
      <c r="FX84" s="90">
        <v>0</v>
      </c>
      <c r="FY84" s="53">
        <v>0</v>
      </c>
      <c r="FZ84" s="18">
        <f t="shared" ref="FZ84:FZ95" si="408">IF(FX84=0,0,FY84/FX84*1000)</f>
        <v>0</v>
      </c>
      <c r="GA84" s="90">
        <v>0</v>
      </c>
      <c r="GB84" s="53">
        <v>0</v>
      </c>
      <c r="GC84" s="18">
        <v>0</v>
      </c>
      <c r="GD84" s="90">
        <v>0</v>
      </c>
      <c r="GE84" s="53">
        <v>0</v>
      </c>
      <c r="GF84" s="18">
        <v>0</v>
      </c>
      <c r="GG84" s="90">
        <v>0</v>
      </c>
      <c r="GH84" s="53">
        <v>0</v>
      </c>
      <c r="GI84" s="18">
        <v>0</v>
      </c>
      <c r="GJ84" s="90">
        <v>0</v>
      </c>
      <c r="GK84" s="53">
        <v>0</v>
      </c>
      <c r="GL84" s="18">
        <v>0</v>
      </c>
      <c r="GM84" s="90">
        <v>0</v>
      </c>
      <c r="GN84" s="53">
        <v>0</v>
      </c>
      <c r="GO84" s="18">
        <v>0</v>
      </c>
      <c r="GP84" s="90">
        <v>0</v>
      </c>
      <c r="GQ84" s="53">
        <v>0</v>
      </c>
      <c r="GR84" s="18">
        <v>0</v>
      </c>
      <c r="GS84" s="90">
        <v>0</v>
      </c>
      <c r="GT84" s="53">
        <v>0</v>
      </c>
      <c r="GU84" s="18">
        <v>0</v>
      </c>
      <c r="GV84" s="90">
        <v>0</v>
      </c>
      <c r="GW84" s="53">
        <v>0</v>
      </c>
      <c r="GX84" s="18">
        <v>0</v>
      </c>
      <c r="GY84" s="90">
        <v>0</v>
      </c>
      <c r="GZ84" s="53">
        <v>0</v>
      </c>
      <c r="HA84" s="18">
        <v>0</v>
      </c>
      <c r="HB84" s="90">
        <v>0.59799999999999998</v>
      </c>
      <c r="HC84" s="53">
        <v>8.42</v>
      </c>
      <c r="HD84" s="18">
        <f t="shared" ref="HD84:HD92" si="409">HC84/HB84*1000</f>
        <v>14080.267558528429</v>
      </c>
      <c r="HE84" s="90">
        <v>301.60000000000002</v>
      </c>
      <c r="HF84" s="53">
        <v>1181.44</v>
      </c>
      <c r="HG84" s="18">
        <f t="shared" ref="HG84:HG91" si="410">HF84/HE84*1000</f>
        <v>3917.2413793103447</v>
      </c>
      <c r="HH84" s="103">
        <f t="shared" si="346"/>
        <v>14063.083999999999</v>
      </c>
      <c r="HI84" s="105">
        <f t="shared" si="347"/>
        <v>47350.799999999996</v>
      </c>
    </row>
    <row r="85" spans="1:217" x14ac:dyDescent="0.3">
      <c r="A85" s="75">
        <v>2017</v>
      </c>
      <c r="B85" s="76" t="s">
        <v>3</v>
      </c>
      <c r="C85" s="8">
        <v>0</v>
      </c>
      <c r="D85" s="4">
        <v>0</v>
      </c>
      <c r="E85" s="5">
        <f t="shared" si="393"/>
        <v>0</v>
      </c>
      <c r="F85" s="8">
        <v>0</v>
      </c>
      <c r="G85" s="4">
        <v>0</v>
      </c>
      <c r="H85" s="5">
        <v>0</v>
      </c>
      <c r="I85" s="8">
        <v>0</v>
      </c>
      <c r="J85" s="4">
        <v>0</v>
      </c>
      <c r="K85" s="5">
        <v>0</v>
      </c>
      <c r="L85" s="8">
        <v>0</v>
      </c>
      <c r="M85" s="4">
        <v>0</v>
      </c>
      <c r="N85" s="5">
        <v>0</v>
      </c>
      <c r="O85" s="8">
        <v>0</v>
      </c>
      <c r="P85" s="4">
        <v>0</v>
      </c>
      <c r="Q85" s="5">
        <v>0</v>
      </c>
      <c r="R85" s="8">
        <v>3.8610000000000002</v>
      </c>
      <c r="S85" s="4">
        <v>38.76</v>
      </c>
      <c r="T85" s="5">
        <f t="shared" si="394"/>
        <v>10038.850038850038</v>
      </c>
      <c r="U85" s="8">
        <v>0</v>
      </c>
      <c r="V85" s="4">
        <v>0</v>
      </c>
      <c r="W85" s="5">
        <f t="shared" si="395"/>
        <v>0</v>
      </c>
      <c r="X85" s="8">
        <v>0</v>
      </c>
      <c r="Y85" s="4">
        <v>0</v>
      </c>
      <c r="Z85" s="5">
        <v>0</v>
      </c>
      <c r="AA85" s="8"/>
      <c r="AB85" s="4"/>
      <c r="AC85" s="5"/>
      <c r="AD85" s="8">
        <v>0</v>
      </c>
      <c r="AE85" s="4">
        <v>0</v>
      </c>
      <c r="AF85" s="5">
        <v>0</v>
      </c>
      <c r="AG85" s="8">
        <v>0</v>
      </c>
      <c r="AH85" s="4">
        <v>0</v>
      </c>
      <c r="AI85" s="5">
        <f t="shared" si="396"/>
        <v>0</v>
      </c>
      <c r="AJ85" s="8">
        <v>0</v>
      </c>
      <c r="AK85" s="4">
        <v>0</v>
      </c>
      <c r="AL85" s="5">
        <v>0</v>
      </c>
      <c r="AM85" s="8">
        <v>0</v>
      </c>
      <c r="AN85" s="4">
        <v>0</v>
      </c>
      <c r="AO85" s="5">
        <v>0</v>
      </c>
      <c r="AP85" s="8">
        <v>0</v>
      </c>
      <c r="AQ85" s="4">
        <v>0</v>
      </c>
      <c r="AR85" s="5">
        <v>0</v>
      </c>
      <c r="AS85" s="8">
        <v>0</v>
      </c>
      <c r="AT85" s="4">
        <v>0</v>
      </c>
      <c r="AU85" s="5">
        <v>0</v>
      </c>
      <c r="AV85" s="8">
        <v>0</v>
      </c>
      <c r="AW85" s="4">
        <v>0</v>
      </c>
      <c r="AX85" s="5">
        <v>0</v>
      </c>
      <c r="AY85" s="8">
        <v>0</v>
      </c>
      <c r="AZ85" s="4">
        <v>0</v>
      </c>
      <c r="BA85" s="5">
        <v>0</v>
      </c>
      <c r="BB85" s="8">
        <v>1302.145</v>
      </c>
      <c r="BC85" s="4">
        <v>3006.57</v>
      </c>
      <c r="BD85" s="5">
        <f t="shared" si="397"/>
        <v>2308.9364087716808</v>
      </c>
      <c r="BE85" s="8">
        <v>0</v>
      </c>
      <c r="BF85" s="4">
        <v>0</v>
      </c>
      <c r="BG85" s="5">
        <v>0</v>
      </c>
      <c r="BH85" s="8">
        <v>0</v>
      </c>
      <c r="BI85" s="4">
        <v>0</v>
      </c>
      <c r="BJ85" s="5">
        <v>0</v>
      </c>
      <c r="BK85" s="8">
        <v>0</v>
      </c>
      <c r="BL85" s="4">
        <v>0</v>
      </c>
      <c r="BM85" s="5">
        <v>0</v>
      </c>
      <c r="BN85" s="8">
        <v>0</v>
      </c>
      <c r="BO85" s="4">
        <v>0</v>
      </c>
      <c r="BP85" s="5">
        <v>0</v>
      </c>
      <c r="BQ85" s="8">
        <v>0</v>
      </c>
      <c r="BR85" s="4">
        <v>0</v>
      </c>
      <c r="BS85" s="5">
        <v>0</v>
      </c>
      <c r="BT85" s="8">
        <v>0</v>
      </c>
      <c r="BU85" s="4">
        <v>0</v>
      </c>
      <c r="BV85" s="5">
        <v>0</v>
      </c>
      <c r="BW85" s="8">
        <v>0</v>
      </c>
      <c r="BX85" s="4">
        <v>0</v>
      </c>
      <c r="BY85" s="5">
        <f t="shared" si="398"/>
        <v>0</v>
      </c>
      <c r="BZ85" s="8">
        <v>0</v>
      </c>
      <c r="CA85" s="4">
        <v>0</v>
      </c>
      <c r="CB85" s="5">
        <f t="shared" si="399"/>
        <v>0</v>
      </c>
      <c r="CC85" s="8">
        <v>0</v>
      </c>
      <c r="CD85" s="4">
        <v>0</v>
      </c>
      <c r="CE85" s="5">
        <v>0</v>
      </c>
      <c r="CF85" s="8">
        <v>0</v>
      </c>
      <c r="CG85" s="4">
        <v>0</v>
      </c>
      <c r="CH85" s="5">
        <v>0</v>
      </c>
      <c r="CI85" s="8">
        <v>0</v>
      </c>
      <c r="CJ85" s="4">
        <v>0</v>
      </c>
      <c r="CK85" s="5">
        <v>0</v>
      </c>
      <c r="CL85" s="8">
        <v>0</v>
      </c>
      <c r="CM85" s="4">
        <v>0</v>
      </c>
      <c r="CN85" s="5">
        <v>0</v>
      </c>
      <c r="CO85" s="8">
        <v>0</v>
      </c>
      <c r="CP85" s="4">
        <v>0</v>
      </c>
      <c r="CQ85" s="5">
        <v>0</v>
      </c>
      <c r="CR85" s="8">
        <v>8330.8240000000005</v>
      </c>
      <c r="CS85" s="4">
        <v>23825.95</v>
      </c>
      <c r="CT85" s="5">
        <f t="shared" si="400"/>
        <v>2859.9751957309386</v>
      </c>
      <c r="CU85" s="8">
        <v>0</v>
      </c>
      <c r="CV85" s="4">
        <v>0</v>
      </c>
      <c r="CW85" s="5">
        <v>0</v>
      </c>
      <c r="CX85" s="8">
        <v>0</v>
      </c>
      <c r="CY85" s="4">
        <v>0</v>
      </c>
      <c r="CZ85" s="5">
        <v>0</v>
      </c>
      <c r="DA85" s="8">
        <v>0</v>
      </c>
      <c r="DB85" s="4">
        <v>0</v>
      </c>
      <c r="DC85" s="5">
        <v>0</v>
      </c>
      <c r="DD85" s="8">
        <v>0</v>
      </c>
      <c r="DE85" s="4">
        <v>0</v>
      </c>
      <c r="DF85" s="5">
        <v>0</v>
      </c>
      <c r="DG85" s="8">
        <v>0</v>
      </c>
      <c r="DH85" s="4">
        <v>0</v>
      </c>
      <c r="DI85" s="5">
        <v>0</v>
      </c>
      <c r="DJ85" s="8">
        <v>0</v>
      </c>
      <c r="DK85" s="4">
        <v>0</v>
      </c>
      <c r="DL85" s="5">
        <v>0</v>
      </c>
      <c r="DM85" s="8">
        <v>0</v>
      </c>
      <c r="DN85" s="4">
        <v>0</v>
      </c>
      <c r="DO85" s="5">
        <v>0</v>
      </c>
      <c r="DP85" s="8">
        <v>0</v>
      </c>
      <c r="DQ85" s="4">
        <v>0</v>
      </c>
      <c r="DR85" s="5">
        <v>0</v>
      </c>
      <c r="DS85" s="8">
        <v>0</v>
      </c>
      <c r="DT85" s="4">
        <v>0</v>
      </c>
      <c r="DU85" s="5">
        <v>0</v>
      </c>
      <c r="DV85" s="8">
        <v>7295.9</v>
      </c>
      <c r="DW85" s="4">
        <v>30157.97</v>
      </c>
      <c r="DX85" s="5">
        <f t="shared" si="401"/>
        <v>4133.5503501966859</v>
      </c>
      <c r="DY85" s="8">
        <v>34.143999999999998</v>
      </c>
      <c r="DZ85" s="4">
        <v>131.41999999999999</v>
      </c>
      <c r="EA85" s="5">
        <f t="shared" si="402"/>
        <v>3848.9925023430178</v>
      </c>
      <c r="EB85" s="8">
        <v>0</v>
      </c>
      <c r="EC85" s="4">
        <v>0</v>
      </c>
      <c r="ED85" s="5">
        <v>0</v>
      </c>
      <c r="EE85" s="8">
        <v>0</v>
      </c>
      <c r="EF85" s="4">
        <v>0</v>
      </c>
      <c r="EG85" s="5">
        <f t="shared" si="403"/>
        <v>0</v>
      </c>
      <c r="EH85" s="8">
        <v>0</v>
      </c>
      <c r="EI85" s="4">
        <v>0</v>
      </c>
      <c r="EJ85" s="5">
        <v>0</v>
      </c>
      <c r="EK85" s="8">
        <v>0</v>
      </c>
      <c r="EL85" s="4">
        <v>0</v>
      </c>
      <c r="EM85" s="5">
        <v>0</v>
      </c>
      <c r="EN85" s="8">
        <v>0</v>
      </c>
      <c r="EO85" s="4">
        <v>0</v>
      </c>
      <c r="EP85" s="5">
        <f t="shared" si="404"/>
        <v>0</v>
      </c>
      <c r="EQ85" s="8"/>
      <c r="ER85" s="4"/>
      <c r="ES85" s="5"/>
      <c r="ET85" s="8">
        <v>0</v>
      </c>
      <c r="EU85" s="4">
        <v>0</v>
      </c>
      <c r="EV85" s="5">
        <v>0</v>
      </c>
      <c r="EW85" s="8">
        <v>0</v>
      </c>
      <c r="EX85" s="4">
        <v>0</v>
      </c>
      <c r="EY85" s="5">
        <f t="shared" si="405"/>
        <v>0</v>
      </c>
      <c r="EZ85" s="8">
        <v>0</v>
      </c>
      <c r="FA85" s="4">
        <v>0</v>
      </c>
      <c r="FB85" s="5">
        <v>0</v>
      </c>
      <c r="FC85" s="8">
        <v>3.6999999999999998E-2</v>
      </c>
      <c r="FD85" s="4">
        <v>1.0900000000000001</v>
      </c>
      <c r="FE85" s="5">
        <f t="shared" si="406"/>
        <v>29459.459459459464</v>
      </c>
      <c r="FF85" s="8">
        <v>0</v>
      </c>
      <c r="FG85" s="4">
        <v>0</v>
      </c>
      <c r="FH85" s="5">
        <v>0</v>
      </c>
      <c r="FI85" s="8">
        <v>0</v>
      </c>
      <c r="FJ85" s="4">
        <v>0</v>
      </c>
      <c r="FK85" s="5">
        <v>0</v>
      </c>
      <c r="FL85" s="8">
        <v>0</v>
      </c>
      <c r="FM85" s="4">
        <v>0</v>
      </c>
      <c r="FN85" s="5">
        <v>0</v>
      </c>
      <c r="FO85" s="8">
        <v>0</v>
      </c>
      <c r="FP85" s="4">
        <v>0</v>
      </c>
      <c r="FQ85" s="5">
        <v>0</v>
      </c>
      <c r="FR85" s="8">
        <v>0</v>
      </c>
      <c r="FS85" s="4">
        <v>0</v>
      </c>
      <c r="FT85" s="5">
        <f t="shared" si="407"/>
        <v>0</v>
      </c>
      <c r="FU85" s="8">
        <v>0</v>
      </c>
      <c r="FV85" s="4">
        <v>0</v>
      </c>
      <c r="FW85" s="5">
        <v>0</v>
      </c>
      <c r="FX85" s="8">
        <v>0</v>
      </c>
      <c r="FY85" s="4">
        <v>0</v>
      </c>
      <c r="FZ85" s="5">
        <f t="shared" si="408"/>
        <v>0</v>
      </c>
      <c r="GA85" s="8">
        <v>0</v>
      </c>
      <c r="GB85" s="4">
        <v>0</v>
      </c>
      <c r="GC85" s="5">
        <v>0</v>
      </c>
      <c r="GD85" s="8">
        <v>0</v>
      </c>
      <c r="GE85" s="4">
        <v>0</v>
      </c>
      <c r="GF85" s="5">
        <v>0</v>
      </c>
      <c r="GG85" s="8">
        <v>0</v>
      </c>
      <c r="GH85" s="4">
        <v>0</v>
      </c>
      <c r="GI85" s="5">
        <v>0</v>
      </c>
      <c r="GJ85" s="8">
        <v>0</v>
      </c>
      <c r="GK85" s="4">
        <v>0</v>
      </c>
      <c r="GL85" s="5">
        <v>0</v>
      </c>
      <c r="GM85" s="8">
        <v>0</v>
      </c>
      <c r="GN85" s="4">
        <v>0</v>
      </c>
      <c r="GO85" s="5">
        <v>0</v>
      </c>
      <c r="GP85" s="8">
        <v>0</v>
      </c>
      <c r="GQ85" s="4">
        <v>0</v>
      </c>
      <c r="GR85" s="5">
        <v>0</v>
      </c>
      <c r="GS85" s="8">
        <v>0</v>
      </c>
      <c r="GT85" s="4">
        <v>0</v>
      </c>
      <c r="GU85" s="5">
        <v>0</v>
      </c>
      <c r="GV85" s="8">
        <v>0</v>
      </c>
      <c r="GW85" s="4">
        <v>0</v>
      </c>
      <c r="GX85" s="5">
        <v>0</v>
      </c>
      <c r="GY85" s="8">
        <v>0</v>
      </c>
      <c r="GZ85" s="4">
        <v>0</v>
      </c>
      <c r="HA85" s="5">
        <v>0</v>
      </c>
      <c r="HB85" s="8">
        <v>0</v>
      </c>
      <c r="HC85" s="4">
        <v>0</v>
      </c>
      <c r="HD85" s="5">
        <v>0</v>
      </c>
      <c r="HE85" s="8">
        <v>433.8</v>
      </c>
      <c r="HF85" s="4">
        <v>2142.11</v>
      </c>
      <c r="HG85" s="5">
        <f t="shared" si="410"/>
        <v>4938.0129091747349</v>
      </c>
      <c r="HH85" s="20">
        <f t="shared" si="346"/>
        <v>17400.710999999999</v>
      </c>
      <c r="HI85" s="5">
        <f t="shared" si="347"/>
        <v>59303.87</v>
      </c>
    </row>
    <row r="86" spans="1:217" x14ac:dyDescent="0.3">
      <c r="A86" s="75">
        <v>2017</v>
      </c>
      <c r="B86" s="76" t="s">
        <v>4</v>
      </c>
      <c r="C86" s="8">
        <v>0</v>
      </c>
      <c r="D86" s="4">
        <v>0</v>
      </c>
      <c r="E86" s="5">
        <f t="shared" si="393"/>
        <v>0</v>
      </c>
      <c r="F86" s="8">
        <v>0</v>
      </c>
      <c r="G86" s="4">
        <v>0</v>
      </c>
      <c r="H86" s="5">
        <v>0</v>
      </c>
      <c r="I86" s="8">
        <v>0</v>
      </c>
      <c r="J86" s="4">
        <v>0</v>
      </c>
      <c r="K86" s="5">
        <v>0</v>
      </c>
      <c r="L86" s="8">
        <v>0</v>
      </c>
      <c r="M86" s="4">
        <v>0</v>
      </c>
      <c r="N86" s="5">
        <v>0</v>
      </c>
      <c r="O86" s="8">
        <v>3.0000000000000001E-3</v>
      </c>
      <c r="P86" s="4">
        <v>0.06</v>
      </c>
      <c r="Q86" s="5">
        <f t="shared" ref="Q86:Q90" si="411">P86/O86*1000</f>
        <v>20000</v>
      </c>
      <c r="R86" s="8">
        <v>2.4489999999999998</v>
      </c>
      <c r="S86" s="4">
        <v>29.21</v>
      </c>
      <c r="T86" s="5">
        <f t="shared" si="394"/>
        <v>11927.317272356066</v>
      </c>
      <c r="U86" s="8">
        <v>0</v>
      </c>
      <c r="V86" s="4">
        <v>0</v>
      </c>
      <c r="W86" s="5">
        <f t="shared" si="395"/>
        <v>0</v>
      </c>
      <c r="X86" s="8">
        <v>0</v>
      </c>
      <c r="Y86" s="4">
        <v>0</v>
      </c>
      <c r="Z86" s="5">
        <v>0</v>
      </c>
      <c r="AA86" s="8"/>
      <c r="AB86" s="4"/>
      <c r="AC86" s="5"/>
      <c r="AD86" s="8">
        <v>0</v>
      </c>
      <c r="AE86" s="4">
        <v>0</v>
      </c>
      <c r="AF86" s="5">
        <v>0</v>
      </c>
      <c r="AG86" s="8">
        <v>0</v>
      </c>
      <c r="AH86" s="4">
        <v>0</v>
      </c>
      <c r="AI86" s="5">
        <f t="shared" si="396"/>
        <v>0</v>
      </c>
      <c r="AJ86" s="8">
        <v>0</v>
      </c>
      <c r="AK86" s="4">
        <v>0</v>
      </c>
      <c r="AL86" s="5">
        <v>0</v>
      </c>
      <c r="AM86" s="8">
        <v>0</v>
      </c>
      <c r="AN86" s="4">
        <v>0</v>
      </c>
      <c r="AO86" s="5">
        <v>0</v>
      </c>
      <c r="AP86" s="8">
        <v>0</v>
      </c>
      <c r="AQ86" s="4">
        <v>0</v>
      </c>
      <c r="AR86" s="5">
        <v>0</v>
      </c>
      <c r="AS86" s="8">
        <v>273.85500000000002</v>
      </c>
      <c r="AT86" s="4">
        <v>4641.58</v>
      </c>
      <c r="AU86" s="5">
        <f t="shared" ref="AU86:AU91" si="412">AT86/AS86*1000</f>
        <v>16949.042376440088</v>
      </c>
      <c r="AV86" s="8">
        <v>0</v>
      </c>
      <c r="AW86" s="4">
        <v>0</v>
      </c>
      <c r="AX86" s="5">
        <v>0</v>
      </c>
      <c r="AY86" s="8">
        <v>0</v>
      </c>
      <c r="AZ86" s="4">
        <v>0</v>
      </c>
      <c r="BA86" s="5">
        <v>0</v>
      </c>
      <c r="BB86" s="8">
        <v>3427.7950000000001</v>
      </c>
      <c r="BC86" s="4">
        <v>10747.31</v>
      </c>
      <c r="BD86" s="5">
        <f t="shared" si="397"/>
        <v>3135.3421076814689</v>
      </c>
      <c r="BE86" s="8">
        <v>0</v>
      </c>
      <c r="BF86" s="4">
        <v>0</v>
      </c>
      <c r="BG86" s="5">
        <v>0</v>
      </c>
      <c r="BH86" s="8">
        <v>0</v>
      </c>
      <c r="BI86" s="4">
        <v>0</v>
      </c>
      <c r="BJ86" s="5">
        <v>0</v>
      </c>
      <c r="BK86" s="8">
        <v>0</v>
      </c>
      <c r="BL86" s="4">
        <v>0</v>
      </c>
      <c r="BM86" s="5">
        <v>0</v>
      </c>
      <c r="BN86" s="8">
        <v>0</v>
      </c>
      <c r="BO86" s="4">
        <v>0</v>
      </c>
      <c r="BP86" s="5">
        <v>0</v>
      </c>
      <c r="BQ86" s="8">
        <v>0</v>
      </c>
      <c r="BR86" s="4">
        <v>0</v>
      </c>
      <c r="BS86" s="5">
        <v>0</v>
      </c>
      <c r="BT86" s="8">
        <v>0</v>
      </c>
      <c r="BU86" s="4">
        <v>0</v>
      </c>
      <c r="BV86" s="5">
        <v>0</v>
      </c>
      <c r="BW86" s="8">
        <v>0</v>
      </c>
      <c r="BX86" s="4">
        <v>0</v>
      </c>
      <c r="BY86" s="5">
        <f t="shared" si="398"/>
        <v>0</v>
      </c>
      <c r="BZ86" s="8">
        <v>0</v>
      </c>
      <c r="CA86" s="4">
        <v>0</v>
      </c>
      <c r="CB86" s="5">
        <f t="shared" si="399"/>
        <v>0</v>
      </c>
      <c r="CC86" s="8">
        <v>0</v>
      </c>
      <c r="CD86" s="4">
        <v>0</v>
      </c>
      <c r="CE86" s="5">
        <v>0</v>
      </c>
      <c r="CF86" s="8">
        <v>0</v>
      </c>
      <c r="CG86" s="4">
        <v>0</v>
      </c>
      <c r="CH86" s="5">
        <v>0</v>
      </c>
      <c r="CI86" s="8">
        <v>0</v>
      </c>
      <c r="CJ86" s="4">
        <v>0</v>
      </c>
      <c r="CK86" s="5">
        <v>0</v>
      </c>
      <c r="CL86" s="8">
        <v>0</v>
      </c>
      <c r="CM86" s="4">
        <v>0</v>
      </c>
      <c r="CN86" s="5">
        <v>0</v>
      </c>
      <c r="CO86" s="8">
        <v>0</v>
      </c>
      <c r="CP86" s="4">
        <v>0</v>
      </c>
      <c r="CQ86" s="5">
        <v>0</v>
      </c>
      <c r="CR86" s="8">
        <v>9357.2860000000001</v>
      </c>
      <c r="CS86" s="4">
        <v>24521.62</v>
      </c>
      <c r="CT86" s="5">
        <f t="shared" si="400"/>
        <v>2620.5910559963645</v>
      </c>
      <c r="CU86" s="8">
        <v>0</v>
      </c>
      <c r="CV86" s="4">
        <v>0</v>
      </c>
      <c r="CW86" s="5">
        <v>0</v>
      </c>
      <c r="CX86" s="8">
        <v>0</v>
      </c>
      <c r="CY86" s="4">
        <v>0</v>
      </c>
      <c r="CZ86" s="5">
        <v>0</v>
      </c>
      <c r="DA86" s="8">
        <v>6.7000000000000004E-2</v>
      </c>
      <c r="DB86" s="4">
        <v>4.38</v>
      </c>
      <c r="DC86" s="5">
        <f t="shared" ref="DC86:DC92" si="413">DB86/DA86*1000</f>
        <v>65373.134328358203</v>
      </c>
      <c r="DD86" s="8">
        <v>0</v>
      </c>
      <c r="DE86" s="4">
        <v>0</v>
      </c>
      <c r="DF86" s="5">
        <v>0</v>
      </c>
      <c r="DG86" s="8">
        <v>0</v>
      </c>
      <c r="DH86" s="4">
        <v>0</v>
      </c>
      <c r="DI86" s="5">
        <v>0</v>
      </c>
      <c r="DJ86" s="8">
        <v>0</v>
      </c>
      <c r="DK86" s="4">
        <v>0</v>
      </c>
      <c r="DL86" s="5">
        <v>0</v>
      </c>
      <c r="DM86" s="8">
        <v>0</v>
      </c>
      <c r="DN86" s="4">
        <v>0</v>
      </c>
      <c r="DO86" s="5">
        <v>0</v>
      </c>
      <c r="DP86" s="8">
        <v>0</v>
      </c>
      <c r="DQ86" s="4">
        <v>0</v>
      </c>
      <c r="DR86" s="5">
        <v>0</v>
      </c>
      <c r="DS86" s="8">
        <v>0</v>
      </c>
      <c r="DT86" s="4">
        <v>0</v>
      </c>
      <c r="DU86" s="5">
        <v>0</v>
      </c>
      <c r="DV86" s="8">
        <v>7055.34</v>
      </c>
      <c r="DW86" s="4">
        <v>27109.74</v>
      </c>
      <c r="DX86" s="5">
        <f t="shared" si="401"/>
        <v>3842.4427454949018</v>
      </c>
      <c r="DY86" s="8">
        <v>1.042</v>
      </c>
      <c r="DZ86" s="4">
        <v>23.41</v>
      </c>
      <c r="EA86" s="5">
        <f t="shared" si="402"/>
        <v>22466.410748560458</v>
      </c>
      <c r="EB86" s="8">
        <v>0</v>
      </c>
      <c r="EC86" s="4">
        <v>0</v>
      </c>
      <c r="ED86" s="5">
        <v>0</v>
      </c>
      <c r="EE86" s="8">
        <v>0</v>
      </c>
      <c r="EF86" s="4">
        <v>0</v>
      </c>
      <c r="EG86" s="5">
        <f t="shared" si="403"/>
        <v>0</v>
      </c>
      <c r="EH86" s="8">
        <v>0</v>
      </c>
      <c r="EI86" s="4">
        <v>0</v>
      </c>
      <c r="EJ86" s="5">
        <v>0</v>
      </c>
      <c r="EK86" s="8">
        <v>0</v>
      </c>
      <c r="EL86" s="4">
        <v>0</v>
      </c>
      <c r="EM86" s="5">
        <v>0</v>
      </c>
      <c r="EN86" s="8">
        <v>0</v>
      </c>
      <c r="EO86" s="4">
        <v>0</v>
      </c>
      <c r="EP86" s="5">
        <f t="shared" si="404"/>
        <v>0</v>
      </c>
      <c r="EQ86" s="8"/>
      <c r="ER86" s="4"/>
      <c r="ES86" s="5"/>
      <c r="ET86" s="8">
        <v>0</v>
      </c>
      <c r="EU86" s="4">
        <v>0</v>
      </c>
      <c r="EV86" s="5">
        <v>0</v>
      </c>
      <c r="EW86" s="8">
        <v>0</v>
      </c>
      <c r="EX86" s="4">
        <v>0</v>
      </c>
      <c r="EY86" s="5">
        <f t="shared" si="405"/>
        <v>0</v>
      </c>
      <c r="EZ86" s="8">
        <v>0</v>
      </c>
      <c r="FA86" s="4">
        <v>0</v>
      </c>
      <c r="FB86" s="5">
        <v>0</v>
      </c>
      <c r="FC86" s="8">
        <v>6.8000000000000005E-2</v>
      </c>
      <c r="FD86" s="4">
        <v>1.6</v>
      </c>
      <c r="FE86" s="5">
        <f t="shared" si="406"/>
        <v>23529.411764705881</v>
      </c>
      <c r="FF86" s="8">
        <v>0</v>
      </c>
      <c r="FG86" s="4">
        <v>0</v>
      </c>
      <c r="FH86" s="5">
        <v>0</v>
      </c>
      <c r="FI86" s="8">
        <v>0</v>
      </c>
      <c r="FJ86" s="4">
        <v>0</v>
      </c>
      <c r="FK86" s="5">
        <v>0</v>
      </c>
      <c r="FL86" s="8">
        <v>0</v>
      </c>
      <c r="FM86" s="4">
        <v>0</v>
      </c>
      <c r="FN86" s="5">
        <v>0</v>
      </c>
      <c r="FO86" s="8">
        <v>0</v>
      </c>
      <c r="FP86" s="4">
        <v>0</v>
      </c>
      <c r="FQ86" s="5">
        <v>0</v>
      </c>
      <c r="FR86" s="8">
        <v>0</v>
      </c>
      <c r="FS86" s="4">
        <v>0</v>
      </c>
      <c r="FT86" s="5">
        <f t="shared" si="407"/>
        <v>0</v>
      </c>
      <c r="FU86" s="8">
        <v>0</v>
      </c>
      <c r="FV86" s="4">
        <v>0</v>
      </c>
      <c r="FW86" s="5">
        <v>0</v>
      </c>
      <c r="FX86" s="8">
        <v>0</v>
      </c>
      <c r="FY86" s="4">
        <v>0</v>
      </c>
      <c r="FZ86" s="5">
        <f t="shared" si="408"/>
        <v>0</v>
      </c>
      <c r="GA86" s="8">
        <v>0</v>
      </c>
      <c r="GB86" s="4">
        <v>0</v>
      </c>
      <c r="GC86" s="5">
        <v>0</v>
      </c>
      <c r="GD86" s="8">
        <v>30099.83</v>
      </c>
      <c r="GE86" s="4">
        <v>40808.800000000003</v>
      </c>
      <c r="GF86" s="5">
        <f t="shared" ref="GF86:GF89" si="414">GE86/GD86*1000</f>
        <v>1355.7817436178211</v>
      </c>
      <c r="GG86" s="8">
        <v>0</v>
      </c>
      <c r="GH86" s="4">
        <v>0</v>
      </c>
      <c r="GI86" s="5">
        <v>0</v>
      </c>
      <c r="GJ86" s="8">
        <v>0</v>
      </c>
      <c r="GK86" s="4">
        <v>0</v>
      </c>
      <c r="GL86" s="5">
        <v>0</v>
      </c>
      <c r="GM86" s="8">
        <v>0</v>
      </c>
      <c r="GN86" s="4">
        <v>0</v>
      </c>
      <c r="GO86" s="5">
        <v>0</v>
      </c>
      <c r="GP86" s="8">
        <v>0.02</v>
      </c>
      <c r="GQ86" s="4">
        <v>0.61</v>
      </c>
      <c r="GR86" s="5">
        <f t="shared" ref="GR86:GR92" si="415">GQ86/GP86*1000</f>
        <v>30500</v>
      </c>
      <c r="GS86" s="8">
        <v>0</v>
      </c>
      <c r="GT86" s="4">
        <v>0</v>
      </c>
      <c r="GU86" s="5">
        <v>0</v>
      </c>
      <c r="GV86" s="8">
        <v>0</v>
      </c>
      <c r="GW86" s="4">
        <v>0</v>
      </c>
      <c r="GX86" s="5">
        <v>0</v>
      </c>
      <c r="GY86" s="8">
        <v>0</v>
      </c>
      <c r="GZ86" s="4">
        <v>0</v>
      </c>
      <c r="HA86" s="5">
        <v>0</v>
      </c>
      <c r="HB86" s="8">
        <v>64</v>
      </c>
      <c r="HC86" s="4">
        <v>459.92</v>
      </c>
      <c r="HD86" s="5">
        <f t="shared" si="409"/>
        <v>7186.25</v>
      </c>
      <c r="HE86" s="8">
        <v>479.22</v>
      </c>
      <c r="HF86" s="4">
        <v>2180.06</v>
      </c>
      <c r="HG86" s="5">
        <f t="shared" si="410"/>
        <v>4549.1840908142394</v>
      </c>
      <c r="HH86" s="20">
        <f t="shared" si="346"/>
        <v>50760.974999999999</v>
      </c>
      <c r="HI86" s="5">
        <f t="shared" si="347"/>
        <v>110528.3</v>
      </c>
    </row>
    <row r="87" spans="1:217" x14ac:dyDescent="0.3">
      <c r="A87" s="75">
        <v>2017</v>
      </c>
      <c r="B87" s="76" t="s">
        <v>5</v>
      </c>
      <c r="C87" s="8">
        <v>0</v>
      </c>
      <c r="D87" s="4">
        <v>0</v>
      </c>
      <c r="E87" s="5">
        <f t="shared" si="393"/>
        <v>0</v>
      </c>
      <c r="F87" s="8">
        <v>0</v>
      </c>
      <c r="G87" s="4">
        <v>0</v>
      </c>
      <c r="H87" s="5">
        <v>0</v>
      </c>
      <c r="I87" s="8">
        <v>0</v>
      </c>
      <c r="J87" s="4">
        <v>0</v>
      </c>
      <c r="K87" s="5">
        <v>0</v>
      </c>
      <c r="L87" s="8">
        <v>0</v>
      </c>
      <c r="M87" s="4">
        <v>0</v>
      </c>
      <c r="N87" s="5">
        <v>0</v>
      </c>
      <c r="O87" s="8">
        <v>0.16</v>
      </c>
      <c r="P87" s="4">
        <v>1.79</v>
      </c>
      <c r="Q87" s="5">
        <f t="shared" si="411"/>
        <v>11187.5</v>
      </c>
      <c r="R87" s="8">
        <v>34.984000000000002</v>
      </c>
      <c r="S87" s="4">
        <v>54.37</v>
      </c>
      <c r="T87" s="5">
        <f t="shared" si="394"/>
        <v>1554.1390349874227</v>
      </c>
      <c r="U87" s="8">
        <v>0</v>
      </c>
      <c r="V87" s="4">
        <v>0</v>
      </c>
      <c r="W87" s="5">
        <f t="shared" si="395"/>
        <v>0</v>
      </c>
      <c r="X87" s="8">
        <v>0</v>
      </c>
      <c r="Y87" s="4">
        <v>0</v>
      </c>
      <c r="Z87" s="5">
        <v>0</v>
      </c>
      <c r="AA87" s="8"/>
      <c r="AB87" s="4"/>
      <c r="AC87" s="5"/>
      <c r="AD87" s="8">
        <v>0</v>
      </c>
      <c r="AE87" s="4">
        <v>0</v>
      </c>
      <c r="AF87" s="5">
        <v>0</v>
      </c>
      <c r="AG87" s="8">
        <v>0</v>
      </c>
      <c r="AH87" s="4">
        <v>0</v>
      </c>
      <c r="AI87" s="5">
        <f t="shared" si="396"/>
        <v>0</v>
      </c>
      <c r="AJ87" s="8">
        <v>0</v>
      </c>
      <c r="AK87" s="4">
        <v>0</v>
      </c>
      <c r="AL87" s="5">
        <v>0</v>
      </c>
      <c r="AM87" s="8">
        <v>0</v>
      </c>
      <c r="AN87" s="4">
        <v>0</v>
      </c>
      <c r="AO87" s="5">
        <v>0</v>
      </c>
      <c r="AP87" s="8">
        <v>0</v>
      </c>
      <c r="AQ87" s="4">
        <v>0</v>
      </c>
      <c r="AR87" s="5">
        <v>0</v>
      </c>
      <c r="AS87" s="8">
        <v>528.35</v>
      </c>
      <c r="AT87" s="4">
        <v>1754.08</v>
      </c>
      <c r="AU87" s="5">
        <f t="shared" si="412"/>
        <v>3319.9205072395189</v>
      </c>
      <c r="AV87" s="8">
        <v>0</v>
      </c>
      <c r="AW87" s="4">
        <v>0</v>
      </c>
      <c r="AX87" s="5">
        <v>0</v>
      </c>
      <c r="AY87" s="8">
        <v>0</v>
      </c>
      <c r="AZ87" s="4">
        <v>0</v>
      </c>
      <c r="BA87" s="5">
        <v>0</v>
      </c>
      <c r="BB87" s="8">
        <v>1117.6479999999999</v>
      </c>
      <c r="BC87" s="4">
        <v>2998.86</v>
      </c>
      <c r="BD87" s="5">
        <f t="shared" si="397"/>
        <v>2683.1882667888281</v>
      </c>
      <c r="BE87" s="8">
        <v>0</v>
      </c>
      <c r="BF87" s="4">
        <v>0</v>
      </c>
      <c r="BG87" s="5">
        <v>0</v>
      </c>
      <c r="BH87" s="8">
        <v>0</v>
      </c>
      <c r="BI87" s="4">
        <v>0</v>
      </c>
      <c r="BJ87" s="5">
        <v>0</v>
      </c>
      <c r="BK87" s="8">
        <v>0</v>
      </c>
      <c r="BL87" s="4">
        <v>0</v>
      </c>
      <c r="BM87" s="5">
        <v>0</v>
      </c>
      <c r="BN87" s="8">
        <v>0</v>
      </c>
      <c r="BO87" s="4">
        <v>0</v>
      </c>
      <c r="BP87" s="5">
        <v>0</v>
      </c>
      <c r="BQ87" s="8">
        <v>0</v>
      </c>
      <c r="BR87" s="4">
        <v>0</v>
      </c>
      <c r="BS87" s="5">
        <v>0</v>
      </c>
      <c r="BT87" s="8">
        <v>0</v>
      </c>
      <c r="BU87" s="4">
        <v>0</v>
      </c>
      <c r="BV87" s="5">
        <v>0</v>
      </c>
      <c r="BW87" s="8">
        <v>0</v>
      </c>
      <c r="BX87" s="4">
        <v>0</v>
      </c>
      <c r="BY87" s="5">
        <f t="shared" si="398"/>
        <v>0</v>
      </c>
      <c r="BZ87" s="8">
        <v>0</v>
      </c>
      <c r="CA87" s="4">
        <v>0</v>
      </c>
      <c r="CB87" s="5">
        <f t="shared" si="399"/>
        <v>0</v>
      </c>
      <c r="CC87" s="8">
        <v>0</v>
      </c>
      <c r="CD87" s="4">
        <v>0</v>
      </c>
      <c r="CE87" s="5">
        <v>0</v>
      </c>
      <c r="CF87" s="8">
        <v>0</v>
      </c>
      <c r="CG87" s="4">
        <v>0</v>
      </c>
      <c r="CH87" s="5">
        <v>0</v>
      </c>
      <c r="CI87" s="8">
        <v>0</v>
      </c>
      <c r="CJ87" s="4">
        <v>0</v>
      </c>
      <c r="CK87" s="5">
        <v>0</v>
      </c>
      <c r="CL87" s="8">
        <v>0</v>
      </c>
      <c r="CM87" s="4">
        <v>0</v>
      </c>
      <c r="CN87" s="5">
        <v>0</v>
      </c>
      <c r="CO87" s="8">
        <v>0</v>
      </c>
      <c r="CP87" s="4">
        <v>0</v>
      </c>
      <c r="CQ87" s="5">
        <v>0</v>
      </c>
      <c r="CR87" s="8">
        <v>8788.3780000000006</v>
      </c>
      <c r="CS87" s="4">
        <v>19810.09</v>
      </c>
      <c r="CT87" s="5">
        <f t="shared" si="400"/>
        <v>2254.1235709251464</v>
      </c>
      <c r="CU87" s="8">
        <v>0</v>
      </c>
      <c r="CV87" s="4">
        <v>0</v>
      </c>
      <c r="CW87" s="5">
        <v>0</v>
      </c>
      <c r="CX87" s="8">
        <v>0</v>
      </c>
      <c r="CY87" s="4">
        <v>0</v>
      </c>
      <c r="CZ87" s="5">
        <v>0</v>
      </c>
      <c r="DA87" s="8">
        <v>0</v>
      </c>
      <c r="DB87" s="4">
        <v>0</v>
      </c>
      <c r="DC87" s="5">
        <v>0</v>
      </c>
      <c r="DD87" s="8">
        <v>0</v>
      </c>
      <c r="DE87" s="4">
        <v>0</v>
      </c>
      <c r="DF87" s="5">
        <v>0</v>
      </c>
      <c r="DG87" s="8">
        <v>0</v>
      </c>
      <c r="DH87" s="4">
        <v>0</v>
      </c>
      <c r="DI87" s="5">
        <v>0</v>
      </c>
      <c r="DJ87" s="8">
        <v>0</v>
      </c>
      <c r="DK87" s="4">
        <v>0</v>
      </c>
      <c r="DL87" s="5">
        <v>0</v>
      </c>
      <c r="DM87" s="8">
        <v>1.4999999999999999E-2</v>
      </c>
      <c r="DN87" s="4">
        <v>0.3</v>
      </c>
      <c r="DO87" s="5">
        <f t="shared" ref="DO87:DO91" si="416">DN87/DM87*1000</f>
        <v>20000</v>
      </c>
      <c r="DP87" s="8">
        <v>0</v>
      </c>
      <c r="DQ87" s="4">
        <v>0</v>
      </c>
      <c r="DR87" s="5">
        <v>0</v>
      </c>
      <c r="DS87" s="8">
        <v>0</v>
      </c>
      <c r="DT87" s="4">
        <v>0</v>
      </c>
      <c r="DU87" s="5">
        <v>0</v>
      </c>
      <c r="DV87" s="8">
        <v>3864</v>
      </c>
      <c r="DW87" s="4">
        <v>13023.88</v>
      </c>
      <c r="DX87" s="5">
        <f t="shared" si="401"/>
        <v>3370.5693581780538</v>
      </c>
      <c r="DY87" s="8">
        <v>70.878</v>
      </c>
      <c r="DZ87" s="4">
        <v>304.41000000000003</v>
      </c>
      <c r="EA87" s="5">
        <f t="shared" si="402"/>
        <v>4294.8446626597815</v>
      </c>
      <c r="EB87" s="8">
        <v>0</v>
      </c>
      <c r="EC87" s="4">
        <v>0</v>
      </c>
      <c r="ED87" s="5">
        <v>0</v>
      </c>
      <c r="EE87" s="8">
        <v>0</v>
      </c>
      <c r="EF87" s="4">
        <v>0</v>
      </c>
      <c r="EG87" s="5">
        <f t="shared" si="403"/>
        <v>0</v>
      </c>
      <c r="EH87" s="8">
        <v>0</v>
      </c>
      <c r="EI87" s="4">
        <v>0</v>
      </c>
      <c r="EJ87" s="5">
        <v>0</v>
      </c>
      <c r="EK87" s="8">
        <v>0</v>
      </c>
      <c r="EL87" s="4">
        <v>0</v>
      </c>
      <c r="EM87" s="5">
        <v>0</v>
      </c>
      <c r="EN87" s="8">
        <v>0</v>
      </c>
      <c r="EO87" s="4">
        <v>0</v>
      </c>
      <c r="EP87" s="5">
        <f t="shared" si="404"/>
        <v>0</v>
      </c>
      <c r="EQ87" s="8"/>
      <c r="ER87" s="4"/>
      <c r="ES87" s="5"/>
      <c r="ET87" s="8">
        <v>0</v>
      </c>
      <c r="EU87" s="4">
        <v>0</v>
      </c>
      <c r="EV87" s="5">
        <v>0</v>
      </c>
      <c r="EW87" s="8">
        <v>0</v>
      </c>
      <c r="EX87" s="4">
        <v>0</v>
      </c>
      <c r="EY87" s="5">
        <f t="shared" si="405"/>
        <v>0</v>
      </c>
      <c r="EZ87" s="8">
        <v>0</v>
      </c>
      <c r="FA87" s="4">
        <v>0</v>
      </c>
      <c r="FB87" s="5">
        <v>0</v>
      </c>
      <c r="FC87" s="8">
        <v>5.8999999999999997E-2</v>
      </c>
      <c r="FD87" s="4">
        <v>3.18</v>
      </c>
      <c r="FE87" s="5">
        <f t="shared" si="406"/>
        <v>53898.305084745763</v>
      </c>
      <c r="FF87" s="8">
        <v>0</v>
      </c>
      <c r="FG87" s="4">
        <v>0</v>
      </c>
      <c r="FH87" s="5">
        <v>0</v>
      </c>
      <c r="FI87" s="8">
        <v>0</v>
      </c>
      <c r="FJ87" s="4">
        <v>0</v>
      </c>
      <c r="FK87" s="5">
        <v>0</v>
      </c>
      <c r="FL87" s="8">
        <v>0</v>
      </c>
      <c r="FM87" s="4">
        <v>0</v>
      </c>
      <c r="FN87" s="5">
        <v>0</v>
      </c>
      <c r="FO87" s="8">
        <v>0</v>
      </c>
      <c r="FP87" s="4">
        <v>0</v>
      </c>
      <c r="FQ87" s="5">
        <v>0</v>
      </c>
      <c r="FR87" s="8">
        <v>0</v>
      </c>
      <c r="FS87" s="4">
        <v>0</v>
      </c>
      <c r="FT87" s="5">
        <f t="shared" si="407"/>
        <v>0</v>
      </c>
      <c r="FU87" s="8">
        <v>0</v>
      </c>
      <c r="FV87" s="4">
        <v>0</v>
      </c>
      <c r="FW87" s="5">
        <v>0</v>
      </c>
      <c r="FX87" s="8">
        <v>0</v>
      </c>
      <c r="FY87" s="4">
        <v>0</v>
      </c>
      <c r="FZ87" s="5">
        <f t="shared" si="408"/>
        <v>0</v>
      </c>
      <c r="GA87" s="8">
        <v>0</v>
      </c>
      <c r="GB87" s="4">
        <v>0</v>
      </c>
      <c r="GC87" s="5">
        <v>0</v>
      </c>
      <c r="GD87" s="8">
        <v>0</v>
      </c>
      <c r="GE87" s="4">
        <v>0</v>
      </c>
      <c r="GF87" s="5">
        <v>0</v>
      </c>
      <c r="GG87" s="8">
        <v>0</v>
      </c>
      <c r="GH87" s="4">
        <v>0</v>
      </c>
      <c r="GI87" s="5">
        <v>0</v>
      </c>
      <c r="GJ87" s="8">
        <v>0</v>
      </c>
      <c r="GK87" s="4">
        <v>0</v>
      </c>
      <c r="GL87" s="5">
        <v>0</v>
      </c>
      <c r="GM87" s="8">
        <v>0</v>
      </c>
      <c r="GN87" s="4">
        <v>0</v>
      </c>
      <c r="GO87" s="5">
        <v>0</v>
      </c>
      <c r="GP87" s="8">
        <v>0.06</v>
      </c>
      <c r="GQ87" s="4">
        <v>1.84</v>
      </c>
      <c r="GR87" s="5">
        <f t="shared" si="415"/>
        <v>30666.666666666668</v>
      </c>
      <c r="GS87" s="8">
        <v>0</v>
      </c>
      <c r="GT87" s="4">
        <v>0</v>
      </c>
      <c r="GU87" s="5">
        <v>0</v>
      </c>
      <c r="GV87" s="8">
        <v>30.05</v>
      </c>
      <c r="GW87" s="4">
        <v>99.2</v>
      </c>
      <c r="GX87" s="5">
        <f t="shared" ref="GX87:GX92" si="417">GW87/GV87*1000</f>
        <v>3301.164725457571</v>
      </c>
      <c r="GY87" s="8">
        <v>0</v>
      </c>
      <c r="GZ87" s="4">
        <v>0</v>
      </c>
      <c r="HA87" s="5">
        <v>0</v>
      </c>
      <c r="HB87" s="8">
        <v>30</v>
      </c>
      <c r="HC87" s="4">
        <v>121.26</v>
      </c>
      <c r="HD87" s="5">
        <f t="shared" si="409"/>
        <v>4042</v>
      </c>
      <c r="HE87" s="8">
        <v>262.95999999999998</v>
      </c>
      <c r="HF87" s="4">
        <v>1274.79</v>
      </c>
      <c r="HG87" s="5">
        <f t="shared" si="410"/>
        <v>4847.8475813811992</v>
      </c>
      <c r="HH87" s="20">
        <f t="shared" si="346"/>
        <v>14727.542000000001</v>
      </c>
      <c r="HI87" s="5">
        <f t="shared" si="347"/>
        <v>39448.050000000003</v>
      </c>
    </row>
    <row r="88" spans="1:217" x14ac:dyDescent="0.3">
      <c r="A88" s="75">
        <v>2017</v>
      </c>
      <c r="B88" s="76" t="s">
        <v>6</v>
      </c>
      <c r="C88" s="8">
        <v>0</v>
      </c>
      <c r="D88" s="4">
        <v>0</v>
      </c>
      <c r="E88" s="5">
        <f t="shared" si="393"/>
        <v>0</v>
      </c>
      <c r="F88" s="8">
        <v>0</v>
      </c>
      <c r="G88" s="4">
        <v>0</v>
      </c>
      <c r="H88" s="5">
        <v>0</v>
      </c>
      <c r="I88" s="8">
        <v>0</v>
      </c>
      <c r="J88" s="4">
        <v>0</v>
      </c>
      <c r="K88" s="5">
        <v>0</v>
      </c>
      <c r="L88" s="8">
        <v>0</v>
      </c>
      <c r="M88" s="4">
        <v>0</v>
      </c>
      <c r="N88" s="5">
        <v>0</v>
      </c>
      <c r="O88" s="8">
        <v>5.8000000000000003E-2</v>
      </c>
      <c r="P88" s="4">
        <v>1.54</v>
      </c>
      <c r="Q88" s="5">
        <f t="shared" si="411"/>
        <v>26551.724137931033</v>
      </c>
      <c r="R88" s="8">
        <v>3.008</v>
      </c>
      <c r="S88" s="4">
        <v>33.880000000000003</v>
      </c>
      <c r="T88" s="5">
        <f t="shared" si="394"/>
        <v>11263.297872340427</v>
      </c>
      <c r="U88" s="8">
        <v>0</v>
      </c>
      <c r="V88" s="4">
        <v>0</v>
      </c>
      <c r="W88" s="5">
        <f t="shared" si="395"/>
        <v>0</v>
      </c>
      <c r="X88" s="8">
        <v>0</v>
      </c>
      <c r="Y88" s="4">
        <v>0</v>
      </c>
      <c r="Z88" s="5">
        <v>0</v>
      </c>
      <c r="AA88" s="8"/>
      <c r="AB88" s="4"/>
      <c r="AC88" s="5"/>
      <c r="AD88" s="8">
        <v>0</v>
      </c>
      <c r="AE88" s="4">
        <v>0</v>
      </c>
      <c r="AF88" s="5">
        <v>0</v>
      </c>
      <c r="AG88" s="8">
        <v>0</v>
      </c>
      <c r="AH88" s="4">
        <v>0</v>
      </c>
      <c r="AI88" s="5">
        <f t="shared" si="396"/>
        <v>0</v>
      </c>
      <c r="AJ88" s="8">
        <v>0</v>
      </c>
      <c r="AK88" s="4">
        <v>0</v>
      </c>
      <c r="AL88" s="5">
        <v>0</v>
      </c>
      <c r="AM88" s="8">
        <v>0</v>
      </c>
      <c r="AN88" s="4">
        <v>0</v>
      </c>
      <c r="AO88" s="5">
        <v>0</v>
      </c>
      <c r="AP88" s="8">
        <v>0</v>
      </c>
      <c r="AQ88" s="4">
        <v>0</v>
      </c>
      <c r="AR88" s="5">
        <v>0</v>
      </c>
      <c r="AS88" s="8">
        <v>0.121</v>
      </c>
      <c r="AT88" s="4">
        <v>13.17</v>
      </c>
      <c r="AU88" s="5">
        <f t="shared" si="412"/>
        <v>108842.97520661158</v>
      </c>
      <c r="AV88" s="8">
        <v>0</v>
      </c>
      <c r="AW88" s="4">
        <v>0</v>
      </c>
      <c r="AX88" s="5">
        <v>0</v>
      </c>
      <c r="AY88" s="8">
        <v>0</v>
      </c>
      <c r="AZ88" s="4">
        <v>0</v>
      </c>
      <c r="BA88" s="5">
        <v>0</v>
      </c>
      <c r="BB88" s="8">
        <v>1855.0319999999999</v>
      </c>
      <c r="BC88" s="4">
        <v>3314.57</v>
      </c>
      <c r="BD88" s="5">
        <f t="shared" si="397"/>
        <v>1786.7993651861534</v>
      </c>
      <c r="BE88" s="8">
        <v>0</v>
      </c>
      <c r="BF88" s="4">
        <v>0</v>
      </c>
      <c r="BG88" s="5">
        <v>0</v>
      </c>
      <c r="BH88" s="8">
        <v>0</v>
      </c>
      <c r="BI88" s="4">
        <v>0</v>
      </c>
      <c r="BJ88" s="5">
        <v>0</v>
      </c>
      <c r="BK88" s="8">
        <v>0</v>
      </c>
      <c r="BL88" s="4">
        <v>0</v>
      </c>
      <c r="BM88" s="5">
        <v>0</v>
      </c>
      <c r="BN88" s="8">
        <v>0</v>
      </c>
      <c r="BO88" s="4">
        <v>0</v>
      </c>
      <c r="BP88" s="5">
        <v>0</v>
      </c>
      <c r="BQ88" s="8">
        <v>0</v>
      </c>
      <c r="BR88" s="4">
        <v>0</v>
      </c>
      <c r="BS88" s="5">
        <v>0</v>
      </c>
      <c r="BT88" s="8">
        <v>1E-3</v>
      </c>
      <c r="BU88" s="4">
        <v>0.03</v>
      </c>
      <c r="BV88" s="5">
        <f t="shared" ref="BV88" si="418">BU88/BT88*1000</f>
        <v>30000</v>
      </c>
      <c r="BW88" s="8">
        <v>0</v>
      </c>
      <c r="BX88" s="4">
        <v>0</v>
      </c>
      <c r="BY88" s="5">
        <f t="shared" si="398"/>
        <v>0</v>
      </c>
      <c r="BZ88" s="8">
        <v>0</v>
      </c>
      <c r="CA88" s="4">
        <v>0</v>
      </c>
      <c r="CB88" s="5">
        <f t="shared" si="399"/>
        <v>0</v>
      </c>
      <c r="CC88" s="8">
        <v>0</v>
      </c>
      <c r="CD88" s="4">
        <v>0</v>
      </c>
      <c r="CE88" s="5">
        <v>0</v>
      </c>
      <c r="CF88" s="8">
        <v>0</v>
      </c>
      <c r="CG88" s="4">
        <v>0</v>
      </c>
      <c r="CH88" s="5">
        <v>0</v>
      </c>
      <c r="CI88" s="8">
        <v>0</v>
      </c>
      <c r="CJ88" s="4">
        <v>0</v>
      </c>
      <c r="CK88" s="5">
        <v>0</v>
      </c>
      <c r="CL88" s="8">
        <v>0</v>
      </c>
      <c r="CM88" s="4">
        <v>0</v>
      </c>
      <c r="CN88" s="5">
        <v>0</v>
      </c>
      <c r="CO88" s="8">
        <v>0</v>
      </c>
      <c r="CP88" s="4">
        <v>0</v>
      </c>
      <c r="CQ88" s="5">
        <v>0</v>
      </c>
      <c r="CR88" s="8">
        <v>6910.2219999999998</v>
      </c>
      <c r="CS88" s="4">
        <v>12856.37</v>
      </c>
      <c r="CT88" s="5">
        <f t="shared" si="400"/>
        <v>1860.4858136250905</v>
      </c>
      <c r="CU88" s="8">
        <v>0</v>
      </c>
      <c r="CV88" s="4">
        <v>0</v>
      </c>
      <c r="CW88" s="5">
        <v>0</v>
      </c>
      <c r="CX88" s="8">
        <v>0</v>
      </c>
      <c r="CY88" s="4">
        <v>0</v>
      </c>
      <c r="CZ88" s="5">
        <v>0</v>
      </c>
      <c r="DA88" s="8">
        <v>0</v>
      </c>
      <c r="DB88" s="4">
        <v>0</v>
      </c>
      <c r="DC88" s="5">
        <v>0</v>
      </c>
      <c r="DD88" s="8">
        <v>0</v>
      </c>
      <c r="DE88" s="4">
        <v>0</v>
      </c>
      <c r="DF88" s="5">
        <v>0</v>
      </c>
      <c r="DG88" s="8">
        <v>0</v>
      </c>
      <c r="DH88" s="4">
        <v>0</v>
      </c>
      <c r="DI88" s="5">
        <v>0</v>
      </c>
      <c r="DJ88" s="8">
        <v>0</v>
      </c>
      <c r="DK88" s="4">
        <v>0</v>
      </c>
      <c r="DL88" s="5">
        <v>0</v>
      </c>
      <c r="DM88" s="8">
        <v>0</v>
      </c>
      <c r="DN88" s="4">
        <v>0</v>
      </c>
      <c r="DO88" s="5">
        <v>0</v>
      </c>
      <c r="DP88" s="8">
        <v>0</v>
      </c>
      <c r="DQ88" s="4">
        <v>0</v>
      </c>
      <c r="DR88" s="5">
        <v>0</v>
      </c>
      <c r="DS88" s="8">
        <v>0</v>
      </c>
      <c r="DT88" s="4">
        <v>0</v>
      </c>
      <c r="DU88" s="5">
        <v>0</v>
      </c>
      <c r="DV88" s="8">
        <v>5472.24</v>
      </c>
      <c r="DW88" s="4">
        <v>19078.599999999999</v>
      </c>
      <c r="DX88" s="5">
        <f t="shared" si="401"/>
        <v>3486.4333435668023</v>
      </c>
      <c r="DY88" s="8">
        <v>87.519000000000005</v>
      </c>
      <c r="DZ88" s="4">
        <v>259.27</v>
      </c>
      <c r="EA88" s="5">
        <f t="shared" si="402"/>
        <v>2962.4424410699385</v>
      </c>
      <c r="EB88" s="8">
        <v>0</v>
      </c>
      <c r="EC88" s="4">
        <v>0</v>
      </c>
      <c r="ED88" s="5">
        <v>0</v>
      </c>
      <c r="EE88" s="8">
        <v>0</v>
      </c>
      <c r="EF88" s="4">
        <v>0</v>
      </c>
      <c r="EG88" s="5">
        <f t="shared" si="403"/>
        <v>0</v>
      </c>
      <c r="EH88" s="8">
        <v>0</v>
      </c>
      <c r="EI88" s="4">
        <v>0</v>
      </c>
      <c r="EJ88" s="5">
        <v>0</v>
      </c>
      <c r="EK88" s="8">
        <v>0</v>
      </c>
      <c r="EL88" s="4">
        <v>0</v>
      </c>
      <c r="EM88" s="5">
        <v>0</v>
      </c>
      <c r="EN88" s="8">
        <v>0</v>
      </c>
      <c r="EO88" s="4">
        <v>0</v>
      </c>
      <c r="EP88" s="5">
        <f t="shared" si="404"/>
        <v>0</v>
      </c>
      <c r="EQ88" s="8"/>
      <c r="ER88" s="4"/>
      <c r="ES88" s="5"/>
      <c r="ET88" s="8">
        <v>0</v>
      </c>
      <c r="EU88" s="4">
        <v>0</v>
      </c>
      <c r="EV88" s="5">
        <v>0</v>
      </c>
      <c r="EW88" s="8">
        <v>0</v>
      </c>
      <c r="EX88" s="4">
        <v>0</v>
      </c>
      <c r="EY88" s="5">
        <f t="shared" si="405"/>
        <v>0</v>
      </c>
      <c r="EZ88" s="8">
        <v>0</v>
      </c>
      <c r="FA88" s="4">
        <v>0</v>
      </c>
      <c r="FB88" s="5">
        <v>0</v>
      </c>
      <c r="FC88" s="8">
        <v>9.9000000000000005E-2</v>
      </c>
      <c r="FD88" s="4">
        <v>2.6</v>
      </c>
      <c r="FE88" s="5">
        <f t="shared" si="406"/>
        <v>26262.626262626261</v>
      </c>
      <c r="FF88" s="8">
        <v>0</v>
      </c>
      <c r="FG88" s="4">
        <v>0</v>
      </c>
      <c r="FH88" s="5">
        <v>0</v>
      </c>
      <c r="FI88" s="8">
        <v>0</v>
      </c>
      <c r="FJ88" s="4">
        <v>0</v>
      </c>
      <c r="FK88" s="5">
        <v>0</v>
      </c>
      <c r="FL88" s="8">
        <v>0</v>
      </c>
      <c r="FM88" s="4">
        <v>0</v>
      </c>
      <c r="FN88" s="5">
        <v>0</v>
      </c>
      <c r="FO88" s="8">
        <v>0</v>
      </c>
      <c r="FP88" s="4">
        <v>0</v>
      </c>
      <c r="FQ88" s="5">
        <v>0</v>
      </c>
      <c r="FR88" s="8">
        <v>0</v>
      </c>
      <c r="FS88" s="4">
        <v>0</v>
      </c>
      <c r="FT88" s="5">
        <f t="shared" si="407"/>
        <v>0</v>
      </c>
      <c r="FU88" s="8">
        <v>0</v>
      </c>
      <c r="FV88" s="4">
        <v>0</v>
      </c>
      <c r="FW88" s="5">
        <v>0</v>
      </c>
      <c r="FX88" s="8">
        <v>0</v>
      </c>
      <c r="FY88" s="4">
        <v>0</v>
      </c>
      <c r="FZ88" s="5">
        <f t="shared" si="408"/>
        <v>0</v>
      </c>
      <c r="GA88" s="8">
        <v>0</v>
      </c>
      <c r="GB88" s="4">
        <v>0</v>
      </c>
      <c r="GC88" s="5">
        <v>0</v>
      </c>
      <c r="GD88" s="8">
        <v>0</v>
      </c>
      <c r="GE88" s="4">
        <v>0</v>
      </c>
      <c r="GF88" s="5">
        <v>0</v>
      </c>
      <c r="GG88" s="8">
        <v>0</v>
      </c>
      <c r="GH88" s="4">
        <v>0</v>
      </c>
      <c r="GI88" s="5">
        <v>0</v>
      </c>
      <c r="GJ88" s="8">
        <v>0</v>
      </c>
      <c r="GK88" s="4">
        <v>0</v>
      </c>
      <c r="GL88" s="5">
        <v>0</v>
      </c>
      <c r="GM88" s="8">
        <v>0</v>
      </c>
      <c r="GN88" s="4">
        <v>0</v>
      </c>
      <c r="GO88" s="5">
        <v>0</v>
      </c>
      <c r="GP88" s="8">
        <v>0</v>
      </c>
      <c r="GQ88" s="4">
        <v>0</v>
      </c>
      <c r="GR88" s="5">
        <v>0</v>
      </c>
      <c r="GS88" s="8">
        <v>0</v>
      </c>
      <c r="GT88" s="4">
        <v>0</v>
      </c>
      <c r="GU88" s="5">
        <v>0</v>
      </c>
      <c r="GV88" s="8">
        <v>32</v>
      </c>
      <c r="GW88" s="4">
        <v>186.24</v>
      </c>
      <c r="GX88" s="5">
        <f t="shared" si="417"/>
        <v>5820</v>
      </c>
      <c r="GY88" s="8">
        <v>0</v>
      </c>
      <c r="GZ88" s="4">
        <v>0</v>
      </c>
      <c r="HA88" s="5">
        <v>0</v>
      </c>
      <c r="HB88" s="8">
        <v>0</v>
      </c>
      <c r="HC88" s="4">
        <v>0</v>
      </c>
      <c r="HD88" s="5">
        <v>0</v>
      </c>
      <c r="HE88" s="8">
        <v>305.61200000000002</v>
      </c>
      <c r="HF88" s="4">
        <v>1120.55</v>
      </c>
      <c r="HG88" s="5">
        <f t="shared" si="410"/>
        <v>3666.5772286428537</v>
      </c>
      <c r="HH88" s="20">
        <f t="shared" si="346"/>
        <v>14665.912000000002</v>
      </c>
      <c r="HI88" s="5">
        <f t="shared" si="347"/>
        <v>36866.819999999992</v>
      </c>
    </row>
    <row r="89" spans="1:217" x14ac:dyDescent="0.3">
      <c r="A89" s="75">
        <v>2017</v>
      </c>
      <c r="B89" s="76" t="s">
        <v>7</v>
      </c>
      <c r="C89" s="8">
        <v>0</v>
      </c>
      <c r="D89" s="4">
        <v>0</v>
      </c>
      <c r="E89" s="5">
        <f t="shared" si="393"/>
        <v>0</v>
      </c>
      <c r="F89" s="8">
        <v>0</v>
      </c>
      <c r="G89" s="4">
        <v>0</v>
      </c>
      <c r="H89" s="5">
        <v>0</v>
      </c>
      <c r="I89" s="8">
        <v>0</v>
      </c>
      <c r="J89" s="4">
        <v>0</v>
      </c>
      <c r="K89" s="5">
        <v>0</v>
      </c>
      <c r="L89" s="8">
        <v>0</v>
      </c>
      <c r="M89" s="4">
        <v>0</v>
      </c>
      <c r="N89" s="5">
        <v>0</v>
      </c>
      <c r="O89" s="8">
        <v>0</v>
      </c>
      <c r="P89" s="4">
        <v>0</v>
      </c>
      <c r="Q89" s="5">
        <v>0</v>
      </c>
      <c r="R89" s="8">
        <v>2.254</v>
      </c>
      <c r="S89" s="4">
        <v>22.97</v>
      </c>
      <c r="T89" s="5">
        <f t="shared" si="394"/>
        <v>10190.771960958296</v>
      </c>
      <c r="U89" s="8">
        <v>0</v>
      </c>
      <c r="V89" s="4">
        <v>0</v>
      </c>
      <c r="W89" s="5">
        <f t="shared" si="395"/>
        <v>0</v>
      </c>
      <c r="X89" s="8">
        <v>0</v>
      </c>
      <c r="Y89" s="4">
        <v>0</v>
      </c>
      <c r="Z89" s="5">
        <v>0</v>
      </c>
      <c r="AA89" s="8"/>
      <c r="AB89" s="4"/>
      <c r="AC89" s="5"/>
      <c r="AD89" s="8">
        <v>0</v>
      </c>
      <c r="AE89" s="4">
        <v>0</v>
      </c>
      <c r="AF89" s="5">
        <v>0</v>
      </c>
      <c r="AG89" s="8">
        <v>0</v>
      </c>
      <c r="AH89" s="4">
        <v>0</v>
      </c>
      <c r="AI89" s="5">
        <f t="shared" si="396"/>
        <v>0</v>
      </c>
      <c r="AJ89" s="8">
        <v>0</v>
      </c>
      <c r="AK89" s="4">
        <v>0</v>
      </c>
      <c r="AL89" s="5">
        <v>0</v>
      </c>
      <c r="AM89" s="8">
        <v>0</v>
      </c>
      <c r="AN89" s="4">
        <v>0</v>
      </c>
      <c r="AO89" s="5">
        <v>0</v>
      </c>
      <c r="AP89" s="8">
        <v>0</v>
      </c>
      <c r="AQ89" s="4">
        <v>0</v>
      </c>
      <c r="AR89" s="5">
        <v>0</v>
      </c>
      <c r="AS89" s="8">
        <v>0</v>
      </c>
      <c r="AT89" s="4">
        <v>0</v>
      </c>
      <c r="AU89" s="5">
        <v>0</v>
      </c>
      <c r="AV89" s="8">
        <v>0</v>
      </c>
      <c r="AW89" s="4">
        <v>0</v>
      </c>
      <c r="AX89" s="5">
        <v>0</v>
      </c>
      <c r="AY89" s="8">
        <v>0</v>
      </c>
      <c r="AZ89" s="4">
        <v>0</v>
      </c>
      <c r="BA89" s="5">
        <v>0</v>
      </c>
      <c r="BB89" s="8">
        <v>3134.6590000000001</v>
      </c>
      <c r="BC89" s="4">
        <v>5985.44</v>
      </c>
      <c r="BD89" s="5">
        <f t="shared" si="397"/>
        <v>1909.4389533279375</v>
      </c>
      <c r="BE89" s="8">
        <v>0</v>
      </c>
      <c r="BF89" s="4">
        <v>0</v>
      </c>
      <c r="BG89" s="5">
        <v>0</v>
      </c>
      <c r="BH89" s="8">
        <v>0</v>
      </c>
      <c r="BI89" s="4">
        <v>0</v>
      </c>
      <c r="BJ89" s="5">
        <v>0</v>
      </c>
      <c r="BK89" s="8">
        <v>0</v>
      </c>
      <c r="BL89" s="4">
        <v>0</v>
      </c>
      <c r="BM89" s="5">
        <v>0</v>
      </c>
      <c r="BN89" s="8">
        <v>0</v>
      </c>
      <c r="BO89" s="4">
        <v>0</v>
      </c>
      <c r="BP89" s="5">
        <v>0</v>
      </c>
      <c r="BQ89" s="8">
        <v>0</v>
      </c>
      <c r="BR89" s="4">
        <v>0</v>
      </c>
      <c r="BS89" s="5">
        <v>0</v>
      </c>
      <c r="BT89" s="8">
        <v>0</v>
      </c>
      <c r="BU89" s="4">
        <v>0</v>
      </c>
      <c r="BV89" s="5">
        <v>0</v>
      </c>
      <c r="BW89" s="8">
        <v>0</v>
      </c>
      <c r="BX89" s="4">
        <v>0</v>
      </c>
      <c r="BY89" s="5">
        <f t="shared" si="398"/>
        <v>0</v>
      </c>
      <c r="BZ89" s="8">
        <v>0</v>
      </c>
      <c r="CA89" s="4">
        <v>0</v>
      </c>
      <c r="CB89" s="5">
        <f t="shared" si="399"/>
        <v>0</v>
      </c>
      <c r="CC89" s="8">
        <v>72477.41</v>
      </c>
      <c r="CD89" s="4">
        <v>215786.72</v>
      </c>
      <c r="CE89" s="5">
        <f t="shared" ref="CE89:CE90" si="419">CD89/CC89*1000</f>
        <v>2977.2962361651716</v>
      </c>
      <c r="CF89" s="8">
        <v>0</v>
      </c>
      <c r="CG89" s="4">
        <v>0</v>
      </c>
      <c r="CH89" s="5">
        <v>0</v>
      </c>
      <c r="CI89" s="8">
        <v>0</v>
      </c>
      <c r="CJ89" s="4">
        <v>0</v>
      </c>
      <c r="CK89" s="5">
        <v>0</v>
      </c>
      <c r="CL89" s="8">
        <v>0</v>
      </c>
      <c r="CM89" s="4">
        <v>0</v>
      </c>
      <c r="CN89" s="5">
        <v>0</v>
      </c>
      <c r="CO89" s="8">
        <v>0</v>
      </c>
      <c r="CP89" s="4">
        <v>0</v>
      </c>
      <c r="CQ89" s="5">
        <v>0</v>
      </c>
      <c r="CR89" s="8">
        <v>9559.3209999999999</v>
      </c>
      <c r="CS89" s="4">
        <v>17115.28</v>
      </c>
      <c r="CT89" s="5">
        <f t="shared" si="400"/>
        <v>1790.4284205959816</v>
      </c>
      <c r="CU89" s="8">
        <v>0</v>
      </c>
      <c r="CV89" s="4">
        <v>0</v>
      </c>
      <c r="CW89" s="5">
        <v>0</v>
      </c>
      <c r="CX89" s="8">
        <v>0</v>
      </c>
      <c r="CY89" s="4">
        <v>0</v>
      </c>
      <c r="CZ89" s="5">
        <v>0</v>
      </c>
      <c r="DA89" s="8">
        <v>0.74</v>
      </c>
      <c r="DB89" s="4">
        <v>10.62</v>
      </c>
      <c r="DC89" s="5">
        <f t="shared" si="413"/>
        <v>14351.351351351352</v>
      </c>
      <c r="DD89" s="8">
        <v>0</v>
      </c>
      <c r="DE89" s="4">
        <v>0</v>
      </c>
      <c r="DF89" s="5">
        <v>0</v>
      </c>
      <c r="DG89" s="8">
        <v>0</v>
      </c>
      <c r="DH89" s="4">
        <v>0</v>
      </c>
      <c r="DI89" s="5">
        <v>0</v>
      </c>
      <c r="DJ89" s="8">
        <v>0</v>
      </c>
      <c r="DK89" s="4">
        <v>0</v>
      </c>
      <c r="DL89" s="5">
        <v>0</v>
      </c>
      <c r="DM89" s="8">
        <v>0</v>
      </c>
      <c r="DN89" s="4">
        <v>0</v>
      </c>
      <c r="DO89" s="5">
        <v>0</v>
      </c>
      <c r="DP89" s="8">
        <v>0</v>
      </c>
      <c r="DQ89" s="4">
        <v>0</v>
      </c>
      <c r="DR89" s="5">
        <v>0</v>
      </c>
      <c r="DS89" s="8">
        <v>0</v>
      </c>
      <c r="DT89" s="4">
        <v>0</v>
      </c>
      <c r="DU89" s="5">
        <v>0</v>
      </c>
      <c r="DV89" s="8">
        <v>2192.38</v>
      </c>
      <c r="DW89" s="4">
        <v>7001.85</v>
      </c>
      <c r="DX89" s="5">
        <f t="shared" si="401"/>
        <v>3193.7209790273582</v>
      </c>
      <c r="DY89" s="8">
        <v>36.296999999999997</v>
      </c>
      <c r="DZ89" s="4">
        <v>116.42</v>
      </c>
      <c r="EA89" s="5">
        <f t="shared" si="402"/>
        <v>3207.4276110973365</v>
      </c>
      <c r="EB89" s="8">
        <v>0</v>
      </c>
      <c r="EC89" s="4">
        <v>0</v>
      </c>
      <c r="ED89" s="5">
        <v>0</v>
      </c>
      <c r="EE89" s="8">
        <v>0</v>
      </c>
      <c r="EF89" s="4">
        <v>0</v>
      </c>
      <c r="EG89" s="5">
        <f t="shared" si="403"/>
        <v>0</v>
      </c>
      <c r="EH89" s="8">
        <v>0</v>
      </c>
      <c r="EI89" s="4">
        <v>0</v>
      </c>
      <c r="EJ89" s="5">
        <v>0</v>
      </c>
      <c r="EK89" s="8">
        <v>0</v>
      </c>
      <c r="EL89" s="4">
        <v>0</v>
      </c>
      <c r="EM89" s="5">
        <v>0</v>
      </c>
      <c r="EN89" s="8">
        <v>0</v>
      </c>
      <c r="EO89" s="4">
        <v>0</v>
      </c>
      <c r="EP89" s="5">
        <f t="shared" si="404"/>
        <v>0</v>
      </c>
      <c r="EQ89" s="8"/>
      <c r="ER89" s="4"/>
      <c r="ES89" s="5"/>
      <c r="ET89" s="8">
        <v>0</v>
      </c>
      <c r="EU89" s="4">
        <v>0</v>
      </c>
      <c r="EV89" s="5">
        <v>0</v>
      </c>
      <c r="EW89" s="8">
        <v>0</v>
      </c>
      <c r="EX89" s="4">
        <v>0</v>
      </c>
      <c r="EY89" s="5">
        <f t="shared" si="405"/>
        <v>0</v>
      </c>
      <c r="EZ89" s="8">
        <v>0.01</v>
      </c>
      <c r="FA89" s="4">
        <v>0.95</v>
      </c>
      <c r="FB89" s="5">
        <f t="shared" ref="FB89" si="420">FA89/EZ89*1000</f>
        <v>95000</v>
      </c>
      <c r="FC89" s="8">
        <v>9.9000000000000005E-2</v>
      </c>
      <c r="FD89" s="4">
        <v>2.84</v>
      </c>
      <c r="FE89" s="5">
        <f t="shared" si="406"/>
        <v>28686.868686868685</v>
      </c>
      <c r="FF89" s="8">
        <v>0</v>
      </c>
      <c r="FG89" s="4">
        <v>0</v>
      </c>
      <c r="FH89" s="5">
        <v>0</v>
      </c>
      <c r="FI89" s="8">
        <v>0</v>
      </c>
      <c r="FJ89" s="4">
        <v>0</v>
      </c>
      <c r="FK89" s="5">
        <v>0</v>
      </c>
      <c r="FL89" s="8">
        <v>0</v>
      </c>
      <c r="FM89" s="4">
        <v>0</v>
      </c>
      <c r="FN89" s="5">
        <v>0</v>
      </c>
      <c r="FO89" s="8">
        <v>0</v>
      </c>
      <c r="FP89" s="4">
        <v>0</v>
      </c>
      <c r="FQ89" s="5">
        <v>0</v>
      </c>
      <c r="FR89" s="8">
        <v>0</v>
      </c>
      <c r="FS89" s="4">
        <v>0</v>
      </c>
      <c r="FT89" s="5">
        <f t="shared" si="407"/>
        <v>0</v>
      </c>
      <c r="FU89" s="8">
        <v>0</v>
      </c>
      <c r="FV89" s="4">
        <v>0</v>
      </c>
      <c r="FW89" s="5">
        <v>0</v>
      </c>
      <c r="FX89" s="8">
        <v>0</v>
      </c>
      <c r="FY89" s="4">
        <v>0</v>
      </c>
      <c r="FZ89" s="5">
        <f t="shared" si="408"/>
        <v>0</v>
      </c>
      <c r="GA89" s="8">
        <v>0</v>
      </c>
      <c r="GB89" s="4">
        <v>0</v>
      </c>
      <c r="GC89" s="5">
        <v>0</v>
      </c>
      <c r="GD89" s="8">
        <v>0.04</v>
      </c>
      <c r="GE89" s="4">
        <v>0.36</v>
      </c>
      <c r="GF89" s="5">
        <f t="shared" si="414"/>
        <v>9000</v>
      </c>
      <c r="GG89" s="8">
        <v>0</v>
      </c>
      <c r="GH89" s="4">
        <v>0</v>
      </c>
      <c r="GI89" s="5">
        <v>0</v>
      </c>
      <c r="GJ89" s="8">
        <v>3518.12</v>
      </c>
      <c r="GK89" s="4">
        <v>10147.450000000001</v>
      </c>
      <c r="GL89" s="5">
        <f t="shared" ref="GL89" si="421">GK89/GJ89*1000</f>
        <v>2884.3387945834711</v>
      </c>
      <c r="GM89" s="8">
        <v>0</v>
      </c>
      <c r="GN89" s="4">
        <v>0</v>
      </c>
      <c r="GO89" s="5">
        <v>0</v>
      </c>
      <c r="GP89" s="8">
        <v>0</v>
      </c>
      <c r="GQ89" s="4">
        <v>0</v>
      </c>
      <c r="GR89" s="5">
        <v>0</v>
      </c>
      <c r="GS89" s="8">
        <v>0</v>
      </c>
      <c r="GT89" s="4">
        <v>0</v>
      </c>
      <c r="GU89" s="5">
        <v>0</v>
      </c>
      <c r="GV89" s="8">
        <v>66.099999999999994</v>
      </c>
      <c r="GW89" s="4">
        <v>396.4</v>
      </c>
      <c r="GX89" s="5">
        <f t="shared" si="417"/>
        <v>5996.9742813918301</v>
      </c>
      <c r="GY89" s="8">
        <v>0</v>
      </c>
      <c r="GZ89" s="4">
        <v>0</v>
      </c>
      <c r="HA89" s="5">
        <v>0</v>
      </c>
      <c r="HB89" s="8">
        <v>15.013</v>
      </c>
      <c r="HC89" s="4">
        <v>143.97999999999999</v>
      </c>
      <c r="HD89" s="5">
        <f t="shared" si="409"/>
        <v>9590.3550256444396</v>
      </c>
      <c r="HE89" s="8">
        <v>0</v>
      </c>
      <c r="HF89" s="4">
        <v>0</v>
      </c>
      <c r="HG89" s="5">
        <v>0</v>
      </c>
      <c r="HH89" s="20">
        <f t="shared" si="346"/>
        <v>91002.443000000014</v>
      </c>
      <c r="HI89" s="5">
        <f t="shared" si="347"/>
        <v>256731.28000000003</v>
      </c>
    </row>
    <row r="90" spans="1:217" x14ac:dyDescent="0.3">
      <c r="A90" s="75">
        <v>2017</v>
      </c>
      <c r="B90" s="76" t="s">
        <v>8</v>
      </c>
      <c r="C90" s="8">
        <v>0</v>
      </c>
      <c r="D90" s="4">
        <v>0</v>
      </c>
      <c r="E90" s="5">
        <f t="shared" si="393"/>
        <v>0</v>
      </c>
      <c r="F90" s="8">
        <v>70</v>
      </c>
      <c r="G90" s="4">
        <v>238</v>
      </c>
      <c r="H90" s="5">
        <f t="shared" ref="H90" si="422">G90/F90*1000</f>
        <v>3400</v>
      </c>
      <c r="I90" s="8">
        <v>0</v>
      </c>
      <c r="J90" s="4">
        <v>0</v>
      </c>
      <c r="K90" s="5">
        <v>0</v>
      </c>
      <c r="L90" s="8">
        <v>0</v>
      </c>
      <c r="M90" s="4">
        <v>0</v>
      </c>
      <c r="N90" s="5">
        <v>0</v>
      </c>
      <c r="O90" s="8">
        <v>5.0000000000000001E-3</v>
      </c>
      <c r="P90" s="4">
        <v>0.24</v>
      </c>
      <c r="Q90" s="5">
        <f t="shared" si="411"/>
        <v>48000</v>
      </c>
      <c r="R90" s="8">
        <v>0.53300000000000003</v>
      </c>
      <c r="S90" s="4">
        <v>11.08</v>
      </c>
      <c r="T90" s="5">
        <f t="shared" si="394"/>
        <v>20787.992495309565</v>
      </c>
      <c r="U90" s="8">
        <v>0</v>
      </c>
      <c r="V90" s="4">
        <v>0</v>
      </c>
      <c r="W90" s="5">
        <f t="shared" si="395"/>
        <v>0</v>
      </c>
      <c r="X90" s="8">
        <v>0</v>
      </c>
      <c r="Y90" s="4">
        <v>0</v>
      </c>
      <c r="Z90" s="5">
        <v>0</v>
      </c>
      <c r="AA90" s="8"/>
      <c r="AB90" s="4"/>
      <c r="AC90" s="5"/>
      <c r="AD90" s="8">
        <v>0</v>
      </c>
      <c r="AE90" s="4">
        <v>0</v>
      </c>
      <c r="AF90" s="5">
        <v>0</v>
      </c>
      <c r="AG90" s="8">
        <v>0</v>
      </c>
      <c r="AH90" s="4">
        <v>0</v>
      </c>
      <c r="AI90" s="5">
        <f t="shared" si="396"/>
        <v>0</v>
      </c>
      <c r="AJ90" s="8">
        <v>0</v>
      </c>
      <c r="AK90" s="4">
        <v>0</v>
      </c>
      <c r="AL90" s="5">
        <v>0</v>
      </c>
      <c r="AM90" s="8">
        <v>0</v>
      </c>
      <c r="AN90" s="4">
        <v>0</v>
      </c>
      <c r="AO90" s="5">
        <v>0</v>
      </c>
      <c r="AP90" s="8">
        <v>0</v>
      </c>
      <c r="AQ90" s="4">
        <v>0</v>
      </c>
      <c r="AR90" s="5">
        <v>0</v>
      </c>
      <c r="AS90" s="8">
        <v>0</v>
      </c>
      <c r="AT90" s="4">
        <v>0</v>
      </c>
      <c r="AU90" s="5">
        <v>0</v>
      </c>
      <c r="AV90" s="8">
        <v>0</v>
      </c>
      <c r="AW90" s="4">
        <v>0</v>
      </c>
      <c r="AX90" s="5">
        <v>0</v>
      </c>
      <c r="AY90" s="8">
        <v>0</v>
      </c>
      <c r="AZ90" s="4">
        <v>0</v>
      </c>
      <c r="BA90" s="5">
        <v>0</v>
      </c>
      <c r="BB90" s="8">
        <v>1614.904</v>
      </c>
      <c r="BC90" s="4">
        <v>2812.79</v>
      </c>
      <c r="BD90" s="5">
        <f t="shared" si="397"/>
        <v>1741.7691701797753</v>
      </c>
      <c r="BE90" s="8">
        <v>0</v>
      </c>
      <c r="BF90" s="4">
        <v>0</v>
      </c>
      <c r="BG90" s="5">
        <v>0</v>
      </c>
      <c r="BH90" s="8">
        <v>0</v>
      </c>
      <c r="BI90" s="4">
        <v>0</v>
      </c>
      <c r="BJ90" s="5">
        <v>0</v>
      </c>
      <c r="BK90" s="8">
        <v>0</v>
      </c>
      <c r="BL90" s="4">
        <v>0</v>
      </c>
      <c r="BM90" s="5">
        <v>0</v>
      </c>
      <c r="BN90" s="8">
        <v>0</v>
      </c>
      <c r="BO90" s="4">
        <v>0</v>
      </c>
      <c r="BP90" s="5">
        <v>0</v>
      </c>
      <c r="BQ90" s="8">
        <v>0</v>
      </c>
      <c r="BR90" s="4">
        <v>0</v>
      </c>
      <c r="BS90" s="5">
        <v>0</v>
      </c>
      <c r="BT90" s="8">
        <v>0</v>
      </c>
      <c r="BU90" s="4">
        <v>0</v>
      </c>
      <c r="BV90" s="5">
        <v>0</v>
      </c>
      <c r="BW90" s="8">
        <v>0</v>
      </c>
      <c r="BX90" s="4">
        <v>0</v>
      </c>
      <c r="BY90" s="5">
        <f t="shared" si="398"/>
        <v>0</v>
      </c>
      <c r="BZ90" s="8">
        <v>0</v>
      </c>
      <c r="CA90" s="4">
        <v>0</v>
      </c>
      <c r="CB90" s="5">
        <f t="shared" si="399"/>
        <v>0</v>
      </c>
      <c r="CC90" s="8">
        <v>1847.56</v>
      </c>
      <c r="CD90" s="4">
        <v>5372.3</v>
      </c>
      <c r="CE90" s="5">
        <f t="shared" si="419"/>
        <v>2907.7810734157483</v>
      </c>
      <c r="CF90" s="8">
        <v>0</v>
      </c>
      <c r="CG90" s="4">
        <v>0</v>
      </c>
      <c r="CH90" s="5">
        <v>0</v>
      </c>
      <c r="CI90" s="8">
        <v>0</v>
      </c>
      <c r="CJ90" s="4">
        <v>0</v>
      </c>
      <c r="CK90" s="5">
        <v>0</v>
      </c>
      <c r="CL90" s="8">
        <v>0</v>
      </c>
      <c r="CM90" s="4">
        <v>0</v>
      </c>
      <c r="CN90" s="5">
        <v>0</v>
      </c>
      <c r="CO90" s="8">
        <v>0</v>
      </c>
      <c r="CP90" s="4">
        <v>0</v>
      </c>
      <c r="CQ90" s="5">
        <v>0</v>
      </c>
      <c r="CR90" s="8">
        <v>10899.285</v>
      </c>
      <c r="CS90" s="4">
        <v>19693.509999999998</v>
      </c>
      <c r="CT90" s="5">
        <f t="shared" si="400"/>
        <v>1806.8625602505117</v>
      </c>
      <c r="CU90" s="8">
        <v>0</v>
      </c>
      <c r="CV90" s="4">
        <v>0</v>
      </c>
      <c r="CW90" s="5">
        <v>0</v>
      </c>
      <c r="CX90" s="8">
        <v>0</v>
      </c>
      <c r="CY90" s="4">
        <v>0</v>
      </c>
      <c r="CZ90" s="5">
        <v>0</v>
      </c>
      <c r="DA90" s="8">
        <v>4.5999999999999999E-2</v>
      </c>
      <c r="DB90" s="4">
        <v>1.47</v>
      </c>
      <c r="DC90" s="5">
        <f t="shared" si="413"/>
        <v>31956.521739130432</v>
      </c>
      <c r="DD90" s="8">
        <v>0</v>
      </c>
      <c r="DE90" s="4">
        <v>0</v>
      </c>
      <c r="DF90" s="5">
        <v>0</v>
      </c>
      <c r="DG90" s="8">
        <v>0</v>
      </c>
      <c r="DH90" s="4">
        <v>0</v>
      </c>
      <c r="DI90" s="5">
        <v>0</v>
      </c>
      <c r="DJ90" s="8">
        <v>0</v>
      </c>
      <c r="DK90" s="4">
        <v>0</v>
      </c>
      <c r="DL90" s="5">
        <v>0</v>
      </c>
      <c r="DM90" s="8">
        <v>0</v>
      </c>
      <c r="DN90" s="4">
        <v>0</v>
      </c>
      <c r="DO90" s="5">
        <v>0</v>
      </c>
      <c r="DP90" s="8">
        <v>0</v>
      </c>
      <c r="DQ90" s="4">
        <v>0</v>
      </c>
      <c r="DR90" s="5">
        <v>0</v>
      </c>
      <c r="DS90" s="8">
        <v>0</v>
      </c>
      <c r="DT90" s="4">
        <v>0</v>
      </c>
      <c r="DU90" s="5">
        <v>0</v>
      </c>
      <c r="DV90" s="8">
        <v>7290.56</v>
      </c>
      <c r="DW90" s="4">
        <v>15743.47</v>
      </c>
      <c r="DX90" s="5">
        <f t="shared" si="401"/>
        <v>2159.4321972523371</v>
      </c>
      <c r="DY90" s="8">
        <v>66.591999999999999</v>
      </c>
      <c r="DZ90" s="4">
        <v>367.21</v>
      </c>
      <c r="EA90" s="5">
        <f t="shared" si="402"/>
        <v>5514.3260451705901</v>
      </c>
      <c r="EB90" s="8">
        <v>0</v>
      </c>
      <c r="EC90" s="4">
        <v>0</v>
      </c>
      <c r="ED90" s="5">
        <v>0</v>
      </c>
      <c r="EE90" s="8">
        <v>0</v>
      </c>
      <c r="EF90" s="4">
        <v>0</v>
      </c>
      <c r="EG90" s="5">
        <f t="shared" si="403"/>
        <v>0</v>
      </c>
      <c r="EH90" s="8">
        <v>0</v>
      </c>
      <c r="EI90" s="4">
        <v>0</v>
      </c>
      <c r="EJ90" s="5">
        <v>0</v>
      </c>
      <c r="EK90" s="8">
        <v>0</v>
      </c>
      <c r="EL90" s="4">
        <v>0</v>
      </c>
      <c r="EM90" s="5">
        <v>0</v>
      </c>
      <c r="EN90" s="8">
        <v>0</v>
      </c>
      <c r="EO90" s="4">
        <v>0</v>
      </c>
      <c r="EP90" s="5">
        <f t="shared" si="404"/>
        <v>0</v>
      </c>
      <c r="EQ90" s="8"/>
      <c r="ER90" s="4"/>
      <c r="ES90" s="5"/>
      <c r="ET90" s="8">
        <v>0</v>
      </c>
      <c r="EU90" s="4">
        <v>0</v>
      </c>
      <c r="EV90" s="5">
        <v>0</v>
      </c>
      <c r="EW90" s="8">
        <v>0</v>
      </c>
      <c r="EX90" s="4">
        <v>0</v>
      </c>
      <c r="EY90" s="5">
        <f t="shared" si="405"/>
        <v>0</v>
      </c>
      <c r="EZ90" s="8">
        <v>0</v>
      </c>
      <c r="FA90" s="4">
        <v>0</v>
      </c>
      <c r="FB90" s="5">
        <v>0</v>
      </c>
      <c r="FC90" s="8">
        <v>4.5999999999999999E-2</v>
      </c>
      <c r="FD90" s="4">
        <v>1.49</v>
      </c>
      <c r="FE90" s="5">
        <f t="shared" si="406"/>
        <v>32391.304347826084</v>
      </c>
      <c r="FF90" s="8">
        <v>0</v>
      </c>
      <c r="FG90" s="4">
        <v>0</v>
      </c>
      <c r="FH90" s="5">
        <v>0</v>
      </c>
      <c r="FI90" s="8">
        <v>0</v>
      </c>
      <c r="FJ90" s="4">
        <v>0</v>
      </c>
      <c r="FK90" s="5">
        <v>0</v>
      </c>
      <c r="FL90" s="8">
        <v>0</v>
      </c>
      <c r="FM90" s="4">
        <v>0</v>
      </c>
      <c r="FN90" s="5">
        <v>0</v>
      </c>
      <c r="FO90" s="8">
        <v>0</v>
      </c>
      <c r="FP90" s="4">
        <v>0</v>
      </c>
      <c r="FQ90" s="5">
        <v>0</v>
      </c>
      <c r="FR90" s="8">
        <v>0</v>
      </c>
      <c r="FS90" s="4">
        <v>0</v>
      </c>
      <c r="FT90" s="5">
        <f t="shared" si="407"/>
        <v>0</v>
      </c>
      <c r="FU90" s="8">
        <v>0</v>
      </c>
      <c r="FV90" s="4">
        <v>0</v>
      </c>
      <c r="FW90" s="5">
        <v>0</v>
      </c>
      <c r="FX90" s="8">
        <v>0</v>
      </c>
      <c r="FY90" s="4">
        <v>0</v>
      </c>
      <c r="FZ90" s="5">
        <f t="shared" si="408"/>
        <v>0</v>
      </c>
      <c r="GA90" s="8">
        <v>53225.26</v>
      </c>
      <c r="GB90" s="4">
        <v>140077.85</v>
      </c>
      <c r="GC90" s="5">
        <f t="shared" ref="GC90" si="423">GB90/GA90*1000</f>
        <v>2631.7926864049136</v>
      </c>
      <c r="GD90" s="8">
        <v>0</v>
      </c>
      <c r="GE90" s="4">
        <v>0</v>
      </c>
      <c r="GF90" s="5">
        <v>0</v>
      </c>
      <c r="GG90" s="8">
        <v>0</v>
      </c>
      <c r="GH90" s="4">
        <v>0</v>
      </c>
      <c r="GI90" s="5">
        <v>0</v>
      </c>
      <c r="GJ90" s="8">
        <v>0</v>
      </c>
      <c r="GK90" s="4">
        <v>0</v>
      </c>
      <c r="GL90" s="5">
        <v>0</v>
      </c>
      <c r="GM90" s="8">
        <v>0</v>
      </c>
      <c r="GN90" s="4">
        <v>0</v>
      </c>
      <c r="GO90" s="5">
        <v>0</v>
      </c>
      <c r="GP90" s="8">
        <v>0</v>
      </c>
      <c r="GQ90" s="4">
        <v>0</v>
      </c>
      <c r="GR90" s="5">
        <v>0</v>
      </c>
      <c r="GS90" s="8">
        <v>0</v>
      </c>
      <c r="GT90" s="4">
        <v>0</v>
      </c>
      <c r="GU90" s="5">
        <v>0</v>
      </c>
      <c r="GV90" s="8">
        <v>51.252000000000002</v>
      </c>
      <c r="GW90" s="4">
        <v>184.68</v>
      </c>
      <c r="GX90" s="5">
        <f t="shared" si="417"/>
        <v>3603.3715757433856</v>
      </c>
      <c r="GY90" s="8">
        <v>0</v>
      </c>
      <c r="GZ90" s="4">
        <v>0</v>
      </c>
      <c r="HA90" s="5">
        <v>0</v>
      </c>
      <c r="HB90" s="8">
        <v>1.6E-2</v>
      </c>
      <c r="HC90" s="4">
        <v>1.0900000000000001</v>
      </c>
      <c r="HD90" s="5">
        <f t="shared" si="409"/>
        <v>68125</v>
      </c>
      <c r="HE90" s="8">
        <v>610.69000000000005</v>
      </c>
      <c r="HF90" s="4">
        <v>3921.84</v>
      </c>
      <c r="HG90" s="5">
        <f t="shared" si="410"/>
        <v>6421.9816928392474</v>
      </c>
      <c r="HH90" s="20">
        <f t="shared" si="346"/>
        <v>75676.749000000011</v>
      </c>
      <c r="HI90" s="5">
        <f t="shared" si="347"/>
        <v>188427.02000000002</v>
      </c>
    </row>
    <row r="91" spans="1:217" x14ac:dyDescent="0.3">
      <c r="A91" s="75">
        <v>2017</v>
      </c>
      <c r="B91" s="76" t="s">
        <v>9</v>
      </c>
      <c r="C91" s="8">
        <v>0</v>
      </c>
      <c r="D91" s="4">
        <v>0</v>
      </c>
      <c r="E91" s="5">
        <f t="shared" si="393"/>
        <v>0</v>
      </c>
      <c r="F91" s="8">
        <v>0</v>
      </c>
      <c r="G91" s="4">
        <v>0</v>
      </c>
      <c r="H91" s="5">
        <v>0</v>
      </c>
      <c r="I91" s="8">
        <v>0</v>
      </c>
      <c r="J91" s="4">
        <v>0</v>
      </c>
      <c r="K91" s="5">
        <v>0</v>
      </c>
      <c r="L91" s="8">
        <v>0</v>
      </c>
      <c r="M91" s="4">
        <v>0</v>
      </c>
      <c r="N91" s="5">
        <v>0</v>
      </c>
      <c r="O91" s="8">
        <v>0</v>
      </c>
      <c r="P91" s="4">
        <v>0</v>
      </c>
      <c r="Q91" s="5">
        <v>0</v>
      </c>
      <c r="R91" s="8">
        <v>66.367999999999995</v>
      </c>
      <c r="S91" s="4">
        <v>339.57</v>
      </c>
      <c r="T91" s="5">
        <f t="shared" si="394"/>
        <v>5116.4717936354873</v>
      </c>
      <c r="U91" s="8">
        <v>0</v>
      </c>
      <c r="V91" s="4">
        <v>0</v>
      </c>
      <c r="W91" s="5">
        <f t="shared" si="395"/>
        <v>0</v>
      </c>
      <c r="X91" s="8">
        <v>0</v>
      </c>
      <c r="Y91" s="4">
        <v>0</v>
      </c>
      <c r="Z91" s="5">
        <v>0</v>
      </c>
      <c r="AA91" s="8"/>
      <c r="AB91" s="4"/>
      <c r="AC91" s="5"/>
      <c r="AD91" s="8">
        <v>0</v>
      </c>
      <c r="AE91" s="4">
        <v>0</v>
      </c>
      <c r="AF91" s="5">
        <v>0</v>
      </c>
      <c r="AG91" s="8">
        <v>0</v>
      </c>
      <c r="AH91" s="4">
        <v>0</v>
      </c>
      <c r="AI91" s="5">
        <f t="shared" si="396"/>
        <v>0</v>
      </c>
      <c r="AJ91" s="8">
        <v>0</v>
      </c>
      <c r="AK91" s="4">
        <v>0</v>
      </c>
      <c r="AL91" s="5">
        <v>0</v>
      </c>
      <c r="AM91" s="8">
        <v>0</v>
      </c>
      <c r="AN91" s="4">
        <v>0</v>
      </c>
      <c r="AO91" s="5">
        <v>0</v>
      </c>
      <c r="AP91" s="8">
        <v>0</v>
      </c>
      <c r="AQ91" s="4">
        <v>0</v>
      </c>
      <c r="AR91" s="5">
        <v>0</v>
      </c>
      <c r="AS91" s="8">
        <v>1</v>
      </c>
      <c r="AT91" s="4">
        <v>13.1</v>
      </c>
      <c r="AU91" s="5">
        <f t="shared" si="412"/>
        <v>13100</v>
      </c>
      <c r="AV91" s="8">
        <v>0</v>
      </c>
      <c r="AW91" s="4">
        <v>0</v>
      </c>
      <c r="AX91" s="5">
        <v>0</v>
      </c>
      <c r="AY91" s="8">
        <v>0</v>
      </c>
      <c r="AZ91" s="4">
        <v>0</v>
      </c>
      <c r="BA91" s="5">
        <v>0</v>
      </c>
      <c r="BB91" s="8">
        <v>805.88199999999995</v>
      </c>
      <c r="BC91" s="4">
        <v>1418.25</v>
      </c>
      <c r="BD91" s="5">
        <f t="shared" si="397"/>
        <v>1759.8730335210366</v>
      </c>
      <c r="BE91" s="8">
        <v>0</v>
      </c>
      <c r="BF91" s="4">
        <v>0</v>
      </c>
      <c r="BG91" s="5">
        <v>0</v>
      </c>
      <c r="BH91" s="8">
        <v>0</v>
      </c>
      <c r="BI91" s="4">
        <v>0</v>
      </c>
      <c r="BJ91" s="5">
        <v>0</v>
      </c>
      <c r="BK91" s="8">
        <v>0</v>
      </c>
      <c r="BL91" s="4">
        <v>0</v>
      </c>
      <c r="BM91" s="5">
        <v>0</v>
      </c>
      <c r="BN91" s="8">
        <v>0</v>
      </c>
      <c r="BO91" s="4">
        <v>0</v>
      </c>
      <c r="BP91" s="5">
        <v>0</v>
      </c>
      <c r="BQ91" s="8">
        <v>0</v>
      </c>
      <c r="BR91" s="4">
        <v>0</v>
      </c>
      <c r="BS91" s="5">
        <v>0</v>
      </c>
      <c r="BT91" s="8">
        <v>0</v>
      </c>
      <c r="BU91" s="4">
        <v>0</v>
      </c>
      <c r="BV91" s="5">
        <v>0</v>
      </c>
      <c r="BW91" s="8">
        <v>0</v>
      </c>
      <c r="BX91" s="4">
        <v>0</v>
      </c>
      <c r="BY91" s="5">
        <f t="shared" si="398"/>
        <v>0</v>
      </c>
      <c r="BZ91" s="8">
        <v>0</v>
      </c>
      <c r="CA91" s="4">
        <v>0</v>
      </c>
      <c r="CB91" s="5">
        <f t="shared" si="399"/>
        <v>0</v>
      </c>
      <c r="CC91" s="8">
        <v>0</v>
      </c>
      <c r="CD91" s="4">
        <v>0</v>
      </c>
      <c r="CE91" s="5">
        <v>0</v>
      </c>
      <c r="CF91" s="8">
        <v>0</v>
      </c>
      <c r="CG91" s="4">
        <v>0</v>
      </c>
      <c r="CH91" s="5">
        <v>0</v>
      </c>
      <c r="CI91" s="8">
        <v>69</v>
      </c>
      <c r="CJ91" s="4">
        <v>461.44</v>
      </c>
      <c r="CK91" s="5">
        <f t="shared" ref="CK91" si="424">CJ91/CI91*1000</f>
        <v>6687.536231884058</v>
      </c>
      <c r="CL91" s="8">
        <v>0</v>
      </c>
      <c r="CM91" s="4">
        <v>0</v>
      </c>
      <c r="CN91" s="5">
        <v>0</v>
      </c>
      <c r="CO91" s="8">
        <v>0</v>
      </c>
      <c r="CP91" s="4">
        <v>0</v>
      </c>
      <c r="CQ91" s="5">
        <v>0</v>
      </c>
      <c r="CR91" s="8">
        <v>4285.3670000000002</v>
      </c>
      <c r="CS91" s="4">
        <v>7267.73</v>
      </c>
      <c r="CT91" s="5">
        <f t="shared" si="400"/>
        <v>1695.9410944266849</v>
      </c>
      <c r="CU91" s="8">
        <v>0</v>
      </c>
      <c r="CV91" s="4">
        <v>0</v>
      </c>
      <c r="CW91" s="5">
        <v>0</v>
      </c>
      <c r="CX91" s="8">
        <v>0</v>
      </c>
      <c r="CY91" s="4">
        <v>0</v>
      </c>
      <c r="CZ91" s="5">
        <v>0</v>
      </c>
      <c r="DA91" s="8">
        <v>1.5</v>
      </c>
      <c r="DB91" s="4">
        <v>23.11</v>
      </c>
      <c r="DC91" s="5">
        <f t="shared" si="413"/>
        <v>15406.666666666666</v>
      </c>
      <c r="DD91" s="8">
        <v>0</v>
      </c>
      <c r="DE91" s="4">
        <v>0</v>
      </c>
      <c r="DF91" s="5">
        <v>0</v>
      </c>
      <c r="DG91" s="8">
        <v>0</v>
      </c>
      <c r="DH91" s="4">
        <v>0</v>
      </c>
      <c r="DI91" s="5">
        <v>0</v>
      </c>
      <c r="DJ91" s="8">
        <v>0</v>
      </c>
      <c r="DK91" s="4">
        <v>0</v>
      </c>
      <c r="DL91" s="5">
        <v>0</v>
      </c>
      <c r="DM91" s="8">
        <v>0.05</v>
      </c>
      <c r="DN91" s="4">
        <v>8.77</v>
      </c>
      <c r="DO91" s="5">
        <f t="shared" si="416"/>
        <v>175399.99999999997</v>
      </c>
      <c r="DP91" s="8">
        <v>0</v>
      </c>
      <c r="DQ91" s="4">
        <v>0</v>
      </c>
      <c r="DR91" s="5">
        <v>0</v>
      </c>
      <c r="DS91" s="8">
        <v>0</v>
      </c>
      <c r="DT91" s="4">
        <v>0</v>
      </c>
      <c r="DU91" s="5">
        <v>0</v>
      </c>
      <c r="DV91" s="8">
        <v>8609.64</v>
      </c>
      <c r="DW91" s="4">
        <v>17413.2</v>
      </c>
      <c r="DX91" s="5">
        <f t="shared" si="401"/>
        <v>2022.523589836509</v>
      </c>
      <c r="DY91" s="8">
        <v>9.0619999999999994</v>
      </c>
      <c r="DZ91" s="4">
        <v>180.14</v>
      </c>
      <c r="EA91" s="5">
        <f t="shared" si="402"/>
        <v>19878.613992496139</v>
      </c>
      <c r="EB91" s="8">
        <v>0</v>
      </c>
      <c r="EC91" s="4">
        <v>0</v>
      </c>
      <c r="ED91" s="5">
        <v>0</v>
      </c>
      <c r="EE91" s="8">
        <v>0</v>
      </c>
      <c r="EF91" s="4">
        <v>0</v>
      </c>
      <c r="EG91" s="5">
        <f t="shared" si="403"/>
        <v>0</v>
      </c>
      <c r="EH91" s="8">
        <v>0</v>
      </c>
      <c r="EI91" s="4">
        <v>0</v>
      </c>
      <c r="EJ91" s="5">
        <v>0</v>
      </c>
      <c r="EK91" s="8">
        <v>0</v>
      </c>
      <c r="EL91" s="4">
        <v>0</v>
      </c>
      <c r="EM91" s="5">
        <v>0</v>
      </c>
      <c r="EN91" s="8">
        <v>0</v>
      </c>
      <c r="EO91" s="4">
        <v>0</v>
      </c>
      <c r="EP91" s="5">
        <f t="shared" si="404"/>
        <v>0</v>
      </c>
      <c r="EQ91" s="8"/>
      <c r="ER91" s="4"/>
      <c r="ES91" s="5"/>
      <c r="ET91" s="8">
        <v>0</v>
      </c>
      <c r="EU91" s="4">
        <v>0</v>
      </c>
      <c r="EV91" s="5">
        <v>0</v>
      </c>
      <c r="EW91" s="8">
        <v>0</v>
      </c>
      <c r="EX91" s="4">
        <v>0</v>
      </c>
      <c r="EY91" s="5">
        <f t="shared" si="405"/>
        <v>0</v>
      </c>
      <c r="EZ91" s="8">
        <v>0</v>
      </c>
      <c r="FA91" s="4">
        <v>0</v>
      </c>
      <c r="FB91" s="5">
        <v>0</v>
      </c>
      <c r="FC91" s="8">
        <v>3.5999999999999997E-2</v>
      </c>
      <c r="FD91" s="4">
        <v>1.05</v>
      </c>
      <c r="FE91" s="5">
        <f t="shared" si="406"/>
        <v>29166.666666666672</v>
      </c>
      <c r="FF91" s="8">
        <v>0</v>
      </c>
      <c r="FG91" s="4">
        <v>0</v>
      </c>
      <c r="FH91" s="5">
        <v>0</v>
      </c>
      <c r="FI91" s="8">
        <v>0</v>
      </c>
      <c r="FJ91" s="4">
        <v>0</v>
      </c>
      <c r="FK91" s="5">
        <v>0</v>
      </c>
      <c r="FL91" s="8">
        <v>0</v>
      </c>
      <c r="FM91" s="4">
        <v>0</v>
      </c>
      <c r="FN91" s="5">
        <v>0</v>
      </c>
      <c r="FO91" s="8">
        <v>0</v>
      </c>
      <c r="FP91" s="4">
        <v>0</v>
      </c>
      <c r="FQ91" s="5">
        <v>0</v>
      </c>
      <c r="FR91" s="8">
        <v>0</v>
      </c>
      <c r="FS91" s="4">
        <v>0</v>
      </c>
      <c r="FT91" s="5">
        <f t="shared" si="407"/>
        <v>0</v>
      </c>
      <c r="FU91" s="8">
        <v>0</v>
      </c>
      <c r="FV91" s="4">
        <v>0</v>
      </c>
      <c r="FW91" s="5">
        <v>0</v>
      </c>
      <c r="FX91" s="8">
        <v>0</v>
      </c>
      <c r="FY91" s="4">
        <v>0</v>
      </c>
      <c r="FZ91" s="5">
        <f t="shared" si="408"/>
        <v>0</v>
      </c>
      <c r="GA91" s="8">
        <v>0</v>
      </c>
      <c r="GB91" s="4">
        <v>0</v>
      </c>
      <c r="GC91" s="5">
        <v>0</v>
      </c>
      <c r="GD91" s="8">
        <v>0</v>
      </c>
      <c r="GE91" s="4">
        <v>0</v>
      </c>
      <c r="GF91" s="5">
        <v>0</v>
      </c>
      <c r="GG91" s="8">
        <v>0</v>
      </c>
      <c r="GH91" s="4">
        <v>0</v>
      </c>
      <c r="GI91" s="5">
        <v>0</v>
      </c>
      <c r="GJ91" s="8">
        <v>0</v>
      </c>
      <c r="GK91" s="4">
        <v>0</v>
      </c>
      <c r="GL91" s="5">
        <v>0</v>
      </c>
      <c r="GM91" s="8">
        <v>0</v>
      </c>
      <c r="GN91" s="4">
        <v>0</v>
      </c>
      <c r="GO91" s="5">
        <v>0</v>
      </c>
      <c r="GP91" s="8">
        <v>0</v>
      </c>
      <c r="GQ91" s="4">
        <v>0</v>
      </c>
      <c r="GR91" s="5">
        <v>0</v>
      </c>
      <c r="GS91" s="8">
        <v>0</v>
      </c>
      <c r="GT91" s="4">
        <v>0</v>
      </c>
      <c r="GU91" s="5">
        <v>0</v>
      </c>
      <c r="GV91" s="8">
        <v>0</v>
      </c>
      <c r="GW91" s="4">
        <v>0</v>
      </c>
      <c r="GX91" s="5">
        <v>0</v>
      </c>
      <c r="GY91" s="8">
        <v>0</v>
      </c>
      <c r="GZ91" s="4">
        <v>0</v>
      </c>
      <c r="HA91" s="5">
        <v>0</v>
      </c>
      <c r="HB91" s="8">
        <v>36.36</v>
      </c>
      <c r="HC91" s="4">
        <v>156.82</v>
      </c>
      <c r="HD91" s="5">
        <f t="shared" si="409"/>
        <v>4312.9812981298128</v>
      </c>
      <c r="HE91" s="8">
        <v>3210.71</v>
      </c>
      <c r="HF91" s="4">
        <v>13859.1</v>
      </c>
      <c r="HG91" s="5">
        <f t="shared" si="410"/>
        <v>4316.5218907967392</v>
      </c>
      <c r="HH91" s="20">
        <f t="shared" si="346"/>
        <v>17094.974999999999</v>
      </c>
      <c r="HI91" s="5">
        <f t="shared" si="347"/>
        <v>41142.280000000006</v>
      </c>
    </row>
    <row r="92" spans="1:217" x14ac:dyDescent="0.3">
      <c r="A92" s="75">
        <v>2017</v>
      </c>
      <c r="B92" s="76" t="s">
        <v>10</v>
      </c>
      <c r="C92" s="8">
        <v>0</v>
      </c>
      <c r="D92" s="4">
        <v>0</v>
      </c>
      <c r="E92" s="5">
        <f t="shared" si="393"/>
        <v>0</v>
      </c>
      <c r="F92" s="8">
        <v>0</v>
      </c>
      <c r="G92" s="4">
        <v>0</v>
      </c>
      <c r="H92" s="5">
        <v>0</v>
      </c>
      <c r="I92" s="8">
        <v>0</v>
      </c>
      <c r="J92" s="4">
        <v>0</v>
      </c>
      <c r="K92" s="5">
        <v>0</v>
      </c>
      <c r="L92" s="8">
        <v>0</v>
      </c>
      <c r="M92" s="4">
        <v>0</v>
      </c>
      <c r="N92" s="5">
        <v>0</v>
      </c>
      <c r="O92" s="8">
        <v>0</v>
      </c>
      <c r="P92" s="4">
        <v>0</v>
      </c>
      <c r="Q92" s="5">
        <v>0</v>
      </c>
      <c r="R92" s="8">
        <v>158.77000000000001</v>
      </c>
      <c r="S92" s="4">
        <v>286.81</v>
      </c>
      <c r="T92" s="5">
        <f t="shared" si="394"/>
        <v>1806.4495811551301</v>
      </c>
      <c r="U92" s="8">
        <v>0</v>
      </c>
      <c r="V92" s="4">
        <v>0</v>
      </c>
      <c r="W92" s="5">
        <f t="shared" si="395"/>
        <v>0</v>
      </c>
      <c r="X92" s="8">
        <v>0</v>
      </c>
      <c r="Y92" s="4">
        <v>0</v>
      </c>
      <c r="Z92" s="5">
        <v>0</v>
      </c>
      <c r="AA92" s="8"/>
      <c r="AB92" s="4"/>
      <c r="AC92" s="5"/>
      <c r="AD92" s="8">
        <v>0</v>
      </c>
      <c r="AE92" s="4">
        <v>0</v>
      </c>
      <c r="AF92" s="5">
        <v>0</v>
      </c>
      <c r="AG92" s="8">
        <v>0</v>
      </c>
      <c r="AH92" s="4">
        <v>0</v>
      </c>
      <c r="AI92" s="5">
        <f t="shared" si="396"/>
        <v>0</v>
      </c>
      <c r="AJ92" s="8">
        <v>0</v>
      </c>
      <c r="AK92" s="4">
        <v>0</v>
      </c>
      <c r="AL92" s="5">
        <v>0</v>
      </c>
      <c r="AM92" s="8">
        <v>0</v>
      </c>
      <c r="AN92" s="4">
        <v>0</v>
      </c>
      <c r="AO92" s="5">
        <v>0</v>
      </c>
      <c r="AP92" s="8">
        <v>0</v>
      </c>
      <c r="AQ92" s="4">
        <v>0</v>
      </c>
      <c r="AR92" s="5">
        <v>0</v>
      </c>
      <c r="AS92" s="8">
        <v>0</v>
      </c>
      <c r="AT92" s="4">
        <v>0</v>
      </c>
      <c r="AU92" s="5">
        <v>0</v>
      </c>
      <c r="AV92" s="8">
        <v>0</v>
      </c>
      <c r="AW92" s="4">
        <v>0</v>
      </c>
      <c r="AX92" s="5">
        <v>0</v>
      </c>
      <c r="AY92" s="8">
        <v>0</v>
      </c>
      <c r="AZ92" s="4">
        <v>0</v>
      </c>
      <c r="BA92" s="5">
        <v>0</v>
      </c>
      <c r="BB92" s="8">
        <v>629.04899999999998</v>
      </c>
      <c r="BC92" s="4">
        <v>1325.22</v>
      </c>
      <c r="BD92" s="5">
        <f t="shared" si="397"/>
        <v>2106.7039292646518</v>
      </c>
      <c r="BE92" s="8">
        <v>0</v>
      </c>
      <c r="BF92" s="4">
        <v>0</v>
      </c>
      <c r="BG92" s="5">
        <v>0</v>
      </c>
      <c r="BH92" s="8">
        <v>0</v>
      </c>
      <c r="BI92" s="4">
        <v>0</v>
      </c>
      <c r="BJ92" s="5">
        <v>0</v>
      </c>
      <c r="BK92" s="8">
        <v>0</v>
      </c>
      <c r="BL92" s="4">
        <v>0</v>
      </c>
      <c r="BM92" s="5">
        <v>0</v>
      </c>
      <c r="BN92" s="8">
        <v>0</v>
      </c>
      <c r="BO92" s="4">
        <v>0</v>
      </c>
      <c r="BP92" s="5">
        <v>0</v>
      </c>
      <c r="BQ92" s="8">
        <v>0</v>
      </c>
      <c r="BR92" s="4">
        <v>0</v>
      </c>
      <c r="BS92" s="5">
        <v>0</v>
      </c>
      <c r="BT92" s="8">
        <v>0</v>
      </c>
      <c r="BU92" s="4">
        <v>0</v>
      </c>
      <c r="BV92" s="5">
        <v>0</v>
      </c>
      <c r="BW92" s="8">
        <v>0</v>
      </c>
      <c r="BX92" s="4">
        <v>0</v>
      </c>
      <c r="BY92" s="5">
        <f t="shared" si="398"/>
        <v>0</v>
      </c>
      <c r="BZ92" s="8">
        <v>0</v>
      </c>
      <c r="CA92" s="4">
        <v>0</v>
      </c>
      <c r="CB92" s="5">
        <f t="shared" si="399"/>
        <v>0</v>
      </c>
      <c r="CC92" s="8">
        <v>0</v>
      </c>
      <c r="CD92" s="4">
        <v>0</v>
      </c>
      <c r="CE92" s="5">
        <v>0</v>
      </c>
      <c r="CF92" s="8">
        <v>0</v>
      </c>
      <c r="CG92" s="4">
        <v>0</v>
      </c>
      <c r="CH92" s="5">
        <v>0</v>
      </c>
      <c r="CI92" s="8">
        <v>0</v>
      </c>
      <c r="CJ92" s="4">
        <v>0</v>
      </c>
      <c r="CK92" s="5">
        <v>0</v>
      </c>
      <c r="CL92" s="8">
        <v>0</v>
      </c>
      <c r="CM92" s="4">
        <v>0</v>
      </c>
      <c r="CN92" s="5">
        <v>0</v>
      </c>
      <c r="CO92" s="8">
        <v>0</v>
      </c>
      <c r="CP92" s="4">
        <v>0</v>
      </c>
      <c r="CQ92" s="5">
        <v>0</v>
      </c>
      <c r="CR92" s="8">
        <v>1022.446</v>
      </c>
      <c r="CS92" s="4">
        <v>2352.88</v>
      </c>
      <c r="CT92" s="5">
        <f t="shared" si="400"/>
        <v>2301.2266662493666</v>
      </c>
      <c r="CU92" s="8">
        <v>0</v>
      </c>
      <c r="CV92" s="4">
        <v>0</v>
      </c>
      <c r="CW92" s="5">
        <v>0</v>
      </c>
      <c r="CX92" s="8">
        <v>0</v>
      </c>
      <c r="CY92" s="4">
        <v>0</v>
      </c>
      <c r="CZ92" s="5">
        <v>0</v>
      </c>
      <c r="DA92" s="8">
        <v>6.4000000000000001E-2</v>
      </c>
      <c r="DB92" s="4">
        <v>0.69</v>
      </c>
      <c r="DC92" s="5">
        <f t="shared" si="413"/>
        <v>10781.249999999998</v>
      </c>
      <c r="DD92" s="8">
        <v>0</v>
      </c>
      <c r="DE92" s="4">
        <v>0</v>
      </c>
      <c r="DF92" s="5">
        <v>0</v>
      </c>
      <c r="DG92" s="8">
        <v>0</v>
      </c>
      <c r="DH92" s="4">
        <v>0</v>
      </c>
      <c r="DI92" s="5">
        <v>0</v>
      </c>
      <c r="DJ92" s="8">
        <v>0</v>
      </c>
      <c r="DK92" s="4">
        <v>0</v>
      </c>
      <c r="DL92" s="5">
        <v>0</v>
      </c>
      <c r="DM92" s="8">
        <v>0</v>
      </c>
      <c r="DN92" s="4">
        <v>0</v>
      </c>
      <c r="DO92" s="5">
        <v>0</v>
      </c>
      <c r="DP92" s="8">
        <v>0</v>
      </c>
      <c r="DQ92" s="4">
        <v>0</v>
      </c>
      <c r="DR92" s="5">
        <v>0</v>
      </c>
      <c r="DS92" s="8">
        <v>0</v>
      </c>
      <c r="DT92" s="4">
        <v>0</v>
      </c>
      <c r="DU92" s="5">
        <v>0</v>
      </c>
      <c r="DV92" s="8">
        <v>7287.0249999999996</v>
      </c>
      <c r="DW92" s="4">
        <v>14020.65</v>
      </c>
      <c r="DX92" s="5">
        <f t="shared" si="401"/>
        <v>1924.0567995855649</v>
      </c>
      <c r="DY92" s="8">
        <v>35.665999999999997</v>
      </c>
      <c r="DZ92" s="4">
        <v>166.81</v>
      </c>
      <c r="EA92" s="5">
        <f t="shared" si="402"/>
        <v>4677.0033084730558</v>
      </c>
      <c r="EB92" s="8">
        <v>0</v>
      </c>
      <c r="EC92" s="4">
        <v>0</v>
      </c>
      <c r="ED92" s="5">
        <v>0</v>
      </c>
      <c r="EE92" s="8">
        <v>0</v>
      </c>
      <c r="EF92" s="4">
        <v>0</v>
      </c>
      <c r="EG92" s="5">
        <f t="shared" si="403"/>
        <v>0</v>
      </c>
      <c r="EH92" s="8">
        <v>0</v>
      </c>
      <c r="EI92" s="4">
        <v>0</v>
      </c>
      <c r="EJ92" s="5">
        <v>0</v>
      </c>
      <c r="EK92" s="8">
        <v>0</v>
      </c>
      <c r="EL92" s="4">
        <v>0</v>
      </c>
      <c r="EM92" s="5">
        <v>0</v>
      </c>
      <c r="EN92" s="8">
        <v>0</v>
      </c>
      <c r="EO92" s="4">
        <v>0</v>
      </c>
      <c r="EP92" s="5">
        <f t="shared" si="404"/>
        <v>0</v>
      </c>
      <c r="EQ92" s="8"/>
      <c r="ER92" s="4"/>
      <c r="ES92" s="5"/>
      <c r="ET92" s="8">
        <v>0</v>
      </c>
      <c r="EU92" s="4">
        <v>0</v>
      </c>
      <c r="EV92" s="5">
        <v>0</v>
      </c>
      <c r="EW92" s="8">
        <v>0</v>
      </c>
      <c r="EX92" s="4">
        <v>0</v>
      </c>
      <c r="EY92" s="5">
        <f t="shared" si="405"/>
        <v>0</v>
      </c>
      <c r="EZ92" s="8">
        <v>0</v>
      </c>
      <c r="FA92" s="4">
        <v>0</v>
      </c>
      <c r="FB92" s="5">
        <v>0</v>
      </c>
      <c r="FC92" s="8">
        <v>4.3999999999999997E-2</v>
      </c>
      <c r="FD92" s="4">
        <v>1.3</v>
      </c>
      <c r="FE92" s="5">
        <f t="shared" si="406"/>
        <v>29545.454545454548</v>
      </c>
      <c r="FF92" s="8">
        <v>0</v>
      </c>
      <c r="FG92" s="4">
        <v>0</v>
      </c>
      <c r="FH92" s="5">
        <v>0</v>
      </c>
      <c r="FI92" s="8">
        <v>0</v>
      </c>
      <c r="FJ92" s="4">
        <v>0</v>
      </c>
      <c r="FK92" s="5">
        <v>0</v>
      </c>
      <c r="FL92" s="8">
        <v>0</v>
      </c>
      <c r="FM92" s="4">
        <v>0</v>
      </c>
      <c r="FN92" s="5">
        <v>0</v>
      </c>
      <c r="FO92" s="8">
        <v>0</v>
      </c>
      <c r="FP92" s="4">
        <v>0</v>
      </c>
      <c r="FQ92" s="5">
        <v>0</v>
      </c>
      <c r="FR92" s="8">
        <v>0</v>
      </c>
      <c r="FS92" s="4">
        <v>0</v>
      </c>
      <c r="FT92" s="5">
        <f t="shared" si="407"/>
        <v>0</v>
      </c>
      <c r="FU92" s="8">
        <v>0</v>
      </c>
      <c r="FV92" s="4">
        <v>0</v>
      </c>
      <c r="FW92" s="5">
        <v>0</v>
      </c>
      <c r="FX92" s="8">
        <v>0</v>
      </c>
      <c r="FY92" s="4">
        <v>0</v>
      </c>
      <c r="FZ92" s="5">
        <f t="shared" si="408"/>
        <v>0</v>
      </c>
      <c r="GA92" s="8">
        <v>0</v>
      </c>
      <c r="GB92" s="4">
        <v>0</v>
      </c>
      <c r="GC92" s="5">
        <v>0</v>
      </c>
      <c r="GD92" s="8">
        <v>0</v>
      </c>
      <c r="GE92" s="4">
        <v>0</v>
      </c>
      <c r="GF92" s="5">
        <v>0</v>
      </c>
      <c r="GG92" s="8">
        <v>0</v>
      </c>
      <c r="GH92" s="4">
        <v>0</v>
      </c>
      <c r="GI92" s="5">
        <v>0</v>
      </c>
      <c r="GJ92" s="8">
        <v>0</v>
      </c>
      <c r="GK92" s="4">
        <v>0</v>
      </c>
      <c r="GL92" s="5">
        <v>0</v>
      </c>
      <c r="GM92" s="8">
        <v>0</v>
      </c>
      <c r="GN92" s="4">
        <v>0</v>
      </c>
      <c r="GO92" s="5">
        <v>0</v>
      </c>
      <c r="GP92" s="8">
        <v>2E-3</v>
      </c>
      <c r="GQ92" s="4">
        <v>0.12</v>
      </c>
      <c r="GR92" s="5">
        <f t="shared" si="415"/>
        <v>60000</v>
      </c>
      <c r="GS92" s="8">
        <v>0</v>
      </c>
      <c r="GT92" s="4">
        <v>0</v>
      </c>
      <c r="GU92" s="5">
        <v>0</v>
      </c>
      <c r="GV92" s="8">
        <v>24.56</v>
      </c>
      <c r="GW92" s="4">
        <v>134.16</v>
      </c>
      <c r="GX92" s="5">
        <f t="shared" si="417"/>
        <v>5462.5407166123778</v>
      </c>
      <c r="GY92" s="8">
        <v>0</v>
      </c>
      <c r="GZ92" s="4">
        <v>0</v>
      </c>
      <c r="HA92" s="5">
        <v>0</v>
      </c>
      <c r="HB92" s="8">
        <v>8.7999999999999995E-2</v>
      </c>
      <c r="HC92" s="4">
        <v>4.3099999999999996</v>
      </c>
      <c r="HD92" s="5">
        <f t="shared" si="409"/>
        <v>48977.272727272728</v>
      </c>
      <c r="HE92" s="8">
        <v>0</v>
      </c>
      <c r="HF92" s="4">
        <v>0</v>
      </c>
      <c r="HG92" s="5">
        <v>0</v>
      </c>
      <c r="HH92" s="20">
        <f t="shared" si="346"/>
        <v>9157.7140000000018</v>
      </c>
      <c r="HI92" s="5">
        <f t="shared" si="347"/>
        <v>18292.95</v>
      </c>
    </row>
    <row r="93" spans="1:217" x14ac:dyDescent="0.3">
      <c r="A93" s="75">
        <v>2017</v>
      </c>
      <c r="B93" s="81" t="s">
        <v>11</v>
      </c>
      <c r="C93" s="8">
        <v>0</v>
      </c>
      <c r="D93" s="4">
        <v>0</v>
      </c>
      <c r="E93" s="5">
        <f t="shared" si="393"/>
        <v>0</v>
      </c>
      <c r="F93" s="8">
        <v>0</v>
      </c>
      <c r="G93" s="4">
        <v>0</v>
      </c>
      <c r="H93" s="5">
        <v>0</v>
      </c>
      <c r="I93" s="8">
        <v>0</v>
      </c>
      <c r="J93" s="4">
        <v>0</v>
      </c>
      <c r="K93" s="5">
        <v>0</v>
      </c>
      <c r="L93" s="8">
        <v>0</v>
      </c>
      <c r="M93" s="4">
        <v>0</v>
      </c>
      <c r="N93" s="5">
        <v>0</v>
      </c>
      <c r="O93" s="8">
        <v>0</v>
      </c>
      <c r="P93" s="4">
        <v>0</v>
      </c>
      <c r="Q93" s="5">
        <v>0</v>
      </c>
      <c r="R93" s="8">
        <v>3.4849999999999999</v>
      </c>
      <c r="S93" s="4">
        <v>49.27</v>
      </c>
      <c r="T93" s="5">
        <f t="shared" ref="T93:T95" si="425">S93/R93*1000</f>
        <v>14137.733142037303</v>
      </c>
      <c r="U93" s="8">
        <v>0</v>
      </c>
      <c r="V93" s="4">
        <v>0</v>
      </c>
      <c r="W93" s="5">
        <f t="shared" si="395"/>
        <v>0</v>
      </c>
      <c r="X93" s="8">
        <v>0</v>
      </c>
      <c r="Y93" s="4">
        <v>0</v>
      </c>
      <c r="Z93" s="5">
        <v>0</v>
      </c>
      <c r="AA93" s="8"/>
      <c r="AB93" s="4"/>
      <c r="AC93" s="5"/>
      <c r="AD93" s="8">
        <v>0</v>
      </c>
      <c r="AE93" s="4">
        <v>0</v>
      </c>
      <c r="AF93" s="5">
        <v>0</v>
      </c>
      <c r="AG93" s="8">
        <v>0</v>
      </c>
      <c r="AH93" s="4">
        <v>0</v>
      </c>
      <c r="AI93" s="5">
        <f t="shared" si="396"/>
        <v>0</v>
      </c>
      <c r="AJ93" s="8">
        <v>0</v>
      </c>
      <c r="AK93" s="4">
        <v>0</v>
      </c>
      <c r="AL93" s="5">
        <v>0</v>
      </c>
      <c r="AM93" s="8">
        <v>0</v>
      </c>
      <c r="AN93" s="4">
        <v>0</v>
      </c>
      <c r="AO93" s="5">
        <v>0</v>
      </c>
      <c r="AP93" s="8">
        <v>0</v>
      </c>
      <c r="AQ93" s="4">
        <v>0</v>
      </c>
      <c r="AR93" s="5">
        <v>0</v>
      </c>
      <c r="AS93" s="8">
        <v>0</v>
      </c>
      <c r="AT93" s="4">
        <v>0</v>
      </c>
      <c r="AU93" s="5">
        <v>0</v>
      </c>
      <c r="AV93" s="8">
        <v>0</v>
      </c>
      <c r="AW93" s="4">
        <v>0</v>
      </c>
      <c r="AX93" s="5">
        <v>0</v>
      </c>
      <c r="AY93" s="8">
        <v>0</v>
      </c>
      <c r="AZ93" s="4">
        <v>0</v>
      </c>
      <c r="BA93" s="5">
        <v>0</v>
      </c>
      <c r="BB93" s="8">
        <v>1400.8320000000001</v>
      </c>
      <c r="BC93" s="4">
        <v>2872.53</v>
      </c>
      <c r="BD93" s="5">
        <f t="shared" ref="BD93:BD95" si="426">BC93/BB93*1000</f>
        <v>2050.5885074013158</v>
      </c>
      <c r="BE93" s="8">
        <v>0</v>
      </c>
      <c r="BF93" s="4">
        <v>0</v>
      </c>
      <c r="BG93" s="5">
        <v>0</v>
      </c>
      <c r="BH93" s="8">
        <v>0</v>
      </c>
      <c r="BI93" s="4">
        <v>0</v>
      </c>
      <c r="BJ93" s="5">
        <v>0</v>
      </c>
      <c r="BK93" s="8">
        <v>0</v>
      </c>
      <c r="BL93" s="4">
        <v>0</v>
      </c>
      <c r="BM93" s="5">
        <v>0</v>
      </c>
      <c r="BN93" s="8">
        <v>0</v>
      </c>
      <c r="BO93" s="4">
        <v>0</v>
      </c>
      <c r="BP93" s="5">
        <v>0</v>
      </c>
      <c r="BQ93" s="8">
        <v>0</v>
      </c>
      <c r="BR93" s="4">
        <v>0</v>
      </c>
      <c r="BS93" s="5">
        <v>0</v>
      </c>
      <c r="BT93" s="8">
        <v>0</v>
      </c>
      <c r="BU93" s="4">
        <v>0</v>
      </c>
      <c r="BV93" s="5">
        <v>0</v>
      </c>
      <c r="BW93" s="8">
        <v>0</v>
      </c>
      <c r="BX93" s="4">
        <v>0</v>
      </c>
      <c r="BY93" s="5">
        <f t="shared" si="398"/>
        <v>0</v>
      </c>
      <c r="BZ93" s="8">
        <v>0</v>
      </c>
      <c r="CA93" s="4">
        <v>0</v>
      </c>
      <c r="CB93" s="5">
        <f t="shared" si="399"/>
        <v>0</v>
      </c>
      <c r="CC93" s="8">
        <v>0</v>
      </c>
      <c r="CD93" s="4">
        <v>0</v>
      </c>
      <c r="CE93" s="5">
        <v>0</v>
      </c>
      <c r="CF93" s="8">
        <v>0</v>
      </c>
      <c r="CG93" s="4">
        <v>0</v>
      </c>
      <c r="CH93" s="5">
        <v>0</v>
      </c>
      <c r="CI93" s="8">
        <v>0</v>
      </c>
      <c r="CJ93" s="4">
        <v>0</v>
      </c>
      <c r="CK93" s="5">
        <v>0</v>
      </c>
      <c r="CL93" s="8">
        <v>0</v>
      </c>
      <c r="CM93" s="4">
        <v>0</v>
      </c>
      <c r="CN93" s="5">
        <v>0</v>
      </c>
      <c r="CO93" s="8">
        <v>0</v>
      </c>
      <c r="CP93" s="4">
        <v>0</v>
      </c>
      <c r="CQ93" s="5">
        <v>0</v>
      </c>
      <c r="CR93" s="8">
        <v>3254.6950000000002</v>
      </c>
      <c r="CS93" s="4">
        <v>6002.51</v>
      </c>
      <c r="CT93" s="5">
        <f t="shared" ref="CT93:CT95" si="427">CS93/CR93*1000</f>
        <v>1844.2619047253274</v>
      </c>
      <c r="CU93" s="8">
        <v>0</v>
      </c>
      <c r="CV93" s="4">
        <v>0</v>
      </c>
      <c r="CW93" s="5">
        <v>0</v>
      </c>
      <c r="CX93" s="8">
        <v>0</v>
      </c>
      <c r="CY93" s="4">
        <v>0</v>
      </c>
      <c r="CZ93" s="5">
        <v>0</v>
      </c>
      <c r="DA93" s="8">
        <v>0.6</v>
      </c>
      <c r="DB93" s="4">
        <v>8.9</v>
      </c>
      <c r="DC93" s="5">
        <f t="shared" ref="DC93:DC95" si="428">DB93/DA93*1000</f>
        <v>14833.333333333334</v>
      </c>
      <c r="DD93" s="8">
        <v>0</v>
      </c>
      <c r="DE93" s="4">
        <v>0</v>
      </c>
      <c r="DF93" s="5">
        <v>0</v>
      </c>
      <c r="DG93" s="8">
        <v>0</v>
      </c>
      <c r="DH93" s="4">
        <v>0</v>
      </c>
      <c r="DI93" s="5">
        <v>0</v>
      </c>
      <c r="DJ93" s="8">
        <v>0</v>
      </c>
      <c r="DK93" s="4">
        <v>0</v>
      </c>
      <c r="DL93" s="5">
        <v>0</v>
      </c>
      <c r="DM93" s="8">
        <v>0</v>
      </c>
      <c r="DN93" s="4">
        <v>0</v>
      </c>
      <c r="DO93" s="5">
        <v>0</v>
      </c>
      <c r="DP93" s="8">
        <v>0</v>
      </c>
      <c r="DQ93" s="4">
        <v>0</v>
      </c>
      <c r="DR93" s="5">
        <v>0</v>
      </c>
      <c r="DS93" s="8">
        <v>0</v>
      </c>
      <c r="DT93" s="4">
        <v>0</v>
      </c>
      <c r="DU93" s="5">
        <v>0</v>
      </c>
      <c r="DV93" s="8">
        <v>9357.1489999999994</v>
      </c>
      <c r="DW93" s="4">
        <v>18525.810000000001</v>
      </c>
      <c r="DX93" s="5">
        <f t="shared" ref="DX93:DX95" si="429">DW93/DV93*1000</f>
        <v>1979.8562574989458</v>
      </c>
      <c r="DY93" s="8">
        <v>4.0110000000000001</v>
      </c>
      <c r="DZ93" s="4">
        <v>92.77</v>
      </c>
      <c r="EA93" s="5">
        <f t="shared" ref="EA93:EA95" si="430">DZ93/DY93*1000</f>
        <v>23128.895537272499</v>
      </c>
      <c r="EB93" s="8">
        <v>0</v>
      </c>
      <c r="EC93" s="4">
        <v>0</v>
      </c>
      <c r="ED93" s="5">
        <v>0</v>
      </c>
      <c r="EE93" s="8">
        <v>0</v>
      </c>
      <c r="EF93" s="4">
        <v>0</v>
      </c>
      <c r="EG93" s="5">
        <f t="shared" si="403"/>
        <v>0</v>
      </c>
      <c r="EH93" s="8">
        <v>0</v>
      </c>
      <c r="EI93" s="4">
        <v>0</v>
      </c>
      <c r="EJ93" s="5">
        <v>0</v>
      </c>
      <c r="EK93" s="8">
        <v>0</v>
      </c>
      <c r="EL93" s="4">
        <v>0</v>
      </c>
      <c r="EM93" s="5">
        <v>0</v>
      </c>
      <c r="EN93" s="8">
        <v>0</v>
      </c>
      <c r="EO93" s="4">
        <v>0</v>
      </c>
      <c r="EP93" s="5">
        <f t="shared" si="404"/>
        <v>0</v>
      </c>
      <c r="EQ93" s="8"/>
      <c r="ER93" s="4"/>
      <c r="ES93" s="5"/>
      <c r="ET93" s="8">
        <v>0</v>
      </c>
      <c r="EU93" s="4">
        <v>0</v>
      </c>
      <c r="EV93" s="5">
        <v>0</v>
      </c>
      <c r="EW93" s="8">
        <v>0</v>
      </c>
      <c r="EX93" s="4">
        <v>0</v>
      </c>
      <c r="EY93" s="5">
        <f t="shared" si="405"/>
        <v>0</v>
      </c>
      <c r="EZ93" s="8">
        <v>0</v>
      </c>
      <c r="FA93" s="4">
        <v>0</v>
      </c>
      <c r="FB93" s="5">
        <v>0</v>
      </c>
      <c r="FC93" s="8">
        <v>3.5999999999999997E-2</v>
      </c>
      <c r="FD93" s="4">
        <v>0.8</v>
      </c>
      <c r="FE93" s="5">
        <f t="shared" ref="FE93:FE95" si="431">FD93/FC93*1000</f>
        <v>22222.222222222226</v>
      </c>
      <c r="FF93" s="8">
        <v>0</v>
      </c>
      <c r="FG93" s="4">
        <v>0</v>
      </c>
      <c r="FH93" s="5">
        <v>0</v>
      </c>
      <c r="FI93" s="8">
        <v>0</v>
      </c>
      <c r="FJ93" s="4">
        <v>0</v>
      </c>
      <c r="FK93" s="5">
        <v>0</v>
      </c>
      <c r="FL93" s="8">
        <v>0</v>
      </c>
      <c r="FM93" s="4">
        <v>0</v>
      </c>
      <c r="FN93" s="5">
        <v>0</v>
      </c>
      <c r="FO93" s="8">
        <v>0</v>
      </c>
      <c r="FP93" s="4">
        <v>0</v>
      </c>
      <c r="FQ93" s="5">
        <v>0</v>
      </c>
      <c r="FR93" s="8">
        <v>0</v>
      </c>
      <c r="FS93" s="4">
        <v>0</v>
      </c>
      <c r="FT93" s="5">
        <f t="shared" si="407"/>
        <v>0</v>
      </c>
      <c r="FU93" s="8">
        <v>0</v>
      </c>
      <c r="FV93" s="4">
        <v>0</v>
      </c>
      <c r="FW93" s="5">
        <v>0</v>
      </c>
      <c r="FX93" s="8">
        <v>0</v>
      </c>
      <c r="FY93" s="4">
        <v>0</v>
      </c>
      <c r="FZ93" s="5">
        <f t="shared" si="408"/>
        <v>0</v>
      </c>
      <c r="GA93" s="8">
        <v>0</v>
      </c>
      <c r="GB93" s="4">
        <v>0</v>
      </c>
      <c r="GC93" s="5">
        <v>0</v>
      </c>
      <c r="GD93" s="8">
        <v>0</v>
      </c>
      <c r="GE93" s="4">
        <v>0</v>
      </c>
      <c r="GF93" s="5">
        <v>0</v>
      </c>
      <c r="GG93" s="8">
        <v>0</v>
      </c>
      <c r="GH93" s="4">
        <v>0</v>
      </c>
      <c r="GI93" s="5">
        <v>0</v>
      </c>
      <c r="GJ93" s="8">
        <v>0</v>
      </c>
      <c r="GK93" s="4">
        <v>0</v>
      </c>
      <c r="GL93" s="5">
        <v>0</v>
      </c>
      <c r="GM93" s="8">
        <v>0</v>
      </c>
      <c r="GN93" s="4">
        <v>0</v>
      </c>
      <c r="GO93" s="5">
        <v>0</v>
      </c>
      <c r="GP93" s="8">
        <v>0</v>
      </c>
      <c r="GQ93" s="4">
        <v>0</v>
      </c>
      <c r="GR93" s="5">
        <v>0</v>
      </c>
      <c r="GS93" s="8">
        <v>0</v>
      </c>
      <c r="GT93" s="4">
        <v>0</v>
      </c>
      <c r="GU93" s="5">
        <v>0</v>
      </c>
      <c r="GV93" s="8">
        <v>0</v>
      </c>
      <c r="GW93" s="4">
        <v>0</v>
      </c>
      <c r="GX93" s="5">
        <v>0</v>
      </c>
      <c r="GY93" s="8">
        <v>0</v>
      </c>
      <c r="GZ93" s="4">
        <v>0</v>
      </c>
      <c r="HA93" s="5">
        <v>0</v>
      </c>
      <c r="HB93" s="8">
        <v>0</v>
      </c>
      <c r="HC93" s="4">
        <v>0</v>
      </c>
      <c r="HD93" s="5">
        <v>0</v>
      </c>
      <c r="HE93" s="8">
        <v>0</v>
      </c>
      <c r="HF93" s="4">
        <v>0</v>
      </c>
      <c r="HG93" s="5">
        <v>0</v>
      </c>
      <c r="HH93" s="20">
        <f t="shared" si="346"/>
        <v>14020.808000000001</v>
      </c>
      <c r="HI93" s="5">
        <f t="shared" si="347"/>
        <v>27552.59</v>
      </c>
    </row>
    <row r="94" spans="1:217" x14ac:dyDescent="0.3">
      <c r="A94" s="75">
        <v>2017</v>
      </c>
      <c r="B94" s="76" t="s">
        <v>12</v>
      </c>
      <c r="C94" s="8">
        <v>0</v>
      </c>
      <c r="D94" s="4">
        <v>0</v>
      </c>
      <c r="E94" s="5">
        <f t="shared" si="393"/>
        <v>0</v>
      </c>
      <c r="F94" s="8">
        <v>5.2999999999999999E-2</v>
      </c>
      <c r="G94" s="4">
        <v>3.61</v>
      </c>
      <c r="H94" s="5">
        <f t="shared" ref="H94" si="432">G94/F94*1000</f>
        <v>68113.207547169804</v>
      </c>
      <c r="I94" s="8">
        <v>0</v>
      </c>
      <c r="J94" s="4">
        <v>0</v>
      </c>
      <c r="K94" s="5">
        <v>0</v>
      </c>
      <c r="L94" s="8">
        <v>0</v>
      </c>
      <c r="M94" s="4">
        <v>0</v>
      </c>
      <c r="N94" s="5">
        <v>0</v>
      </c>
      <c r="O94" s="8">
        <v>0.59</v>
      </c>
      <c r="P94" s="4">
        <v>22.45</v>
      </c>
      <c r="Q94" s="5">
        <f t="shared" ref="Q94" si="433">P94/O94*1000</f>
        <v>38050.847457627118</v>
      </c>
      <c r="R94" s="8">
        <v>218.22399999999999</v>
      </c>
      <c r="S94" s="4">
        <v>460.48</v>
      </c>
      <c r="T94" s="5">
        <f t="shared" si="425"/>
        <v>2110.1253757606864</v>
      </c>
      <c r="U94" s="8">
        <v>0</v>
      </c>
      <c r="V94" s="4">
        <v>0</v>
      </c>
      <c r="W94" s="5">
        <f t="shared" si="395"/>
        <v>0</v>
      </c>
      <c r="X94" s="8">
        <v>0</v>
      </c>
      <c r="Y94" s="4">
        <v>0</v>
      </c>
      <c r="Z94" s="5">
        <v>0</v>
      </c>
      <c r="AA94" s="8"/>
      <c r="AB94" s="4"/>
      <c r="AC94" s="5"/>
      <c r="AD94" s="8">
        <v>0</v>
      </c>
      <c r="AE94" s="4">
        <v>0</v>
      </c>
      <c r="AF94" s="5">
        <v>0</v>
      </c>
      <c r="AG94" s="8">
        <v>0</v>
      </c>
      <c r="AH94" s="4">
        <v>0</v>
      </c>
      <c r="AI94" s="5">
        <f t="shared" si="396"/>
        <v>0</v>
      </c>
      <c r="AJ94" s="8">
        <v>0</v>
      </c>
      <c r="AK94" s="4">
        <v>0</v>
      </c>
      <c r="AL94" s="5">
        <v>0</v>
      </c>
      <c r="AM94" s="8">
        <v>0</v>
      </c>
      <c r="AN94" s="4">
        <v>0</v>
      </c>
      <c r="AO94" s="5">
        <v>0</v>
      </c>
      <c r="AP94" s="8">
        <v>0</v>
      </c>
      <c r="AQ94" s="4">
        <v>0</v>
      </c>
      <c r="AR94" s="5">
        <v>0</v>
      </c>
      <c r="AS94" s="8">
        <v>0</v>
      </c>
      <c r="AT94" s="4">
        <v>0</v>
      </c>
      <c r="AU94" s="5">
        <v>0</v>
      </c>
      <c r="AV94" s="8">
        <v>0</v>
      </c>
      <c r="AW94" s="4">
        <v>0</v>
      </c>
      <c r="AX94" s="5">
        <v>0</v>
      </c>
      <c r="AY94" s="8">
        <v>0</v>
      </c>
      <c r="AZ94" s="4">
        <v>0</v>
      </c>
      <c r="BA94" s="5">
        <v>0</v>
      </c>
      <c r="BB94" s="8">
        <v>1396.867</v>
      </c>
      <c r="BC94" s="4">
        <v>2875.24</v>
      </c>
      <c r="BD94" s="5">
        <f t="shared" si="426"/>
        <v>2058.3491484872934</v>
      </c>
      <c r="BE94" s="8">
        <v>0</v>
      </c>
      <c r="BF94" s="4">
        <v>0</v>
      </c>
      <c r="BG94" s="5">
        <v>0</v>
      </c>
      <c r="BH94" s="8">
        <v>0</v>
      </c>
      <c r="BI94" s="4">
        <v>0</v>
      </c>
      <c r="BJ94" s="5">
        <v>0</v>
      </c>
      <c r="BK94" s="8">
        <v>0</v>
      </c>
      <c r="BL94" s="4">
        <v>0</v>
      </c>
      <c r="BM94" s="5">
        <v>0</v>
      </c>
      <c r="BN94" s="8">
        <v>0</v>
      </c>
      <c r="BO94" s="4">
        <v>0</v>
      </c>
      <c r="BP94" s="5">
        <v>0</v>
      </c>
      <c r="BQ94" s="8">
        <v>0</v>
      </c>
      <c r="BR94" s="4">
        <v>0</v>
      </c>
      <c r="BS94" s="5">
        <v>0</v>
      </c>
      <c r="BT94" s="8">
        <v>0</v>
      </c>
      <c r="BU94" s="4">
        <v>0</v>
      </c>
      <c r="BV94" s="5">
        <v>0</v>
      </c>
      <c r="BW94" s="8">
        <v>0</v>
      </c>
      <c r="BX94" s="4">
        <v>0</v>
      </c>
      <c r="BY94" s="5">
        <f t="shared" si="398"/>
        <v>0</v>
      </c>
      <c r="BZ94" s="8">
        <v>0</v>
      </c>
      <c r="CA94" s="4">
        <v>0</v>
      </c>
      <c r="CB94" s="5">
        <f t="shared" si="399"/>
        <v>0</v>
      </c>
      <c r="CC94" s="8">
        <v>0</v>
      </c>
      <c r="CD94" s="4">
        <v>0</v>
      </c>
      <c r="CE94" s="5">
        <v>0</v>
      </c>
      <c r="CF94" s="8">
        <v>0</v>
      </c>
      <c r="CG94" s="4">
        <v>0</v>
      </c>
      <c r="CH94" s="5">
        <v>0</v>
      </c>
      <c r="CI94" s="8">
        <v>0</v>
      </c>
      <c r="CJ94" s="4">
        <v>0</v>
      </c>
      <c r="CK94" s="5">
        <v>0</v>
      </c>
      <c r="CL94" s="8">
        <v>0</v>
      </c>
      <c r="CM94" s="4">
        <v>0</v>
      </c>
      <c r="CN94" s="5">
        <v>0</v>
      </c>
      <c r="CO94" s="8">
        <v>0</v>
      </c>
      <c r="CP94" s="4">
        <v>0</v>
      </c>
      <c r="CQ94" s="5">
        <v>0</v>
      </c>
      <c r="CR94" s="8">
        <v>5026.3140000000003</v>
      </c>
      <c r="CS94" s="4">
        <v>8990.56</v>
      </c>
      <c r="CT94" s="5">
        <f t="shared" si="427"/>
        <v>1788.6984378612237</v>
      </c>
      <c r="CU94" s="8">
        <v>0</v>
      </c>
      <c r="CV94" s="4">
        <v>0</v>
      </c>
      <c r="CW94" s="5">
        <v>0</v>
      </c>
      <c r="CX94" s="8">
        <v>0</v>
      </c>
      <c r="CY94" s="4">
        <v>0</v>
      </c>
      <c r="CZ94" s="5">
        <v>0</v>
      </c>
      <c r="DA94" s="8">
        <v>0.97399999999999998</v>
      </c>
      <c r="DB94" s="4">
        <v>15.79</v>
      </c>
      <c r="DC94" s="5">
        <f t="shared" si="428"/>
        <v>16211.498973305954</v>
      </c>
      <c r="DD94" s="8">
        <v>0</v>
      </c>
      <c r="DE94" s="4">
        <v>0</v>
      </c>
      <c r="DF94" s="5">
        <v>0</v>
      </c>
      <c r="DG94" s="8">
        <v>0</v>
      </c>
      <c r="DH94" s="4">
        <v>0</v>
      </c>
      <c r="DI94" s="5">
        <v>0</v>
      </c>
      <c r="DJ94" s="8">
        <v>0</v>
      </c>
      <c r="DK94" s="4">
        <v>0</v>
      </c>
      <c r="DL94" s="5">
        <v>0</v>
      </c>
      <c r="DM94" s="8">
        <v>0</v>
      </c>
      <c r="DN94" s="4">
        <v>0</v>
      </c>
      <c r="DO94" s="5">
        <v>0</v>
      </c>
      <c r="DP94" s="8">
        <v>0</v>
      </c>
      <c r="DQ94" s="4">
        <v>0</v>
      </c>
      <c r="DR94" s="5">
        <v>0</v>
      </c>
      <c r="DS94" s="8">
        <v>0</v>
      </c>
      <c r="DT94" s="4">
        <v>0</v>
      </c>
      <c r="DU94" s="5">
        <v>0</v>
      </c>
      <c r="DV94" s="8">
        <v>10964.184999999999</v>
      </c>
      <c r="DW94" s="4">
        <v>22700.67</v>
      </c>
      <c r="DX94" s="5">
        <f t="shared" si="429"/>
        <v>2070.4384320403201</v>
      </c>
      <c r="DY94" s="8">
        <v>1.109</v>
      </c>
      <c r="DZ94" s="4">
        <v>17.97</v>
      </c>
      <c r="EA94" s="5">
        <f t="shared" si="430"/>
        <v>16203.787195671775</v>
      </c>
      <c r="EB94" s="8">
        <v>0</v>
      </c>
      <c r="EC94" s="4">
        <v>0</v>
      </c>
      <c r="ED94" s="5">
        <v>0</v>
      </c>
      <c r="EE94" s="8">
        <v>0</v>
      </c>
      <c r="EF94" s="4">
        <v>0</v>
      </c>
      <c r="EG94" s="5">
        <f t="shared" si="403"/>
        <v>0</v>
      </c>
      <c r="EH94" s="8">
        <v>0</v>
      </c>
      <c r="EI94" s="4">
        <v>0</v>
      </c>
      <c r="EJ94" s="5">
        <v>0</v>
      </c>
      <c r="EK94" s="8">
        <v>0</v>
      </c>
      <c r="EL94" s="4">
        <v>0</v>
      </c>
      <c r="EM94" s="5">
        <v>0</v>
      </c>
      <c r="EN94" s="8">
        <v>0</v>
      </c>
      <c r="EO94" s="4">
        <v>0</v>
      </c>
      <c r="EP94" s="5">
        <f t="shared" si="404"/>
        <v>0</v>
      </c>
      <c r="EQ94" s="8"/>
      <c r="ER94" s="4"/>
      <c r="ES94" s="5"/>
      <c r="ET94" s="8">
        <v>0</v>
      </c>
      <c r="EU94" s="4">
        <v>0</v>
      </c>
      <c r="EV94" s="5">
        <v>0</v>
      </c>
      <c r="EW94" s="8">
        <v>0</v>
      </c>
      <c r="EX94" s="4">
        <v>0</v>
      </c>
      <c r="EY94" s="5">
        <f t="shared" si="405"/>
        <v>0</v>
      </c>
      <c r="EZ94" s="8">
        <v>0</v>
      </c>
      <c r="FA94" s="4">
        <v>0</v>
      </c>
      <c r="FB94" s="5">
        <v>0</v>
      </c>
      <c r="FC94" s="8">
        <v>6.3E-2</v>
      </c>
      <c r="FD94" s="4">
        <v>1.75</v>
      </c>
      <c r="FE94" s="5">
        <f t="shared" si="431"/>
        <v>27777.777777777777</v>
      </c>
      <c r="FF94" s="8">
        <v>0</v>
      </c>
      <c r="FG94" s="4">
        <v>0</v>
      </c>
      <c r="FH94" s="5">
        <v>0</v>
      </c>
      <c r="FI94" s="8">
        <v>0</v>
      </c>
      <c r="FJ94" s="4">
        <v>0</v>
      </c>
      <c r="FK94" s="5">
        <v>0</v>
      </c>
      <c r="FL94" s="8">
        <v>0</v>
      </c>
      <c r="FM94" s="4">
        <v>0</v>
      </c>
      <c r="FN94" s="5">
        <v>0</v>
      </c>
      <c r="FO94" s="8">
        <v>0</v>
      </c>
      <c r="FP94" s="4">
        <v>0</v>
      </c>
      <c r="FQ94" s="5">
        <v>0</v>
      </c>
      <c r="FR94" s="8">
        <v>0</v>
      </c>
      <c r="FS94" s="4">
        <v>0</v>
      </c>
      <c r="FT94" s="5">
        <f t="shared" si="407"/>
        <v>0</v>
      </c>
      <c r="FU94" s="8">
        <v>0</v>
      </c>
      <c r="FV94" s="4">
        <v>0</v>
      </c>
      <c r="FW94" s="5">
        <v>0</v>
      </c>
      <c r="FX94" s="8">
        <v>0</v>
      </c>
      <c r="FY94" s="4">
        <v>0</v>
      </c>
      <c r="FZ94" s="5">
        <f t="shared" si="408"/>
        <v>0</v>
      </c>
      <c r="GA94" s="8">
        <v>0</v>
      </c>
      <c r="GB94" s="4">
        <v>0</v>
      </c>
      <c r="GC94" s="5">
        <v>0</v>
      </c>
      <c r="GD94" s="8">
        <v>0</v>
      </c>
      <c r="GE94" s="4">
        <v>0</v>
      </c>
      <c r="GF94" s="5">
        <v>0</v>
      </c>
      <c r="GG94" s="8">
        <v>0</v>
      </c>
      <c r="GH94" s="4">
        <v>0</v>
      </c>
      <c r="GI94" s="5">
        <v>0</v>
      </c>
      <c r="GJ94" s="8">
        <v>0</v>
      </c>
      <c r="GK94" s="4">
        <v>0</v>
      </c>
      <c r="GL94" s="5">
        <v>0</v>
      </c>
      <c r="GM94" s="8">
        <v>0</v>
      </c>
      <c r="GN94" s="4">
        <v>0</v>
      </c>
      <c r="GO94" s="5">
        <v>0</v>
      </c>
      <c r="GP94" s="8">
        <v>0</v>
      </c>
      <c r="GQ94" s="4">
        <v>0</v>
      </c>
      <c r="GR94" s="5">
        <v>0</v>
      </c>
      <c r="GS94" s="8">
        <v>0</v>
      </c>
      <c r="GT94" s="4">
        <v>0</v>
      </c>
      <c r="GU94" s="5">
        <v>0</v>
      </c>
      <c r="GV94" s="8">
        <v>0</v>
      </c>
      <c r="GW94" s="4">
        <v>0</v>
      </c>
      <c r="GX94" s="5">
        <v>0</v>
      </c>
      <c r="GY94" s="8">
        <v>0</v>
      </c>
      <c r="GZ94" s="4">
        <v>0</v>
      </c>
      <c r="HA94" s="5">
        <v>0</v>
      </c>
      <c r="HB94" s="8">
        <v>30.004999999999999</v>
      </c>
      <c r="HC94" s="4">
        <v>169.96</v>
      </c>
      <c r="HD94" s="5">
        <f t="shared" ref="HD94" si="434">HC94/HB94*1000</f>
        <v>5664.3892684552575</v>
      </c>
      <c r="HE94" s="8">
        <v>0</v>
      </c>
      <c r="HF94" s="4">
        <v>0</v>
      </c>
      <c r="HG94" s="5">
        <v>0</v>
      </c>
      <c r="HH94" s="20">
        <f t="shared" si="346"/>
        <v>17638.383999999998</v>
      </c>
      <c r="HI94" s="5">
        <f t="shared" si="347"/>
        <v>35258.479999999996</v>
      </c>
    </row>
    <row r="95" spans="1:217" x14ac:dyDescent="0.3">
      <c r="A95" s="75">
        <v>2017</v>
      </c>
      <c r="B95" s="76" t="s">
        <v>13</v>
      </c>
      <c r="C95" s="8">
        <v>0</v>
      </c>
      <c r="D95" s="4">
        <v>0</v>
      </c>
      <c r="E95" s="5">
        <f t="shared" si="393"/>
        <v>0</v>
      </c>
      <c r="F95" s="8">
        <v>0</v>
      </c>
      <c r="G95" s="4">
        <v>0</v>
      </c>
      <c r="H95" s="5">
        <v>0</v>
      </c>
      <c r="I95" s="8">
        <v>0</v>
      </c>
      <c r="J95" s="4">
        <v>0</v>
      </c>
      <c r="K95" s="5">
        <v>0</v>
      </c>
      <c r="L95" s="8">
        <v>0</v>
      </c>
      <c r="M95" s="4">
        <v>0</v>
      </c>
      <c r="N95" s="5">
        <v>0</v>
      </c>
      <c r="O95" s="8">
        <v>0</v>
      </c>
      <c r="P95" s="4">
        <v>0</v>
      </c>
      <c r="Q95" s="5">
        <v>0</v>
      </c>
      <c r="R95" s="8">
        <v>3.74</v>
      </c>
      <c r="S95" s="4">
        <v>46.87</v>
      </c>
      <c r="T95" s="5">
        <f t="shared" si="425"/>
        <v>12532.085561497326</v>
      </c>
      <c r="U95" s="8">
        <v>0</v>
      </c>
      <c r="V95" s="4">
        <v>0</v>
      </c>
      <c r="W95" s="5">
        <f t="shared" si="395"/>
        <v>0</v>
      </c>
      <c r="X95" s="8">
        <v>0</v>
      </c>
      <c r="Y95" s="4">
        <v>0</v>
      </c>
      <c r="Z95" s="5">
        <v>0</v>
      </c>
      <c r="AA95" s="8"/>
      <c r="AB95" s="4"/>
      <c r="AC95" s="5"/>
      <c r="AD95" s="8">
        <v>0</v>
      </c>
      <c r="AE95" s="4">
        <v>0</v>
      </c>
      <c r="AF95" s="5">
        <v>0</v>
      </c>
      <c r="AG95" s="8">
        <v>0</v>
      </c>
      <c r="AH95" s="4">
        <v>0</v>
      </c>
      <c r="AI95" s="5">
        <f t="shared" si="396"/>
        <v>0</v>
      </c>
      <c r="AJ95" s="8">
        <v>0</v>
      </c>
      <c r="AK95" s="4">
        <v>0</v>
      </c>
      <c r="AL95" s="5">
        <v>0</v>
      </c>
      <c r="AM95" s="8">
        <v>0</v>
      </c>
      <c r="AN95" s="4">
        <v>0</v>
      </c>
      <c r="AO95" s="5">
        <v>0</v>
      </c>
      <c r="AP95" s="8">
        <v>0</v>
      </c>
      <c r="AQ95" s="4">
        <v>0</v>
      </c>
      <c r="AR95" s="5">
        <v>0</v>
      </c>
      <c r="AS95" s="8">
        <v>0.214</v>
      </c>
      <c r="AT95" s="4">
        <v>21.95</v>
      </c>
      <c r="AU95" s="5">
        <f t="shared" ref="AU95" si="435">AT95/AS95*1000</f>
        <v>102570.09345794392</v>
      </c>
      <c r="AV95" s="8">
        <v>0</v>
      </c>
      <c r="AW95" s="4">
        <v>0</v>
      </c>
      <c r="AX95" s="5">
        <v>0</v>
      </c>
      <c r="AY95" s="8">
        <v>0</v>
      </c>
      <c r="AZ95" s="4">
        <v>0</v>
      </c>
      <c r="BA95" s="5">
        <v>0</v>
      </c>
      <c r="BB95" s="8">
        <v>1259.922</v>
      </c>
      <c r="BC95" s="4">
        <v>2454.96</v>
      </c>
      <c r="BD95" s="5">
        <f t="shared" si="426"/>
        <v>1948.5015739069563</v>
      </c>
      <c r="BE95" s="8">
        <v>0</v>
      </c>
      <c r="BF95" s="4">
        <v>0</v>
      </c>
      <c r="BG95" s="5">
        <v>0</v>
      </c>
      <c r="BH95" s="8">
        <v>0</v>
      </c>
      <c r="BI95" s="4">
        <v>0</v>
      </c>
      <c r="BJ95" s="5">
        <v>0</v>
      </c>
      <c r="BK95" s="8">
        <v>0</v>
      </c>
      <c r="BL95" s="4">
        <v>0</v>
      </c>
      <c r="BM95" s="5">
        <v>0</v>
      </c>
      <c r="BN95" s="8">
        <v>0</v>
      </c>
      <c r="BO95" s="4">
        <v>0</v>
      </c>
      <c r="BP95" s="5">
        <v>0</v>
      </c>
      <c r="BQ95" s="8">
        <v>0</v>
      </c>
      <c r="BR95" s="4">
        <v>0</v>
      </c>
      <c r="BS95" s="5">
        <v>0</v>
      </c>
      <c r="BT95" s="8">
        <v>0</v>
      </c>
      <c r="BU95" s="4">
        <v>0</v>
      </c>
      <c r="BV95" s="5">
        <v>0</v>
      </c>
      <c r="BW95" s="8">
        <v>0</v>
      </c>
      <c r="BX95" s="4">
        <v>0</v>
      </c>
      <c r="BY95" s="5">
        <f t="shared" si="398"/>
        <v>0</v>
      </c>
      <c r="BZ95" s="8">
        <v>0</v>
      </c>
      <c r="CA95" s="4">
        <v>0</v>
      </c>
      <c r="CB95" s="5">
        <f t="shared" si="399"/>
        <v>0</v>
      </c>
      <c r="CC95" s="8">
        <v>0</v>
      </c>
      <c r="CD95" s="4">
        <v>0</v>
      </c>
      <c r="CE95" s="5">
        <v>0</v>
      </c>
      <c r="CF95" s="8">
        <v>0</v>
      </c>
      <c r="CG95" s="4">
        <v>0</v>
      </c>
      <c r="CH95" s="5">
        <v>0</v>
      </c>
      <c r="CI95" s="8">
        <v>0</v>
      </c>
      <c r="CJ95" s="4">
        <v>0</v>
      </c>
      <c r="CK95" s="5">
        <v>0</v>
      </c>
      <c r="CL95" s="8">
        <v>0</v>
      </c>
      <c r="CM95" s="4">
        <v>0</v>
      </c>
      <c r="CN95" s="5">
        <v>0</v>
      </c>
      <c r="CO95" s="8">
        <v>0</v>
      </c>
      <c r="CP95" s="4">
        <v>0</v>
      </c>
      <c r="CQ95" s="5">
        <v>0</v>
      </c>
      <c r="CR95" s="8">
        <v>2637.9470000000001</v>
      </c>
      <c r="CS95" s="4">
        <v>4925.04</v>
      </c>
      <c r="CT95" s="5">
        <f t="shared" si="427"/>
        <v>1866.997327846238</v>
      </c>
      <c r="CU95" s="8">
        <v>0</v>
      </c>
      <c r="CV95" s="4">
        <v>0</v>
      </c>
      <c r="CW95" s="5">
        <v>0</v>
      </c>
      <c r="CX95" s="8">
        <v>0</v>
      </c>
      <c r="CY95" s="4">
        <v>0</v>
      </c>
      <c r="CZ95" s="5">
        <v>0</v>
      </c>
      <c r="DA95" s="8">
        <v>0.83399999999999996</v>
      </c>
      <c r="DB95" s="4">
        <v>13.07</v>
      </c>
      <c r="DC95" s="5">
        <f t="shared" si="428"/>
        <v>15671.462829736212</v>
      </c>
      <c r="DD95" s="8">
        <v>0</v>
      </c>
      <c r="DE95" s="4">
        <v>0</v>
      </c>
      <c r="DF95" s="5">
        <v>0</v>
      </c>
      <c r="DG95" s="8">
        <v>0</v>
      </c>
      <c r="DH95" s="4">
        <v>0</v>
      </c>
      <c r="DI95" s="5">
        <v>0</v>
      </c>
      <c r="DJ95" s="8">
        <v>0</v>
      </c>
      <c r="DK95" s="4">
        <v>0</v>
      </c>
      <c r="DL95" s="5">
        <v>0</v>
      </c>
      <c r="DM95" s="8">
        <v>0</v>
      </c>
      <c r="DN95" s="4">
        <v>0</v>
      </c>
      <c r="DO95" s="5">
        <v>0</v>
      </c>
      <c r="DP95" s="8">
        <v>0</v>
      </c>
      <c r="DQ95" s="4">
        <v>0</v>
      </c>
      <c r="DR95" s="5">
        <v>0</v>
      </c>
      <c r="DS95" s="8">
        <v>0</v>
      </c>
      <c r="DT95" s="4">
        <v>0</v>
      </c>
      <c r="DU95" s="5">
        <v>0</v>
      </c>
      <c r="DV95" s="8">
        <v>6202.7870000000003</v>
      </c>
      <c r="DW95" s="4">
        <v>12643.05</v>
      </c>
      <c r="DX95" s="5">
        <f t="shared" si="429"/>
        <v>2038.2853707535014</v>
      </c>
      <c r="DY95" s="8">
        <v>30.376000000000001</v>
      </c>
      <c r="DZ95" s="4">
        <v>158.16999999999999</v>
      </c>
      <c r="EA95" s="5">
        <f t="shared" si="430"/>
        <v>5207.0713721358961</v>
      </c>
      <c r="EB95" s="8">
        <v>0</v>
      </c>
      <c r="EC95" s="4">
        <v>0</v>
      </c>
      <c r="ED95" s="5">
        <v>0</v>
      </c>
      <c r="EE95" s="8">
        <v>0</v>
      </c>
      <c r="EF95" s="4">
        <v>0</v>
      </c>
      <c r="EG95" s="5">
        <f t="shared" si="403"/>
        <v>0</v>
      </c>
      <c r="EH95" s="8">
        <v>0</v>
      </c>
      <c r="EI95" s="4">
        <v>0</v>
      </c>
      <c r="EJ95" s="5">
        <v>0</v>
      </c>
      <c r="EK95" s="8">
        <v>0</v>
      </c>
      <c r="EL95" s="4">
        <v>0</v>
      </c>
      <c r="EM95" s="5">
        <v>0</v>
      </c>
      <c r="EN95" s="8">
        <v>0</v>
      </c>
      <c r="EO95" s="4">
        <v>0</v>
      </c>
      <c r="EP95" s="5">
        <f t="shared" si="404"/>
        <v>0</v>
      </c>
      <c r="EQ95" s="8"/>
      <c r="ER95" s="4"/>
      <c r="ES95" s="5"/>
      <c r="ET95" s="8">
        <v>0</v>
      </c>
      <c r="EU95" s="4">
        <v>0</v>
      </c>
      <c r="EV95" s="5">
        <v>0</v>
      </c>
      <c r="EW95" s="8">
        <v>0</v>
      </c>
      <c r="EX95" s="4">
        <v>0</v>
      </c>
      <c r="EY95" s="5">
        <f t="shared" si="405"/>
        <v>0</v>
      </c>
      <c r="EZ95" s="8">
        <v>0</v>
      </c>
      <c r="FA95" s="4">
        <v>0</v>
      </c>
      <c r="FB95" s="5">
        <v>0</v>
      </c>
      <c r="FC95" s="8">
        <v>5.2999999999999999E-2</v>
      </c>
      <c r="FD95" s="4">
        <v>1.1499999999999999</v>
      </c>
      <c r="FE95" s="5">
        <f t="shared" si="431"/>
        <v>21698.113207547169</v>
      </c>
      <c r="FF95" s="8">
        <v>0</v>
      </c>
      <c r="FG95" s="4">
        <v>0</v>
      </c>
      <c r="FH95" s="5">
        <v>0</v>
      </c>
      <c r="FI95" s="8">
        <v>0</v>
      </c>
      <c r="FJ95" s="4">
        <v>0</v>
      </c>
      <c r="FK95" s="5">
        <v>0</v>
      </c>
      <c r="FL95" s="8">
        <v>0</v>
      </c>
      <c r="FM95" s="4">
        <v>0</v>
      </c>
      <c r="FN95" s="5">
        <v>0</v>
      </c>
      <c r="FO95" s="8">
        <v>0</v>
      </c>
      <c r="FP95" s="4">
        <v>0</v>
      </c>
      <c r="FQ95" s="5">
        <v>0</v>
      </c>
      <c r="FR95" s="8">
        <v>0</v>
      </c>
      <c r="FS95" s="4">
        <v>0</v>
      </c>
      <c r="FT95" s="5">
        <f t="shared" si="407"/>
        <v>0</v>
      </c>
      <c r="FU95" s="8">
        <v>0</v>
      </c>
      <c r="FV95" s="4">
        <v>0</v>
      </c>
      <c r="FW95" s="5">
        <v>0</v>
      </c>
      <c r="FX95" s="8">
        <v>0</v>
      </c>
      <c r="FY95" s="4">
        <v>0</v>
      </c>
      <c r="FZ95" s="5">
        <f t="shared" si="408"/>
        <v>0</v>
      </c>
      <c r="GA95" s="8">
        <v>0</v>
      </c>
      <c r="GB95" s="4">
        <v>0</v>
      </c>
      <c r="GC95" s="5">
        <v>0</v>
      </c>
      <c r="GD95" s="8">
        <v>0</v>
      </c>
      <c r="GE95" s="4">
        <v>0</v>
      </c>
      <c r="GF95" s="5">
        <v>0</v>
      </c>
      <c r="GG95" s="8">
        <v>0</v>
      </c>
      <c r="GH95" s="4">
        <v>0</v>
      </c>
      <c r="GI95" s="5">
        <v>0</v>
      </c>
      <c r="GJ95" s="8">
        <v>0</v>
      </c>
      <c r="GK95" s="4">
        <v>0</v>
      </c>
      <c r="GL95" s="5">
        <v>0</v>
      </c>
      <c r="GM95" s="8">
        <v>0</v>
      </c>
      <c r="GN95" s="4">
        <v>0</v>
      </c>
      <c r="GO95" s="5">
        <v>0</v>
      </c>
      <c r="GP95" s="8">
        <v>0</v>
      </c>
      <c r="GQ95" s="4">
        <v>0</v>
      </c>
      <c r="GR95" s="5">
        <v>0</v>
      </c>
      <c r="GS95" s="8">
        <v>0</v>
      </c>
      <c r="GT95" s="4">
        <v>0</v>
      </c>
      <c r="GU95" s="5">
        <v>0</v>
      </c>
      <c r="GV95" s="8">
        <v>28</v>
      </c>
      <c r="GW95" s="4">
        <v>144.36000000000001</v>
      </c>
      <c r="GX95" s="5">
        <f t="shared" ref="GX95" si="436">GW95/GV95*1000</f>
        <v>5155.7142857142862</v>
      </c>
      <c r="GY95" s="8">
        <v>0</v>
      </c>
      <c r="GZ95" s="4">
        <v>0</v>
      </c>
      <c r="HA95" s="5">
        <v>0</v>
      </c>
      <c r="HB95" s="8">
        <v>0</v>
      </c>
      <c r="HC95" s="4">
        <v>0</v>
      </c>
      <c r="HD95" s="5">
        <v>0</v>
      </c>
      <c r="HE95" s="8">
        <v>0.08</v>
      </c>
      <c r="HF95" s="4">
        <v>0.8</v>
      </c>
      <c r="HG95" s="5">
        <f t="shared" ref="HG95" si="437">HF95/HE95*1000</f>
        <v>10000</v>
      </c>
      <c r="HH95" s="20">
        <f t="shared" si="346"/>
        <v>10163.953</v>
      </c>
      <c r="HI95" s="5">
        <f t="shared" si="347"/>
        <v>20409.419999999998</v>
      </c>
    </row>
    <row r="96" spans="1:217" ht="15" thickBot="1" x14ac:dyDescent="0.35">
      <c r="A96" s="99"/>
      <c r="B96" s="100" t="s">
        <v>14</v>
      </c>
      <c r="C96" s="101">
        <f t="shared" ref="C96:D96" si="438">SUM(C84:C95)</f>
        <v>0</v>
      </c>
      <c r="D96" s="70">
        <f t="shared" si="438"/>
        <v>0</v>
      </c>
      <c r="E96" s="71"/>
      <c r="F96" s="101">
        <f>SUM(F84:F95)</f>
        <v>70.052999999999997</v>
      </c>
      <c r="G96" s="70">
        <f>SUM(G84:G95)</f>
        <v>241.61</v>
      </c>
      <c r="H96" s="71"/>
      <c r="I96" s="101">
        <f>SUM(I84:I95)</f>
        <v>0</v>
      </c>
      <c r="J96" s="70">
        <f>SUM(J84:J95)</f>
        <v>0</v>
      </c>
      <c r="K96" s="71"/>
      <c r="L96" s="101">
        <f>SUM(L84:L95)</f>
        <v>0</v>
      </c>
      <c r="M96" s="70">
        <f>SUM(M84:M95)</f>
        <v>0</v>
      </c>
      <c r="N96" s="71"/>
      <c r="O96" s="101">
        <f>SUM(O84:O95)</f>
        <v>0.81599999999999995</v>
      </c>
      <c r="P96" s="70">
        <f>SUM(P84:P95)</f>
        <v>26.08</v>
      </c>
      <c r="Q96" s="71"/>
      <c r="R96" s="72">
        <f>SUM(R84:R95)</f>
        <v>565.93299999999999</v>
      </c>
      <c r="S96" s="70">
        <f>SUM(S84:S95)</f>
        <v>1806.0399999999997</v>
      </c>
      <c r="T96" s="71"/>
      <c r="U96" s="101">
        <f t="shared" ref="U96:V96" si="439">SUM(U84:U95)</f>
        <v>0</v>
      </c>
      <c r="V96" s="70">
        <f t="shared" si="439"/>
        <v>0</v>
      </c>
      <c r="W96" s="71"/>
      <c r="X96" s="101">
        <f>SUM(X84:X95)</f>
        <v>0</v>
      </c>
      <c r="Y96" s="70">
        <f>SUM(Y84:Y95)</f>
        <v>0</v>
      </c>
      <c r="Z96" s="71"/>
      <c r="AA96" s="101"/>
      <c r="AB96" s="70"/>
      <c r="AC96" s="71"/>
      <c r="AD96" s="101">
        <f>SUM(AD84:AD95)</f>
        <v>0</v>
      </c>
      <c r="AE96" s="70">
        <f>SUM(AE84:AE95)</f>
        <v>0</v>
      </c>
      <c r="AF96" s="71"/>
      <c r="AG96" s="101">
        <f t="shared" ref="AG96:AH96" si="440">SUM(AG84:AG95)</f>
        <v>0</v>
      </c>
      <c r="AH96" s="70">
        <f t="shared" si="440"/>
        <v>0</v>
      </c>
      <c r="AI96" s="71"/>
      <c r="AJ96" s="101">
        <f>SUM(AJ84:AJ95)</f>
        <v>0</v>
      </c>
      <c r="AK96" s="70">
        <f>SUM(AK84:AK95)</f>
        <v>0</v>
      </c>
      <c r="AL96" s="71"/>
      <c r="AM96" s="101">
        <f>SUM(AM84:AM95)</f>
        <v>0</v>
      </c>
      <c r="AN96" s="70">
        <f>SUM(AN84:AN95)</f>
        <v>0</v>
      </c>
      <c r="AO96" s="71"/>
      <c r="AP96" s="101">
        <f>SUM(AP84:AP95)</f>
        <v>0</v>
      </c>
      <c r="AQ96" s="70">
        <f>SUM(AQ84:AQ95)</f>
        <v>0</v>
      </c>
      <c r="AR96" s="71"/>
      <c r="AS96" s="101">
        <f>SUM(AS84:AS95)</f>
        <v>803.54000000000008</v>
      </c>
      <c r="AT96" s="70">
        <f>SUM(AT84:AT95)</f>
        <v>6443.88</v>
      </c>
      <c r="AU96" s="71"/>
      <c r="AV96" s="101">
        <f>SUM(AV84:AV95)</f>
        <v>0</v>
      </c>
      <c r="AW96" s="70">
        <f>SUM(AW84:AW95)</f>
        <v>0</v>
      </c>
      <c r="AX96" s="71"/>
      <c r="AY96" s="101">
        <f>SUM(AY84:AY95)</f>
        <v>0</v>
      </c>
      <c r="AZ96" s="70">
        <f>SUM(AZ84:AZ95)</f>
        <v>0</v>
      </c>
      <c r="BA96" s="71"/>
      <c r="BB96" s="72">
        <f>SUM(BB84:BB95)</f>
        <v>18648.184999999998</v>
      </c>
      <c r="BC96" s="70">
        <f>SUM(BC84:BC95)</f>
        <v>42535.739999999991</v>
      </c>
      <c r="BD96" s="71"/>
      <c r="BE96" s="101">
        <f>SUM(BE84:BE95)</f>
        <v>0</v>
      </c>
      <c r="BF96" s="70">
        <f>SUM(BF84:BF95)</f>
        <v>0</v>
      </c>
      <c r="BG96" s="71"/>
      <c r="BH96" s="101">
        <f>SUM(BH84:BH95)</f>
        <v>0</v>
      </c>
      <c r="BI96" s="70">
        <f>SUM(BI84:BI95)</f>
        <v>0</v>
      </c>
      <c r="BJ96" s="71"/>
      <c r="BK96" s="101">
        <f>SUM(BK84:BK95)</f>
        <v>0</v>
      </c>
      <c r="BL96" s="70">
        <f>SUM(BL84:BL95)</f>
        <v>0</v>
      </c>
      <c r="BM96" s="71"/>
      <c r="BN96" s="101">
        <f>SUM(BN84:BN95)</f>
        <v>0</v>
      </c>
      <c r="BO96" s="70">
        <f>SUM(BO84:BO95)</f>
        <v>0</v>
      </c>
      <c r="BP96" s="71"/>
      <c r="BQ96" s="101">
        <f>SUM(BQ84:BQ95)</f>
        <v>0</v>
      </c>
      <c r="BR96" s="70">
        <f>SUM(BR84:BR95)</f>
        <v>0</v>
      </c>
      <c r="BS96" s="71"/>
      <c r="BT96" s="101">
        <f>SUM(BT84:BT95)</f>
        <v>1E-3</v>
      </c>
      <c r="BU96" s="70">
        <f>SUM(BU84:BU95)</f>
        <v>0.03</v>
      </c>
      <c r="BV96" s="71"/>
      <c r="BW96" s="101">
        <f t="shared" ref="BW96:BX96" si="441">SUM(BW84:BW95)</f>
        <v>0</v>
      </c>
      <c r="BX96" s="70">
        <f t="shared" si="441"/>
        <v>0</v>
      </c>
      <c r="BY96" s="71"/>
      <c r="BZ96" s="101">
        <f t="shared" ref="BZ96:CA96" si="442">SUM(BZ84:BZ95)</f>
        <v>0</v>
      </c>
      <c r="CA96" s="70">
        <f t="shared" si="442"/>
        <v>0</v>
      </c>
      <c r="CB96" s="71"/>
      <c r="CC96" s="101">
        <f>SUM(CC84:CC95)</f>
        <v>74324.97</v>
      </c>
      <c r="CD96" s="70">
        <f>SUM(CD84:CD95)</f>
        <v>221159.02</v>
      </c>
      <c r="CE96" s="71"/>
      <c r="CF96" s="101">
        <f>SUM(CF84:CF95)</f>
        <v>0</v>
      </c>
      <c r="CG96" s="70">
        <f>SUM(CG84:CG95)</f>
        <v>0</v>
      </c>
      <c r="CH96" s="71"/>
      <c r="CI96" s="101">
        <f>SUM(CI84:CI95)</f>
        <v>69</v>
      </c>
      <c r="CJ96" s="70">
        <f>SUM(CJ84:CJ95)</f>
        <v>461.44</v>
      </c>
      <c r="CK96" s="71"/>
      <c r="CL96" s="101">
        <f>SUM(CL84:CL95)</f>
        <v>0</v>
      </c>
      <c r="CM96" s="70">
        <f>SUM(CM84:CM95)</f>
        <v>0</v>
      </c>
      <c r="CN96" s="71"/>
      <c r="CO96" s="101">
        <f>SUM(CO84:CO95)</f>
        <v>0</v>
      </c>
      <c r="CP96" s="70">
        <f>SUM(CP84:CP95)</f>
        <v>0</v>
      </c>
      <c r="CQ96" s="71"/>
      <c r="CR96" s="72">
        <f>SUM(CR84:CR95)</f>
        <v>76350.880000000005</v>
      </c>
      <c r="CS96" s="70">
        <f>SUM(CS84:CS95)</f>
        <v>163021.29</v>
      </c>
      <c r="CT96" s="71"/>
      <c r="CU96" s="101">
        <f>SUM(CU84:CU95)</f>
        <v>0</v>
      </c>
      <c r="CV96" s="70">
        <f>SUM(CV84:CV95)</f>
        <v>0</v>
      </c>
      <c r="CW96" s="71"/>
      <c r="CX96" s="101">
        <f>SUM(CX84:CX95)</f>
        <v>0</v>
      </c>
      <c r="CY96" s="70">
        <f>SUM(CY84:CY95)</f>
        <v>0</v>
      </c>
      <c r="CZ96" s="71"/>
      <c r="DA96" s="101">
        <f>SUM(DA84:DA95)</f>
        <v>4.8249999999999993</v>
      </c>
      <c r="DB96" s="70">
        <f>SUM(DB84:DB95)</f>
        <v>78.03</v>
      </c>
      <c r="DC96" s="71"/>
      <c r="DD96" s="101">
        <f>SUM(DD84:DD95)</f>
        <v>0</v>
      </c>
      <c r="DE96" s="70">
        <f>SUM(DE84:DE95)</f>
        <v>0</v>
      </c>
      <c r="DF96" s="71"/>
      <c r="DG96" s="101">
        <f>SUM(DG84:DG95)</f>
        <v>0</v>
      </c>
      <c r="DH96" s="70">
        <f>SUM(DH84:DH95)</f>
        <v>0</v>
      </c>
      <c r="DI96" s="71"/>
      <c r="DJ96" s="101">
        <f>SUM(DJ84:DJ95)</f>
        <v>0</v>
      </c>
      <c r="DK96" s="70">
        <f>SUM(DK84:DK95)</f>
        <v>0</v>
      </c>
      <c r="DL96" s="71"/>
      <c r="DM96" s="101">
        <f>SUM(DM84:DM95)</f>
        <v>6.5000000000000002E-2</v>
      </c>
      <c r="DN96" s="70">
        <f>SUM(DN84:DN95)</f>
        <v>9.07</v>
      </c>
      <c r="DO96" s="71"/>
      <c r="DP96" s="101">
        <f>SUM(DP84:DP95)</f>
        <v>0</v>
      </c>
      <c r="DQ96" s="70">
        <f>SUM(DQ84:DQ95)</f>
        <v>0</v>
      </c>
      <c r="DR96" s="71"/>
      <c r="DS96" s="101">
        <f>SUM(DS84:DS95)</f>
        <v>0</v>
      </c>
      <c r="DT96" s="70">
        <f>SUM(DT84:DT95)</f>
        <v>0</v>
      </c>
      <c r="DU96" s="71"/>
      <c r="DV96" s="72">
        <f>SUM(DV84:DV95)</f>
        <v>82297.217999999993</v>
      </c>
      <c r="DW96" s="70">
        <f>SUM(DW84:DW95)</f>
        <v>224714.94</v>
      </c>
      <c r="DX96" s="71"/>
      <c r="DY96" s="72">
        <f>SUM(DY84:DY95)</f>
        <v>381.05099999999999</v>
      </c>
      <c r="DZ96" s="70">
        <f>SUM(DZ84:DZ95)</f>
        <v>1866.05</v>
      </c>
      <c r="EA96" s="71"/>
      <c r="EB96" s="101">
        <f>SUM(EB84:EB95)</f>
        <v>0</v>
      </c>
      <c r="EC96" s="70">
        <f>SUM(EC84:EC95)</f>
        <v>0</v>
      </c>
      <c r="ED96" s="71"/>
      <c r="EE96" s="101">
        <f t="shared" ref="EE96:EF96" si="443">SUM(EE84:EE95)</f>
        <v>0</v>
      </c>
      <c r="EF96" s="70">
        <f t="shared" si="443"/>
        <v>0</v>
      </c>
      <c r="EG96" s="71"/>
      <c r="EH96" s="101">
        <f>SUM(EH84:EH95)</f>
        <v>0</v>
      </c>
      <c r="EI96" s="70">
        <f>SUM(EI84:EI95)</f>
        <v>0</v>
      </c>
      <c r="EJ96" s="71"/>
      <c r="EK96" s="101">
        <f>SUM(EK84:EK95)</f>
        <v>0</v>
      </c>
      <c r="EL96" s="70">
        <f>SUM(EL84:EL95)</f>
        <v>0</v>
      </c>
      <c r="EM96" s="71"/>
      <c r="EN96" s="101">
        <f t="shared" ref="EN96:EO96" si="444">SUM(EN84:EN95)</f>
        <v>0</v>
      </c>
      <c r="EO96" s="70">
        <f t="shared" si="444"/>
        <v>0</v>
      </c>
      <c r="EP96" s="71"/>
      <c r="EQ96" s="101"/>
      <c r="ER96" s="70"/>
      <c r="ES96" s="71"/>
      <c r="ET96" s="101">
        <f>SUM(ET84:ET95)</f>
        <v>0</v>
      </c>
      <c r="EU96" s="70">
        <f>SUM(EU84:EU95)</f>
        <v>0</v>
      </c>
      <c r="EV96" s="71"/>
      <c r="EW96" s="101">
        <f t="shared" ref="EW96:EX96" si="445">SUM(EW84:EW95)</f>
        <v>0</v>
      </c>
      <c r="EX96" s="70">
        <f t="shared" si="445"/>
        <v>0</v>
      </c>
      <c r="EY96" s="71"/>
      <c r="EZ96" s="101">
        <f>SUM(EZ84:EZ95)</f>
        <v>0.01</v>
      </c>
      <c r="FA96" s="70">
        <f>SUM(FA84:FA95)</f>
        <v>0.95</v>
      </c>
      <c r="FB96" s="71"/>
      <c r="FC96" s="72">
        <f>SUM(FC84:FC95)</f>
        <v>0.65700000000000014</v>
      </c>
      <c r="FD96" s="70">
        <f>SUM(FD84:FD95)</f>
        <v>19.170000000000002</v>
      </c>
      <c r="FE96" s="71"/>
      <c r="FF96" s="72">
        <f>SUM(FF84:FF95)</f>
        <v>0</v>
      </c>
      <c r="FG96" s="70">
        <f>SUM(FG84:FG95)</f>
        <v>0</v>
      </c>
      <c r="FH96" s="71"/>
      <c r="FI96" s="72">
        <f>SUM(FI84:FI95)</f>
        <v>0</v>
      </c>
      <c r="FJ96" s="70">
        <f>SUM(FJ84:FJ95)</f>
        <v>0</v>
      </c>
      <c r="FK96" s="71"/>
      <c r="FL96" s="72">
        <f>SUM(FL84:FL95)</f>
        <v>0</v>
      </c>
      <c r="FM96" s="70">
        <f>SUM(FM84:FM95)</f>
        <v>0</v>
      </c>
      <c r="FN96" s="71"/>
      <c r="FO96" s="72">
        <f>SUM(FO84:FO95)</f>
        <v>0</v>
      </c>
      <c r="FP96" s="70">
        <f>SUM(FP84:FP95)</f>
        <v>0</v>
      </c>
      <c r="FQ96" s="71"/>
      <c r="FR96" s="72">
        <f t="shared" ref="FR96:FS96" si="446">SUM(FR84:FR95)</f>
        <v>0</v>
      </c>
      <c r="FS96" s="70">
        <f t="shared" si="446"/>
        <v>0</v>
      </c>
      <c r="FT96" s="71"/>
      <c r="FU96" s="72">
        <f>SUM(FU84:FU95)</f>
        <v>0</v>
      </c>
      <c r="FV96" s="70">
        <f>SUM(FV84:FV95)</f>
        <v>0</v>
      </c>
      <c r="FW96" s="71"/>
      <c r="FX96" s="72">
        <f t="shared" ref="FX96:FY96" si="447">SUM(FX84:FX95)</f>
        <v>0</v>
      </c>
      <c r="FY96" s="70">
        <f t="shared" si="447"/>
        <v>0</v>
      </c>
      <c r="FZ96" s="71"/>
      <c r="GA96" s="72">
        <f>SUM(GA84:GA95)</f>
        <v>53225.26</v>
      </c>
      <c r="GB96" s="70">
        <f>SUM(GB84:GB95)</f>
        <v>140077.85</v>
      </c>
      <c r="GC96" s="71"/>
      <c r="GD96" s="72">
        <f>SUM(GD84:GD95)</f>
        <v>30099.870000000003</v>
      </c>
      <c r="GE96" s="70">
        <f>SUM(GE84:GE95)</f>
        <v>40809.160000000003</v>
      </c>
      <c r="GF96" s="71"/>
      <c r="GG96" s="72">
        <f>SUM(GG84:GG95)</f>
        <v>0</v>
      </c>
      <c r="GH96" s="70">
        <f>SUM(GH84:GH95)</f>
        <v>0</v>
      </c>
      <c r="GI96" s="71"/>
      <c r="GJ96" s="72">
        <f>SUM(GJ84:GJ95)</f>
        <v>3518.12</v>
      </c>
      <c r="GK96" s="70">
        <f>SUM(GK84:GK95)</f>
        <v>10147.450000000001</v>
      </c>
      <c r="GL96" s="71"/>
      <c r="GM96" s="72">
        <f>SUM(GM84:GM95)</f>
        <v>0</v>
      </c>
      <c r="GN96" s="70">
        <f>SUM(GN84:GN95)</f>
        <v>0</v>
      </c>
      <c r="GO96" s="71"/>
      <c r="GP96" s="72">
        <f>SUM(GP84:GP95)</f>
        <v>8.2000000000000003E-2</v>
      </c>
      <c r="GQ96" s="70">
        <f>SUM(GQ84:GQ95)</f>
        <v>2.5700000000000003</v>
      </c>
      <c r="GR96" s="71"/>
      <c r="GS96" s="72">
        <f>SUM(GS84:GS95)</f>
        <v>0</v>
      </c>
      <c r="GT96" s="70">
        <f>SUM(GT84:GT95)</f>
        <v>0</v>
      </c>
      <c r="GU96" s="71"/>
      <c r="GV96" s="72">
        <f>SUM(GV84:GV95)</f>
        <v>231.96199999999999</v>
      </c>
      <c r="GW96" s="70">
        <f>SUM(GW84:GW95)</f>
        <v>1145.04</v>
      </c>
      <c r="GX96" s="71"/>
      <c r="GY96" s="72">
        <f>SUM(GY84:GY95)</f>
        <v>0</v>
      </c>
      <c r="GZ96" s="70">
        <f>SUM(GZ84:GZ95)</f>
        <v>0</v>
      </c>
      <c r="HA96" s="71"/>
      <c r="HB96" s="72">
        <f>SUM(HB84:HB95)</f>
        <v>176.08</v>
      </c>
      <c r="HC96" s="70">
        <f>SUM(HC84:HC95)</f>
        <v>1065.76</v>
      </c>
      <c r="HD96" s="71"/>
      <c r="HE96" s="72">
        <f>SUM(HE84:HE95)</f>
        <v>5604.6720000000005</v>
      </c>
      <c r="HF96" s="70">
        <f>SUM(HF84:HF95)</f>
        <v>25680.69</v>
      </c>
      <c r="HG96" s="71"/>
      <c r="HH96" s="104">
        <f t="shared" si="346"/>
        <v>346373.25</v>
      </c>
      <c r="HI96" s="106">
        <f t="shared" si="347"/>
        <v>881311.86</v>
      </c>
    </row>
    <row r="97" spans="1:217" x14ac:dyDescent="0.3">
      <c r="A97" s="79">
        <v>2018</v>
      </c>
      <c r="B97" s="80" t="s">
        <v>2</v>
      </c>
      <c r="C97" s="90">
        <v>0</v>
      </c>
      <c r="D97" s="53">
        <v>0</v>
      </c>
      <c r="E97" s="18">
        <f t="shared" ref="E97:E108" si="448">IF(C97=0,0,D97/C97*1000)</f>
        <v>0</v>
      </c>
      <c r="F97" s="90">
        <v>0</v>
      </c>
      <c r="G97" s="53">
        <v>0</v>
      </c>
      <c r="H97" s="18">
        <v>0</v>
      </c>
      <c r="I97" s="90">
        <v>0</v>
      </c>
      <c r="J97" s="53">
        <v>0</v>
      </c>
      <c r="K97" s="18">
        <v>0</v>
      </c>
      <c r="L97" s="90">
        <v>0</v>
      </c>
      <c r="M97" s="53">
        <v>0</v>
      </c>
      <c r="N97" s="18">
        <v>0</v>
      </c>
      <c r="O97" s="90">
        <v>0</v>
      </c>
      <c r="P97" s="53">
        <v>0</v>
      </c>
      <c r="Q97" s="18">
        <v>0</v>
      </c>
      <c r="R97" s="90">
        <v>0.53300000000000003</v>
      </c>
      <c r="S97" s="53">
        <v>7.51</v>
      </c>
      <c r="T97" s="18">
        <f t="shared" ref="T97:T108" si="449">S97/R97*1000</f>
        <v>14090.056285178236</v>
      </c>
      <c r="U97" s="90">
        <v>0</v>
      </c>
      <c r="V97" s="53">
        <v>0</v>
      </c>
      <c r="W97" s="18">
        <f t="shared" ref="W97:W108" si="450">IF(U97=0,0,V97/U97*1000)</f>
        <v>0</v>
      </c>
      <c r="X97" s="90">
        <v>0</v>
      </c>
      <c r="Y97" s="53">
        <v>0</v>
      </c>
      <c r="Z97" s="18">
        <v>0</v>
      </c>
      <c r="AA97" s="90"/>
      <c r="AB97" s="53"/>
      <c r="AC97" s="18"/>
      <c r="AD97" s="90">
        <v>0</v>
      </c>
      <c r="AE97" s="53">
        <v>0</v>
      </c>
      <c r="AF97" s="18">
        <v>0</v>
      </c>
      <c r="AG97" s="90">
        <v>0</v>
      </c>
      <c r="AH97" s="53">
        <v>0</v>
      </c>
      <c r="AI97" s="18">
        <f t="shared" ref="AI97:AI108" si="451">IF(AG97=0,0,AH97/AG97*1000)</f>
        <v>0</v>
      </c>
      <c r="AJ97" s="90">
        <v>0</v>
      </c>
      <c r="AK97" s="53">
        <v>0</v>
      </c>
      <c r="AL97" s="18">
        <v>0</v>
      </c>
      <c r="AM97" s="90">
        <v>0</v>
      </c>
      <c r="AN97" s="53">
        <v>0</v>
      </c>
      <c r="AO97" s="18">
        <v>0</v>
      </c>
      <c r="AP97" s="90">
        <v>0</v>
      </c>
      <c r="AQ97" s="53">
        <v>0</v>
      </c>
      <c r="AR97" s="18">
        <v>0</v>
      </c>
      <c r="AS97" s="90">
        <v>0</v>
      </c>
      <c r="AT97" s="53">
        <v>0</v>
      </c>
      <c r="AU97" s="18">
        <v>0</v>
      </c>
      <c r="AV97" s="90">
        <v>0</v>
      </c>
      <c r="AW97" s="53">
        <v>0</v>
      </c>
      <c r="AX97" s="18">
        <v>0</v>
      </c>
      <c r="AY97" s="90">
        <v>0</v>
      </c>
      <c r="AZ97" s="53">
        <v>0</v>
      </c>
      <c r="BA97" s="18">
        <v>0</v>
      </c>
      <c r="BB97" s="90">
        <v>810.66200000000003</v>
      </c>
      <c r="BC97" s="53">
        <v>1571.79</v>
      </c>
      <c r="BD97" s="18">
        <f t="shared" ref="BD97:BD108" si="452">BC97/BB97*1000</f>
        <v>1938.896852202274</v>
      </c>
      <c r="BE97" s="90">
        <v>0</v>
      </c>
      <c r="BF97" s="53">
        <v>0</v>
      </c>
      <c r="BG97" s="18">
        <v>0</v>
      </c>
      <c r="BH97" s="90">
        <v>0</v>
      </c>
      <c r="BI97" s="53">
        <v>0</v>
      </c>
      <c r="BJ97" s="18">
        <v>0</v>
      </c>
      <c r="BK97" s="90">
        <v>0</v>
      </c>
      <c r="BL97" s="53">
        <v>0</v>
      </c>
      <c r="BM97" s="18">
        <v>0</v>
      </c>
      <c r="BN97" s="90">
        <v>0</v>
      </c>
      <c r="BO97" s="53">
        <v>0</v>
      </c>
      <c r="BP97" s="18">
        <v>0</v>
      </c>
      <c r="BQ97" s="90">
        <v>0</v>
      </c>
      <c r="BR97" s="53">
        <v>0</v>
      </c>
      <c r="BS97" s="18">
        <v>0</v>
      </c>
      <c r="BT97" s="90">
        <v>0</v>
      </c>
      <c r="BU97" s="53">
        <v>0</v>
      </c>
      <c r="BV97" s="18">
        <v>0</v>
      </c>
      <c r="BW97" s="90">
        <v>0</v>
      </c>
      <c r="BX97" s="53">
        <v>0</v>
      </c>
      <c r="BY97" s="18">
        <f t="shared" ref="BY97:BY108" si="453">IF(BW97=0,0,BX97/BW97*1000)</f>
        <v>0</v>
      </c>
      <c r="BZ97" s="90">
        <v>0</v>
      </c>
      <c r="CA97" s="53">
        <v>0</v>
      </c>
      <c r="CB97" s="18">
        <f t="shared" ref="CB97:CB108" si="454">IF(BZ97=0,0,CA97/BZ97*1000)</f>
        <v>0</v>
      </c>
      <c r="CC97" s="90">
        <v>0</v>
      </c>
      <c r="CD97" s="53">
        <v>0</v>
      </c>
      <c r="CE97" s="18">
        <v>0</v>
      </c>
      <c r="CF97" s="90">
        <v>0</v>
      </c>
      <c r="CG97" s="53">
        <v>0</v>
      </c>
      <c r="CH97" s="18">
        <v>0</v>
      </c>
      <c r="CI97" s="90">
        <v>0</v>
      </c>
      <c r="CJ97" s="53">
        <v>0</v>
      </c>
      <c r="CK97" s="18">
        <v>0</v>
      </c>
      <c r="CL97" s="90">
        <v>0</v>
      </c>
      <c r="CM97" s="53">
        <v>0</v>
      </c>
      <c r="CN97" s="18">
        <v>0</v>
      </c>
      <c r="CO97" s="90">
        <v>0</v>
      </c>
      <c r="CP97" s="53">
        <v>0</v>
      </c>
      <c r="CQ97" s="18">
        <v>0</v>
      </c>
      <c r="CR97" s="90">
        <v>4878.3310000000001</v>
      </c>
      <c r="CS97" s="53">
        <v>8531.4500000000007</v>
      </c>
      <c r="CT97" s="18">
        <f t="shared" ref="CT97:CT108" si="455">CS97/CR97*1000</f>
        <v>1748.8460705105908</v>
      </c>
      <c r="CU97" s="90">
        <v>0</v>
      </c>
      <c r="CV97" s="53">
        <v>0</v>
      </c>
      <c r="CW97" s="18">
        <v>0</v>
      </c>
      <c r="CX97" s="90">
        <v>0</v>
      </c>
      <c r="CY97" s="53">
        <v>0</v>
      </c>
      <c r="CZ97" s="18">
        <v>0</v>
      </c>
      <c r="DA97" s="90">
        <v>0</v>
      </c>
      <c r="DB97" s="53">
        <v>0</v>
      </c>
      <c r="DC97" s="18">
        <v>0</v>
      </c>
      <c r="DD97" s="90">
        <v>0</v>
      </c>
      <c r="DE97" s="53">
        <v>0</v>
      </c>
      <c r="DF97" s="18">
        <v>0</v>
      </c>
      <c r="DG97" s="90">
        <v>0</v>
      </c>
      <c r="DH97" s="53">
        <v>0</v>
      </c>
      <c r="DI97" s="18">
        <v>0</v>
      </c>
      <c r="DJ97" s="90">
        <v>0</v>
      </c>
      <c r="DK97" s="53">
        <v>0</v>
      </c>
      <c r="DL97" s="18">
        <v>0</v>
      </c>
      <c r="DM97" s="90">
        <v>0</v>
      </c>
      <c r="DN97" s="53">
        <v>0</v>
      </c>
      <c r="DO97" s="18">
        <v>0</v>
      </c>
      <c r="DP97" s="90">
        <v>0</v>
      </c>
      <c r="DQ97" s="53">
        <v>0</v>
      </c>
      <c r="DR97" s="18">
        <v>0</v>
      </c>
      <c r="DS97" s="90">
        <v>0</v>
      </c>
      <c r="DT97" s="53">
        <v>0</v>
      </c>
      <c r="DU97" s="18">
        <v>0</v>
      </c>
      <c r="DV97" s="90">
        <v>9365.259</v>
      </c>
      <c r="DW97" s="53">
        <v>19264.580000000002</v>
      </c>
      <c r="DX97" s="18">
        <f t="shared" ref="DX97:DX108" si="456">DW97/DV97*1000</f>
        <v>2057.0258654886111</v>
      </c>
      <c r="DY97" s="90">
        <v>0.97899999999999998</v>
      </c>
      <c r="DZ97" s="53">
        <v>36.6</v>
      </c>
      <c r="EA97" s="18">
        <f t="shared" ref="EA97:EA108" si="457">DZ97/DY97*1000</f>
        <v>37385.086823289072</v>
      </c>
      <c r="EB97" s="90">
        <v>0</v>
      </c>
      <c r="EC97" s="53">
        <v>0</v>
      </c>
      <c r="ED97" s="18">
        <v>0</v>
      </c>
      <c r="EE97" s="90">
        <v>0</v>
      </c>
      <c r="EF97" s="53">
        <v>0</v>
      </c>
      <c r="EG97" s="18">
        <f t="shared" ref="EG97:EG108" si="458">IF(EE97=0,0,EF97/EE97*1000)</f>
        <v>0</v>
      </c>
      <c r="EH97" s="90">
        <v>0</v>
      </c>
      <c r="EI97" s="53">
        <v>0</v>
      </c>
      <c r="EJ97" s="18">
        <v>0</v>
      </c>
      <c r="EK97" s="90">
        <v>0</v>
      </c>
      <c r="EL97" s="53">
        <v>0</v>
      </c>
      <c r="EM97" s="18">
        <v>0</v>
      </c>
      <c r="EN97" s="90">
        <v>0</v>
      </c>
      <c r="EO97" s="53">
        <v>0</v>
      </c>
      <c r="EP97" s="18">
        <f t="shared" ref="EP97:EP108" si="459">IF(EN97=0,0,EO97/EN97*1000)</f>
        <v>0</v>
      </c>
      <c r="EQ97" s="90"/>
      <c r="ER97" s="53"/>
      <c r="ES97" s="18"/>
      <c r="ET97" s="90">
        <v>0</v>
      </c>
      <c r="EU97" s="53">
        <v>0</v>
      </c>
      <c r="EV97" s="18">
        <v>0</v>
      </c>
      <c r="EW97" s="90">
        <v>0</v>
      </c>
      <c r="EX97" s="53">
        <v>0</v>
      </c>
      <c r="EY97" s="18">
        <f t="shared" ref="EY97:EY108" si="460">IF(EW97=0,0,EX97/EW97*1000)</f>
        <v>0</v>
      </c>
      <c r="EZ97" s="90">
        <v>0</v>
      </c>
      <c r="FA97" s="53">
        <v>0</v>
      </c>
      <c r="FB97" s="18">
        <v>0</v>
      </c>
      <c r="FC97" s="90">
        <v>0</v>
      </c>
      <c r="FD97" s="53">
        <v>0</v>
      </c>
      <c r="FE97" s="18">
        <v>0</v>
      </c>
      <c r="FF97" s="90">
        <v>0</v>
      </c>
      <c r="FG97" s="53">
        <v>0</v>
      </c>
      <c r="FH97" s="18">
        <v>0</v>
      </c>
      <c r="FI97" s="90">
        <v>0</v>
      </c>
      <c r="FJ97" s="53">
        <v>0</v>
      </c>
      <c r="FK97" s="18">
        <v>0</v>
      </c>
      <c r="FL97" s="90">
        <v>0</v>
      </c>
      <c r="FM97" s="53">
        <v>0</v>
      </c>
      <c r="FN97" s="18">
        <v>0</v>
      </c>
      <c r="FO97" s="90">
        <v>0</v>
      </c>
      <c r="FP97" s="53">
        <v>0</v>
      </c>
      <c r="FQ97" s="18">
        <v>0</v>
      </c>
      <c r="FR97" s="90">
        <v>0</v>
      </c>
      <c r="FS97" s="53">
        <v>0</v>
      </c>
      <c r="FT97" s="18">
        <f t="shared" ref="FT97:FT108" si="461">IF(FR97=0,0,FS97/FR97*1000)</f>
        <v>0</v>
      </c>
      <c r="FU97" s="90">
        <v>0</v>
      </c>
      <c r="FV97" s="53">
        <v>0</v>
      </c>
      <c r="FW97" s="18">
        <v>0</v>
      </c>
      <c r="FX97" s="90">
        <v>0</v>
      </c>
      <c r="FY97" s="53">
        <v>0</v>
      </c>
      <c r="FZ97" s="18">
        <f t="shared" ref="FZ97:FZ108" si="462">IF(FX97=0,0,FY97/FX97*1000)</f>
        <v>0</v>
      </c>
      <c r="GA97" s="90">
        <v>0</v>
      </c>
      <c r="GB97" s="53">
        <v>0</v>
      </c>
      <c r="GC97" s="18">
        <v>0</v>
      </c>
      <c r="GD97" s="90">
        <v>0</v>
      </c>
      <c r="GE97" s="53">
        <v>0</v>
      </c>
      <c r="GF97" s="18">
        <v>0</v>
      </c>
      <c r="GG97" s="90">
        <v>0</v>
      </c>
      <c r="GH97" s="53">
        <v>0</v>
      </c>
      <c r="GI97" s="18">
        <v>0</v>
      </c>
      <c r="GJ97" s="90">
        <v>0</v>
      </c>
      <c r="GK97" s="53">
        <v>0</v>
      </c>
      <c r="GL97" s="18">
        <v>0</v>
      </c>
      <c r="GM97" s="90">
        <v>0</v>
      </c>
      <c r="GN97" s="53">
        <v>0</v>
      </c>
      <c r="GO97" s="18">
        <v>0</v>
      </c>
      <c r="GP97" s="90">
        <v>0</v>
      </c>
      <c r="GQ97" s="53">
        <v>0</v>
      </c>
      <c r="GR97" s="18">
        <v>0</v>
      </c>
      <c r="GS97" s="90">
        <v>0</v>
      </c>
      <c r="GT97" s="53">
        <v>0</v>
      </c>
      <c r="GU97" s="18">
        <v>0</v>
      </c>
      <c r="GV97" s="90">
        <v>0</v>
      </c>
      <c r="GW97" s="53">
        <v>0</v>
      </c>
      <c r="GX97" s="18">
        <v>0</v>
      </c>
      <c r="GY97" s="90">
        <v>0</v>
      </c>
      <c r="GZ97" s="53">
        <v>0</v>
      </c>
      <c r="HA97" s="18">
        <v>0</v>
      </c>
      <c r="HB97" s="90">
        <v>0</v>
      </c>
      <c r="HC97" s="53">
        <v>0</v>
      </c>
      <c r="HD97" s="18">
        <v>0</v>
      </c>
      <c r="HE97" s="90">
        <v>0</v>
      </c>
      <c r="HF97" s="53">
        <v>0</v>
      </c>
      <c r="HG97" s="18">
        <v>0</v>
      </c>
      <c r="HH97" s="103">
        <f>F97+AM97+AS97+AV97+BH97+BK97+CC97+CL97+CU97+CX97+DP97+DS97+DV97+DY97+GG97+GJ97+GP97+GS97+HB97+HE97+GD97+FC97+DM97+DA97++AP97+GV97+GM97+GA97+BB97+FO97+FL97+FI97+EZ97+EK97+EH97+EB97+DJ97+DG97+DD97+CR97+CI97+BT97+BN97+BE97+AJ97+AD97+X97+R97+O97+GY97</f>
        <v>15055.763999999999</v>
      </c>
      <c r="HI97" s="105">
        <f>G97+AN97+AT97+AW97+BI97+BL97+CD97+CM97+CV97+CY97+DQ97+DT97+DW97+DZ97+GH97+GK97+GQ97+GT97+HC97+HF97+GE97+FD97+DN97+DB97++AQ97+GW97+GN97+GB97+BC97+FP97+FM97+FJ97+FA97+EL97+EI97+EC97+DK97+DH97+DE97+CS97+CJ97+BU97+BO97+BF97+AK97+AE97+Y97+S97+P97+GZ97</f>
        <v>29411.93</v>
      </c>
    </row>
    <row r="98" spans="1:217" x14ac:dyDescent="0.3">
      <c r="A98" s="75">
        <v>2018</v>
      </c>
      <c r="B98" s="76" t="s">
        <v>3</v>
      </c>
      <c r="C98" s="8">
        <v>0</v>
      </c>
      <c r="D98" s="4">
        <v>0</v>
      </c>
      <c r="E98" s="5">
        <f t="shared" si="448"/>
        <v>0</v>
      </c>
      <c r="F98" s="8">
        <v>0</v>
      </c>
      <c r="G98" s="4">
        <v>0</v>
      </c>
      <c r="H98" s="5">
        <v>0</v>
      </c>
      <c r="I98" s="8">
        <v>0</v>
      </c>
      <c r="J98" s="4">
        <v>0</v>
      </c>
      <c r="K98" s="5">
        <v>0</v>
      </c>
      <c r="L98" s="8">
        <v>0</v>
      </c>
      <c r="M98" s="4">
        <v>0</v>
      </c>
      <c r="N98" s="5">
        <v>0</v>
      </c>
      <c r="O98" s="8">
        <v>0</v>
      </c>
      <c r="P98" s="4">
        <v>0</v>
      </c>
      <c r="Q98" s="5">
        <v>0</v>
      </c>
      <c r="R98" s="8">
        <v>95.816000000000003</v>
      </c>
      <c r="S98" s="4">
        <v>173.41</v>
      </c>
      <c r="T98" s="5">
        <f t="shared" si="449"/>
        <v>1809.8229940719712</v>
      </c>
      <c r="U98" s="8">
        <v>0</v>
      </c>
      <c r="V98" s="4">
        <v>0</v>
      </c>
      <c r="W98" s="5">
        <f t="shared" si="450"/>
        <v>0</v>
      </c>
      <c r="X98" s="8">
        <v>0</v>
      </c>
      <c r="Y98" s="4">
        <v>0</v>
      </c>
      <c r="Z98" s="5">
        <v>0</v>
      </c>
      <c r="AA98" s="8"/>
      <c r="AB98" s="4"/>
      <c r="AC98" s="5"/>
      <c r="AD98" s="8">
        <v>0</v>
      </c>
      <c r="AE98" s="4">
        <v>0</v>
      </c>
      <c r="AF98" s="5">
        <v>0</v>
      </c>
      <c r="AG98" s="8">
        <v>0</v>
      </c>
      <c r="AH98" s="4">
        <v>0</v>
      </c>
      <c r="AI98" s="5">
        <f t="shared" si="451"/>
        <v>0</v>
      </c>
      <c r="AJ98" s="8">
        <v>0</v>
      </c>
      <c r="AK98" s="4">
        <v>0</v>
      </c>
      <c r="AL98" s="5">
        <v>0</v>
      </c>
      <c r="AM98" s="8">
        <v>0</v>
      </c>
      <c r="AN98" s="4">
        <v>0</v>
      </c>
      <c r="AO98" s="5">
        <v>0</v>
      </c>
      <c r="AP98" s="8">
        <v>0</v>
      </c>
      <c r="AQ98" s="4">
        <v>0</v>
      </c>
      <c r="AR98" s="5">
        <v>0</v>
      </c>
      <c r="AS98" s="8">
        <v>0</v>
      </c>
      <c r="AT98" s="4">
        <v>0</v>
      </c>
      <c r="AU98" s="5">
        <v>0</v>
      </c>
      <c r="AV98" s="8">
        <v>0</v>
      </c>
      <c r="AW98" s="4">
        <v>0</v>
      </c>
      <c r="AX98" s="5">
        <v>0</v>
      </c>
      <c r="AY98" s="8">
        <v>0</v>
      </c>
      <c r="AZ98" s="4">
        <v>0</v>
      </c>
      <c r="BA98" s="5">
        <v>0</v>
      </c>
      <c r="BB98" s="8">
        <v>770.98</v>
      </c>
      <c r="BC98" s="4">
        <v>1448.47</v>
      </c>
      <c r="BD98" s="5">
        <f t="shared" si="452"/>
        <v>1878.7387480868506</v>
      </c>
      <c r="BE98" s="8">
        <v>0</v>
      </c>
      <c r="BF98" s="4">
        <v>0</v>
      </c>
      <c r="BG98" s="5">
        <v>0</v>
      </c>
      <c r="BH98" s="8">
        <v>0</v>
      </c>
      <c r="BI98" s="4">
        <v>0</v>
      </c>
      <c r="BJ98" s="5">
        <v>0</v>
      </c>
      <c r="BK98" s="8">
        <v>0</v>
      </c>
      <c r="BL98" s="4">
        <v>0</v>
      </c>
      <c r="BM98" s="5">
        <v>0</v>
      </c>
      <c r="BN98" s="8">
        <v>0</v>
      </c>
      <c r="BO98" s="4">
        <v>0</v>
      </c>
      <c r="BP98" s="5">
        <v>0</v>
      </c>
      <c r="BQ98" s="8">
        <v>0</v>
      </c>
      <c r="BR98" s="4">
        <v>0</v>
      </c>
      <c r="BS98" s="5">
        <v>0</v>
      </c>
      <c r="BT98" s="8">
        <v>0</v>
      </c>
      <c r="BU98" s="4">
        <v>0</v>
      </c>
      <c r="BV98" s="5">
        <v>0</v>
      </c>
      <c r="BW98" s="8">
        <v>0</v>
      </c>
      <c r="BX98" s="4">
        <v>0</v>
      </c>
      <c r="BY98" s="5">
        <f t="shared" si="453"/>
        <v>0</v>
      </c>
      <c r="BZ98" s="8">
        <v>0</v>
      </c>
      <c r="CA98" s="4">
        <v>0</v>
      </c>
      <c r="CB98" s="5">
        <f t="shared" si="454"/>
        <v>0</v>
      </c>
      <c r="CC98" s="8">
        <v>0</v>
      </c>
      <c r="CD98" s="4">
        <v>0</v>
      </c>
      <c r="CE98" s="5">
        <v>0</v>
      </c>
      <c r="CF98" s="8">
        <v>0</v>
      </c>
      <c r="CG98" s="4">
        <v>0</v>
      </c>
      <c r="CH98" s="5">
        <v>0</v>
      </c>
      <c r="CI98" s="8">
        <v>12.55</v>
      </c>
      <c r="CJ98" s="4">
        <v>1976.66</v>
      </c>
      <c r="CK98" s="5">
        <f t="shared" ref="CK98" si="463">CJ98/CI98*1000</f>
        <v>157502.78884462151</v>
      </c>
      <c r="CL98" s="8">
        <v>0</v>
      </c>
      <c r="CM98" s="4">
        <v>0</v>
      </c>
      <c r="CN98" s="5">
        <v>0</v>
      </c>
      <c r="CO98" s="8">
        <v>0</v>
      </c>
      <c r="CP98" s="4">
        <v>0</v>
      </c>
      <c r="CQ98" s="5">
        <v>0</v>
      </c>
      <c r="CR98" s="8">
        <v>2858.7460000000001</v>
      </c>
      <c r="CS98" s="4">
        <v>5418.88</v>
      </c>
      <c r="CT98" s="5">
        <f t="shared" si="455"/>
        <v>1895.5444100315312</v>
      </c>
      <c r="CU98" s="8">
        <v>0</v>
      </c>
      <c r="CV98" s="4">
        <v>0</v>
      </c>
      <c r="CW98" s="5">
        <v>0</v>
      </c>
      <c r="CX98" s="8">
        <v>0</v>
      </c>
      <c r="CY98" s="4">
        <v>0</v>
      </c>
      <c r="CZ98" s="5">
        <v>0</v>
      </c>
      <c r="DA98" s="8">
        <v>0.15</v>
      </c>
      <c r="DB98" s="4">
        <v>2.31</v>
      </c>
      <c r="DC98" s="5">
        <f t="shared" ref="DC98:DC106" si="464">DB98/DA98*1000</f>
        <v>15400</v>
      </c>
      <c r="DD98" s="8">
        <v>0</v>
      </c>
      <c r="DE98" s="4">
        <v>0</v>
      </c>
      <c r="DF98" s="5">
        <v>0</v>
      </c>
      <c r="DG98" s="8">
        <v>0</v>
      </c>
      <c r="DH98" s="4">
        <v>0</v>
      </c>
      <c r="DI98" s="5">
        <v>0</v>
      </c>
      <c r="DJ98" s="8">
        <v>0</v>
      </c>
      <c r="DK98" s="4">
        <v>0</v>
      </c>
      <c r="DL98" s="5">
        <v>0</v>
      </c>
      <c r="DM98" s="8">
        <v>0</v>
      </c>
      <c r="DN98" s="4">
        <v>0</v>
      </c>
      <c r="DO98" s="5">
        <v>0</v>
      </c>
      <c r="DP98" s="8">
        <v>0</v>
      </c>
      <c r="DQ98" s="4">
        <v>0</v>
      </c>
      <c r="DR98" s="5">
        <v>0</v>
      </c>
      <c r="DS98" s="8">
        <v>0</v>
      </c>
      <c r="DT98" s="4">
        <v>0</v>
      </c>
      <c r="DU98" s="5">
        <v>0</v>
      </c>
      <c r="DV98" s="8">
        <v>5599.0150000000003</v>
      </c>
      <c r="DW98" s="4">
        <v>11085.39</v>
      </c>
      <c r="DX98" s="5">
        <f t="shared" si="456"/>
        <v>1979.8821757041192</v>
      </c>
      <c r="DY98" s="8">
        <v>5.4779999999999998</v>
      </c>
      <c r="DZ98" s="4">
        <v>17.95</v>
      </c>
      <c r="EA98" s="5">
        <f t="shared" si="457"/>
        <v>3276.7433369843006</v>
      </c>
      <c r="EB98" s="8">
        <v>0</v>
      </c>
      <c r="EC98" s="4">
        <v>0</v>
      </c>
      <c r="ED98" s="5">
        <v>0</v>
      </c>
      <c r="EE98" s="8">
        <v>0</v>
      </c>
      <c r="EF98" s="4">
        <v>0</v>
      </c>
      <c r="EG98" s="5">
        <f t="shared" si="458"/>
        <v>0</v>
      </c>
      <c r="EH98" s="8">
        <v>0</v>
      </c>
      <c r="EI98" s="4">
        <v>0</v>
      </c>
      <c r="EJ98" s="5">
        <v>0</v>
      </c>
      <c r="EK98" s="8">
        <v>0</v>
      </c>
      <c r="EL98" s="4">
        <v>0</v>
      </c>
      <c r="EM98" s="5">
        <v>0</v>
      </c>
      <c r="EN98" s="8">
        <v>0</v>
      </c>
      <c r="EO98" s="4">
        <v>0</v>
      </c>
      <c r="EP98" s="5">
        <f t="shared" si="459"/>
        <v>0</v>
      </c>
      <c r="EQ98" s="8"/>
      <c r="ER98" s="4"/>
      <c r="ES98" s="5"/>
      <c r="ET98" s="8">
        <v>0</v>
      </c>
      <c r="EU98" s="4">
        <v>0</v>
      </c>
      <c r="EV98" s="5">
        <v>0</v>
      </c>
      <c r="EW98" s="8">
        <v>0</v>
      </c>
      <c r="EX98" s="4">
        <v>0</v>
      </c>
      <c r="EY98" s="5">
        <f t="shared" si="460"/>
        <v>0</v>
      </c>
      <c r="EZ98" s="8">
        <v>0</v>
      </c>
      <c r="FA98" s="4">
        <v>0</v>
      </c>
      <c r="FB98" s="5">
        <v>0</v>
      </c>
      <c r="FC98" s="8">
        <v>1.554</v>
      </c>
      <c r="FD98" s="4">
        <v>5.92</v>
      </c>
      <c r="FE98" s="5">
        <f t="shared" ref="FE98:FE107" si="465">FD98/FC98*1000</f>
        <v>3809.5238095238092</v>
      </c>
      <c r="FF98" s="8">
        <v>0</v>
      </c>
      <c r="FG98" s="4">
        <v>0</v>
      </c>
      <c r="FH98" s="5">
        <v>0</v>
      </c>
      <c r="FI98" s="8">
        <v>0</v>
      </c>
      <c r="FJ98" s="4">
        <v>0</v>
      </c>
      <c r="FK98" s="5">
        <v>0</v>
      </c>
      <c r="FL98" s="8">
        <v>0</v>
      </c>
      <c r="FM98" s="4">
        <v>0</v>
      </c>
      <c r="FN98" s="5">
        <v>0</v>
      </c>
      <c r="FO98" s="8">
        <v>0</v>
      </c>
      <c r="FP98" s="4">
        <v>0</v>
      </c>
      <c r="FQ98" s="5">
        <v>0</v>
      </c>
      <c r="FR98" s="8">
        <v>0</v>
      </c>
      <c r="FS98" s="4">
        <v>0</v>
      </c>
      <c r="FT98" s="5">
        <f t="shared" si="461"/>
        <v>0</v>
      </c>
      <c r="FU98" s="8">
        <v>0</v>
      </c>
      <c r="FV98" s="4">
        <v>0</v>
      </c>
      <c r="FW98" s="5">
        <v>0</v>
      </c>
      <c r="FX98" s="8">
        <v>0</v>
      </c>
      <c r="FY98" s="4">
        <v>0</v>
      </c>
      <c r="FZ98" s="5">
        <f t="shared" si="462"/>
        <v>0</v>
      </c>
      <c r="GA98" s="8">
        <v>0</v>
      </c>
      <c r="GB98" s="4">
        <v>0</v>
      </c>
      <c r="GC98" s="5">
        <v>0</v>
      </c>
      <c r="GD98" s="8">
        <v>0</v>
      </c>
      <c r="GE98" s="4">
        <v>0</v>
      </c>
      <c r="GF98" s="5">
        <v>0</v>
      </c>
      <c r="GG98" s="8">
        <v>0</v>
      </c>
      <c r="GH98" s="4">
        <v>0</v>
      </c>
      <c r="GI98" s="5">
        <v>0</v>
      </c>
      <c r="GJ98" s="8">
        <v>0</v>
      </c>
      <c r="GK98" s="4">
        <v>0</v>
      </c>
      <c r="GL98" s="5">
        <v>0</v>
      </c>
      <c r="GM98" s="8">
        <v>0</v>
      </c>
      <c r="GN98" s="4">
        <v>0</v>
      </c>
      <c r="GO98" s="5">
        <v>0</v>
      </c>
      <c r="GP98" s="8">
        <v>0.05</v>
      </c>
      <c r="GQ98" s="4">
        <v>0.56999999999999995</v>
      </c>
      <c r="GR98" s="5">
        <f t="shared" ref="GR98:GR101" si="466">GQ98/GP98*1000</f>
        <v>11399.999999999998</v>
      </c>
      <c r="GS98" s="8">
        <v>15</v>
      </c>
      <c r="GT98" s="4">
        <v>91.06</v>
      </c>
      <c r="GU98" s="5">
        <f t="shared" ref="GU98" si="467">GT98/GS98*1000</f>
        <v>6070.666666666667</v>
      </c>
      <c r="GV98" s="8">
        <v>0</v>
      </c>
      <c r="GW98" s="4">
        <v>0</v>
      </c>
      <c r="GX98" s="5">
        <v>0</v>
      </c>
      <c r="GY98" s="8">
        <v>0</v>
      </c>
      <c r="GZ98" s="4">
        <v>0</v>
      </c>
      <c r="HA98" s="5">
        <v>0</v>
      </c>
      <c r="HB98" s="8">
        <v>30</v>
      </c>
      <c r="HC98" s="4">
        <v>101.64</v>
      </c>
      <c r="HD98" s="5">
        <f t="shared" ref="HD98:HD108" si="468">HC98/HB98*1000</f>
        <v>3388</v>
      </c>
      <c r="HE98" s="8">
        <v>0</v>
      </c>
      <c r="HF98" s="4">
        <v>0</v>
      </c>
      <c r="HG98" s="5">
        <v>0</v>
      </c>
      <c r="HH98" s="20">
        <f>F98+AM98+AS98+AV98+BH98+BK98+CC98+CL98+CU98+CX98+DP98+DS98+DV98+DY98+GG98+GJ98+GP98+GS98+HB98+HE98+GD98+FC98+DM98+DA98++AP98+GV98+GM98+GA98+BB98+FO98+FL98+FI98+EZ98+EK98+EH98+EB98+DJ98+DG98+DD98+CR98+CI98+BT98+BN98+BE98+AJ98+AD98+X98+R98+O98+GY98</f>
        <v>9389.3390000000018</v>
      </c>
      <c r="HI98" s="5">
        <f>G98+AN98+AT98+AW98+BI98+BL98+CD98+CM98+CV98+CY98+DQ98+DT98+DW98+DZ98+GH98+GK98+GQ98+GT98+HC98+HF98+GE98+FD98+DN98+DB98++AQ98+GW98+GN98+GB98+BC98+FP98+FM98+FJ98+FA98+EL98+EI98+EC98+DK98+DH98+DE98+CS98+CJ98+BU98+BO98+BF98+AK98+AE98+Y98+S98+P98+GZ98</f>
        <v>20322.259999999998</v>
      </c>
    </row>
    <row r="99" spans="1:217" x14ac:dyDescent="0.3">
      <c r="A99" s="75">
        <v>2018</v>
      </c>
      <c r="B99" s="76" t="s">
        <v>4</v>
      </c>
      <c r="C99" s="8">
        <v>0</v>
      </c>
      <c r="D99" s="4">
        <v>0</v>
      </c>
      <c r="E99" s="5">
        <f t="shared" si="448"/>
        <v>0</v>
      </c>
      <c r="F99" s="8">
        <v>0</v>
      </c>
      <c r="G99" s="4">
        <v>0</v>
      </c>
      <c r="H99" s="5">
        <v>0</v>
      </c>
      <c r="I99" s="8">
        <v>0</v>
      </c>
      <c r="J99" s="4">
        <v>0</v>
      </c>
      <c r="K99" s="5">
        <v>0</v>
      </c>
      <c r="L99" s="8">
        <v>0</v>
      </c>
      <c r="M99" s="4">
        <v>0</v>
      </c>
      <c r="N99" s="5">
        <v>0</v>
      </c>
      <c r="O99" s="8">
        <v>0</v>
      </c>
      <c r="P99" s="4">
        <v>0</v>
      </c>
      <c r="Q99" s="5">
        <v>0</v>
      </c>
      <c r="R99" s="8">
        <v>17.137</v>
      </c>
      <c r="S99" s="4">
        <v>66.36</v>
      </c>
      <c r="T99" s="5">
        <f t="shared" si="449"/>
        <v>3872.3230437065995</v>
      </c>
      <c r="U99" s="8">
        <v>0</v>
      </c>
      <c r="V99" s="4">
        <v>0</v>
      </c>
      <c r="W99" s="5">
        <f t="shared" si="450"/>
        <v>0</v>
      </c>
      <c r="X99" s="8">
        <v>0</v>
      </c>
      <c r="Y99" s="4">
        <v>0</v>
      </c>
      <c r="Z99" s="5">
        <v>0</v>
      </c>
      <c r="AA99" s="8"/>
      <c r="AB99" s="4"/>
      <c r="AC99" s="5"/>
      <c r="AD99" s="8">
        <v>0</v>
      </c>
      <c r="AE99" s="4">
        <v>0</v>
      </c>
      <c r="AF99" s="5">
        <v>0</v>
      </c>
      <c r="AG99" s="8">
        <v>0</v>
      </c>
      <c r="AH99" s="4">
        <v>0</v>
      </c>
      <c r="AI99" s="5">
        <f t="shared" si="451"/>
        <v>0</v>
      </c>
      <c r="AJ99" s="8">
        <v>0</v>
      </c>
      <c r="AK99" s="4">
        <v>0</v>
      </c>
      <c r="AL99" s="5">
        <v>0</v>
      </c>
      <c r="AM99" s="8">
        <v>0</v>
      </c>
      <c r="AN99" s="4">
        <v>0</v>
      </c>
      <c r="AO99" s="5">
        <v>0</v>
      </c>
      <c r="AP99" s="8">
        <v>0</v>
      </c>
      <c r="AQ99" s="4">
        <v>0</v>
      </c>
      <c r="AR99" s="5">
        <v>0</v>
      </c>
      <c r="AS99" s="8">
        <v>0.35</v>
      </c>
      <c r="AT99" s="4">
        <v>14.61</v>
      </c>
      <c r="AU99" s="5">
        <f t="shared" ref="AU99:AU107" si="469">AT99/AS99*1000</f>
        <v>41742.857142857145</v>
      </c>
      <c r="AV99" s="8">
        <v>0</v>
      </c>
      <c r="AW99" s="4">
        <v>0</v>
      </c>
      <c r="AX99" s="5">
        <v>0</v>
      </c>
      <c r="AY99" s="8">
        <v>0</v>
      </c>
      <c r="AZ99" s="4">
        <v>0</v>
      </c>
      <c r="BA99" s="5">
        <v>0</v>
      </c>
      <c r="BB99" s="8">
        <v>2632.9470000000001</v>
      </c>
      <c r="BC99" s="4">
        <v>4853.4799999999996</v>
      </c>
      <c r="BD99" s="5">
        <f t="shared" si="452"/>
        <v>1843.3641087344331</v>
      </c>
      <c r="BE99" s="8">
        <v>0</v>
      </c>
      <c r="BF99" s="4">
        <v>0</v>
      </c>
      <c r="BG99" s="5">
        <v>0</v>
      </c>
      <c r="BH99" s="8">
        <v>0</v>
      </c>
      <c r="BI99" s="4">
        <v>0</v>
      </c>
      <c r="BJ99" s="5">
        <v>0</v>
      </c>
      <c r="BK99" s="8">
        <v>0</v>
      </c>
      <c r="BL99" s="4">
        <v>0</v>
      </c>
      <c r="BM99" s="5">
        <v>0</v>
      </c>
      <c r="BN99" s="8">
        <v>0</v>
      </c>
      <c r="BO99" s="4">
        <v>0</v>
      </c>
      <c r="BP99" s="5">
        <v>0</v>
      </c>
      <c r="BQ99" s="8">
        <v>0</v>
      </c>
      <c r="BR99" s="4">
        <v>0</v>
      </c>
      <c r="BS99" s="5">
        <v>0</v>
      </c>
      <c r="BT99" s="8">
        <v>0</v>
      </c>
      <c r="BU99" s="4">
        <v>0</v>
      </c>
      <c r="BV99" s="5">
        <v>0</v>
      </c>
      <c r="BW99" s="8">
        <v>0</v>
      </c>
      <c r="BX99" s="4">
        <v>0</v>
      </c>
      <c r="BY99" s="5">
        <f t="shared" si="453"/>
        <v>0</v>
      </c>
      <c r="BZ99" s="8">
        <v>0</v>
      </c>
      <c r="CA99" s="4">
        <v>0</v>
      </c>
      <c r="CB99" s="5">
        <f t="shared" si="454"/>
        <v>0</v>
      </c>
      <c r="CC99" s="8">
        <v>0</v>
      </c>
      <c r="CD99" s="4">
        <v>0</v>
      </c>
      <c r="CE99" s="5">
        <v>0</v>
      </c>
      <c r="CF99" s="8">
        <v>0</v>
      </c>
      <c r="CG99" s="4">
        <v>0</v>
      </c>
      <c r="CH99" s="5">
        <v>0</v>
      </c>
      <c r="CI99" s="8">
        <v>0</v>
      </c>
      <c r="CJ99" s="4">
        <v>0</v>
      </c>
      <c r="CK99" s="5">
        <v>0</v>
      </c>
      <c r="CL99" s="8">
        <v>0</v>
      </c>
      <c r="CM99" s="4">
        <v>0</v>
      </c>
      <c r="CN99" s="5">
        <v>0</v>
      </c>
      <c r="CO99" s="8">
        <v>0</v>
      </c>
      <c r="CP99" s="4">
        <v>0</v>
      </c>
      <c r="CQ99" s="5">
        <v>0</v>
      </c>
      <c r="CR99" s="8">
        <v>5053.63</v>
      </c>
      <c r="CS99" s="4">
        <v>7187.24</v>
      </c>
      <c r="CT99" s="5">
        <f t="shared" si="455"/>
        <v>1422.1935519616591</v>
      </c>
      <c r="CU99" s="8">
        <v>0</v>
      </c>
      <c r="CV99" s="4">
        <v>0</v>
      </c>
      <c r="CW99" s="5">
        <v>0</v>
      </c>
      <c r="CX99" s="8">
        <v>0</v>
      </c>
      <c r="CY99" s="4">
        <v>0</v>
      </c>
      <c r="CZ99" s="5">
        <v>0</v>
      </c>
      <c r="DA99" s="8">
        <v>0.111</v>
      </c>
      <c r="DB99" s="4">
        <v>1.87</v>
      </c>
      <c r="DC99" s="5">
        <f t="shared" si="464"/>
        <v>16846.846846846849</v>
      </c>
      <c r="DD99" s="8">
        <v>0</v>
      </c>
      <c r="DE99" s="4">
        <v>0</v>
      </c>
      <c r="DF99" s="5">
        <v>0</v>
      </c>
      <c r="DG99" s="8">
        <v>0</v>
      </c>
      <c r="DH99" s="4">
        <v>0</v>
      </c>
      <c r="DI99" s="5">
        <v>0</v>
      </c>
      <c r="DJ99" s="8">
        <v>0</v>
      </c>
      <c r="DK99" s="4">
        <v>0</v>
      </c>
      <c r="DL99" s="5">
        <v>0</v>
      </c>
      <c r="DM99" s="8">
        <v>0</v>
      </c>
      <c r="DN99" s="4">
        <v>0</v>
      </c>
      <c r="DO99" s="5">
        <v>0</v>
      </c>
      <c r="DP99" s="8">
        <v>0</v>
      </c>
      <c r="DQ99" s="4">
        <v>0</v>
      </c>
      <c r="DR99" s="5">
        <v>0</v>
      </c>
      <c r="DS99" s="8">
        <v>0</v>
      </c>
      <c r="DT99" s="4">
        <v>0</v>
      </c>
      <c r="DU99" s="5">
        <v>0</v>
      </c>
      <c r="DV99" s="8">
        <v>8264.7199999999993</v>
      </c>
      <c r="DW99" s="4">
        <v>16448.490000000002</v>
      </c>
      <c r="DX99" s="5">
        <f t="shared" si="456"/>
        <v>1990.2053548093588</v>
      </c>
      <c r="DY99" s="8">
        <v>11.083</v>
      </c>
      <c r="DZ99" s="4">
        <v>31.93</v>
      </c>
      <c r="EA99" s="5">
        <f t="shared" si="457"/>
        <v>2880.9889019218626</v>
      </c>
      <c r="EB99" s="8">
        <v>0</v>
      </c>
      <c r="EC99" s="4">
        <v>0</v>
      </c>
      <c r="ED99" s="5">
        <v>0</v>
      </c>
      <c r="EE99" s="8">
        <v>0</v>
      </c>
      <c r="EF99" s="4">
        <v>0</v>
      </c>
      <c r="EG99" s="5">
        <f t="shared" si="458"/>
        <v>0</v>
      </c>
      <c r="EH99" s="8">
        <v>0</v>
      </c>
      <c r="EI99" s="4">
        <v>0</v>
      </c>
      <c r="EJ99" s="5">
        <v>0</v>
      </c>
      <c r="EK99" s="8">
        <v>0</v>
      </c>
      <c r="EL99" s="4">
        <v>0</v>
      </c>
      <c r="EM99" s="5">
        <v>0</v>
      </c>
      <c r="EN99" s="8">
        <v>0</v>
      </c>
      <c r="EO99" s="4">
        <v>0</v>
      </c>
      <c r="EP99" s="5">
        <f t="shared" si="459"/>
        <v>0</v>
      </c>
      <c r="EQ99" s="8"/>
      <c r="ER99" s="4"/>
      <c r="ES99" s="5"/>
      <c r="ET99" s="8">
        <v>0</v>
      </c>
      <c r="EU99" s="4">
        <v>0</v>
      </c>
      <c r="EV99" s="5">
        <v>0</v>
      </c>
      <c r="EW99" s="8">
        <v>0</v>
      </c>
      <c r="EX99" s="4">
        <v>0</v>
      </c>
      <c r="EY99" s="5">
        <f t="shared" si="460"/>
        <v>0</v>
      </c>
      <c r="EZ99" s="8">
        <v>0</v>
      </c>
      <c r="FA99" s="4">
        <v>0</v>
      </c>
      <c r="FB99" s="5">
        <v>0</v>
      </c>
      <c r="FC99" s="8">
        <v>1.1599999999999999</v>
      </c>
      <c r="FD99" s="4">
        <v>3.68</v>
      </c>
      <c r="FE99" s="5">
        <f t="shared" si="465"/>
        <v>3172.4137931034488</v>
      </c>
      <c r="FF99" s="8">
        <v>0</v>
      </c>
      <c r="FG99" s="4">
        <v>0</v>
      </c>
      <c r="FH99" s="5">
        <v>0</v>
      </c>
      <c r="FI99" s="8">
        <v>0</v>
      </c>
      <c r="FJ99" s="4">
        <v>0</v>
      </c>
      <c r="FK99" s="5">
        <v>0</v>
      </c>
      <c r="FL99" s="8">
        <v>0</v>
      </c>
      <c r="FM99" s="4">
        <v>0</v>
      </c>
      <c r="FN99" s="5">
        <v>0</v>
      </c>
      <c r="FO99" s="8">
        <v>0</v>
      </c>
      <c r="FP99" s="4">
        <v>0</v>
      </c>
      <c r="FQ99" s="5">
        <v>0</v>
      </c>
      <c r="FR99" s="8">
        <v>0</v>
      </c>
      <c r="FS99" s="4">
        <v>0</v>
      </c>
      <c r="FT99" s="5">
        <f t="shared" si="461"/>
        <v>0</v>
      </c>
      <c r="FU99" s="8">
        <v>0</v>
      </c>
      <c r="FV99" s="4">
        <v>0</v>
      </c>
      <c r="FW99" s="5">
        <v>0</v>
      </c>
      <c r="FX99" s="8">
        <v>0</v>
      </c>
      <c r="FY99" s="4">
        <v>0</v>
      </c>
      <c r="FZ99" s="5">
        <f t="shared" si="462"/>
        <v>0</v>
      </c>
      <c r="GA99" s="8">
        <v>0</v>
      </c>
      <c r="GB99" s="4">
        <v>0</v>
      </c>
      <c r="GC99" s="5">
        <v>0</v>
      </c>
      <c r="GD99" s="8">
        <v>0</v>
      </c>
      <c r="GE99" s="4">
        <v>0</v>
      </c>
      <c r="GF99" s="5">
        <v>0</v>
      </c>
      <c r="GG99" s="8">
        <v>0</v>
      </c>
      <c r="GH99" s="4">
        <v>0</v>
      </c>
      <c r="GI99" s="5">
        <v>0</v>
      </c>
      <c r="GJ99" s="8">
        <v>0</v>
      </c>
      <c r="GK99" s="4">
        <v>0</v>
      </c>
      <c r="GL99" s="5">
        <v>0</v>
      </c>
      <c r="GM99" s="8">
        <v>0</v>
      </c>
      <c r="GN99" s="4">
        <v>0</v>
      </c>
      <c r="GO99" s="5">
        <v>0</v>
      </c>
      <c r="GP99" s="8">
        <v>0</v>
      </c>
      <c r="GQ99" s="4">
        <v>0</v>
      </c>
      <c r="GR99" s="5">
        <v>0</v>
      </c>
      <c r="GS99" s="8">
        <v>0</v>
      </c>
      <c r="GT99" s="4">
        <v>0</v>
      </c>
      <c r="GU99" s="5">
        <v>0</v>
      </c>
      <c r="GV99" s="8">
        <v>0</v>
      </c>
      <c r="GW99" s="4">
        <v>0</v>
      </c>
      <c r="GX99" s="5">
        <v>0</v>
      </c>
      <c r="GY99" s="8">
        <v>0</v>
      </c>
      <c r="GZ99" s="4">
        <v>0</v>
      </c>
      <c r="HA99" s="5">
        <v>0</v>
      </c>
      <c r="HB99" s="8">
        <v>30</v>
      </c>
      <c r="HC99" s="4">
        <v>73.8</v>
      </c>
      <c r="HD99" s="5">
        <f t="shared" si="468"/>
        <v>2460</v>
      </c>
      <c r="HE99" s="8">
        <v>0</v>
      </c>
      <c r="HF99" s="4">
        <v>0</v>
      </c>
      <c r="HG99" s="5">
        <v>0</v>
      </c>
      <c r="HH99" s="20">
        <f t="shared" ref="HH99:HH109" si="470">F99+AM99+AS99+AV99+BH99+BK99+CC99+CL99+CU99+CX99+DP99+DS99+DV99+DY99+GG99+GJ99+GP99+GS99+HB99+HE99+GD99+FC99+DM99+DA99++AP99+GV99+GM99+GA99+BB99+FO99+FL99+FI99+EZ99+EK99+EH99+EB99+DJ99+DG99+DD99+CR99+CI99+BT99+BN99+BE99+AJ99+AD99+X99+R99+O99+GY99+CO99</f>
        <v>16011.138000000001</v>
      </c>
      <c r="HI99" s="5">
        <f t="shared" ref="HI99:HI109" si="471">G99+AN99+AT99+AW99+BI99+BL99+CD99+CM99+CV99+CY99+DQ99+DT99+DW99+DZ99+GH99+GK99+GQ99+GT99+HC99+HF99+GE99+FD99+DN99+DB99++AQ99+GW99+GN99+GB99+BC99+FP99+FM99+FJ99+FA99+EL99+EI99+EC99+DK99+DH99+DE99+CS99+CJ99+BU99+BO99+BF99+AK99+AE99+Y99+S99+P99+GZ99+CP99</f>
        <v>28681.46</v>
      </c>
    </row>
    <row r="100" spans="1:217" x14ac:dyDescent="0.3">
      <c r="A100" s="75">
        <v>2018</v>
      </c>
      <c r="B100" s="76" t="s">
        <v>5</v>
      </c>
      <c r="C100" s="8">
        <v>0</v>
      </c>
      <c r="D100" s="4">
        <v>0</v>
      </c>
      <c r="E100" s="5">
        <f t="shared" si="448"/>
        <v>0</v>
      </c>
      <c r="F100" s="8">
        <v>0</v>
      </c>
      <c r="G100" s="4">
        <v>0</v>
      </c>
      <c r="H100" s="5">
        <v>0</v>
      </c>
      <c r="I100" s="8">
        <v>0</v>
      </c>
      <c r="J100" s="4">
        <v>0</v>
      </c>
      <c r="K100" s="5">
        <v>0</v>
      </c>
      <c r="L100" s="8">
        <v>0</v>
      </c>
      <c r="M100" s="4">
        <v>0</v>
      </c>
      <c r="N100" s="5">
        <v>0</v>
      </c>
      <c r="O100" s="8">
        <v>0</v>
      </c>
      <c r="P100" s="4">
        <v>0</v>
      </c>
      <c r="Q100" s="5">
        <v>0</v>
      </c>
      <c r="R100" s="8">
        <v>5.8869999999999996</v>
      </c>
      <c r="S100" s="4">
        <v>100.76</v>
      </c>
      <c r="T100" s="5">
        <f t="shared" si="449"/>
        <v>17115.678613895023</v>
      </c>
      <c r="U100" s="8">
        <v>0</v>
      </c>
      <c r="V100" s="4">
        <v>0</v>
      </c>
      <c r="W100" s="5">
        <f t="shared" si="450"/>
        <v>0</v>
      </c>
      <c r="X100" s="8">
        <v>0</v>
      </c>
      <c r="Y100" s="4">
        <v>0</v>
      </c>
      <c r="Z100" s="5">
        <v>0</v>
      </c>
      <c r="AA100" s="8"/>
      <c r="AB100" s="4"/>
      <c r="AC100" s="5"/>
      <c r="AD100" s="8">
        <v>0</v>
      </c>
      <c r="AE100" s="4">
        <v>0</v>
      </c>
      <c r="AF100" s="5">
        <v>0</v>
      </c>
      <c r="AG100" s="8">
        <v>0</v>
      </c>
      <c r="AH100" s="4">
        <v>0</v>
      </c>
      <c r="AI100" s="5">
        <f t="shared" si="451"/>
        <v>0</v>
      </c>
      <c r="AJ100" s="8">
        <v>0</v>
      </c>
      <c r="AK100" s="4">
        <v>0</v>
      </c>
      <c r="AL100" s="5">
        <v>0</v>
      </c>
      <c r="AM100" s="8">
        <v>0</v>
      </c>
      <c r="AN100" s="4">
        <v>0</v>
      </c>
      <c r="AO100" s="5">
        <v>0</v>
      </c>
      <c r="AP100" s="8">
        <v>0</v>
      </c>
      <c r="AQ100" s="4">
        <v>0</v>
      </c>
      <c r="AR100" s="5">
        <v>0</v>
      </c>
      <c r="AS100" s="8">
        <v>0</v>
      </c>
      <c r="AT100" s="4">
        <v>0</v>
      </c>
      <c r="AU100" s="5">
        <v>0</v>
      </c>
      <c r="AV100" s="8">
        <v>0</v>
      </c>
      <c r="AW100" s="4">
        <v>0</v>
      </c>
      <c r="AX100" s="5">
        <v>0</v>
      </c>
      <c r="AY100" s="8">
        <v>0</v>
      </c>
      <c r="AZ100" s="4">
        <v>0</v>
      </c>
      <c r="BA100" s="5">
        <v>0</v>
      </c>
      <c r="BB100" s="8">
        <v>3643.5320000000002</v>
      </c>
      <c r="BC100" s="4">
        <v>8841.75</v>
      </c>
      <c r="BD100" s="5">
        <f t="shared" si="452"/>
        <v>2426.6975012158532</v>
      </c>
      <c r="BE100" s="8">
        <v>0</v>
      </c>
      <c r="BF100" s="4">
        <v>0</v>
      </c>
      <c r="BG100" s="5">
        <v>0</v>
      </c>
      <c r="BH100" s="8">
        <v>4.2</v>
      </c>
      <c r="BI100" s="4">
        <v>60.86</v>
      </c>
      <c r="BJ100" s="5">
        <f t="shared" ref="BJ100" si="472">BI100/BH100*1000</f>
        <v>14490.476190476191</v>
      </c>
      <c r="BK100" s="8">
        <v>0</v>
      </c>
      <c r="BL100" s="4">
        <v>0</v>
      </c>
      <c r="BM100" s="5">
        <v>0</v>
      </c>
      <c r="BN100" s="8">
        <v>0</v>
      </c>
      <c r="BO100" s="4">
        <v>0</v>
      </c>
      <c r="BP100" s="5">
        <v>0</v>
      </c>
      <c r="BQ100" s="8">
        <v>0</v>
      </c>
      <c r="BR100" s="4">
        <v>0</v>
      </c>
      <c r="BS100" s="5">
        <v>0</v>
      </c>
      <c r="BT100" s="8">
        <v>0</v>
      </c>
      <c r="BU100" s="4">
        <v>0</v>
      </c>
      <c r="BV100" s="5">
        <v>0</v>
      </c>
      <c r="BW100" s="8">
        <v>0</v>
      </c>
      <c r="BX100" s="4">
        <v>0</v>
      </c>
      <c r="BY100" s="5">
        <f t="shared" si="453"/>
        <v>0</v>
      </c>
      <c r="BZ100" s="8">
        <v>0</v>
      </c>
      <c r="CA100" s="4">
        <v>0</v>
      </c>
      <c r="CB100" s="5">
        <f t="shared" si="454"/>
        <v>0</v>
      </c>
      <c r="CC100" s="8">
        <v>0</v>
      </c>
      <c r="CD100" s="4">
        <v>0</v>
      </c>
      <c r="CE100" s="5">
        <v>0</v>
      </c>
      <c r="CF100" s="8">
        <v>0</v>
      </c>
      <c r="CG100" s="4">
        <v>0</v>
      </c>
      <c r="CH100" s="5">
        <v>0</v>
      </c>
      <c r="CI100" s="8">
        <v>0</v>
      </c>
      <c r="CJ100" s="4">
        <v>0</v>
      </c>
      <c r="CK100" s="5">
        <v>0</v>
      </c>
      <c r="CL100" s="8">
        <v>0</v>
      </c>
      <c r="CM100" s="4">
        <v>0</v>
      </c>
      <c r="CN100" s="5">
        <v>0</v>
      </c>
      <c r="CO100" s="8">
        <v>0</v>
      </c>
      <c r="CP100" s="4">
        <v>0</v>
      </c>
      <c r="CQ100" s="5">
        <v>0</v>
      </c>
      <c r="CR100" s="8">
        <v>2127.239</v>
      </c>
      <c r="CS100" s="4">
        <v>3283.73</v>
      </c>
      <c r="CT100" s="5">
        <f t="shared" si="455"/>
        <v>1543.6582349232972</v>
      </c>
      <c r="CU100" s="8">
        <v>0</v>
      </c>
      <c r="CV100" s="4">
        <v>0</v>
      </c>
      <c r="CW100" s="5">
        <v>0</v>
      </c>
      <c r="CX100" s="8">
        <v>0</v>
      </c>
      <c r="CY100" s="4">
        <v>0</v>
      </c>
      <c r="CZ100" s="5">
        <v>0</v>
      </c>
      <c r="DA100" s="8">
        <v>0</v>
      </c>
      <c r="DB100" s="4">
        <v>0</v>
      </c>
      <c r="DC100" s="5">
        <v>0</v>
      </c>
      <c r="DD100" s="8">
        <v>0</v>
      </c>
      <c r="DE100" s="4">
        <v>0</v>
      </c>
      <c r="DF100" s="5">
        <v>0</v>
      </c>
      <c r="DG100" s="8">
        <v>0</v>
      </c>
      <c r="DH100" s="4">
        <v>0</v>
      </c>
      <c r="DI100" s="5">
        <v>0</v>
      </c>
      <c r="DJ100" s="8">
        <v>0</v>
      </c>
      <c r="DK100" s="4">
        <v>0</v>
      </c>
      <c r="DL100" s="5">
        <v>0</v>
      </c>
      <c r="DM100" s="8">
        <v>0</v>
      </c>
      <c r="DN100" s="4">
        <v>0</v>
      </c>
      <c r="DO100" s="5">
        <v>0</v>
      </c>
      <c r="DP100" s="8">
        <v>0</v>
      </c>
      <c r="DQ100" s="4">
        <v>0</v>
      </c>
      <c r="DR100" s="5">
        <v>0</v>
      </c>
      <c r="DS100" s="8">
        <v>0</v>
      </c>
      <c r="DT100" s="4">
        <v>0</v>
      </c>
      <c r="DU100" s="5">
        <v>0</v>
      </c>
      <c r="DV100" s="8">
        <v>8716.2749999999996</v>
      </c>
      <c r="DW100" s="4">
        <v>17275.05</v>
      </c>
      <c r="DX100" s="5">
        <f t="shared" si="456"/>
        <v>1981.9303544231911</v>
      </c>
      <c r="DY100" s="8">
        <v>4.601</v>
      </c>
      <c r="DZ100" s="4">
        <v>137.38999999999999</v>
      </c>
      <c r="EA100" s="5">
        <f t="shared" si="457"/>
        <v>29860.899804390345</v>
      </c>
      <c r="EB100" s="8">
        <v>0</v>
      </c>
      <c r="EC100" s="4">
        <v>0</v>
      </c>
      <c r="ED100" s="5">
        <v>0</v>
      </c>
      <c r="EE100" s="8">
        <v>0</v>
      </c>
      <c r="EF100" s="4">
        <v>0</v>
      </c>
      <c r="EG100" s="5">
        <f t="shared" si="458"/>
        <v>0</v>
      </c>
      <c r="EH100" s="8">
        <v>0</v>
      </c>
      <c r="EI100" s="4">
        <v>0</v>
      </c>
      <c r="EJ100" s="5">
        <v>0</v>
      </c>
      <c r="EK100" s="8">
        <v>0</v>
      </c>
      <c r="EL100" s="4">
        <v>0</v>
      </c>
      <c r="EM100" s="5">
        <v>0</v>
      </c>
      <c r="EN100" s="8">
        <v>0</v>
      </c>
      <c r="EO100" s="4">
        <v>0</v>
      </c>
      <c r="EP100" s="5">
        <f t="shared" si="459"/>
        <v>0</v>
      </c>
      <c r="EQ100" s="8"/>
      <c r="ER100" s="4"/>
      <c r="ES100" s="5"/>
      <c r="ET100" s="8">
        <v>0</v>
      </c>
      <c r="EU100" s="4">
        <v>0</v>
      </c>
      <c r="EV100" s="5">
        <v>0</v>
      </c>
      <c r="EW100" s="8">
        <v>0</v>
      </c>
      <c r="EX100" s="4">
        <v>0</v>
      </c>
      <c r="EY100" s="5">
        <f t="shared" si="460"/>
        <v>0</v>
      </c>
      <c r="EZ100" s="8">
        <v>0</v>
      </c>
      <c r="FA100" s="4">
        <v>0</v>
      </c>
      <c r="FB100" s="5">
        <v>0</v>
      </c>
      <c r="FC100" s="8">
        <v>0</v>
      </c>
      <c r="FD100" s="4">
        <v>0</v>
      </c>
      <c r="FE100" s="5">
        <v>0</v>
      </c>
      <c r="FF100" s="8">
        <v>0</v>
      </c>
      <c r="FG100" s="4">
        <v>0</v>
      </c>
      <c r="FH100" s="5">
        <v>0</v>
      </c>
      <c r="FI100" s="8">
        <v>0</v>
      </c>
      <c r="FJ100" s="4">
        <v>0</v>
      </c>
      <c r="FK100" s="5">
        <v>0</v>
      </c>
      <c r="FL100" s="8">
        <v>0</v>
      </c>
      <c r="FM100" s="4">
        <v>0</v>
      </c>
      <c r="FN100" s="5">
        <v>0</v>
      </c>
      <c r="FO100" s="8">
        <v>0</v>
      </c>
      <c r="FP100" s="4">
        <v>0</v>
      </c>
      <c r="FQ100" s="5">
        <v>0</v>
      </c>
      <c r="FR100" s="8">
        <v>0</v>
      </c>
      <c r="FS100" s="4">
        <v>0</v>
      </c>
      <c r="FT100" s="5">
        <f t="shared" si="461"/>
        <v>0</v>
      </c>
      <c r="FU100" s="8">
        <v>0</v>
      </c>
      <c r="FV100" s="4">
        <v>0</v>
      </c>
      <c r="FW100" s="5">
        <v>0</v>
      </c>
      <c r="FX100" s="8">
        <v>0</v>
      </c>
      <c r="FY100" s="4">
        <v>0</v>
      </c>
      <c r="FZ100" s="5">
        <f t="shared" si="462"/>
        <v>0</v>
      </c>
      <c r="GA100" s="8">
        <v>0</v>
      </c>
      <c r="GB100" s="4">
        <v>0</v>
      </c>
      <c r="GC100" s="5">
        <v>0</v>
      </c>
      <c r="GD100" s="8">
        <v>0</v>
      </c>
      <c r="GE100" s="4">
        <v>0</v>
      </c>
      <c r="GF100" s="5">
        <v>0</v>
      </c>
      <c r="GG100" s="8">
        <v>0</v>
      </c>
      <c r="GH100" s="4">
        <v>0</v>
      </c>
      <c r="GI100" s="5">
        <v>0</v>
      </c>
      <c r="GJ100" s="8">
        <v>0</v>
      </c>
      <c r="GK100" s="4">
        <v>0</v>
      </c>
      <c r="GL100" s="5">
        <v>0</v>
      </c>
      <c r="GM100" s="8">
        <v>0</v>
      </c>
      <c r="GN100" s="4">
        <v>0</v>
      </c>
      <c r="GO100" s="5">
        <v>0</v>
      </c>
      <c r="GP100" s="8">
        <v>0</v>
      </c>
      <c r="GQ100" s="4">
        <v>0</v>
      </c>
      <c r="GR100" s="5">
        <v>0</v>
      </c>
      <c r="GS100" s="8">
        <v>0</v>
      </c>
      <c r="GT100" s="4">
        <v>0</v>
      </c>
      <c r="GU100" s="5">
        <v>0</v>
      </c>
      <c r="GV100" s="8">
        <v>25</v>
      </c>
      <c r="GW100" s="4">
        <v>146.16</v>
      </c>
      <c r="GX100" s="5">
        <f t="shared" ref="GX100:GX107" si="473">GW100/GV100*1000</f>
        <v>5846.4</v>
      </c>
      <c r="GY100" s="8">
        <v>0</v>
      </c>
      <c r="GZ100" s="4">
        <v>0</v>
      </c>
      <c r="HA100" s="5">
        <v>0</v>
      </c>
      <c r="HB100" s="8">
        <v>0.10199999999999999</v>
      </c>
      <c r="HC100" s="4">
        <v>1.55</v>
      </c>
      <c r="HD100" s="5">
        <f>HC100/HB100*1000</f>
        <v>15196.078431372551</v>
      </c>
      <c r="HE100" s="8">
        <v>34</v>
      </c>
      <c r="HF100" s="4">
        <v>265.2</v>
      </c>
      <c r="HG100" s="5">
        <f t="shared" ref="HG100:HG108" si="474">HF100/HE100*1000</f>
        <v>7800</v>
      </c>
      <c r="HH100" s="20">
        <f t="shared" si="470"/>
        <v>14560.836000000003</v>
      </c>
      <c r="HI100" s="5">
        <f t="shared" si="471"/>
        <v>30112.449999999997</v>
      </c>
    </row>
    <row r="101" spans="1:217" x14ac:dyDescent="0.3">
      <c r="A101" s="75">
        <v>2018</v>
      </c>
      <c r="B101" s="76" t="s">
        <v>6</v>
      </c>
      <c r="C101" s="8">
        <v>0</v>
      </c>
      <c r="D101" s="4">
        <v>0</v>
      </c>
      <c r="E101" s="5">
        <f t="shared" si="448"/>
        <v>0</v>
      </c>
      <c r="F101" s="8">
        <v>0</v>
      </c>
      <c r="G101" s="4">
        <v>0</v>
      </c>
      <c r="H101" s="5">
        <v>0</v>
      </c>
      <c r="I101" s="8">
        <v>0</v>
      </c>
      <c r="J101" s="4">
        <v>0</v>
      </c>
      <c r="K101" s="5">
        <v>0</v>
      </c>
      <c r="L101" s="8">
        <v>0</v>
      </c>
      <c r="M101" s="4">
        <v>0</v>
      </c>
      <c r="N101" s="5">
        <v>0</v>
      </c>
      <c r="O101" s="8">
        <v>0.28899999999999998</v>
      </c>
      <c r="P101" s="4">
        <v>5.74</v>
      </c>
      <c r="Q101" s="5">
        <f t="shared" ref="Q101:Q106" si="475">P101/O101*1000</f>
        <v>19861.591695501735</v>
      </c>
      <c r="R101" s="8">
        <v>2.3879999999999999</v>
      </c>
      <c r="S101" s="4">
        <v>27.22</v>
      </c>
      <c r="T101" s="5">
        <f t="shared" si="449"/>
        <v>11398.659966499163</v>
      </c>
      <c r="U101" s="8">
        <v>0</v>
      </c>
      <c r="V101" s="4">
        <v>0</v>
      </c>
      <c r="W101" s="5">
        <f t="shared" si="450"/>
        <v>0</v>
      </c>
      <c r="X101" s="8">
        <v>0</v>
      </c>
      <c r="Y101" s="4">
        <v>0</v>
      </c>
      <c r="Z101" s="5">
        <v>0</v>
      </c>
      <c r="AA101" s="8"/>
      <c r="AB101" s="4"/>
      <c r="AC101" s="5"/>
      <c r="AD101" s="8">
        <v>0</v>
      </c>
      <c r="AE101" s="4">
        <v>0</v>
      </c>
      <c r="AF101" s="5">
        <v>0</v>
      </c>
      <c r="AG101" s="8">
        <v>0</v>
      </c>
      <c r="AH101" s="4">
        <v>0</v>
      </c>
      <c r="AI101" s="5">
        <f t="shared" si="451"/>
        <v>0</v>
      </c>
      <c r="AJ101" s="8">
        <v>0</v>
      </c>
      <c r="AK101" s="4">
        <v>0</v>
      </c>
      <c r="AL101" s="5">
        <v>0</v>
      </c>
      <c r="AM101" s="8">
        <v>0</v>
      </c>
      <c r="AN101" s="4">
        <v>0</v>
      </c>
      <c r="AO101" s="5">
        <v>0</v>
      </c>
      <c r="AP101" s="8">
        <v>0</v>
      </c>
      <c r="AQ101" s="4">
        <v>0</v>
      </c>
      <c r="AR101" s="5">
        <v>0</v>
      </c>
      <c r="AS101" s="8">
        <v>0</v>
      </c>
      <c r="AT101" s="4">
        <v>0</v>
      </c>
      <c r="AU101" s="5">
        <v>0</v>
      </c>
      <c r="AV101" s="8">
        <v>0</v>
      </c>
      <c r="AW101" s="4">
        <v>0</v>
      </c>
      <c r="AX101" s="5">
        <v>0</v>
      </c>
      <c r="AY101" s="8">
        <v>0</v>
      </c>
      <c r="AZ101" s="4">
        <v>0</v>
      </c>
      <c r="BA101" s="5">
        <v>0</v>
      </c>
      <c r="BB101" s="8">
        <v>4518.915</v>
      </c>
      <c r="BC101" s="4">
        <v>10354.5</v>
      </c>
      <c r="BD101" s="5">
        <f t="shared" si="452"/>
        <v>2291.3686139261308</v>
      </c>
      <c r="BE101" s="8">
        <v>0</v>
      </c>
      <c r="BF101" s="4">
        <v>0</v>
      </c>
      <c r="BG101" s="5">
        <v>0</v>
      </c>
      <c r="BH101" s="8">
        <v>0</v>
      </c>
      <c r="BI101" s="4">
        <v>0</v>
      </c>
      <c r="BJ101" s="5">
        <v>0</v>
      </c>
      <c r="BK101" s="8">
        <v>0</v>
      </c>
      <c r="BL101" s="4">
        <v>0</v>
      </c>
      <c r="BM101" s="5">
        <v>0</v>
      </c>
      <c r="BN101" s="8">
        <v>0</v>
      </c>
      <c r="BO101" s="4">
        <v>0</v>
      </c>
      <c r="BP101" s="5">
        <v>0</v>
      </c>
      <c r="BQ101" s="8">
        <v>0</v>
      </c>
      <c r="BR101" s="4">
        <v>0</v>
      </c>
      <c r="BS101" s="5">
        <v>0</v>
      </c>
      <c r="BT101" s="8">
        <v>0</v>
      </c>
      <c r="BU101" s="4">
        <v>0</v>
      </c>
      <c r="BV101" s="5">
        <v>0</v>
      </c>
      <c r="BW101" s="8">
        <v>0</v>
      </c>
      <c r="BX101" s="4">
        <v>0</v>
      </c>
      <c r="BY101" s="5">
        <f t="shared" si="453"/>
        <v>0</v>
      </c>
      <c r="BZ101" s="8">
        <v>0</v>
      </c>
      <c r="CA101" s="4">
        <v>0</v>
      </c>
      <c r="CB101" s="5">
        <f t="shared" si="454"/>
        <v>0</v>
      </c>
      <c r="CC101" s="8">
        <v>0</v>
      </c>
      <c r="CD101" s="4">
        <v>0</v>
      </c>
      <c r="CE101" s="5">
        <v>0</v>
      </c>
      <c r="CF101" s="8">
        <v>0</v>
      </c>
      <c r="CG101" s="4">
        <v>0</v>
      </c>
      <c r="CH101" s="5">
        <v>0</v>
      </c>
      <c r="CI101" s="8">
        <v>0</v>
      </c>
      <c r="CJ101" s="4">
        <v>0</v>
      </c>
      <c r="CK101" s="5">
        <v>0</v>
      </c>
      <c r="CL101" s="8">
        <v>0</v>
      </c>
      <c r="CM101" s="4">
        <v>0</v>
      </c>
      <c r="CN101" s="5">
        <v>0</v>
      </c>
      <c r="CO101" s="8">
        <v>0</v>
      </c>
      <c r="CP101" s="4">
        <v>0</v>
      </c>
      <c r="CQ101" s="5">
        <v>0</v>
      </c>
      <c r="CR101" s="8">
        <v>3192.7089999999998</v>
      </c>
      <c r="CS101" s="4">
        <v>5696.12</v>
      </c>
      <c r="CT101" s="5">
        <f t="shared" si="455"/>
        <v>1784.102465962291</v>
      </c>
      <c r="CU101" s="8">
        <v>0</v>
      </c>
      <c r="CV101" s="4">
        <v>0</v>
      </c>
      <c r="CW101" s="5">
        <v>0</v>
      </c>
      <c r="CX101" s="8">
        <v>0</v>
      </c>
      <c r="CY101" s="4">
        <v>0</v>
      </c>
      <c r="CZ101" s="5">
        <v>0</v>
      </c>
      <c r="DA101" s="8">
        <v>3.2000000000000001E-2</v>
      </c>
      <c r="DB101" s="4">
        <v>0.71</v>
      </c>
      <c r="DC101" s="5">
        <f t="shared" si="464"/>
        <v>22187.5</v>
      </c>
      <c r="DD101" s="8">
        <v>0</v>
      </c>
      <c r="DE101" s="4">
        <v>0</v>
      </c>
      <c r="DF101" s="5">
        <v>0</v>
      </c>
      <c r="DG101" s="8">
        <v>0</v>
      </c>
      <c r="DH101" s="4">
        <v>0</v>
      </c>
      <c r="DI101" s="5">
        <v>0</v>
      </c>
      <c r="DJ101" s="8">
        <v>0</v>
      </c>
      <c r="DK101" s="4">
        <v>0</v>
      </c>
      <c r="DL101" s="5">
        <v>0</v>
      </c>
      <c r="DM101" s="8">
        <v>0</v>
      </c>
      <c r="DN101" s="4">
        <v>0</v>
      </c>
      <c r="DO101" s="5">
        <v>0</v>
      </c>
      <c r="DP101" s="8">
        <v>0</v>
      </c>
      <c r="DQ101" s="4">
        <v>0</v>
      </c>
      <c r="DR101" s="5">
        <v>0</v>
      </c>
      <c r="DS101" s="8">
        <v>0</v>
      </c>
      <c r="DT101" s="4">
        <v>0</v>
      </c>
      <c r="DU101" s="5">
        <v>0</v>
      </c>
      <c r="DV101" s="8">
        <v>9408.82</v>
      </c>
      <c r="DW101" s="4">
        <v>19388.54</v>
      </c>
      <c r="DX101" s="5">
        <f t="shared" si="456"/>
        <v>2060.6771093505881</v>
      </c>
      <c r="DY101" s="8">
        <v>1.907</v>
      </c>
      <c r="DZ101" s="4">
        <v>28.61</v>
      </c>
      <c r="EA101" s="5">
        <f t="shared" si="457"/>
        <v>15002.621919244886</v>
      </c>
      <c r="EB101" s="8">
        <v>0</v>
      </c>
      <c r="EC101" s="4">
        <v>0</v>
      </c>
      <c r="ED101" s="5">
        <v>0</v>
      </c>
      <c r="EE101" s="8">
        <v>0</v>
      </c>
      <c r="EF101" s="4">
        <v>0</v>
      </c>
      <c r="EG101" s="5">
        <f t="shared" si="458"/>
        <v>0</v>
      </c>
      <c r="EH101" s="8">
        <v>0</v>
      </c>
      <c r="EI101" s="4">
        <v>0</v>
      </c>
      <c r="EJ101" s="5">
        <v>0</v>
      </c>
      <c r="EK101" s="8">
        <v>0</v>
      </c>
      <c r="EL101" s="4">
        <v>0</v>
      </c>
      <c r="EM101" s="5">
        <v>0</v>
      </c>
      <c r="EN101" s="8">
        <v>0</v>
      </c>
      <c r="EO101" s="4">
        <v>0</v>
      </c>
      <c r="EP101" s="5">
        <f t="shared" si="459"/>
        <v>0</v>
      </c>
      <c r="EQ101" s="8"/>
      <c r="ER101" s="4"/>
      <c r="ES101" s="5"/>
      <c r="ET101" s="8">
        <v>0</v>
      </c>
      <c r="EU101" s="4">
        <v>0</v>
      </c>
      <c r="EV101" s="5">
        <v>0</v>
      </c>
      <c r="EW101" s="8">
        <v>0</v>
      </c>
      <c r="EX101" s="4">
        <v>0</v>
      </c>
      <c r="EY101" s="5">
        <f t="shared" si="460"/>
        <v>0</v>
      </c>
      <c r="EZ101" s="8">
        <v>0</v>
      </c>
      <c r="FA101" s="4">
        <v>0</v>
      </c>
      <c r="FB101" s="5">
        <v>0</v>
      </c>
      <c r="FC101" s="8">
        <v>0</v>
      </c>
      <c r="FD101" s="4">
        <v>0</v>
      </c>
      <c r="FE101" s="5">
        <v>0</v>
      </c>
      <c r="FF101" s="8">
        <v>0</v>
      </c>
      <c r="FG101" s="4">
        <v>0</v>
      </c>
      <c r="FH101" s="5">
        <v>0</v>
      </c>
      <c r="FI101" s="8">
        <v>0</v>
      </c>
      <c r="FJ101" s="4">
        <v>0</v>
      </c>
      <c r="FK101" s="5">
        <v>0</v>
      </c>
      <c r="FL101" s="8">
        <v>0</v>
      </c>
      <c r="FM101" s="4">
        <v>0</v>
      </c>
      <c r="FN101" s="5">
        <v>0</v>
      </c>
      <c r="FO101" s="8">
        <v>0</v>
      </c>
      <c r="FP101" s="4">
        <v>0</v>
      </c>
      <c r="FQ101" s="5">
        <v>0</v>
      </c>
      <c r="FR101" s="8">
        <v>0</v>
      </c>
      <c r="FS101" s="4">
        <v>0</v>
      </c>
      <c r="FT101" s="5">
        <f t="shared" si="461"/>
        <v>0</v>
      </c>
      <c r="FU101" s="8">
        <v>0</v>
      </c>
      <c r="FV101" s="4">
        <v>0</v>
      </c>
      <c r="FW101" s="5">
        <v>0</v>
      </c>
      <c r="FX101" s="8">
        <v>0</v>
      </c>
      <c r="FY101" s="4">
        <v>0</v>
      </c>
      <c r="FZ101" s="5">
        <f t="shared" si="462"/>
        <v>0</v>
      </c>
      <c r="GA101" s="8">
        <v>0</v>
      </c>
      <c r="GB101" s="4">
        <v>0</v>
      </c>
      <c r="GC101" s="5">
        <v>0</v>
      </c>
      <c r="GD101" s="8">
        <v>0</v>
      </c>
      <c r="GE101" s="4">
        <v>0</v>
      </c>
      <c r="GF101" s="5">
        <v>0</v>
      </c>
      <c r="GG101" s="8">
        <v>0</v>
      </c>
      <c r="GH101" s="4">
        <v>0</v>
      </c>
      <c r="GI101" s="5">
        <v>0</v>
      </c>
      <c r="GJ101" s="8">
        <v>0</v>
      </c>
      <c r="GK101" s="4">
        <v>0</v>
      </c>
      <c r="GL101" s="5">
        <v>0</v>
      </c>
      <c r="GM101" s="8">
        <v>0</v>
      </c>
      <c r="GN101" s="4">
        <v>0</v>
      </c>
      <c r="GO101" s="5">
        <v>0</v>
      </c>
      <c r="GP101" s="8">
        <v>0.06</v>
      </c>
      <c r="GQ101" s="4">
        <v>1.89</v>
      </c>
      <c r="GR101" s="5">
        <f t="shared" si="466"/>
        <v>31500</v>
      </c>
      <c r="GS101" s="8">
        <v>0</v>
      </c>
      <c r="GT101" s="4">
        <v>0</v>
      </c>
      <c r="GU101" s="5">
        <v>0</v>
      </c>
      <c r="GV101" s="8">
        <v>37.1</v>
      </c>
      <c r="GW101" s="4">
        <v>367.34</v>
      </c>
      <c r="GX101" s="5">
        <f t="shared" si="473"/>
        <v>9901.3477088948785</v>
      </c>
      <c r="GY101" s="8">
        <v>0</v>
      </c>
      <c r="GZ101" s="4">
        <v>0</v>
      </c>
      <c r="HA101" s="5">
        <v>0</v>
      </c>
      <c r="HB101" s="8">
        <v>34.049999999999997</v>
      </c>
      <c r="HC101" s="4">
        <v>126.26</v>
      </c>
      <c r="HD101" s="5">
        <f t="shared" si="468"/>
        <v>3708.0763582966233</v>
      </c>
      <c r="HE101" s="8">
        <v>0</v>
      </c>
      <c r="HF101" s="4">
        <v>0</v>
      </c>
      <c r="HG101" s="5">
        <v>0</v>
      </c>
      <c r="HH101" s="20">
        <f t="shared" si="470"/>
        <v>17196.269999999997</v>
      </c>
      <c r="HI101" s="5">
        <f t="shared" si="471"/>
        <v>35996.93</v>
      </c>
    </row>
    <row r="102" spans="1:217" x14ac:dyDescent="0.3">
      <c r="A102" s="75">
        <v>2018</v>
      </c>
      <c r="B102" s="76" t="s">
        <v>7</v>
      </c>
      <c r="C102" s="8">
        <v>0</v>
      </c>
      <c r="D102" s="4">
        <v>0</v>
      </c>
      <c r="E102" s="5">
        <f t="shared" si="448"/>
        <v>0</v>
      </c>
      <c r="F102" s="8">
        <v>0</v>
      </c>
      <c r="G102" s="4">
        <v>0</v>
      </c>
      <c r="H102" s="5">
        <v>0</v>
      </c>
      <c r="I102" s="8">
        <v>0</v>
      </c>
      <c r="J102" s="4">
        <v>0</v>
      </c>
      <c r="K102" s="5">
        <v>0</v>
      </c>
      <c r="L102" s="8">
        <v>0</v>
      </c>
      <c r="M102" s="4">
        <v>0</v>
      </c>
      <c r="N102" s="5">
        <v>0</v>
      </c>
      <c r="O102" s="8">
        <v>0</v>
      </c>
      <c r="P102" s="4">
        <v>0</v>
      </c>
      <c r="Q102" s="5">
        <v>0</v>
      </c>
      <c r="R102" s="8">
        <v>4.2788699999999995</v>
      </c>
      <c r="S102" s="4">
        <v>47.002000000000002</v>
      </c>
      <c r="T102" s="5">
        <f t="shared" si="449"/>
        <v>10984.675860682844</v>
      </c>
      <c r="U102" s="8">
        <v>0</v>
      </c>
      <c r="V102" s="4">
        <v>0</v>
      </c>
      <c r="W102" s="5">
        <f t="shared" si="450"/>
        <v>0</v>
      </c>
      <c r="X102" s="8">
        <v>0</v>
      </c>
      <c r="Y102" s="4">
        <v>0</v>
      </c>
      <c r="Z102" s="5">
        <v>0</v>
      </c>
      <c r="AA102" s="8"/>
      <c r="AB102" s="4"/>
      <c r="AC102" s="5"/>
      <c r="AD102" s="8">
        <v>0</v>
      </c>
      <c r="AE102" s="4">
        <v>0</v>
      </c>
      <c r="AF102" s="5">
        <v>0</v>
      </c>
      <c r="AG102" s="8">
        <v>0</v>
      </c>
      <c r="AH102" s="4">
        <v>0</v>
      </c>
      <c r="AI102" s="5">
        <f t="shared" si="451"/>
        <v>0</v>
      </c>
      <c r="AJ102" s="8">
        <v>0</v>
      </c>
      <c r="AK102" s="4">
        <v>0</v>
      </c>
      <c r="AL102" s="5">
        <v>0</v>
      </c>
      <c r="AM102" s="8">
        <v>0</v>
      </c>
      <c r="AN102" s="4">
        <v>0</v>
      </c>
      <c r="AO102" s="5">
        <v>0</v>
      </c>
      <c r="AP102" s="8">
        <v>0</v>
      </c>
      <c r="AQ102" s="4">
        <v>0</v>
      </c>
      <c r="AR102" s="5">
        <v>0</v>
      </c>
      <c r="AS102" s="8">
        <v>3</v>
      </c>
      <c r="AT102" s="4">
        <v>39.299999999999997</v>
      </c>
      <c r="AU102" s="5">
        <f t="shared" si="469"/>
        <v>13100</v>
      </c>
      <c r="AV102" s="8">
        <v>0</v>
      </c>
      <c r="AW102" s="4">
        <v>0</v>
      </c>
      <c r="AX102" s="5">
        <v>0</v>
      </c>
      <c r="AY102" s="8">
        <v>0</v>
      </c>
      <c r="AZ102" s="4">
        <v>0</v>
      </c>
      <c r="BA102" s="5">
        <v>0</v>
      </c>
      <c r="BB102" s="8">
        <v>5627.7195999999994</v>
      </c>
      <c r="BC102" s="4">
        <v>12882.994000000001</v>
      </c>
      <c r="BD102" s="5">
        <f t="shared" si="452"/>
        <v>2289.2032502827615</v>
      </c>
      <c r="BE102" s="8">
        <v>0</v>
      </c>
      <c r="BF102" s="4">
        <v>0</v>
      </c>
      <c r="BG102" s="5">
        <v>0</v>
      </c>
      <c r="BH102" s="8">
        <v>0</v>
      </c>
      <c r="BI102" s="4">
        <v>0</v>
      </c>
      <c r="BJ102" s="5">
        <v>0</v>
      </c>
      <c r="BK102" s="8">
        <v>0</v>
      </c>
      <c r="BL102" s="4">
        <v>0</v>
      </c>
      <c r="BM102" s="5">
        <v>0</v>
      </c>
      <c r="BN102" s="8">
        <v>0</v>
      </c>
      <c r="BO102" s="4">
        <v>0</v>
      </c>
      <c r="BP102" s="5">
        <v>0</v>
      </c>
      <c r="BQ102" s="8">
        <v>0</v>
      </c>
      <c r="BR102" s="4">
        <v>0</v>
      </c>
      <c r="BS102" s="5">
        <v>0</v>
      </c>
      <c r="BT102" s="8">
        <v>0</v>
      </c>
      <c r="BU102" s="4">
        <v>0</v>
      </c>
      <c r="BV102" s="5">
        <v>0</v>
      </c>
      <c r="BW102" s="8">
        <v>0</v>
      </c>
      <c r="BX102" s="4">
        <v>0</v>
      </c>
      <c r="BY102" s="5">
        <f t="shared" si="453"/>
        <v>0</v>
      </c>
      <c r="BZ102" s="8">
        <v>0</v>
      </c>
      <c r="CA102" s="4">
        <v>0</v>
      </c>
      <c r="CB102" s="5">
        <f t="shared" si="454"/>
        <v>0</v>
      </c>
      <c r="CC102" s="8">
        <v>0</v>
      </c>
      <c r="CD102" s="4">
        <v>0</v>
      </c>
      <c r="CE102" s="5">
        <v>0</v>
      </c>
      <c r="CF102" s="8">
        <v>0</v>
      </c>
      <c r="CG102" s="4">
        <v>0</v>
      </c>
      <c r="CH102" s="5">
        <v>0</v>
      </c>
      <c r="CI102" s="8">
        <v>0</v>
      </c>
      <c r="CJ102" s="4">
        <v>0</v>
      </c>
      <c r="CK102" s="5">
        <v>0</v>
      </c>
      <c r="CL102" s="8">
        <v>0</v>
      </c>
      <c r="CM102" s="4">
        <v>0</v>
      </c>
      <c r="CN102" s="5">
        <v>0</v>
      </c>
      <c r="CO102" s="8">
        <v>0</v>
      </c>
      <c r="CP102" s="4">
        <v>0</v>
      </c>
      <c r="CQ102" s="5">
        <v>0</v>
      </c>
      <c r="CR102" s="8">
        <v>4466.3450000000003</v>
      </c>
      <c r="CS102" s="4">
        <v>11249.509</v>
      </c>
      <c r="CT102" s="5">
        <f t="shared" si="455"/>
        <v>2518.7281770664827</v>
      </c>
      <c r="CU102" s="8">
        <v>0</v>
      </c>
      <c r="CV102" s="4">
        <v>0</v>
      </c>
      <c r="CW102" s="5">
        <v>0</v>
      </c>
      <c r="CX102" s="8">
        <v>0</v>
      </c>
      <c r="CY102" s="4">
        <v>0</v>
      </c>
      <c r="CZ102" s="5">
        <v>0</v>
      </c>
      <c r="DA102" s="8">
        <v>0</v>
      </c>
      <c r="DB102" s="4">
        <v>0</v>
      </c>
      <c r="DC102" s="5">
        <v>0</v>
      </c>
      <c r="DD102" s="8">
        <v>0</v>
      </c>
      <c r="DE102" s="4">
        <v>0</v>
      </c>
      <c r="DF102" s="5">
        <v>0</v>
      </c>
      <c r="DG102" s="8">
        <v>0.11</v>
      </c>
      <c r="DH102" s="4">
        <v>9.202</v>
      </c>
      <c r="DI102" s="5">
        <v>0</v>
      </c>
      <c r="DJ102" s="8">
        <v>0</v>
      </c>
      <c r="DK102" s="4">
        <v>0</v>
      </c>
      <c r="DL102" s="5">
        <v>0</v>
      </c>
      <c r="DM102" s="8">
        <v>0</v>
      </c>
      <c r="DN102" s="4">
        <v>0</v>
      </c>
      <c r="DO102" s="5">
        <v>0</v>
      </c>
      <c r="DP102" s="8">
        <v>0</v>
      </c>
      <c r="DQ102" s="4">
        <v>0</v>
      </c>
      <c r="DR102" s="5">
        <v>0</v>
      </c>
      <c r="DS102" s="8">
        <v>0</v>
      </c>
      <c r="DT102" s="4">
        <v>0</v>
      </c>
      <c r="DU102" s="5">
        <v>0</v>
      </c>
      <c r="DV102" s="8">
        <v>6992</v>
      </c>
      <c r="DW102" s="4">
        <v>15014.36</v>
      </c>
      <c r="DX102" s="5">
        <f t="shared" si="456"/>
        <v>2147.3627002288331</v>
      </c>
      <c r="DY102" s="8">
        <v>1.0580799999999999</v>
      </c>
      <c r="DZ102" s="4">
        <v>26.742000000000001</v>
      </c>
      <c r="EA102" s="5">
        <f t="shared" si="457"/>
        <v>25274.081354907004</v>
      </c>
      <c r="EB102" s="8">
        <v>0</v>
      </c>
      <c r="EC102" s="4">
        <v>0</v>
      </c>
      <c r="ED102" s="5">
        <v>0</v>
      </c>
      <c r="EE102" s="8">
        <v>0</v>
      </c>
      <c r="EF102" s="4">
        <v>0</v>
      </c>
      <c r="EG102" s="5">
        <f t="shared" si="458"/>
        <v>0</v>
      </c>
      <c r="EH102" s="8">
        <v>0</v>
      </c>
      <c r="EI102" s="4">
        <v>0</v>
      </c>
      <c r="EJ102" s="5">
        <v>0</v>
      </c>
      <c r="EK102" s="8">
        <v>0</v>
      </c>
      <c r="EL102" s="4">
        <v>0</v>
      </c>
      <c r="EM102" s="5">
        <v>0</v>
      </c>
      <c r="EN102" s="8">
        <v>0</v>
      </c>
      <c r="EO102" s="4">
        <v>0</v>
      </c>
      <c r="EP102" s="5">
        <f t="shared" si="459"/>
        <v>0</v>
      </c>
      <c r="EQ102" s="8"/>
      <c r="ER102" s="4"/>
      <c r="ES102" s="5"/>
      <c r="ET102" s="8">
        <v>0</v>
      </c>
      <c r="EU102" s="4">
        <v>0</v>
      </c>
      <c r="EV102" s="5">
        <v>0</v>
      </c>
      <c r="EW102" s="8">
        <v>0</v>
      </c>
      <c r="EX102" s="4">
        <v>0</v>
      </c>
      <c r="EY102" s="5">
        <f t="shared" si="460"/>
        <v>0</v>
      </c>
      <c r="EZ102" s="8">
        <v>0</v>
      </c>
      <c r="FA102" s="4">
        <v>0</v>
      </c>
      <c r="FB102" s="5">
        <v>0</v>
      </c>
      <c r="FC102" s="8">
        <v>0</v>
      </c>
      <c r="FD102" s="4">
        <v>0</v>
      </c>
      <c r="FE102" s="5">
        <v>0</v>
      </c>
      <c r="FF102" s="8">
        <v>0</v>
      </c>
      <c r="FG102" s="4">
        <v>0</v>
      </c>
      <c r="FH102" s="5">
        <v>0</v>
      </c>
      <c r="FI102" s="8">
        <v>0</v>
      </c>
      <c r="FJ102" s="4">
        <v>0</v>
      </c>
      <c r="FK102" s="5">
        <v>0</v>
      </c>
      <c r="FL102" s="8">
        <v>0</v>
      </c>
      <c r="FM102" s="4">
        <v>0</v>
      </c>
      <c r="FN102" s="5">
        <v>0</v>
      </c>
      <c r="FO102" s="8">
        <v>0</v>
      </c>
      <c r="FP102" s="4">
        <v>0</v>
      </c>
      <c r="FQ102" s="5">
        <v>0</v>
      </c>
      <c r="FR102" s="8">
        <v>0</v>
      </c>
      <c r="FS102" s="4">
        <v>0</v>
      </c>
      <c r="FT102" s="5">
        <f t="shared" si="461"/>
        <v>0</v>
      </c>
      <c r="FU102" s="8">
        <v>0</v>
      </c>
      <c r="FV102" s="4">
        <v>0</v>
      </c>
      <c r="FW102" s="5">
        <v>0</v>
      </c>
      <c r="FX102" s="8">
        <v>0</v>
      </c>
      <c r="FY102" s="4">
        <v>0</v>
      </c>
      <c r="FZ102" s="5">
        <f t="shared" si="462"/>
        <v>0</v>
      </c>
      <c r="GA102" s="8">
        <v>0</v>
      </c>
      <c r="GB102" s="4">
        <v>0</v>
      </c>
      <c r="GC102" s="5">
        <v>0</v>
      </c>
      <c r="GD102" s="8">
        <v>0</v>
      </c>
      <c r="GE102" s="4">
        <v>0</v>
      </c>
      <c r="GF102" s="5">
        <v>0</v>
      </c>
      <c r="GG102" s="8">
        <v>0</v>
      </c>
      <c r="GH102" s="4">
        <v>0</v>
      </c>
      <c r="GI102" s="5">
        <v>0</v>
      </c>
      <c r="GJ102" s="8">
        <v>0</v>
      </c>
      <c r="GK102" s="4">
        <v>0</v>
      </c>
      <c r="GL102" s="5">
        <v>0</v>
      </c>
      <c r="GM102" s="8">
        <v>0</v>
      </c>
      <c r="GN102" s="4">
        <v>0</v>
      </c>
      <c r="GO102" s="5">
        <v>0</v>
      </c>
      <c r="GP102" s="8">
        <v>0</v>
      </c>
      <c r="GQ102" s="4">
        <v>0</v>
      </c>
      <c r="GR102" s="5">
        <v>0</v>
      </c>
      <c r="GS102" s="8">
        <v>0</v>
      </c>
      <c r="GT102" s="4">
        <v>0</v>
      </c>
      <c r="GU102" s="5">
        <v>0</v>
      </c>
      <c r="GV102" s="8">
        <v>0</v>
      </c>
      <c r="GW102" s="4">
        <v>0</v>
      </c>
      <c r="GX102" s="5">
        <v>0</v>
      </c>
      <c r="GY102" s="8">
        <v>0</v>
      </c>
      <c r="GZ102" s="4">
        <v>0</v>
      </c>
      <c r="HA102" s="5">
        <v>0</v>
      </c>
      <c r="HB102" s="8">
        <v>0</v>
      </c>
      <c r="HC102" s="4">
        <v>0</v>
      </c>
      <c r="HD102" s="5">
        <v>0</v>
      </c>
      <c r="HE102" s="8">
        <v>0</v>
      </c>
      <c r="HF102" s="4">
        <v>0</v>
      </c>
      <c r="HG102" s="5">
        <v>0</v>
      </c>
      <c r="HH102" s="20">
        <f t="shared" si="470"/>
        <v>17094.511549999999</v>
      </c>
      <c r="HI102" s="5">
        <f t="shared" si="471"/>
        <v>39269.109000000004</v>
      </c>
    </row>
    <row r="103" spans="1:217" x14ac:dyDescent="0.3">
      <c r="A103" s="75">
        <v>2018</v>
      </c>
      <c r="B103" s="76" t="s">
        <v>8</v>
      </c>
      <c r="C103" s="8">
        <v>0</v>
      </c>
      <c r="D103" s="4">
        <v>0</v>
      </c>
      <c r="E103" s="5">
        <f t="shared" si="448"/>
        <v>0</v>
      </c>
      <c r="F103" s="8">
        <v>0</v>
      </c>
      <c r="G103" s="4">
        <v>0</v>
      </c>
      <c r="H103" s="5">
        <v>0</v>
      </c>
      <c r="I103" s="8">
        <v>0</v>
      </c>
      <c r="J103" s="4">
        <v>0</v>
      </c>
      <c r="K103" s="5">
        <v>0</v>
      </c>
      <c r="L103" s="8">
        <v>0</v>
      </c>
      <c r="M103" s="4">
        <v>0</v>
      </c>
      <c r="N103" s="5">
        <v>0</v>
      </c>
      <c r="O103" s="8">
        <v>0.27535000000000004</v>
      </c>
      <c r="P103" s="4">
        <v>3.165</v>
      </c>
      <c r="Q103" s="5">
        <f t="shared" si="475"/>
        <v>11494.461594334482</v>
      </c>
      <c r="R103" s="8">
        <v>2.86E-2</v>
      </c>
      <c r="S103" s="4">
        <v>2.863</v>
      </c>
      <c r="T103" s="5">
        <f t="shared" si="449"/>
        <v>100104.89510489511</v>
      </c>
      <c r="U103" s="8">
        <v>0</v>
      </c>
      <c r="V103" s="4">
        <v>0</v>
      </c>
      <c r="W103" s="5">
        <f t="shared" si="450"/>
        <v>0</v>
      </c>
      <c r="X103" s="8">
        <v>0</v>
      </c>
      <c r="Y103" s="4">
        <v>0</v>
      </c>
      <c r="Z103" s="5">
        <v>0</v>
      </c>
      <c r="AA103" s="8"/>
      <c r="AB103" s="4"/>
      <c r="AC103" s="5"/>
      <c r="AD103" s="8">
        <v>0</v>
      </c>
      <c r="AE103" s="4">
        <v>0</v>
      </c>
      <c r="AF103" s="5">
        <v>0</v>
      </c>
      <c r="AG103" s="8">
        <v>0</v>
      </c>
      <c r="AH103" s="4">
        <v>0</v>
      </c>
      <c r="AI103" s="5">
        <f t="shared" si="451"/>
        <v>0</v>
      </c>
      <c r="AJ103" s="8">
        <v>0</v>
      </c>
      <c r="AK103" s="4">
        <v>0</v>
      </c>
      <c r="AL103" s="5">
        <v>0</v>
      </c>
      <c r="AM103" s="8">
        <v>0</v>
      </c>
      <c r="AN103" s="4">
        <v>0</v>
      </c>
      <c r="AO103" s="5">
        <v>0</v>
      </c>
      <c r="AP103" s="8">
        <v>0</v>
      </c>
      <c r="AQ103" s="4">
        <v>0</v>
      </c>
      <c r="AR103" s="5">
        <v>0</v>
      </c>
      <c r="AS103" s="8">
        <v>1.04</v>
      </c>
      <c r="AT103" s="4">
        <v>16.547000000000001</v>
      </c>
      <c r="AU103" s="5">
        <f>AT103/AS103*1000</f>
        <v>15910.576923076922</v>
      </c>
      <c r="AV103" s="8">
        <v>0</v>
      </c>
      <c r="AW103" s="4">
        <v>0</v>
      </c>
      <c r="AX103" s="5">
        <v>0</v>
      </c>
      <c r="AY103" s="8">
        <v>0</v>
      </c>
      <c r="AZ103" s="4">
        <v>0</v>
      </c>
      <c r="BA103" s="5">
        <v>0</v>
      </c>
      <c r="BB103" s="8">
        <v>4307.3643499999998</v>
      </c>
      <c r="BC103" s="4">
        <v>9023.5220000000008</v>
      </c>
      <c r="BD103" s="5">
        <f t="shared" si="452"/>
        <v>2094.9056700996284</v>
      </c>
      <c r="BE103" s="8">
        <v>0</v>
      </c>
      <c r="BF103" s="4">
        <v>0</v>
      </c>
      <c r="BG103" s="5">
        <v>0</v>
      </c>
      <c r="BH103" s="8">
        <v>0</v>
      </c>
      <c r="BI103" s="4">
        <v>0</v>
      </c>
      <c r="BJ103" s="5">
        <v>0</v>
      </c>
      <c r="BK103" s="8">
        <v>0</v>
      </c>
      <c r="BL103" s="4">
        <v>0</v>
      </c>
      <c r="BM103" s="5">
        <v>0</v>
      </c>
      <c r="BN103" s="8">
        <v>0</v>
      </c>
      <c r="BO103" s="4">
        <v>0</v>
      </c>
      <c r="BP103" s="5">
        <v>0</v>
      </c>
      <c r="BQ103" s="8">
        <v>0</v>
      </c>
      <c r="BR103" s="4">
        <v>0</v>
      </c>
      <c r="BS103" s="5">
        <v>0</v>
      </c>
      <c r="BT103" s="8">
        <v>0</v>
      </c>
      <c r="BU103" s="4">
        <v>0</v>
      </c>
      <c r="BV103" s="5">
        <v>0</v>
      </c>
      <c r="BW103" s="8">
        <v>0</v>
      </c>
      <c r="BX103" s="4">
        <v>0</v>
      </c>
      <c r="BY103" s="5">
        <f t="shared" si="453"/>
        <v>0</v>
      </c>
      <c r="BZ103" s="8">
        <v>0</v>
      </c>
      <c r="CA103" s="4">
        <v>0</v>
      </c>
      <c r="CB103" s="5">
        <f t="shared" si="454"/>
        <v>0</v>
      </c>
      <c r="CC103" s="8">
        <v>0</v>
      </c>
      <c r="CD103" s="4">
        <v>0</v>
      </c>
      <c r="CE103" s="5">
        <v>0</v>
      </c>
      <c r="CF103" s="8">
        <v>0</v>
      </c>
      <c r="CG103" s="4">
        <v>0</v>
      </c>
      <c r="CH103" s="5">
        <v>0</v>
      </c>
      <c r="CI103" s="8">
        <v>0</v>
      </c>
      <c r="CJ103" s="4">
        <v>0</v>
      </c>
      <c r="CK103" s="5">
        <v>0</v>
      </c>
      <c r="CL103" s="8">
        <v>0</v>
      </c>
      <c r="CM103" s="4">
        <v>0</v>
      </c>
      <c r="CN103" s="5">
        <v>0</v>
      </c>
      <c r="CO103" s="8">
        <v>0</v>
      </c>
      <c r="CP103" s="4">
        <v>0</v>
      </c>
      <c r="CQ103" s="5">
        <v>0</v>
      </c>
      <c r="CR103" s="8">
        <v>4596.1949999999997</v>
      </c>
      <c r="CS103" s="4">
        <v>9112.7720000000008</v>
      </c>
      <c r="CT103" s="5">
        <f t="shared" si="455"/>
        <v>1982.6774103361588</v>
      </c>
      <c r="CU103" s="8">
        <v>0</v>
      </c>
      <c r="CV103" s="4">
        <v>0</v>
      </c>
      <c r="CW103" s="5">
        <v>0</v>
      </c>
      <c r="CX103" s="8">
        <v>0</v>
      </c>
      <c r="CY103" s="4">
        <v>0</v>
      </c>
      <c r="CZ103" s="5">
        <v>0</v>
      </c>
      <c r="DA103" s="8">
        <v>0</v>
      </c>
      <c r="DB103" s="4">
        <v>0</v>
      </c>
      <c r="DC103" s="5">
        <v>0</v>
      </c>
      <c r="DD103" s="8">
        <v>0</v>
      </c>
      <c r="DE103" s="4">
        <v>0</v>
      </c>
      <c r="DF103" s="5">
        <v>0</v>
      </c>
      <c r="DG103" s="8">
        <v>0</v>
      </c>
      <c r="DH103" s="4">
        <v>0</v>
      </c>
      <c r="DI103" s="5">
        <v>0</v>
      </c>
      <c r="DJ103" s="8">
        <v>0</v>
      </c>
      <c r="DK103" s="4">
        <v>0</v>
      </c>
      <c r="DL103" s="5">
        <v>0</v>
      </c>
      <c r="DM103" s="8">
        <v>0</v>
      </c>
      <c r="DN103" s="4">
        <v>0</v>
      </c>
      <c r="DO103" s="5">
        <v>0</v>
      </c>
      <c r="DP103" s="8">
        <v>0</v>
      </c>
      <c r="DQ103" s="4">
        <v>0</v>
      </c>
      <c r="DR103" s="5">
        <v>0</v>
      </c>
      <c r="DS103" s="8">
        <v>0</v>
      </c>
      <c r="DT103" s="4">
        <v>0</v>
      </c>
      <c r="DU103" s="5">
        <v>0</v>
      </c>
      <c r="DV103" s="8">
        <v>7296.7</v>
      </c>
      <c r="DW103" s="4">
        <v>15116.475</v>
      </c>
      <c r="DX103" s="5">
        <f t="shared" si="456"/>
        <v>2071.6865158222213</v>
      </c>
      <c r="DY103" s="8">
        <v>3.036</v>
      </c>
      <c r="DZ103" s="4">
        <v>52.347999999999999</v>
      </c>
      <c r="EA103" s="5">
        <f t="shared" si="457"/>
        <v>17242.424242424244</v>
      </c>
      <c r="EB103" s="8">
        <v>0</v>
      </c>
      <c r="EC103" s="4">
        <v>0</v>
      </c>
      <c r="ED103" s="5">
        <v>0</v>
      </c>
      <c r="EE103" s="8">
        <v>0</v>
      </c>
      <c r="EF103" s="4">
        <v>0</v>
      </c>
      <c r="EG103" s="5">
        <f t="shared" si="458"/>
        <v>0</v>
      </c>
      <c r="EH103" s="8">
        <v>0</v>
      </c>
      <c r="EI103" s="4">
        <v>0</v>
      </c>
      <c r="EJ103" s="5">
        <v>0</v>
      </c>
      <c r="EK103" s="8">
        <v>0</v>
      </c>
      <c r="EL103" s="4">
        <v>0</v>
      </c>
      <c r="EM103" s="5">
        <v>0</v>
      </c>
      <c r="EN103" s="8">
        <v>0</v>
      </c>
      <c r="EO103" s="4">
        <v>0</v>
      </c>
      <c r="EP103" s="5">
        <f t="shared" si="459"/>
        <v>0</v>
      </c>
      <c r="EQ103" s="8"/>
      <c r="ER103" s="4"/>
      <c r="ES103" s="5"/>
      <c r="ET103" s="8">
        <v>0</v>
      </c>
      <c r="EU103" s="4">
        <v>0</v>
      </c>
      <c r="EV103" s="5">
        <v>0</v>
      </c>
      <c r="EW103" s="8">
        <v>0</v>
      </c>
      <c r="EX103" s="4">
        <v>0</v>
      </c>
      <c r="EY103" s="5">
        <f t="shared" si="460"/>
        <v>0</v>
      </c>
      <c r="EZ103" s="8">
        <v>0</v>
      </c>
      <c r="FA103" s="4">
        <v>0</v>
      </c>
      <c r="FB103" s="5">
        <v>0</v>
      </c>
      <c r="FC103" s="8">
        <v>1.6519999999999999</v>
      </c>
      <c r="FD103" s="4">
        <v>8.0679999999999996</v>
      </c>
      <c r="FE103" s="5">
        <f t="shared" si="465"/>
        <v>4883.7772397094432</v>
      </c>
      <c r="FF103" s="8">
        <v>0</v>
      </c>
      <c r="FG103" s="4">
        <v>0</v>
      </c>
      <c r="FH103" s="5">
        <v>0</v>
      </c>
      <c r="FI103" s="8">
        <v>0</v>
      </c>
      <c r="FJ103" s="4">
        <v>0</v>
      </c>
      <c r="FK103" s="5">
        <v>0</v>
      </c>
      <c r="FL103" s="8">
        <v>0</v>
      </c>
      <c r="FM103" s="4">
        <v>0</v>
      </c>
      <c r="FN103" s="5">
        <v>0</v>
      </c>
      <c r="FO103" s="8">
        <v>0</v>
      </c>
      <c r="FP103" s="4">
        <v>0</v>
      </c>
      <c r="FQ103" s="5">
        <v>0</v>
      </c>
      <c r="FR103" s="8">
        <v>0</v>
      </c>
      <c r="FS103" s="4">
        <v>0</v>
      </c>
      <c r="FT103" s="5">
        <f t="shared" si="461"/>
        <v>0</v>
      </c>
      <c r="FU103" s="8">
        <v>0</v>
      </c>
      <c r="FV103" s="4">
        <v>0</v>
      </c>
      <c r="FW103" s="5">
        <v>0</v>
      </c>
      <c r="FX103" s="8">
        <v>0</v>
      </c>
      <c r="FY103" s="4">
        <v>0</v>
      </c>
      <c r="FZ103" s="5">
        <f t="shared" si="462"/>
        <v>0</v>
      </c>
      <c r="GA103" s="8">
        <v>0</v>
      </c>
      <c r="GB103" s="4">
        <v>0</v>
      </c>
      <c r="GC103" s="5">
        <v>0</v>
      </c>
      <c r="GD103" s="8">
        <v>0</v>
      </c>
      <c r="GE103" s="4">
        <v>0</v>
      </c>
      <c r="GF103" s="5">
        <v>0</v>
      </c>
      <c r="GG103" s="8">
        <v>0</v>
      </c>
      <c r="GH103" s="4">
        <v>0</v>
      </c>
      <c r="GI103" s="5">
        <v>0</v>
      </c>
      <c r="GJ103" s="8">
        <v>0</v>
      </c>
      <c r="GK103" s="4">
        <v>0</v>
      </c>
      <c r="GL103" s="5">
        <v>0</v>
      </c>
      <c r="GM103" s="8">
        <v>0</v>
      </c>
      <c r="GN103" s="4">
        <v>0</v>
      </c>
      <c r="GO103" s="5">
        <v>0</v>
      </c>
      <c r="GP103" s="8">
        <v>0</v>
      </c>
      <c r="GQ103" s="4">
        <v>0</v>
      </c>
      <c r="GR103" s="5">
        <v>0</v>
      </c>
      <c r="GS103" s="8">
        <v>0</v>
      </c>
      <c r="GT103" s="4">
        <v>0</v>
      </c>
      <c r="GU103" s="5">
        <v>0</v>
      </c>
      <c r="GV103" s="8">
        <v>0</v>
      </c>
      <c r="GW103" s="4">
        <v>0</v>
      </c>
      <c r="GX103" s="5">
        <v>0</v>
      </c>
      <c r="GY103" s="8">
        <v>103226</v>
      </c>
      <c r="GZ103" s="4">
        <v>316864.79300000001</v>
      </c>
      <c r="HA103" s="5">
        <f>GZ103/GY103*1000</f>
        <v>3069.6219266463877</v>
      </c>
      <c r="HB103" s="8">
        <v>0.06</v>
      </c>
      <c r="HC103" s="4">
        <v>0.67200000000000004</v>
      </c>
      <c r="HD103" s="5">
        <f t="shared" si="468"/>
        <v>11200.000000000002</v>
      </c>
      <c r="HE103" s="8">
        <v>0</v>
      </c>
      <c r="HF103" s="4">
        <v>0</v>
      </c>
      <c r="HG103" s="5">
        <v>0</v>
      </c>
      <c r="HH103" s="20">
        <f t="shared" si="470"/>
        <v>119432.35129999999</v>
      </c>
      <c r="HI103" s="5">
        <f t="shared" si="471"/>
        <v>350201.22499999998</v>
      </c>
    </row>
    <row r="104" spans="1:217" x14ac:dyDescent="0.3">
      <c r="A104" s="75">
        <v>2018</v>
      </c>
      <c r="B104" s="76" t="s">
        <v>9</v>
      </c>
      <c r="C104" s="8">
        <v>0</v>
      </c>
      <c r="D104" s="4">
        <v>0</v>
      </c>
      <c r="E104" s="5">
        <f t="shared" si="448"/>
        <v>0</v>
      </c>
      <c r="F104" s="8">
        <v>0</v>
      </c>
      <c r="G104" s="4">
        <v>0</v>
      </c>
      <c r="H104" s="5">
        <v>0</v>
      </c>
      <c r="I104" s="8">
        <v>0</v>
      </c>
      <c r="J104" s="4">
        <v>0</v>
      </c>
      <c r="K104" s="5">
        <v>0</v>
      </c>
      <c r="L104" s="8">
        <v>0</v>
      </c>
      <c r="M104" s="4">
        <v>0</v>
      </c>
      <c r="N104" s="5">
        <v>0</v>
      </c>
      <c r="O104" s="8">
        <v>2.8820000000000002E-2</v>
      </c>
      <c r="P104" s="4">
        <v>0.76300000000000001</v>
      </c>
      <c r="Q104" s="5">
        <f t="shared" si="475"/>
        <v>26474.670367800136</v>
      </c>
      <c r="R104" s="8">
        <v>2.2800000000000001E-2</v>
      </c>
      <c r="S104" s="4">
        <v>6.141</v>
      </c>
      <c r="T104" s="5">
        <f t="shared" si="449"/>
        <v>269342.10526315786</v>
      </c>
      <c r="U104" s="8">
        <v>0</v>
      </c>
      <c r="V104" s="4">
        <v>0</v>
      </c>
      <c r="W104" s="5">
        <f t="shared" si="450"/>
        <v>0</v>
      </c>
      <c r="X104" s="8">
        <v>0</v>
      </c>
      <c r="Y104" s="4">
        <v>0</v>
      </c>
      <c r="Z104" s="5">
        <v>0</v>
      </c>
      <c r="AA104" s="8"/>
      <c r="AB104" s="4"/>
      <c r="AC104" s="5"/>
      <c r="AD104" s="8">
        <v>0</v>
      </c>
      <c r="AE104" s="4">
        <v>0</v>
      </c>
      <c r="AF104" s="5">
        <v>0</v>
      </c>
      <c r="AG104" s="8">
        <v>0</v>
      </c>
      <c r="AH104" s="4">
        <v>0</v>
      </c>
      <c r="AI104" s="5">
        <f t="shared" si="451"/>
        <v>0</v>
      </c>
      <c r="AJ104" s="8">
        <v>0</v>
      </c>
      <c r="AK104" s="4">
        <v>0</v>
      </c>
      <c r="AL104" s="5">
        <v>0</v>
      </c>
      <c r="AM104" s="8">
        <v>0</v>
      </c>
      <c r="AN104" s="4">
        <v>0</v>
      </c>
      <c r="AO104" s="5">
        <v>0</v>
      </c>
      <c r="AP104" s="8">
        <v>0</v>
      </c>
      <c r="AQ104" s="4">
        <v>0</v>
      </c>
      <c r="AR104" s="5">
        <v>0</v>
      </c>
      <c r="AS104" s="8">
        <v>0</v>
      </c>
      <c r="AT104" s="4">
        <v>0</v>
      </c>
      <c r="AU104" s="5">
        <v>0</v>
      </c>
      <c r="AV104" s="8">
        <v>0</v>
      </c>
      <c r="AW104" s="4">
        <v>0</v>
      </c>
      <c r="AX104" s="5">
        <v>0</v>
      </c>
      <c r="AY104" s="8">
        <v>0</v>
      </c>
      <c r="AZ104" s="4">
        <v>0</v>
      </c>
      <c r="BA104" s="5">
        <v>0</v>
      </c>
      <c r="BB104" s="8">
        <v>1679.0397499999999</v>
      </c>
      <c r="BC104" s="4">
        <v>3338.1080000000002</v>
      </c>
      <c r="BD104" s="5">
        <f t="shared" si="452"/>
        <v>1988.1054036987514</v>
      </c>
      <c r="BE104" s="8">
        <v>0</v>
      </c>
      <c r="BF104" s="4">
        <v>0</v>
      </c>
      <c r="BG104" s="5">
        <v>0</v>
      </c>
      <c r="BH104" s="8">
        <v>0</v>
      </c>
      <c r="BI104" s="4">
        <v>0</v>
      </c>
      <c r="BJ104" s="5">
        <v>0</v>
      </c>
      <c r="BK104" s="8">
        <v>0</v>
      </c>
      <c r="BL104" s="4">
        <v>0</v>
      </c>
      <c r="BM104" s="5">
        <v>0</v>
      </c>
      <c r="BN104" s="8">
        <v>0</v>
      </c>
      <c r="BO104" s="4">
        <v>0</v>
      </c>
      <c r="BP104" s="5">
        <v>0</v>
      </c>
      <c r="BQ104" s="8">
        <v>0</v>
      </c>
      <c r="BR104" s="4">
        <v>0</v>
      </c>
      <c r="BS104" s="5">
        <v>0</v>
      </c>
      <c r="BT104" s="8">
        <v>0</v>
      </c>
      <c r="BU104" s="4">
        <v>0</v>
      </c>
      <c r="BV104" s="5">
        <v>0</v>
      </c>
      <c r="BW104" s="8">
        <v>0</v>
      </c>
      <c r="BX104" s="4">
        <v>0</v>
      </c>
      <c r="BY104" s="5">
        <f t="shared" si="453"/>
        <v>0</v>
      </c>
      <c r="BZ104" s="8">
        <v>0</v>
      </c>
      <c r="CA104" s="4">
        <v>0</v>
      </c>
      <c r="CB104" s="5">
        <f t="shared" si="454"/>
        <v>0</v>
      </c>
      <c r="CC104" s="8">
        <v>0</v>
      </c>
      <c r="CD104" s="4">
        <v>0</v>
      </c>
      <c r="CE104" s="5">
        <v>0</v>
      </c>
      <c r="CF104" s="8">
        <v>0</v>
      </c>
      <c r="CG104" s="4">
        <v>0</v>
      </c>
      <c r="CH104" s="5">
        <v>0</v>
      </c>
      <c r="CI104" s="8">
        <v>0</v>
      </c>
      <c r="CJ104" s="4">
        <v>0</v>
      </c>
      <c r="CK104" s="5">
        <v>0</v>
      </c>
      <c r="CL104" s="8">
        <v>0</v>
      </c>
      <c r="CM104" s="4">
        <v>0</v>
      </c>
      <c r="CN104" s="5">
        <v>0</v>
      </c>
      <c r="CO104" s="8">
        <v>0</v>
      </c>
      <c r="CP104" s="4">
        <v>0</v>
      </c>
      <c r="CQ104" s="5">
        <v>0</v>
      </c>
      <c r="CR104" s="8">
        <v>4002.0455000000002</v>
      </c>
      <c r="CS104" s="4">
        <v>6530.3469999999998</v>
      </c>
      <c r="CT104" s="5">
        <f t="shared" si="455"/>
        <v>1631.7523126611129</v>
      </c>
      <c r="CU104" s="8">
        <v>0</v>
      </c>
      <c r="CV104" s="4">
        <v>0</v>
      </c>
      <c r="CW104" s="5">
        <v>0</v>
      </c>
      <c r="CX104" s="8">
        <v>0</v>
      </c>
      <c r="CY104" s="4">
        <v>0</v>
      </c>
      <c r="CZ104" s="5">
        <v>0</v>
      </c>
      <c r="DA104" s="8">
        <v>8.0000000000000002E-3</v>
      </c>
      <c r="DB104" s="4">
        <v>0.14399999999999999</v>
      </c>
      <c r="DC104" s="5">
        <f t="shared" si="464"/>
        <v>18000</v>
      </c>
      <c r="DD104" s="8">
        <v>0</v>
      </c>
      <c r="DE104" s="4">
        <v>0</v>
      </c>
      <c r="DF104" s="5">
        <v>0</v>
      </c>
      <c r="DG104" s="8">
        <v>0</v>
      </c>
      <c r="DH104" s="4">
        <v>0</v>
      </c>
      <c r="DI104" s="5">
        <v>0</v>
      </c>
      <c r="DJ104" s="8">
        <v>0</v>
      </c>
      <c r="DK104" s="4">
        <v>0</v>
      </c>
      <c r="DL104" s="5">
        <v>0</v>
      </c>
      <c r="DM104" s="8">
        <v>0</v>
      </c>
      <c r="DN104" s="4">
        <v>0</v>
      </c>
      <c r="DO104" s="5">
        <v>0</v>
      </c>
      <c r="DP104" s="8">
        <v>0</v>
      </c>
      <c r="DQ104" s="4">
        <v>0</v>
      </c>
      <c r="DR104" s="5">
        <v>0</v>
      </c>
      <c r="DS104" s="8">
        <v>0</v>
      </c>
      <c r="DT104" s="4">
        <v>0</v>
      </c>
      <c r="DU104" s="5">
        <v>0</v>
      </c>
      <c r="DV104" s="8">
        <v>6330</v>
      </c>
      <c r="DW104" s="4">
        <v>13778.642</v>
      </c>
      <c r="DX104" s="5">
        <f t="shared" si="456"/>
        <v>2176.7206951026856</v>
      </c>
      <c r="DY104" s="8">
        <v>48.270940000000003</v>
      </c>
      <c r="DZ104" s="4">
        <v>247.03899999999999</v>
      </c>
      <c r="EA104" s="5">
        <f t="shared" si="457"/>
        <v>5117.7582205774324</v>
      </c>
      <c r="EB104" s="8">
        <v>0</v>
      </c>
      <c r="EC104" s="4">
        <v>0</v>
      </c>
      <c r="ED104" s="5">
        <v>0</v>
      </c>
      <c r="EE104" s="8">
        <v>0</v>
      </c>
      <c r="EF104" s="4">
        <v>0</v>
      </c>
      <c r="EG104" s="5">
        <f t="shared" si="458"/>
        <v>0</v>
      </c>
      <c r="EH104" s="8">
        <v>0</v>
      </c>
      <c r="EI104" s="4">
        <v>0</v>
      </c>
      <c r="EJ104" s="5">
        <v>0</v>
      </c>
      <c r="EK104" s="8">
        <v>0</v>
      </c>
      <c r="EL104" s="4">
        <v>0</v>
      </c>
      <c r="EM104" s="5">
        <v>0</v>
      </c>
      <c r="EN104" s="8">
        <v>0</v>
      </c>
      <c r="EO104" s="4">
        <v>0</v>
      </c>
      <c r="EP104" s="5">
        <f t="shared" si="459"/>
        <v>0</v>
      </c>
      <c r="EQ104" s="8"/>
      <c r="ER104" s="4"/>
      <c r="ES104" s="5"/>
      <c r="ET104" s="8">
        <v>0</v>
      </c>
      <c r="EU104" s="4">
        <v>0</v>
      </c>
      <c r="EV104" s="5">
        <v>0</v>
      </c>
      <c r="EW104" s="8">
        <v>0</v>
      </c>
      <c r="EX104" s="4">
        <v>0</v>
      </c>
      <c r="EY104" s="5">
        <f t="shared" si="460"/>
        <v>0</v>
      </c>
      <c r="EZ104" s="8">
        <v>0</v>
      </c>
      <c r="FA104" s="4">
        <v>0</v>
      </c>
      <c r="FB104" s="5">
        <v>0</v>
      </c>
      <c r="FC104" s="8">
        <v>0</v>
      </c>
      <c r="FD104" s="4">
        <v>0</v>
      </c>
      <c r="FE104" s="5">
        <v>0</v>
      </c>
      <c r="FF104" s="8">
        <v>0</v>
      </c>
      <c r="FG104" s="4">
        <v>0</v>
      </c>
      <c r="FH104" s="5">
        <v>0</v>
      </c>
      <c r="FI104" s="8">
        <v>0</v>
      </c>
      <c r="FJ104" s="4">
        <v>0</v>
      </c>
      <c r="FK104" s="5">
        <v>0</v>
      </c>
      <c r="FL104" s="8">
        <v>0</v>
      </c>
      <c r="FM104" s="4">
        <v>0</v>
      </c>
      <c r="FN104" s="5">
        <v>0</v>
      </c>
      <c r="FO104" s="8">
        <v>0</v>
      </c>
      <c r="FP104" s="4">
        <v>0</v>
      </c>
      <c r="FQ104" s="5">
        <v>0</v>
      </c>
      <c r="FR104" s="8">
        <v>0</v>
      </c>
      <c r="FS104" s="4">
        <v>0</v>
      </c>
      <c r="FT104" s="5">
        <f t="shared" si="461"/>
        <v>0</v>
      </c>
      <c r="FU104" s="8">
        <v>0</v>
      </c>
      <c r="FV104" s="4">
        <v>0</v>
      </c>
      <c r="FW104" s="5">
        <v>0</v>
      </c>
      <c r="FX104" s="8">
        <v>0</v>
      </c>
      <c r="FY104" s="4">
        <v>0</v>
      </c>
      <c r="FZ104" s="5">
        <f t="shared" si="462"/>
        <v>0</v>
      </c>
      <c r="GA104" s="8">
        <v>0</v>
      </c>
      <c r="GB104" s="4">
        <v>0</v>
      </c>
      <c r="GC104" s="5">
        <v>0</v>
      </c>
      <c r="GD104" s="8">
        <v>0</v>
      </c>
      <c r="GE104" s="4">
        <v>0</v>
      </c>
      <c r="GF104" s="5">
        <v>0</v>
      </c>
      <c r="GG104" s="8">
        <v>0</v>
      </c>
      <c r="GH104" s="4">
        <v>0</v>
      </c>
      <c r="GI104" s="5">
        <v>0</v>
      </c>
      <c r="GJ104" s="8">
        <v>0</v>
      </c>
      <c r="GK104" s="4">
        <v>0</v>
      </c>
      <c r="GL104" s="5">
        <v>0</v>
      </c>
      <c r="GM104" s="8">
        <v>0</v>
      </c>
      <c r="GN104" s="4">
        <v>0</v>
      </c>
      <c r="GO104" s="5">
        <v>0</v>
      </c>
      <c r="GP104" s="8">
        <v>0</v>
      </c>
      <c r="GQ104" s="4">
        <v>0</v>
      </c>
      <c r="GR104" s="5">
        <v>0</v>
      </c>
      <c r="GS104" s="8">
        <v>0</v>
      </c>
      <c r="GT104" s="4">
        <v>0</v>
      </c>
      <c r="GU104" s="5">
        <v>0</v>
      </c>
      <c r="GV104" s="8">
        <v>2.52</v>
      </c>
      <c r="GW104" s="4">
        <v>118.44</v>
      </c>
      <c r="GX104" s="5">
        <f t="shared" si="473"/>
        <v>47000</v>
      </c>
      <c r="GY104" s="8">
        <v>0</v>
      </c>
      <c r="GZ104" s="4">
        <v>0</v>
      </c>
      <c r="HA104" s="5">
        <v>0</v>
      </c>
      <c r="HB104" s="8">
        <v>0</v>
      </c>
      <c r="HC104" s="4">
        <v>0</v>
      </c>
      <c r="HD104" s="5">
        <v>0</v>
      </c>
      <c r="HE104" s="8">
        <v>0</v>
      </c>
      <c r="HF104" s="4">
        <v>0</v>
      </c>
      <c r="HG104" s="5">
        <v>0</v>
      </c>
      <c r="HH104" s="20">
        <f t="shared" si="470"/>
        <v>12061.935810000001</v>
      </c>
      <c r="HI104" s="5">
        <f t="shared" si="471"/>
        <v>24019.624</v>
      </c>
    </row>
    <row r="105" spans="1:217" x14ac:dyDescent="0.3">
      <c r="A105" s="75">
        <v>2018</v>
      </c>
      <c r="B105" s="76" t="s">
        <v>10</v>
      </c>
      <c r="C105" s="8">
        <v>0</v>
      </c>
      <c r="D105" s="4">
        <v>0</v>
      </c>
      <c r="E105" s="5">
        <f t="shared" si="448"/>
        <v>0</v>
      </c>
      <c r="F105" s="8">
        <v>0</v>
      </c>
      <c r="G105" s="4">
        <v>0</v>
      </c>
      <c r="H105" s="5">
        <v>0</v>
      </c>
      <c r="I105" s="8">
        <v>0</v>
      </c>
      <c r="J105" s="4">
        <v>0</v>
      </c>
      <c r="K105" s="5">
        <v>0</v>
      </c>
      <c r="L105" s="8">
        <v>0</v>
      </c>
      <c r="M105" s="4">
        <v>0</v>
      </c>
      <c r="N105" s="5">
        <v>0</v>
      </c>
      <c r="O105" s="8">
        <v>0.10593999999999999</v>
      </c>
      <c r="P105" s="4">
        <v>2.2879999999999998</v>
      </c>
      <c r="Q105" s="5">
        <f t="shared" si="475"/>
        <v>21597.130451198791</v>
      </c>
      <c r="R105" s="8">
        <v>12</v>
      </c>
      <c r="S105" s="4">
        <v>95.456000000000003</v>
      </c>
      <c r="T105" s="5">
        <f t="shared" si="449"/>
        <v>7954.666666666667</v>
      </c>
      <c r="U105" s="8">
        <v>0</v>
      </c>
      <c r="V105" s="4">
        <v>0</v>
      </c>
      <c r="W105" s="5">
        <f t="shared" si="450"/>
        <v>0</v>
      </c>
      <c r="X105" s="8">
        <v>0</v>
      </c>
      <c r="Y105" s="4">
        <v>0</v>
      </c>
      <c r="Z105" s="5">
        <v>0</v>
      </c>
      <c r="AA105" s="8"/>
      <c r="AB105" s="4"/>
      <c r="AC105" s="5"/>
      <c r="AD105" s="8">
        <v>0</v>
      </c>
      <c r="AE105" s="4">
        <v>0</v>
      </c>
      <c r="AF105" s="5">
        <v>0</v>
      </c>
      <c r="AG105" s="8">
        <v>0</v>
      </c>
      <c r="AH105" s="4">
        <v>0</v>
      </c>
      <c r="AI105" s="5">
        <f t="shared" si="451"/>
        <v>0</v>
      </c>
      <c r="AJ105" s="8">
        <v>0</v>
      </c>
      <c r="AK105" s="4">
        <v>0</v>
      </c>
      <c r="AL105" s="5">
        <v>0</v>
      </c>
      <c r="AM105" s="8">
        <v>0</v>
      </c>
      <c r="AN105" s="4">
        <v>0</v>
      </c>
      <c r="AO105" s="5">
        <v>0</v>
      </c>
      <c r="AP105" s="8">
        <v>0</v>
      </c>
      <c r="AQ105" s="4">
        <v>0</v>
      </c>
      <c r="AR105" s="5">
        <v>0</v>
      </c>
      <c r="AS105" s="8">
        <v>0</v>
      </c>
      <c r="AT105" s="4">
        <v>0</v>
      </c>
      <c r="AU105" s="5">
        <v>0</v>
      </c>
      <c r="AV105" s="8">
        <v>0</v>
      </c>
      <c r="AW105" s="4">
        <v>0</v>
      </c>
      <c r="AX105" s="5">
        <v>0</v>
      </c>
      <c r="AY105" s="8">
        <v>0</v>
      </c>
      <c r="AZ105" s="4">
        <v>0</v>
      </c>
      <c r="BA105" s="5">
        <v>0</v>
      </c>
      <c r="BB105" s="8">
        <v>4.7999999999999996E-3</v>
      </c>
      <c r="BC105" s="4">
        <v>0.33800000000000002</v>
      </c>
      <c r="BD105" s="5">
        <f t="shared" si="452"/>
        <v>70416.666666666672</v>
      </c>
      <c r="BE105" s="8">
        <v>0</v>
      </c>
      <c r="BF105" s="4">
        <v>0</v>
      </c>
      <c r="BG105" s="5">
        <v>0</v>
      </c>
      <c r="BH105" s="8">
        <v>0</v>
      </c>
      <c r="BI105" s="4">
        <v>0</v>
      </c>
      <c r="BJ105" s="5">
        <v>0</v>
      </c>
      <c r="BK105" s="8">
        <v>0</v>
      </c>
      <c r="BL105" s="4">
        <v>0</v>
      </c>
      <c r="BM105" s="5">
        <v>0</v>
      </c>
      <c r="BN105" s="8">
        <v>0</v>
      </c>
      <c r="BO105" s="4">
        <v>0</v>
      </c>
      <c r="BP105" s="5">
        <v>0</v>
      </c>
      <c r="BQ105" s="8">
        <v>0</v>
      </c>
      <c r="BR105" s="4">
        <v>0</v>
      </c>
      <c r="BS105" s="5">
        <v>0</v>
      </c>
      <c r="BT105" s="8">
        <v>8.0000000000000002E-3</v>
      </c>
      <c r="BU105" s="4">
        <v>0.53300000000000003</v>
      </c>
      <c r="BV105" s="5">
        <f t="shared" ref="BV105" si="476">BU105/BT105*1000</f>
        <v>66625</v>
      </c>
      <c r="BW105" s="8">
        <v>0</v>
      </c>
      <c r="BX105" s="4">
        <v>0</v>
      </c>
      <c r="BY105" s="5">
        <f t="shared" si="453"/>
        <v>0</v>
      </c>
      <c r="BZ105" s="8">
        <v>0</v>
      </c>
      <c r="CA105" s="4">
        <v>0</v>
      </c>
      <c r="CB105" s="5">
        <f t="shared" si="454"/>
        <v>0</v>
      </c>
      <c r="CC105" s="8">
        <v>0</v>
      </c>
      <c r="CD105" s="4">
        <v>0</v>
      </c>
      <c r="CE105" s="5">
        <v>0</v>
      </c>
      <c r="CF105" s="8">
        <v>0</v>
      </c>
      <c r="CG105" s="4">
        <v>0</v>
      </c>
      <c r="CH105" s="5">
        <v>0</v>
      </c>
      <c r="CI105" s="8">
        <v>0</v>
      </c>
      <c r="CJ105" s="4">
        <v>0</v>
      </c>
      <c r="CK105" s="5">
        <v>0</v>
      </c>
      <c r="CL105" s="8">
        <v>0</v>
      </c>
      <c r="CM105" s="4">
        <v>0</v>
      </c>
      <c r="CN105" s="5">
        <v>0</v>
      </c>
      <c r="CO105" s="8">
        <v>0</v>
      </c>
      <c r="CP105" s="4">
        <v>0</v>
      </c>
      <c r="CQ105" s="5">
        <v>0</v>
      </c>
      <c r="CR105" s="8">
        <v>1299.7950000000001</v>
      </c>
      <c r="CS105" s="4">
        <v>3565.636</v>
      </c>
      <c r="CT105" s="5">
        <f t="shared" si="455"/>
        <v>2743.2295092687691</v>
      </c>
      <c r="CU105" s="8">
        <v>0</v>
      </c>
      <c r="CV105" s="4">
        <v>0</v>
      </c>
      <c r="CW105" s="5">
        <v>0</v>
      </c>
      <c r="CX105" s="8">
        <v>0</v>
      </c>
      <c r="CY105" s="4">
        <v>0</v>
      </c>
      <c r="CZ105" s="5">
        <v>0</v>
      </c>
      <c r="DA105" s="8">
        <v>0</v>
      </c>
      <c r="DB105" s="4">
        <v>0</v>
      </c>
      <c r="DC105" s="5">
        <v>0</v>
      </c>
      <c r="DD105" s="8">
        <v>0</v>
      </c>
      <c r="DE105" s="4">
        <v>0</v>
      </c>
      <c r="DF105" s="5">
        <v>0</v>
      </c>
      <c r="DG105" s="8">
        <v>0</v>
      </c>
      <c r="DH105" s="4">
        <v>0</v>
      </c>
      <c r="DI105" s="5">
        <v>0</v>
      </c>
      <c r="DJ105" s="8">
        <v>0</v>
      </c>
      <c r="DK105" s="4">
        <v>0</v>
      </c>
      <c r="DL105" s="5">
        <v>0</v>
      </c>
      <c r="DM105" s="8">
        <v>0</v>
      </c>
      <c r="DN105" s="4">
        <v>0</v>
      </c>
      <c r="DO105" s="5">
        <v>0</v>
      </c>
      <c r="DP105" s="8">
        <v>0</v>
      </c>
      <c r="DQ105" s="4">
        <v>0</v>
      </c>
      <c r="DR105" s="5">
        <v>0</v>
      </c>
      <c r="DS105" s="8">
        <v>0</v>
      </c>
      <c r="DT105" s="4">
        <v>0</v>
      </c>
      <c r="DU105" s="5">
        <v>0</v>
      </c>
      <c r="DV105" s="8">
        <v>8522.15</v>
      </c>
      <c r="DW105" s="4">
        <v>20308.324000000001</v>
      </c>
      <c r="DX105" s="5">
        <f t="shared" si="456"/>
        <v>2383.0047581889548</v>
      </c>
      <c r="DY105" s="8">
        <v>0.75873000000000002</v>
      </c>
      <c r="DZ105" s="4">
        <v>42.945</v>
      </c>
      <c r="EA105" s="5">
        <f t="shared" si="457"/>
        <v>56601.162468862443</v>
      </c>
      <c r="EB105" s="8">
        <v>0</v>
      </c>
      <c r="EC105" s="4">
        <v>0</v>
      </c>
      <c r="ED105" s="5">
        <v>0</v>
      </c>
      <c r="EE105" s="8">
        <v>0</v>
      </c>
      <c r="EF105" s="4">
        <v>0</v>
      </c>
      <c r="EG105" s="5">
        <f t="shared" si="458"/>
        <v>0</v>
      </c>
      <c r="EH105" s="8">
        <v>0</v>
      </c>
      <c r="EI105" s="4">
        <v>0</v>
      </c>
      <c r="EJ105" s="5">
        <v>0</v>
      </c>
      <c r="EK105" s="8">
        <v>0</v>
      </c>
      <c r="EL105" s="4">
        <v>0</v>
      </c>
      <c r="EM105" s="5">
        <v>0</v>
      </c>
      <c r="EN105" s="8">
        <v>0</v>
      </c>
      <c r="EO105" s="4">
        <v>0</v>
      </c>
      <c r="EP105" s="5">
        <f t="shared" si="459"/>
        <v>0</v>
      </c>
      <c r="EQ105" s="8"/>
      <c r="ER105" s="4"/>
      <c r="ES105" s="5"/>
      <c r="ET105" s="8">
        <v>0</v>
      </c>
      <c r="EU105" s="4">
        <v>0</v>
      </c>
      <c r="EV105" s="5">
        <v>0</v>
      </c>
      <c r="EW105" s="8">
        <v>0</v>
      </c>
      <c r="EX105" s="4">
        <v>0</v>
      </c>
      <c r="EY105" s="5">
        <f t="shared" si="460"/>
        <v>0</v>
      </c>
      <c r="EZ105" s="8">
        <v>0</v>
      </c>
      <c r="FA105" s="4">
        <v>0</v>
      </c>
      <c r="FB105" s="5">
        <v>0</v>
      </c>
      <c r="FC105" s="8">
        <v>2.6219999999999999</v>
      </c>
      <c r="FD105" s="4">
        <v>9.1329999999999991</v>
      </c>
      <c r="FE105" s="5">
        <f t="shared" si="465"/>
        <v>3483.2189168573605</v>
      </c>
      <c r="FF105" s="8">
        <v>0</v>
      </c>
      <c r="FG105" s="4">
        <v>0</v>
      </c>
      <c r="FH105" s="5">
        <v>0</v>
      </c>
      <c r="FI105" s="8">
        <v>0</v>
      </c>
      <c r="FJ105" s="4">
        <v>0</v>
      </c>
      <c r="FK105" s="5">
        <v>0</v>
      </c>
      <c r="FL105" s="8">
        <v>0</v>
      </c>
      <c r="FM105" s="4">
        <v>0</v>
      </c>
      <c r="FN105" s="5">
        <v>0</v>
      </c>
      <c r="FO105" s="8">
        <v>0</v>
      </c>
      <c r="FP105" s="4">
        <v>0</v>
      </c>
      <c r="FQ105" s="5">
        <v>0</v>
      </c>
      <c r="FR105" s="8">
        <v>0</v>
      </c>
      <c r="FS105" s="4">
        <v>0</v>
      </c>
      <c r="FT105" s="5">
        <f t="shared" si="461"/>
        <v>0</v>
      </c>
      <c r="FU105" s="8">
        <v>0</v>
      </c>
      <c r="FV105" s="4">
        <v>0</v>
      </c>
      <c r="FW105" s="5">
        <v>0</v>
      </c>
      <c r="FX105" s="8">
        <v>0</v>
      </c>
      <c r="FY105" s="4">
        <v>0</v>
      </c>
      <c r="FZ105" s="5">
        <f t="shared" si="462"/>
        <v>0</v>
      </c>
      <c r="GA105" s="8">
        <v>0</v>
      </c>
      <c r="GB105" s="4">
        <v>0</v>
      </c>
      <c r="GC105" s="5">
        <v>0</v>
      </c>
      <c r="GD105" s="8">
        <v>0</v>
      </c>
      <c r="GE105" s="4">
        <v>0</v>
      </c>
      <c r="GF105" s="5">
        <v>0</v>
      </c>
      <c r="GG105" s="8">
        <v>0</v>
      </c>
      <c r="GH105" s="4">
        <v>0</v>
      </c>
      <c r="GI105" s="5">
        <v>0</v>
      </c>
      <c r="GJ105" s="8">
        <v>0</v>
      </c>
      <c r="GK105" s="4">
        <v>0</v>
      </c>
      <c r="GL105" s="5">
        <v>0</v>
      </c>
      <c r="GM105" s="8">
        <v>0</v>
      </c>
      <c r="GN105" s="4">
        <v>0</v>
      </c>
      <c r="GO105" s="5">
        <v>0</v>
      </c>
      <c r="GP105" s="8">
        <v>0</v>
      </c>
      <c r="GQ105" s="4">
        <v>0</v>
      </c>
      <c r="GR105" s="5">
        <v>0</v>
      </c>
      <c r="GS105" s="8">
        <v>0</v>
      </c>
      <c r="GT105" s="4">
        <v>0</v>
      </c>
      <c r="GU105" s="5">
        <v>0</v>
      </c>
      <c r="GV105" s="8">
        <v>0</v>
      </c>
      <c r="GW105" s="4">
        <v>0</v>
      </c>
      <c r="GX105" s="5">
        <v>0</v>
      </c>
      <c r="GY105" s="8">
        <v>0</v>
      </c>
      <c r="GZ105" s="4">
        <v>0</v>
      </c>
      <c r="HA105" s="5">
        <v>0</v>
      </c>
      <c r="HB105" s="8">
        <v>1.4999999999999999E-2</v>
      </c>
      <c r="HC105" s="4">
        <v>0.17</v>
      </c>
      <c r="HD105" s="5">
        <f t="shared" si="468"/>
        <v>11333.333333333334</v>
      </c>
      <c r="HE105" s="8">
        <v>2.8109999999999999</v>
      </c>
      <c r="HF105" s="4">
        <v>43.387</v>
      </c>
      <c r="HG105" s="5">
        <f t="shared" si="474"/>
        <v>15434.720739950195</v>
      </c>
      <c r="HH105" s="20">
        <f t="shared" si="470"/>
        <v>9840.2704699999977</v>
      </c>
      <c r="HI105" s="5">
        <f t="shared" si="471"/>
        <v>24068.209999999995</v>
      </c>
    </row>
    <row r="106" spans="1:217" x14ac:dyDescent="0.3">
      <c r="A106" s="75">
        <v>2018</v>
      </c>
      <c r="B106" s="81" t="s">
        <v>11</v>
      </c>
      <c r="C106" s="8">
        <v>0</v>
      </c>
      <c r="D106" s="4">
        <v>0</v>
      </c>
      <c r="E106" s="5">
        <f t="shared" si="448"/>
        <v>0</v>
      </c>
      <c r="F106" s="8">
        <v>0</v>
      </c>
      <c r="G106" s="4">
        <v>0</v>
      </c>
      <c r="H106" s="5">
        <v>0</v>
      </c>
      <c r="I106" s="8">
        <v>0</v>
      </c>
      <c r="J106" s="4">
        <v>0</v>
      </c>
      <c r="K106" s="5">
        <v>0</v>
      </c>
      <c r="L106" s="8">
        <v>0</v>
      </c>
      <c r="M106" s="4">
        <v>0</v>
      </c>
      <c r="N106" s="5">
        <v>0</v>
      </c>
      <c r="O106" s="8">
        <v>3.2590000000000001E-2</v>
      </c>
      <c r="P106" s="4">
        <v>0.76300000000000001</v>
      </c>
      <c r="Q106" s="5">
        <f t="shared" si="475"/>
        <v>23412.089598036207</v>
      </c>
      <c r="R106" s="8">
        <v>48.002000000000002</v>
      </c>
      <c r="S106" s="4">
        <v>263.89600000000002</v>
      </c>
      <c r="T106" s="5">
        <f t="shared" si="449"/>
        <v>5497.6042664888964</v>
      </c>
      <c r="U106" s="8">
        <v>0</v>
      </c>
      <c r="V106" s="4">
        <v>0</v>
      </c>
      <c r="W106" s="5">
        <f t="shared" si="450"/>
        <v>0</v>
      </c>
      <c r="X106" s="8">
        <v>0</v>
      </c>
      <c r="Y106" s="4">
        <v>0</v>
      </c>
      <c r="Z106" s="5">
        <v>0</v>
      </c>
      <c r="AA106" s="8"/>
      <c r="AB106" s="4"/>
      <c r="AC106" s="5"/>
      <c r="AD106" s="8">
        <v>0</v>
      </c>
      <c r="AE106" s="4">
        <v>0</v>
      </c>
      <c r="AF106" s="5">
        <v>0</v>
      </c>
      <c r="AG106" s="8">
        <v>0</v>
      </c>
      <c r="AH106" s="4">
        <v>0</v>
      </c>
      <c r="AI106" s="5">
        <f t="shared" si="451"/>
        <v>0</v>
      </c>
      <c r="AJ106" s="8">
        <v>0</v>
      </c>
      <c r="AK106" s="4">
        <v>0</v>
      </c>
      <c r="AL106" s="5">
        <v>0</v>
      </c>
      <c r="AM106" s="8">
        <v>0</v>
      </c>
      <c r="AN106" s="4">
        <v>0</v>
      </c>
      <c r="AO106" s="5">
        <v>0</v>
      </c>
      <c r="AP106" s="8">
        <v>0</v>
      </c>
      <c r="AQ106" s="4">
        <v>0</v>
      </c>
      <c r="AR106" s="5">
        <v>0</v>
      </c>
      <c r="AS106" s="8">
        <v>2</v>
      </c>
      <c r="AT106" s="4">
        <v>34.86</v>
      </c>
      <c r="AU106" s="5">
        <f t="shared" si="469"/>
        <v>17430</v>
      </c>
      <c r="AV106" s="8">
        <v>0</v>
      </c>
      <c r="AW106" s="4">
        <v>0</v>
      </c>
      <c r="AX106" s="5">
        <v>0</v>
      </c>
      <c r="AY106" s="8">
        <v>0</v>
      </c>
      <c r="AZ106" s="4">
        <v>0</v>
      </c>
      <c r="BA106" s="5">
        <v>0</v>
      </c>
      <c r="BB106" s="8">
        <v>4.6679999999999999E-2</v>
      </c>
      <c r="BC106" s="4">
        <v>2.2200000000000002</v>
      </c>
      <c r="BD106" s="5">
        <f t="shared" si="452"/>
        <v>47557.840616966583</v>
      </c>
      <c r="BE106" s="8">
        <v>0</v>
      </c>
      <c r="BF106" s="4">
        <v>0</v>
      </c>
      <c r="BG106" s="5">
        <v>0</v>
      </c>
      <c r="BH106" s="8">
        <v>0</v>
      </c>
      <c r="BI106" s="4">
        <v>0</v>
      </c>
      <c r="BJ106" s="5">
        <v>0</v>
      </c>
      <c r="BK106" s="8">
        <v>0</v>
      </c>
      <c r="BL106" s="4">
        <v>0</v>
      </c>
      <c r="BM106" s="5">
        <v>0</v>
      </c>
      <c r="BN106" s="8">
        <v>0</v>
      </c>
      <c r="BO106" s="4">
        <v>0</v>
      </c>
      <c r="BP106" s="5">
        <v>0</v>
      </c>
      <c r="BQ106" s="8">
        <v>0</v>
      </c>
      <c r="BR106" s="4">
        <v>0</v>
      </c>
      <c r="BS106" s="5">
        <v>0</v>
      </c>
      <c r="BT106" s="8">
        <v>0</v>
      </c>
      <c r="BU106" s="4">
        <v>0</v>
      </c>
      <c r="BV106" s="5">
        <v>0</v>
      </c>
      <c r="BW106" s="8">
        <v>0</v>
      </c>
      <c r="BX106" s="4">
        <v>0</v>
      </c>
      <c r="BY106" s="5">
        <f t="shared" si="453"/>
        <v>0</v>
      </c>
      <c r="BZ106" s="8">
        <v>0</v>
      </c>
      <c r="CA106" s="4">
        <v>0</v>
      </c>
      <c r="CB106" s="5">
        <f t="shared" si="454"/>
        <v>0</v>
      </c>
      <c r="CC106" s="8">
        <v>0</v>
      </c>
      <c r="CD106" s="4">
        <v>0</v>
      </c>
      <c r="CE106" s="5">
        <v>0</v>
      </c>
      <c r="CF106" s="8">
        <v>0</v>
      </c>
      <c r="CG106" s="4">
        <v>0</v>
      </c>
      <c r="CH106" s="5">
        <v>0</v>
      </c>
      <c r="CI106" s="8">
        <v>0</v>
      </c>
      <c r="CJ106" s="4">
        <v>0</v>
      </c>
      <c r="CK106" s="5">
        <v>0</v>
      </c>
      <c r="CL106" s="8">
        <v>0</v>
      </c>
      <c r="CM106" s="4">
        <v>0</v>
      </c>
      <c r="CN106" s="5">
        <v>0</v>
      </c>
      <c r="CO106" s="8">
        <v>22</v>
      </c>
      <c r="CP106" s="4">
        <v>81.400000000000006</v>
      </c>
      <c r="CQ106" s="5">
        <f t="shared" ref="CQ106" si="477">CP106/CO106*1000</f>
        <v>3700</v>
      </c>
      <c r="CR106" s="8">
        <v>2943.8430699999999</v>
      </c>
      <c r="CS106" s="4">
        <v>5848.3459999999995</v>
      </c>
      <c r="CT106" s="5">
        <f t="shared" si="455"/>
        <v>1986.6364683631045</v>
      </c>
      <c r="CU106" s="8">
        <v>0</v>
      </c>
      <c r="CV106" s="4">
        <v>0</v>
      </c>
      <c r="CW106" s="5">
        <v>0</v>
      </c>
      <c r="CX106" s="8">
        <v>0</v>
      </c>
      <c r="CY106" s="4">
        <v>0</v>
      </c>
      <c r="CZ106" s="5">
        <v>0</v>
      </c>
      <c r="DA106" s="8">
        <v>4.7159999999999994E-2</v>
      </c>
      <c r="DB106" s="4">
        <v>4.8129999999999997</v>
      </c>
      <c r="DC106" s="5">
        <f t="shared" si="464"/>
        <v>102056.82782018661</v>
      </c>
      <c r="DD106" s="8">
        <v>0</v>
      </c>
      <c r="DE106" s="4">
        <v>0</v>
      </c>
      <c r="DF106" s="5">
        <v>0</v>
      </c>
      <c r="DG106" s="8">
        <v>0</v>
      </c>
      <c r="DH106" s="4">
        <v>0</v>
      </c>
      <c r="DI106" s="5">
        <v>0</v>
      </c>
      <c r="DJ106" s="8">
        <v>0</v>
      </c>
      <c r="DK106" s="4">
        <v>0</v>
      </c>
      <c r="DL106" s="5">
        <v>0</v>
      </c>
      <c r="DM106" s="8">
        <v>0</v>
      </c>
      <c r="DN106" s="4">
        <v>0</v>
      </c>
      <c r="DO106" s="5">
        <v>0</v>
      </c>
      <c r="DP106" s="8">
        <v>0</v>
      </c>
      <c r="DQ106" s="4">
        <v>0</v>
      </c>
      <c r="DR106" s="5">
        <v>0</v>
      </c>
      <c r="DS106" s="8">
        <v>0</v>
      </c>
      <c r="DT106" s="4">
        <v>0</v>
      </c>
      <c r="DU106" s="5">
        <v>0</v>
      </c>
      <c r="DV106" s="8">
        <v>8996.1130499999999</v>
      </c>
      <c r="DW106" s="4">
        <v>21931.29</v>
      </c>
      <c r="DX106" s="5">
        <f t="shared" si="456"/>
        <v>2437.8628723435172</v>
      </c>
      <c r="DY106" s="8">
        <v>4.2079999999999999E-2</v>
      </c>
      <c r="DZ106" s="4">
        <v>2.6389999999999998</v>
      </c>
      <c r="EA106" s="5">
        <f t="shared" si="457"/>
        <v>62713.878326996193</v>
      </c>
      <c r="EB106" s="8">
        <v>0</v>
      </c>
      <c r="EC106" s="4">
        <v>0</v>
      </c>
      <c r="ED106" s="5">
        <v>0</v>
      </c>
      <c r="EE106" s="8">
        <v>0</v>
      </c>
      <c r="EF106" s="4">
        <v>0</v>
      </c>
      <c r="EG106" s="5">
        <f t="shared" si="458"/>
        <v>0</v>
      </c>
      <c r="EH106" s="8">
        <v>0</v>
      </c>
      <c r="EI106" s="4">
        <v>0</v>
      </c>
      <c r="EJ106" s="5">
        <v>0</v>
      </c>
      <c r="EK106" s="8">
        <v>0</v>
      </c>
      <c r="EL106" s="4">
        <v>0</v>
      </c>
      <c r="EM106" s="5">
        <v>0</v>
      </c>
      <c r="EN106" s="8">
        <v>0</v>
      </c>
      <c r="EO106" s="4">
        <v>0</v>
      </c>
      <c r="EP106" s="5">
        <f t="shared" si="459"/>
        <v>0</v>
      </c>
      <c r="EQ106" s="8"/>
      <c r="ER106" s="4"/>
      <c r="ES106" s="5"/>
      <c r="ET106" s="8">
        <v>0</v>
      </c>
      <c r="EU106" s="4">
        <v>0</v>
      </c>
      <c r="EV106" s="5">
        <v>0</v>
      </c>
      <c r="EW106" s="8">
        <v>0</v>
      </c>
      <c r="EX106" s="4">
        <v>0</v>
      </c>
      <c r="EY106" s="5">
        <f t="shared" si="460"/>
        <v>0</v>
      </c>
      <c r="EZ106" s="8">
        <v>0</v>
      </c>
      <c r="FA106" s="4">
        <v>0</v>
      </c>
      <c r="FB106" s="5">
        <v>0</v>
      </c>
      <c r="FC106" s="8">
        <v>0</v>
      </c>
      <c r="FD106" s="4">
        <v>0</v>
      </c>
      <c r="FE106" s="5">
        <v>0</v>
      </c>
      <c r="FF106" s="8">
        <v>0</v>
      </c>
      <c r="FG106" s="4">
        <v>0</v>
      </c>
      <c r="FH106" s="5">
        <v>0</v>
      </c>
      <c r="FI106" s="8">
        <v>0</v>
      </c>
      <c r="FJ106" s="4">
        <v>0</v>
      </c>
      <c r="FK106" s="5">
        <v>0</v>
      </c>
      <c r="FL106" s="8">
        <v>0</v>
      </c>
      <c r="FM106" s="4">
        <v>0</v>
      </c>
      <c r="FN106" s="5">
        <v>0</v>
      </c>
      <c r="FO106" s="8">
        <v>0</v>
      </c>
      <c r="FP106" s="4">
        <v>0</v>
      </c>
      <c r="FQ106" s="5">
        <v>0</v>
      </c>
      <c r="FR106" s="8">
        <v>0</v>
      </c>
      <c r="FS106" s="4">
        <v>0</v>
      </c>
      <c r="FT106" s="5">
        <f t="shared" si="461"/>
        <v>0</v>
      </c>
      <c r="FU106" s="8">
        <v>0</v>
      </c>
      <c r="FV106" s="4">
        <v>0</v>
      </c>
      <c r="FW106" s="5">
        <v>0</v>
      </c>
      <c r="FX106" s="8">
        <v>0</v>
      </c>
      <c r="FY106" s="4">
        <v>0</v>
      </c>
      <c r="FZ106" s="5">
        <f t="shared" si="462"/>
        <v>0</v>
      </c>
      <c r="GA106" s="8">
        <v>0</v>
      </c>
      <c r="GB106" s="4">
        <v>0</v>
      </c>
      <c r="GC106" s="5">
        <v>0</v>
      </c>
      <c r="GD106" s="8">
        <v>0</v>
      </c>
      <c r="GE106" s="4">
        <v>0</v>
      </c>
      <c r="GF106" s="5">
        <v>0</v>
      </c>
      <c r="GG106" s="8">
        <v>0</v>
      </c>
      <c r="GH106" s="4">
        <v>0</v>
      </c>
      <c r="GI106" s="5">
        <v>0</v>
      </c>
      <c r="GJ106" s="8">
        <v>0</v>
      </c>
      <c r="GK106" s="4">
        <v>0</v>
      </c>
      <c r="GL106" s="5">
        <v>0</v>
      </c>
      <c r="GM106" s="8">
        <v>0</v>
      </c>
      <c r="GN106" s="4">
        <v>0</v>
      </c>
      <c r="GO106" s="5">
        <v>0</v>
      </c>
      <c r="GP106" s="8">
        <v>0</v>
      </c>
      <c r="GQ106" s="4">
        <v>0</v>
      </c>
      <c r="GR106" s="5">
        <v>0</v>
      </c>
      <c r="GS106" s="8">
        <v>0</v>
      </c>
      <c r="GT106" s="4">
        <v>0</v>
      </c>
      <c r="GU106" s="5">
        <v>0</v>
      </c>
      <c r="GV106" s="8">
        <v>32.002040000000001</v>
      </c>
      <c r="GW106" s="4">
        <v>127.68</v>
      </c>
      <c r="GX106" s="5">
        <f t="shared" si="473"/>
        <v>3989.7456537145758</v>
      </c>
      <c r="GY106" s="8">
        <v>0</v>
      </c>
      <c r="GZ106" s="4">
        <v>0</v>
      </c>
      <c r="HA106" s="5">
        <v>0</v>
      </c>
      <c r="HB106" s="8">
        <v>2.4649999999999999</v>
      </c>
      <c r="HC106" s="4">
        <v>22.323</v>
      </c>
      <c r="HD106" s="5">
        <f t="shared" si="468"/>
        <v>9055.9837728194743</v>
      </c>
      <c r="HE106" s="8">
        <v>0</v>
      </c>
      <c r="HF106" s="4">
        <v>0</v>
      </c>
      <c r="HG106" s="5">
        <v>0</v>
      </c>
      <c r="HH106" s="20">
        <f t="shared" si="470"/>
        <v>12046.59367</v>
      </c>
      <c r="HI106" s="5">
        <f t="shared" si="471"/>
        <v>28320.230000000003</v>
      </c>
    </row>
    <row r="107" spans="1:217" x14ac:dyDescent="0.3">
      <c r="A107" s="75">
        <v>2018</v>
      </c>
      <c r="B107" s="76" t="s">
        <v>12</v>
      </c>
      <c r="C107" s="8">
        <v>0</v>
      </c>
      <c r="D107" s="4">
        <v>0</v>
      </c>
      <c r="E107" s="5">
        <f t="shared" si="448"/>
        <v>0</v>
      </c>
      <c r="F107" s="8">
        <v>0</v>
      </c>
      <c r="G107" s="4">
        <v>0</v>
      </c>
      <c r="H107" s="5">
        <v>0</v>
      </c>
      <c r="I107" s="8">
        <v>0</v>
      </c>
      <c r="J107" s="4">
        <v>0</v>
      </c>
      <c r="K107" s="5">
        <v>0</v>
      </c>
      <c r="L107" s="8">
        <v>0</v>
      </c>
      <c r="M107" s="4">
        <v>0</v>
      </c>
      <c r="N107" s="5">
        <v>0</v>
      </c>
      <c r="O107" s="8">
        <v>0</v>
      </c>
      <c r="P107" s="4">
        <v>0</v>
      </c>
      <c r="Q107" s="5">
        <v>0</v>
      </c>
      <c r="R107" s="8">
        <v>64.381709999999998</v>
      </c>
      <c r="S107" s="4">
        <v>160.57900000000001</v>
      </c>
      <c r="T107" s="5">
        <f t="shared" si="449"/>
        <v>2494.1710930014133</v>
      </c>
      <c r="U107" s="8">
        <v>0</v>
      </c>
      <c r="V107" s="4">
        <v>0</v>
      </c>
      <c r="W107" s="5">
        <f t="shared" si="450"/>
        <v>0</v>
      </c>
      <c r="X107" s="8">
        <v>0</v>
      </c>
      <c r="Y107" s="4">
        <v>0</v>
      </c>
      <c r="Z107" s="5">
        <v>0</v>
      </c>
      <c r="AA107" s="8"/>
      <c r="AB107" s="4"/>
      <c r="AC107" s="5"/>
      <c r="AD107" s="8">
        <v>0</v>
      </c>
      <c r="AE107" s="4">
        <v>0</v>
      </c>
      <c r="AF107" s="5">
        <v>0</v>
      </c>
      <c r="AG107" s="8">
        <v>0</v>
      </c>
      <c r="AH107" s="4">
        <v>0</v>
      </c>
      <c r="AI107" s="5">
        <f t="shared" si="451"/>
        <v>0</v>
      </c>
      <c r="AJ107" s="8">
        <v>0</v>
      </c>
      <c r="AK107" s="4">
        <v>0</v>
      </c>
      <c r="AL107" s="5">
        <v>0</v>
      </c>
      <c r="AM107" s="8">
        <v>0</v>
      </c>
      <c r="AN107" s="4">
        <v>0</v>
      </c>
      <c r="AO107" s="5">
        <v>0</v>
      </c>
      <c r="AP107" s="8">
        <v>0</v>
      </c>
      <c r="AQ107" s="4">
        <v>0</v>
      </c>
      <c r="AR107" s="5">
        <v>0</v>
      </c>
      <c r="AS107" s="8">
        <v>0.35</v>
      </c>
      <c r="AT107" s="4">
        <v>11.182</v>
      </c>
      <c r="AU107" s="5">
        <f t="shared" si="469"/>
        <v>31948.571428571431</v>
      </c>
      <c r="AV107" s="8">
        <v>0</v>
      </c>
      <c r="AW107" s="4">
        <v>0</v>
      </c>
      <c r="AX107" s="5">
        <v>0</v>
      </c>
      <c r="AY107" s="8">
        <v>0</v>
      </c>
      <c r="AZ107" s="4">
        <v>0</v>
      </c>
      <c r="BA107" s="5">
        <v>0</v>
      </c>
      <c r="BB107" s="8">
        <v>105.04028</v>
      </c>
      <c r="BC107" s="4">
        <v>232.43100000000001</v>
      </c>
      <c r="BD107" s="5">
        <f t="shared" si="452"/>
        <v>2212.7797069847875</v>
      </c>
      <c r="BE107" s="8">
        <v>0</v>
      </c>
      <c r="BF107" s="4">
        <v>0</v>
      </c>
      <c r="BG107" s="5">
        <v>0</v>
      </c>
      <c r="BH107" s="8">
        <v>0</v>
      </c>
      <c r="BI107" s="4">
        <v>0</v>
      </c>
      <c r="BJ107" s="5">
        <v>0</v>
      </c>
      <c r="BK107" s="8">
        <v>0</v>
      </c>
      <c r="BL107" s="4">
        <v>0</v>
      </c>
      <c r="BM107" s="5">
        <v>0</v>
      </c>
      <c r="BN107" s="8">
        <v>0</v>
      </c>
      <c r="BO107" s="4">
        <v>0</v>
      </c>
      <c r="BP107" s="5">
        <v>0</v>
      </c>
      <c r="BQ107" s="8">
        <v>0</v>
      </c>
      <c r="BR107" s="4">
        <v>0</v>
      </c>
      <c r="BS107" s="5">
        <v>0</v>
      </c>
      <c r="BT107" s="8">
        <v>0</v>
      </c>
      <c r="BU107" s="4">
        <v>0</v>
      </c>
      <c r="BV107" s="5">
        <v>0</v>
      </c>
      <c r="BW107" s="8">
        <v>0</v>
      </c>
      <c r="BX107" s="4">
        <v>0</v>
      </c>
      <c r="BY107" s="5">
        <f t="shared" si="453"/>
        <v>0</v>
      </c>
      <c r="BZ107" s="8">
        <v>0</v>
      </c>
      <c r="CA107" s="4">
        <v>0</v>
      </c>
      <c r="CB107" s="5">
        <f t="shared" si="454"/>
        <v>0</v>
      </c>
      <c r="CC107" s="8">
        <v>0</v>
      </c>
      <c r="CD107" s="4">
        <v>0</v>
      </c>
      <c r="CE107" s="5">
        <v>0</v>
      </c>
      <c r="CF107" s="8">
        <v>0</v>
      </c>
      <c r="CG107" s="4">
        <v>0</v>
      </c>
      <c r="CH107" s="5">
        <v>0</v>
      </c>
      <c r="CI107" s="8">
        <v>0</v>
      </c>
      <c r="CJ107" s="4">
        <v>0</v>
      </c>
      <c r="CK107" s="5">
        <v>0</v>
      </c>
      <c r="CL107" s="8">
        <v>0</v>
      </c>
      <c r="CM107" s="4">
        <v>0</v>
      </c>
      <c r="CN107" s="5">
        <v>0</v>
      </c>
      <c r="CO107" s="8">
        <v>0</v>
      </c>
      <c r="CP107" s="4">
        <v>0</v>
      </c>
      <c r="CQ107" s="5">
        <v>0</v>
      </c>
      <c r="CR107" s="8">
        <v>3513.0749999999998</v>
      </c>
      <c r="CS107" s="4">
        <v>8268.9339999999993</v>
      </c>
      <c r="CT107" s="5">
        <f t="shared" si="455"/>
        <v>2353.7595980729129</v>
      </c>
      <c r="CU107" s="8">
        <v>0</v>
      </c>
      <c r="CV107" s="4">
        <v>0</v>
      </c>
      <c r="CW107" s="5">
        <v>0</v>
      </c>
      <c r="CX107" s="8">
        <v>0</v>
      </c>
      <c r="CY107" s="4">
        <v>0</v>
      </c>
      <c r="CZ107" s="5">
        <v>0</v>
      </c>
      <c r="DA107" s="8">
        <v>0</v>
      </c>
      <c r="DB107" s="4">
        <v>0</v>
      </c>
      <c r="DC107" s="5">
        <v>0</v>
      </c>
      <c r="DD107" s="8">
        <v>0</v>
      </c>
      <c r="DE107" s="4">
        <v>0</v>
      </c>
      <c r="DF107" s="5">
        <v>0</v>
      </c>
      <c r="DG107" s="8">
        <v>0</v>
      </c>
      <c r="DH107" s="4">
        <v>0</v>
      </c>
      <c r="DI107" s="5">
        <v>0</v>
      </c>
      <c r="DJ107" s="8">
        <v>0</v>
      </c>
      <c r="DK107" s="4">
        <v>0</v>
      </c>
      <c r="DL107" s="5">
        <v>0</v>
      </c>
      <c r="DM107" s="8">
        <v>0</v>
      </c>
      <c r="DN107" s="4">
        <v>0</v>
      </c>
      <c r="DO107" s="5">
        <v>0</v>
      </c>
      <c r="DP107" s="8">
        <v>0</v>
      </c>
      <c r="DQ107" s="4">
        <v>0</v>
      </c>
      <c r="DR107" s="5">
        <v>0</v>
      </c>
      <c r="DS107" s="8">
        <v>0</v>
      </c>
      <c r="DT107" s="4">
        <v>0</v>
      </c>
      <c r="DU107" s="5">
        <v>0</v>
      </c>
      <c r="DV107" s="8">
        <v>11084.981</v>
      </c>
      <c r="DW107" s="4">
        <v>27317.030999999999</v>
      </c>
      <c r="DX107" s="5">
        <f t="shared" si="456"/>
        <v>2464.3281752129301</v>
      </c>
      <c r="DY107" s="8">
        <v>910.67518999999993</v>
      </c>
      <c r="DZ107" s="4">
        <v>1442.8820000000001</v>
      </c>
      <c r="EA107" s="5">
        <f t="shared" si="457"/>
        <v>1584.4090361130848</v>
      </c>
      <c r="EB107" s="8">
        <v>0</v>
      </c>
      <c r="EC107" s="4">
        <v>0</v>
      </c>
      <c r="ED107" s="5">
        <v>0</v>
      </c>
      <c r="EE107" s="8">
        <v>0</v>
      </c>
      <c r="EF107" s="4">
        <v>0</v>
      </c>
      <c r="EG107" s="5">
        <f t="shared" si="458"/>
        <v>0</v>
      </c>
      <c r="EH107" s="8">
        <v>0</v>
      </c>
      <c r="EI107" s="4">
        <v>0</v>
      </c>
      <c r="EJ107" s="5">
        <v>0</v>
      </c>
      <c r="EK107" s="8">
        <v>0</v>
      </c>
      <c r="EL107" s="4">
        <v>0</v>
      </c>
      <c r="EM107" s="5">
        <v>0</v>
      </c>
      <c r="EN107" s="8">
        <v>0</v>
      </c>
      <c r="EO107" s="4">
        <v>0</v>
      </c>
      <c r="EP107" s="5">
        <f t="shared" si="459"/>
        <v>0</v>
      </c>
      <c r="EQ107" s="8"/>
      <c r="ER107" s="4"/>
      <c r="ES107" s="5"/>
      <c r="ET107" s="8">
        <v>0</v>
      </c>
      <c r="EU107" s="4">
        <v>0</v>
      </c>
      <c r="EV107" s="5">
        <v>0</v>
      </c>
      <c r="EW107" s="8">
        <v>0</v>
      </c>
      <c r="EX107" s="4">
        <v>0</v>
      </c>
      <c r="EY107" s="5">
        <f t="shared" si="460"/>
        <v>0</v>
      </c>
      <c r="EZ107" s="8">
        <v>0</v>
      </c>
      <c r="FA107" s="4">
        <v>0</v>
      </c>
      <c r="FB107" s="5">
        <v>0</v>
      </c>
      <c r="FC107" s="8">
        <v>2.5720000000000001</v>
      </c>
      <c r="FD107" s="4">
        <v>9.3249999999999993</v>
      </c>
      <c r="FE107" s="5">
        <f t="shared" si="465"/>
        <v>3625.5832037325035</v>
      </c>
      <c r="FF107" s="8">
        <v>0</v>
      </c>
      <c r="FG107" s="4">
        <v>0</v>
      </c>
      <c r="FH107" s="5">
        <v>0</v>
      </c>
      <c r="FI107" s="8">
        <v>0</v>
      </c>
      <c r="FJ107" s="4">
        <v>0</v>
      </c>
      <c r="FK107" s="5">
        <v>0</v>
      </c>
      <c r="FL107" s="8">
        <v>0</v>
      </c>
      <c r="FM107" s="4">
        <v>0</v>
      </c>
      <c r="FN107" s="5">
        <v>0</v>
      </c>
      <c r="FO107" s="8">
        <v>0</v>
      </c>
      <c r="FP107" s="4">
        <v>0</v>
      </c>
      <c r="FQ107" s="5">
        <v>0</v>
      </c>
      <c r="FR107" s="8">
        <v>0</v>
      </c>
      <c r="FS107" s="4">
        <v>0</v>
      </c>
      <c r="FT107" s="5">
        <f t="shared" si="461"/>
        <v>0</v>
      </c>
      <c r="FU107" s="8">
        <v>0</v>
      </c>
      <c r="FV107" s="4">
        <v>0</v>
      </c>
      <c r="FW107" s="5">
        <v>0</v>
      </c>
      <c r="FX107" s="8">
        <v>0</v>
      </c>
      <c r="FY107" s="4">
        <v>0</v>
      </c>
      <c r="FZ107" s="5">
        <f t="shared" si="462"/>
        <v>0</v>
      </c>
      <c r="GA107" s="8">
        <v>0</v>
      </c>
      <c r="GB107" s="4">
        <v>0</v>
      </c>
      <c r="GC107" s="5">
        <v>0</v>
      </c>
      <c r="GD107" s="8">
        <v>6.0330000000000002E-2</v>
      </c>
      <c r="GE107" s="4">
        <v>0.58499999999999996</v>
      </c>
      <c r="GF107" s="5">
        <f t="shared" ref="GF107" si="478">GE107/GD107*1000</f>
        <v>9696.6683242168074</v>
      </c>
      <c r="GG107" s="8">
        <v>0</v>
      </c>
      <c r="GH107" s="4">
        <v>0</v>
      </c>
      <c r="GI107" s="5">
        <v>0</v>
      </c>
      <c r="GJ107" s="8">
        <v>0</v>
      </c>
      <c r="GK107" s="4">
        <v>0</v>
      </c>
      <c r="GL107" s="5">
        <v>0</v>
      </c>
      <c r="GM107" s="8">
        <v>0</v>
      </c>
      <c r="GN107" s="4">
        <v>0</v>
      </c>
      <c r="GO107" s="5">
        <v>0</v>
      </c>
      <c r="GP107" s="8">
        <v>0</v>
      </c>
      <c r="GQ107" s="4">
        <v>0</v>
      </c>
      <c r="GR107" s="5">
        <v>0</v>
      </c>
      <c r="GS107" s="8">
        <v>0</v>
      </c>
      <c r="GT107" s="4">
        <v>0</v>
      </c>
      <c r="GU107" s="5">
        <v>0</v>
      </c>
      <c r="GV107" s="8">
        <v>32</v>
      </c>
      <c r="GW107" s="4">
        <v>127.52</v>
      </c>
      <c r="GX107" s="5">
        <f t="shared" si="473"/>
        <v>3985</v>
      </c>
      <c r="GY107" s="8">
        <v>0</v>
      </c>
      <c r="GZ107" s="4">
        <v>0</v>
      </c>
      <c r="HA107" s="5">
        <v>0</v>
      </c>
      <c r="HB107" s="8">
        <v>0</v>
      </c>
      <c r="HC107" s="4">
        <v>0</v>
      </c>
      <c r="HD107" s="5" t="e">
        <f t="shared" si="468"/>
        <v>#DIV/0!</v>
      </c>
      <c r="HE107" s="8">
        <v>0</v>
      </c>
      <c r="HF107" s="4">
        <v>0</v>
      </c>
      <c r="HG107" s="5" t="e">
        <f t="shared" ref="HG107" si="479">HF107/HE107*1000</f>
        <v>#DIV/0!</v>
      </c>
      <c r="HH107" s="20">
        <f t="shared" si="470"/>
        <v>15713.135509999998</v>
      </c>
      <c r="HI107" s="5">
        <f t="shared" si="471"/>
        <v>37570.468999999997</v>
      </c>
    </row>
    <row r="108" spans="1:217" x14ac:dyDescent="0.3">
      <c r="A108" s="75">
        <v>2018</v>
      </c>
      <c r="B108" s="76" t="s">
        <v>13</v>
      </c>
      <c r="C108" s="8">
        <v>0</v>
      </c>
      <c r="D108" s="4">
        <v>0</v>
      </c>
      <c r="E108" s="5">
        <f t="shared" si="448"/>
        <v>0</v>
      </c>
      <c r="F108" s="8">
        <v>0</v>
      </c>
      <c r="G108" s="4">
        <v>0</v>
      </c>
      <c r="H108" s="5">
        <v>0</v>
      </c>
      <c r="I108" s="8">
        <v>0</v>
      </c>
      <c r="J108" s="4">
        <v>0</v>
      </c>
      <c r="K108" s="5">
        <v>0</v>
      </c>
      <c r="L108" s="8">
        <v>0</v>
      </c>
      <c r="M108" s="4">
        <v>0</v>
      </c>
      <c r="N108" s="5">
        <v>0</v>
      </c>
      <c r="O108" s="8">
        <v>0</v>
      </c>
      <c r="P108" s="4">
        <v>0</v>
      </c>
      <c r="Q108" s="5">
        <v>0</v>
      </c>
      <c r="R108" s="8">
        <v>154.14798000000002</v>
      </c>
      <c r="S108" s="4">
        <v>389.19</v>
      </c>
      <c r="T108" s="5">
        <f t="shared" si="449"/>
        <v>2524.7817065134423</v>
      </c>
      <c r="U108" s="8">
        <v>0</v>
      </c>
      <c r="V108" s="4">
        <v>0</v>
      </c>
      <c r="W108" s="5">
        <f t="shared" si="450"/>
        <v>0</v>
      </c>
      <c r="X108" s="8">
        <v>0</v>
      </c>
      <c r="Y108" s="4">
        <v>0</v>
      </c>
      <c r="Z108" s="5">
        <v>0</v>
      </c>
      <c r="AA108" s="8"/>
      <c r="AB108" s="4"/>
      <c r="AC108" s="5"/>
      <c r="AD108" s="8">
        <v>0</v>
      </c>
      <c r="AE108" s="4">
        <v>0</v>
      </c>
      <c r="AF108" s="5">
        <v>0</v>
      </c>
      <c r="AG108" s="8">
        <v>0</v>
      </c>
      <c r="AH108" s="4">
        <v>0</v>
      </c>
      <c r="AI108" s="5">
        <f t="shared" si="451"/>
        <v>0</v>
      </c>
      <c r="AJ108" s="8">
        <v>0</v>
      </c>
      <c r="AK108" s="4">
        <v>0</v>
      </c>
      <c r="AL108" s="5">
        <v>0</v>
      </c>
      <c r="AM108" s="8">
        <v>0</v>
      </c>
      <c r="AN108" s="4">
        <v>0</v>
      </c>
      <c r="AO108" s="5">
        <v>0</v>
      </c>
      <c r="AP108" s="8">
        <v>0</v>
      </c>
      <c r="AQ108" s="4">
        <v>0</v>
      </c>
      <c r="AR108" s="5">
        <v>0</v>
      </c>
      <c r="AS108" s="8">
        <v>0</v>
      </c>
      <c r="AT108" s="4">
        <v>0</v>
      </c>
      <c r="AU108" s="5">
        <v>0</v>
      </c>
      <c r="AV108" s="8">
        <v>0</v>
      </c>
      <c r="AW108" s="4">
        <v>0</v>
      </c>
      <c r="AX108" s="5">
        <v>0</v>
      </c>
      <c r="AY108" s="8">
        <v>0</v>
      </c>
      <c r="AZ108" s="4">
        <v>0</v>
      </c>
      <c r="BA108" s="5">
        <v>0</v>
      </c>
      <c r="BB108" s="8">
        <v>35.399339999999995</v>
      </c>
      <c r="BC108" s="4">
        <v>135.369</v>
      </c>
      <c r="BD108" s="5">
        <f t="shared" si="452"/>
        <v>3824.0543467759576</v>
      </c>
      <c r="BE108" s="8">
        <v>0</v>
      </c>
      <c r="BF108" s="4">
        <v>0</v>
      </c>
      <c r="BG108" s="5">
        <v>0</v>
      </c>
      <c r="BH108" s="8">
        <v>0</v>
      </c>
      <c r="BI108" s="4">
        <v>0</v>
      </c>
      <c r="BJ108" s="5">
        <v>0</v>
      </c>
      <c r="BK108" s="8">
        <v>0</v>
      </c>
      <c r="BL108" s="4">
        <v>0</v>
      </c>
      <c r="BM108" s="5">
        <v>0</v>
      </c>
      <c r="BN108" s="8">
        <v>0</v>
      </c>
      <c r="BO108" s="4">
        <v>0</v>
      </c>
      <c r="BP108" s="5">
        <v>0</v>
      </c>
      <c r="BQ108" s="8">
        <v>0</v>
      </c>
      <c r="BR108" s="4">
        <v>0</v>
      </c>
      <c r="BS108" s="5">
        <v>0</v>
      </c>
      <c r="BT108" s="8">
        <v>0</v>
      </c>
      <c r="BU108" s="4">
        <v>0</v>
      </c>
      <c r="BV108" s="5">
        <v>0</v>
      </c>
      <c r="BW108" s="8">
        <v>0</v>
      </c>
      <c r="BX108" s="4">
        <v>0</v>
      </c>
      <c r="BY108" s="5">
        <f t="shared" si="453"/>
        <v>0</v>
      </c>
      <c r="BZ108" s="8">
        <v>0</v>
      </c>
      <c r="CA108" s="4">
        <v>0</v>
      </c>
      <c r="CB108" s="5">
        <f t="shared" si="454"/>
        <v>0</v>
      </c>
      <c r="CC108" s="8">
        <v>0</v>
      </c>
      <c r="CD108" s="4">
        <v>0</v>
      </c>
      <c r="CE108" s="5">
        <v>0</v>
      </c>
      <c r="CF108" s="8">
        <v>0</v>
      </c>
      <c r="CG108" s="4">
        <v>0</v>
      </c>
      <c r="CH108" s="5">
        <v>0</v>
      </c>
      <c r="CI108" s="8">
        <v>0</v>
      </c>
      <c r="CJ108" s="4">
        <v>0</v>
      </c>
      <c r="CK108" s="5">
        <v>0</v>
      </c>
      <c r="CL108" s="8">
        <v>0</v>
      </c>
      <c r="CM108" s="4">
        <v>0</v>
      </c>
      <c r="CN108" s="5">
        <v>0</v>
      </c>
      <c r="CO108" s="8">
        <v>0</v>
      </c>
      <c r="CP108" s="4">
        <v>0</v>
      </c>
      <c r="CQ108" s="5">
        <v>0</v>
      </c>
      <c r="CR108" s="8">
        <v>6186.6040000000003</v>
      </c>
      <c r="CS108" s="4">
        <v>12304.153</v>
      </c>
      <c r="CT108" s="5">
        <f t="shared" si="455"/>
        <v>1988.8379796088452</v>
      </c>
      <c r="CU108" s="8">
        <v>0</v>
      </c>
      <c r="CV108" s="4">
        <v>0</v>
      </c>
      <c r="CW108" s="5">
        <v>0</v>
      </c>
      <c r="CX108" s="8">
        <v>0</v>
      </c>
      <c r="CY108" s="4">
        <v>0</v>
      </c>
      <c r="CZ108" s="5">
        <v>0</v>
      </c>
      <c r="DA108" s="8">
        <v>0</v>
      </c>
      <c r="DB108" s="4">
        <v>0</v>
      </c>
      <c r="DC108" s="5">
        <v>0</v>
      </c>
      <c r="DD108" s="8">
        <v>0</v>
      </c>
      <c r="DE108" s="4">
        <v>0</v>
      </c>
      <c r="DF108" s="5">
        <v>0</v>
      </c>
      <c r="DG108" s="8">
        <v>0</v>
      </c>
      <c r="DH108" s="4">
        <v>0</v>
      </c>
      <c r="DI108" s="5">
        <v>0</v>
      </c>
      <c r="DJ108" s="8">
        <v>0</v>
      </c>
      <c r="DK108" s="4">
        <v>0</v>
      </c>
      <c r="DL108" s="5">
        <v>0</v>
      </c>
      <c r="DM108" s="8">
        <v>0</v>
      </c>
      <c r="DN108" s="4">
        <v>0</v>
      </c>
      <c r="DO108" s="5">
        <v>0</v>
      </c>
      <c r="DP108" s="8">
        <v>0</v>
      </c>
      <c r="DQ108" s="4">
        <v>0</v>
      </c>
      <c r="DR108" s="5">
        <v>0</v>
      </c>
      <c r="DS108" s="8">
        <v>0</v>
      </c>
      <c r="DT108" s="4">
        <v>0</v>
      </c>
      <c r="DU108" s="5">
        <v>0</v>
      </c>
      <c r="DV108" s="8">
        <v>9673.0990000000002</v>
      </c>
      <c r="DW108" s="4">
        <v>24457.88</v>
      </c>
      <c r="DX108" s="5">
        <f t="shared" si="456"/>
        <v>2528.4430563566029</v>
      </c>
      <c r="DY108" s="8">
        <v>2127.9520000000002</v>
      </c>
      <c r="DZ108" s="4">
        <v>5773.66</v>
      </c>
      <c r="EA108" s="5">
        <f t="shared" si="457"/>
        <v>2713.2472912922844</v>
      </c>
      <c r="EB108" s="8">
        <v>0</v>
      </c>
      <c r="EC108" s="4">
        <v>0</v>
      </c>
      <c r="ED108" s="5">
        <v>0</v>
      </c>
      <c r="EE108" s="8">
        <v>0</v>
      </c>
      <c r="EF108" s="4">
        <v>0</v>
      </c>
      <c r="EG108" s="5">
        <f t="shared" si="458"/>
        <v>0</v>
      </c>
      <c r="EH108" s="8">
        <v>0</v>
      </c>
      <c r="EI108" s="4">
        <v>0</v>
      </c>
      <c r="EJ108" s="5">
        <v>0</v>
      </c>
      <c r="EK108" s="8">
        <v>0</v>
      </c>
      <c r="EL108" s="4">
        <v>0</v>
      </c>
      <c r="EM108" s="5">
        <v>0</v>
      </c>
      <c r="EN108" s="8">
        <v>0</v>
      </c>
      <c r="EO108" s="4">
        <v>0</v>
      </c>
      <c r="EP108" s="5">
        <f t="shared" si="459"/>
        <v>0</v>
      </c>
      <c r="EQ108" s="8"/>
      <c r="ER108" s="4"/>
      <c r="ES108" s="5"/>
      <c r="ET108" s="8">
        <v>0</v>
      </c>
      <c r="EU108" s="4">
        <v>0</v>
      </c>
      <c r="EV108" s="5">
        <v>0</v>
      </c>
      <c r="EW108" s="8">
        <v>0</v>
      </c>
      <c r="EX108" s="4">
        <v>0</v>
      </c>
      <c r="EY108" s="5">
        <f t="shared" si="460"/>
        <v>0</v>
      </c>
      <c r="EZ108" s="8">
        <v>0</v>
      </c>
      <c r="FA108" s="4">
        <v>0</v>
      </c>
      <c r="FB108" s="5">
        <v>0</v>
      </c>
      <c r="FC108" s="8">
        <v>0</v>
      </c>
      <c r="FD108" s="4">
        <v>0</v>
      </c>
      <c r="FE108" s="5">
        <v>0</v>
      </c>
      <c r="FF108" s="8">
        <v>0</v>
      </c>
      <c r="FG108" s="4">
        <v>0</v>
      </c>
      <c r="FH108" s="5">
        <v>0</v>
      </c>
      <c r="FI108" s="8">
        <v>0</v>
      </c>
      <c r="FJ108" s="4">
        <v>0</v>
      </c>
      <c r="FK108" s="5">
        <v>0</v>
      </c>
      <c r="FL108" s="8">
        <v>0</v>
      </c>
      <c r="FM108" s="4">
        <v>0</v>
      </c>
      <c r="FN108" s="5">
        <v>0</v>
      </c>
      <c r="FO108" s="8">
        <v>0</v>
      </c>
      <c r="FP108" s="4">
        <v>0</v>
      </c>
      <c r="FQ108" s="5">
        <v>0</v>
      </c>
      <c r="FR108" s="8">
        <v>0</v>
      </c>
      <c r="FS108" s="4">
        <v>0</v>
      </c>
      <c r="FT108" s="5">
        <f t="shared" si="461"/>
        <v>0</v>
      </c>
      <c r="FU108" s="8">
        <v>0</v>
      </c>
      <c r="FV108" s="4">
        <v>0</v>
      </c>
      <c r="FW108" s="5">
        <v>0</v>
      </c>
      <c r="FX108" s="8">
        <v>0</v>
      </c>
      <c r="FY108" s="4">
        <v>0</v>
      </c>
      <c r="FZ108" s="5">
        <f t="shared" si="462"/>
        <v>0</v>
      </c>
      <c r="GA108" s="8">
        <v>0</v>
      </c>
      <c r="GB108" s="4">
        <v>0</v>
      </c>
      <c r="GC108" s="5">
        <v>0</v>
      </c>
      <c r="GD108" s="8">
        <v>0</v>
      </c>
      <c r="GE108" s="4">
        <v>0</v>
      </c>
      <c r="GF108" s="5">
        <v>0</v>
      </c>
      <c r="GG108" s="8">
        <v>0</v>
      </c>
      <c r="GH108" s="4">
        <v>0</v>
      </c>
      <c r="GI108" s="5">
        <v>0</v>
      </c>
      <c r="GJ108" s="8">
        <v>0</v>
      </c>
      <c r="GK108" s="4">
        <v>0</v>
      </c>
      <c r="GL108" s="5">
        <v>0</v>
      </c>
      <c r="GM108" s="8">
        <v>0</v>
      </c>
      <c r="GN108" s="4">
        <v>0</v>
      </c>
      <c r="GO108" s="5">
        <v>0</v>
      </c>
      <c r="GP108" s="8">
        <v>0</v>
      </c>
      <c r="GQ108" s="4">
        <v>0</v>
      </c>
      <c r="GR108" s="5">
        <v>0</v>
      </c>
      <c r="GS108" s="8">
        <v>0</v>
      </c>
      <c r="GT108" s="4">
        <v>0</v>
      </c>
      <c r="GU108" s="5">
        <v>0</v>
      </c>
      <c r="GV108" s="8">
        <v>0</v>
      </c>
      <c r="GW108" s="4">
        <v>0</v>
      </c>
      <c r="GX108" s="5">
        <v>0</v>
      </c>
      <c r="GY108" s="8">
        <v>0</v>
      </c>
      <c r="GZ108" s="4">
        <v>0</v>
      </c>
      <c r="HA108" s="5">
        <v>0</v>
      </c>
      <c r="HB108" s="8">
        <v>0.105</v>
      </c>
      <c r="HC108" s="4">
        <v>1.1890000000000001</v>
      </c>
      <c r="HD108" s="5">
        <f t="shared" si="468"/>
        <v>11323.809523809525</v>
      </c>
      <c r="HE108" s="8">
        <v>5.0770000000000003E-2</v>
      </c>
      <c r="HF108" s="4">
        <v>1.22</v>
      </c>
      <c r="HG108" s="5">
        <f t="shared" si="474"/>
        <v>24029.938940319083</v>
      </c>
      <c r="HH108" s="20">
        <f t="shared" si="470"/>
        <v>18177.358090000002</v>
      </c>
      <c r="HI108" s="5">
        <f t="shared" si="471"/>
        <v>43062.661</v>
      </c>
    </row>
    <row r="109" spans="1:217" ht="15" thickBot="1" x14ac:dyDescent="0.35">
      <c r="A109" s="99"/>
      <c r="B109" s="100" t="s">
        <v>14</v>
      </c>
      <c r="C109" s="101">
        <f t="shared" ref="C109:D109" si="480">SUM(C97:C108)</f>
        <v>0</v>
      </c>
      <c r="D109" s="70">
        <f t="shared" si="480"/>
        <v>0</v>
      </c>
      <c r="E109" s="71"/>
      <c r="F109" s="101">
        <f>SUM(F97:F108)</f>
        <v>0</v>
      </c>
      <c r="G109" s="70">
        <f>SUM(G97:G108)</f>
        <v>0</v>
      </c>
      <c r="H109" s="71"/>
      <c r="I109" s="101">
        <f>SUM(I97:I108)</f>
        <v>0</v>
      </c>
      <c r="J109" s="70">
        <f>SUM(J97:J108)</f>
        <v>0</v>
      </c>
      <c r="K109" s="71"/>
      <c r="L109" s="101">
        <f>SUM(L97:L108)</f>
        <v>0</v>
      </c>
      <c r="M109" s="70">
        <f>SUM(M97:M108)</f>
        <v>0</v>
      </c>
      <c r="N109" s="71"/>
      <c r="O109" s="101">
        <f>SUM(O97:O108)</f>
        <v>0.73170000000000002</v>
      </c>
      <c r="P109" s="70">
        <f>SUM(P97:P108)</f>
        <v>12.719000000000001</v>
      </c>
      <c r="Q109" s="71"/>
      <c r="R109" s="72">
        <f>SUM(R97:R108)</f>
        <v>404.62296000000003</v>
      </c>
      <c r="S109" s="70">
        <f>SUM(S97:S108)</f>
        <v>1340.3869999999999</v>
      </c>
      <c r="T109" s="71"/>
      <c r="U109" s="101">
        <f t="shared" ref="U109:V109" si="481">SUM(U97:U108)</f>
        <v>0</v>
      </c>
      <c r="V109" s="70">
        <f t="shared" si="481"/>
        <v>0</v>
      </c>
      <c r="W109" s="71"/>
      <c r="X109" s="101">
        <f>SUM(X97:X108)</f>
        <v>0</v>
      </c>
      <c r="Y109" s="70">
        <f>SUM(Y97:Y108)</f>
        <v>0</v>
      </c>
      <c r="Z109" s="71"/>
      <c r="AA109" s="101"/>
      <c r="AB109" s="70"/>
      <c r="AC109" s="71"/>
      <c r="AD109" s="101">
        <f>SUM(AD97:AD108)</f>
        <v>0</v>
      </c>
      <c r="AE109" s="70">
        <f>SUM(AE97:AE108)</f>
        <v>0</v>
      </c>
      <c r="AF109" s="71"/>
      <c r="AG109" s="101">
        <f t="shared" ref="AG109:AH109" si="482">SUM(AG97:AG108)</f>
        <v>0</v>
      </c>
      <c r="AH109" s="70">
        <f t="shared" si="482"/>
        <v>0</v>
      </c>
      <c r="AI109" s="71"/>
      <c r="AJ109" s="101">
        <f>SUM(AJ97:AJ108)</f>
        <v>0</v>
      </c>
      <c r="AK109" s="70">
        <f>SUM(AK97:AK108)</f>
        <v>0</v>
      </c>
      <c r="AL109" s="71"/>
      <c r="AM109" s="101">
        <f>SUM(AM97:AM108)</f>
        <v>0</v>
      </c>
      <c r="AN109" s="70">
        <f>SUM(AN97:AN108)</f>
        <v>0</v>
      </c>
      <c r="AO109" s="71"/>
      <c r="AP109" s="101">
        <f>SUM(AP97:AP108)</f>
        <v>0</v>
      </c>
      <c r="AQ109" s="70">
        <f>SUM(AQ97:AQ108)</f>
        <v>0</v>
      </c>
      <c r="AR109" s="71"/>
      <c r="AS109" s="101">
        <f>SUM(AS97:AS108)</f>
        <v>6.74</v>
      </c>
      <c r="AT109" s="70">
        <f>SUM(AT97:AT108)</f>
        <v>116.499</v>
      </c>
      <c r="AU109" s="71"/>
      <c r="AV109" s="101">
        <f>SUM(AV97:AV108)</f>
        <v>0</v>
      </c>
      <c r="AW109" s="70">
        <f>SUM(AW97:AW108)</f>
        <v>0</v>
      </c>
      <c r="AX109" s="71"/>
      <c r="AY109" s="101">
        <f>SUM(AY97:AY108)</f>
        <v>0</v>
      </c>
      <c r="AZ109" s="70">
        <f>SUM(AZ97:AZ108)</f>
        <v>0</v>
      </c>
      <c r="BA109" s="71"/>
      <c r="BB109" s="72">
        <f>SUM(BB97:BB108)</f>
        <v>24131.650799999999</v>
      </c>
      <c r="BC109" s="70">
        <f>SUM(BC97:BC108)</f>
        <v>52684.971999999994</v>
      </c>
      <c r="BD109" s="71"/>
      <c r="BE109" s="101">
        <f>SUM(BE97:BE108)</f>
        <v>0</v>
      </c>
      <c r="BF109" s="70">
        <f>SUM(BF97:BF108)</f>
        <v>0</v>
      </c>
      <c r="BG109" s="71"/>
      <c r="BH109" s="101">
        <f>SUM(BH97:BH108)</f>
        <v>4.2</v>
      </c>
      <c r="BI109" s="70">
        <f>SUM(BI97:BI108)</f>
        <v>60.86</v>
      </c>
      <c r="BJ109" s="71"/>
      <c r="BK109" s="101">
        <f>SUM(BK97:BK108)</f>
        <v>0</v>
      </c>
      <c r="BL109" s="70">
        <f>SUM(BL97:BL108)</f>
        <v>0</v>
      </c>
      <c r="BM109" s="71"/>
      <c r="BN109" s="101">
        <f>SUM(BN97:BN108)</f>
        <v>0</v>
      </c>
      <c r="BO109" s="70">
        <f>SUM(BO97:BO108)</f>
        <v>0</v>
      </c>
      <c r="BP109" s="71"/>
      <c r="BQ109" s="101">
        <f>SUM(BQ97:BQ108)</f>
        <v>0</v>
      </c>
      <c r="BR109" s="70">
        <f>SUM(BR97:BR108)</f>
        <v>0</v>
      </c>
      <c r="BS109" s="71"/>
      <c r="BT109" s="101">
        <f>SUM(BT97:BT108)</f>
        <v>8.0000000000000002E-3</v>
      </c>
      <c r="BU109" s="70">
        <f>SUM(BU97:BU108)</f>
        <v>0.53300000000000003</v>
      </c>
      <c r="BV109" s="71"/>
      <c r="BW109" s="101">
        <f t="shared" ref="BW109:BX109" si="483">SUM(BW97:BW108)</f>
        <v>0</v>
      </c>
      <c r="BX109" s="70">
        <f t="shared" si="483"/>
        <v>0</v>
      </c>
      <c r="BY109" s="71"/>
      <c r="BZ109" s="101">
        <f t="shared" ref="BZ109:CA109" si="484">SUM(BZ97:BZ108)</f>
        <v>0</v>
      </c>
      <c r="CA109" s="70">
        <f t="shared" si="484"/>
        <v>0</v>
      </c>
      <c r="CB109" s="71"/>
      <c r="CC109" s="101">
        <f>SUM(CC97:CC108)</f>
        <v>0</v>
      </c>
      <c r="CD109" s="70">
        <f>SUM(CD97:CD108)</f>
        <v>0</v>
      </c>
      <c r="CE109" s="71"/>
      <c r="CF109" s="101">
        <f>SUM(CF97:CF108)</f>
        <v>0</v>
      </c>
      <c r="CG109" s="70">
        <f>SUM(CG97:CG108)</f>
        <v>0</v>
      </c>
      <c r="CH109" s="71"/>
      <c r="CI109" s="101">
        <f>SUM(CI97:CI108)</f>
        <v>12.55</v>
      </c>
      <c r="CJ109" s="70">
        <f>SUM(CJ97:CJ108)</f>
        <v>1976.66</v>
      </c>
      <c r="CK109" s="71"/>
      <c r="CL109" s="101">
        <f>SUM(CL97:CL108)</f>
        <v>0</v>
      </c>
      <c r="CM109" s="70">
        <f>SUM(CM97:CM108)</f>
        <v>0</v>
      </c>
      <c r="CN109" s="71"/>
      <c r="CO109" s="101">
        <f>SUM(CO97:CO108)</f>
        <v>22</v>
      </c>
      <c r="CP109" s="70">
        <f>SUM(CP97:CP108)</f>
        <v>81.400000000000006</v>
      </c>
      <c r="CQ109" s="71"/>
      <c r="CR109" s="72">
        <f>SUM(CR97:CR108)</f>
        <v>45118.557569999997</v>
      </c>
      <c r="CS109" s="70">
        <f>SUM(CS97:CS108)</f>
        <v>86997.116999999998</v>
      </c>
      <c r="CT109" s="71"/>
      <c r="CU109" s="101">
        <f>SUM(CU97:CU108)</f>
        <v>0</v>
      </c>
      <c r="CV109" s="70">
        <f>SUM(CV97:CV108)</f>
        <v>0</v>
      </c>
      <c r="CW109" s="71"/>
      <c r="CX109" s="101">
        <f>SUM(CX97:CX108)</f>
        <v>0</v>
      </c>
      <c r="CY109" s="70">
        <f>SUM(CY97:CY108)</f>
        <v>0</v>
      </c>
      <c r="CZ109" s="71"/>
      <c r="DA109" s="101">
        <f>SUM(DA97:DA108)</f>
        <v>0.34816000000000003</v>
      </c>
      <c r="DB109" s="70">
        <f>SUM(DB97:DB108)</f>
        <v>9.8469999999999995</v>
      </c>
      <c r="DC109" s="71"/>
      <c r="DD109" s="101">
        <f>SUM(DD97:DD108)</f>
        <v>0</v>
      </c>
      <c r="DE109" s="70">
        <f>SUM(DE97:DE108)</f>
        <v>0</v>
      </c>
      <c r="DF109" s="71"/>
      <c r="DG109" s="101">
        <f>SUM(DG97:DG108)</f>
        <v>0.11</v>
      </c>
      <c r="DH109" s="70">
        <f>SUM(DH97:DH108)</f>
        <v>9.202</v>
      </c>
      <c r="DI109" s="71"/>
      <c r="DJ109" s="101">
        <f>SUM(DJ97:DJ108)</f>
        <v>0</v>
      </c>
      <c r="DK109" s="70">
        <f>SUM(DK97:DK108)</f>
        <v>0</v>
      </c>
      <c r="DL109" s="71"/>
      <c r="DM109" s="101">
        <f>SUM(DM97:DM108)</f>
        <v>0</v>
      </c>
      <c r="DN109" s="70">
        <f>SUM(DN97:DN108)</f>
        <v>0</v>
      </c>
      <c r="DO109" s="71"/>
      <c r="DP109" s="101">
        <f>SUM(DP97:DP108)</f>
        <v>0</v>
      </c>
      <c r="DQ109" s="70">
        <f>SUM(DQ97:DQ108)</f>
        <v>0</v>
      </c>
      <c r="DR109" s="71"/>
      <c r="DS109" s="101">
        <f>SUM(DS97:DS108)</f>
        <v>0</v>
      </c>
      <c r="DT109" s="70">
        <f>SUM(DT97:DT108)</f>
        <v>0</v>
      </c>
      <c r="DU109" s="71"/>
      <c r="DV109" s="72">
        <f>SUM(DV97:DV108)</f>
        <v>100249.13205</v>
      </c>
      <c r="DW109" s="70">
        <f>SUM(DW97:DW108)</f>
        <v>221386.05200000003</v>
      </c>
      <c r="DX109" s="71"/>
      <c r="DY109" s="72">
        <f>SUM(DY97:DY108)</f>
        <v>3115.8410200000003</v>
      </c>
      <c r="DZ109" s="70">
        <f>SUM(DZ97:DZ108)</f>
        <v>7840.7349999999997</v>
      </c>
      <c r="EA109" s="71"/>
      <c r="EB109" s="101">
        <f>SUM(EB97:EB108)</f>
        <v>0</v>
      </c>
      <c r="EC109" s="70">
        <f>SUM(EC97:EC108)</f>
        <v>0</v>
      </c>
      <c r="ED109" s="71"/>
      <c r="EE109" s="101">
        <f t="shared" ref="EE109:EF109" si="485">SUM(EE97:EE108)</f>
        <v>0</v>
      </c>
      <c r="EF109" s="70">
        <f t="shared" si="485"/>
        <v>0</v>
      </c>
      <c r="EG109" s="71"/>
      <c r="EH109" s="101">
        <f>SUM(EH97:EH108)</f>
        <v>0</v>
      </c>
      <c r="EI109" s="70">
        <f>SUM(EI97:EI108)</f>
        <v>0</v>
      </c>
      <c r="EJ109" s="71"/>
      <c r="EK109" s="101">
        <f>SUM(EK97:EK108)</f>
        <v>0</v>
      </c>
      <c r="EL109" s="70">
        <f>SUM(EL97:EL108)</f>
        <v>0</v>
      </c>
      <c r="EM109" s="71"/>
      <c r="EN109" s="101">
        <f t="shared" ref="EN109:EO109" si="486">SUM(EN97:EN108)</f>
        <v>0</v>
      </c>
      <c r="EO109" s="70">
        <f t="shared" si="486"/>
        <v>0</v>
      </c>
      <c r="EP109" s="71"/>
      <c r="EQ109" s="101"/>
      <c r="ER109" s="70"/>
      <c r="ES109" s="71"/>
      <c r="ET109" s="101">
        <f>SUM(ET97:ET108)</f>
        <v>0</v>
      </c>
      <c r="EU109" s="70">
        <f>SUM(EU97:EU108)</f>
        <v>0</v>
      </c>
      <c r="EV109" s="71"/>
      <c r="EW109" s="101">
        <f t="shared" ref="EW109:EX109" si="487">SUM(EW97:EW108)</f>
        <v>0</v>
      </c>
      <c r="EX109" s="70">
        <f t="shared" si="487"/>
        <v>0</v>
      </c>
      <c r="EY109" s="71"/>
      <c r="EZ109" s="101">
        <f>SUM(EZ97:EZ108)</f>
        <v>0</v>
      </c>
      <c r="FA109" s="70">
        <f>SUM(FA97:FA108)</f>
        <v>0</v>
      </c>
      <c r="FB109" s="71"/>
      <c r="FC109" s="72">
        <f>SUM(FC97:FC108)</f>
        <v>9.5599999999999987</v>
      </c>
      <c r="FD109" s="70">
        <f>SUM(FD97:FD108)</f>
        <v>36.125999999999998</v>
      </c>
      <c r="FE109" s="71"/>
      <c r="FF109" s="72">
        <f>SUM(FF97:FF108)</f>
        <v>0</v>
      </c>
      <c r="FG109" s="70">
        <f>SUM(FG97:FG108)</f>
        <v>0</v>
      </c>
      <c r="FH109" s="71"/>
      <c r="FI109" s="72">
        <f>SUM(FI97:FI108)</f>
        <v>0</v>
      </c>
      <c r="FJ109" s="70">
        <f>SUM(FJ97:FJ108)</f>
        <v>0</v>
      </c>
      <c r="FK109" s="71"/>
      <c r="FL109" s="72">
        <f>SUM(FL97:FL108)</f>
        <v>0</v>
      </c>
      <c r="FM109" s="70">
        <f>SUM(FM97:FM108)</f>
        <v>0</v>
      </c>
      <c r="FN109" s="71"/>
      <c r="FO109" s="72">
        <f>SUM(FO97:FO108)</f>
        <v>0</v>
      </c>
      <c r="FP109" s="70">
        <f>SUM(FP97:FP108)</f>
        <v>0</v>
      </c>
      <c r="FQ109" s="71"/>
      <c r="FR109" s="72">
        <f t="shared" ref="FR109:FS109" si="488">SUM(FR97:FR108)</f>
        <v>0</v>
      </c>
      <c r="FS109" s="70">
        <f t="shared" si="488"/>
        <v>0</v>
      </c>
      <c r="FT109" s="71"/>
      <c r="FU109" s="72">
        <f>SUM(FU97:FU108)</f>
        <v>0</v>
      </c>
      <c r="FV109" s="70">
        <f>SUM(FV97:FV108)</f>
        <v>0</v>
      </c>
      <c r="FW109" s="71"/>
      <c r="FX109" s="72">
        <f t="shared" ref="FX109:FY109" si="489">SUM(FX97:FX108)</f>
        <v>0</v>
      </c>
      <c r="FY109" s="70">
        <f t="shared" si="489"/>
        <v>0</v>
      </c>
      <c r="FZ109" s="71"/>
      <c r="GA109" s="72">
        <f>SUM(GA97:GA108)</f>
        <v>0</v>
      </c>
      <c r="GB109" s="70">
        <f>SUM(GB97:GB108)</f>
        <v>0</v>
      </c>
      <c r="GC109" s="71"/>
      <c r="GD109" s="72">
        <f>SUM(GD97:GD108)</f>
        <v>6.0330000000000002E-2</v>
      </c>
      <c r="GE109" s="70">
        <f>SUM(GE97:GE108)</f>
        <v>0.58499999999999996</v>
      </c>
      <c r="GF109" s="71"/>
      <c r="GG109" s="72">
        <f>SUM(GG97:GG108)</f>
        <v>0</v>
      </c>
      <c r="GH109" s="70">
        <f>SUM(GH97:GH108)</f>
        <v>0</v>
      </c>
      <c r="GI109" s="71"/>
      <c r="GJ109" s="72">
        <f>SUM(GJ97:GJ108)</f>
        <v>0</v>
      </c>
      <c r="GK109" s="70">
        <f>SUM(GK97:GK108)</f>
        <v>0</v>
      </c>
      <c r="GL109" s="71"/>
      <c r="GM109" s="72">
        <f>SUM(GM97:GM108)</f>
        <v>0</v>
      </c>
      <c r="GN109" s="70">
        <f>SUM(GN97:GN108)</f>
        <v>0</v>
      </c>
      <c r="GO109" s="71"/>
      <c r="GP109" s="72">
        <f>SUM(GP97:GP108)</f>
        <v>0.11</v>
      </c>
      <c r="GQ109" s="70">
        <f>SUM(GQ97:GQ108)</f>
        <v>2.46</v>
      </c>
      <c r="GR109" s="71"/>
      <c r="GS109" s="72">
        <f>SUM(GS97:GS108)</f>
        <v>15</v>
      </c>
      <c r="GT109" s="70">
        <f>SUM(GT97:GT108)</f>
        <v>91.06</v>
      </c>
      <c r="GU109" s="71"/>
      <c r="GV109" s="72">
        <f>SUM(GV97:GV108)</f>
        <v>128.62204</v>
      </c>
      <c r="GW109" s="70">
        <f>SUM(GW97:GW108)</f>
        <v>887.1400000000001</v>
      </c>
      <c r="GX109" s="71"/>
      <c r="GY109" s="72">
        <f>SUM(GY97:GY108)</f>
        <v>103226</v>
      </c>
      <c r="GZ109" s="70">
        <f>SUM(GZ97:GZ108)</f>
        <v>316864.79300000001</v>
      </c>
      <c r="HA109" s="71"/>
      <c r="HB109" s="72">
        <f>SUM(HB97:HB108)</f>
        <v>96.796999999999997</v>
      </c>
      <c r="HC109" s="70">
        <f>SUM(HC97:HC108)</f>
        <v>327.60400000000004</v>
      </c>
      <c r="HD109" s="71"/>
      <c r="HE109" s="72">
        <f>SUM(HE97:HE108)</f>
        <v>36.86177</v>
      </c>
      <c r="HF109" s="70">
        <f>SUM(HF97:HF108)</f>
        <v>309.80700000000002</v>
      </c>
      <c r="HG109" s="71"/>
      <c r="HH109" s="104">
        <f t="shared" si="470"/>
        <v>276579.50340000005</v>
      </c>
      <c r="HI109" s="106">
        <f t="shared" si="471"/>
        <v>691036.55799999996</v>
      </c>
    </row>
    <row r="110" spans="1:217" x14ac:dyDescent="0.3">
      <c r="A110" s="75">
        <v>2019</v>
      </c>
      <c r="B110" s="80" t="s">
        <v>2</v>
      </c>
      <c r="C110" s="8">
        <v>0</v>
      </c>
      <c r="D110" s="4">
        <v>0</v>
      </c>
      <c r="E110" s="5">
        <f t="shared" ref="E110:E121" si="490">IF(C110=0,0,D110/C110*1000)</f>
        <v>0</v>
      </c>
      <c r="F110" s="8">
        <v>0</v>
      </c>
      <c r="G110" s="4">
        <v>0</v>
      </c>
      <c r="H110" s="5">
        <v>0</v>
      </c>
      <c r="I110" s="8">
        <v>0</v>
      </c>
      <c r="J110" s="4">
        <v>0</v>
      </c>
      <c r="K110" s="5">
        <v>0</v>
      </c>
      <c r="L110" s="8">
        <v>0</v>
      </c>
      <c r="M110" s="4">
        <v>0</v>
      </c>
      <c r="N110" s="5">
        <v>0</v>
      </c>
      <c r="O110" s="8">
        <v>0</v>
      </c>
      <c r="P110" s="4">
        <v>0</v>
      </c>
      <c r="Q110" s="5">
        <v>0</v>
      </c>
      <c r="R110" s="8">
        <v>59.96</v>
      </c>
      <c r="S110" s="4">
        <v>368.17599999999999</v>
      </c>
      <c r="T110" s="5">
        <f t="shared" ref="T110:T121" si="491">S110/R110*1000</f>
        <v>6140.3602401601065</v>
      </c>
      <c r="U110" s="8">
        <v>0</v>
      </c>
      <c r="V110" s="4">
        <v>0</v>
      </c>
      <c r="W110" s="5">
        <f t="shared" ref="W110:W121" si="492">IF(U110=0,0,V110/U110*1000)</f>
        <v>0</v>
      </c>
      <c r="X110" s="8">
        <v>0</v>
      </c>
      <c r="Y110" s="4">
        <v>0</v>
      </c>
      <c r="Z110" s="5">
        <v>0</v>
      </c>
      <c r="AA110" s="8"/>
      <c r="AB110" s="4"/>
      <c r="AC110" s="5"/>
      <c r="AD110" s="8">
        <v>0</v>
      </c>
      <c r="AE110" s="4">
        <v>0</v>
      </c>
      <c r="AF110" s="5">
        <v>0</v>
      </c>
      <c r="AG110" s="8">
        <v>0</v>
      </c>
      <c r="AH110" s="4">
        <v>0</v>
      </c>
      <c r="AI110" s="5">
        <f t="shared" ref="AI110:AI121" si="493">IF(AG110=0,0,AH110/AG110*1000)</f>
        <v>0</v>
      </c>
      <c r="AJ110" s="8">
        <v>0</v>
      </c>
      <c r="AK110" s="4">
        <v>0</v>
      </c>
      <c r="AL110" s="5">
        <v>0</v>
      </c>
      <c r="AM110" s="8">
        <v>0</v>
      </c>
      <c r="AN110" s="4">
        <v>0</v>
      </c>
      <c r="AO110" s="5">
        <v>0</v>
      </c>
      <c r="AP110" s="8">
        <v>0</v>
      </c>
      <c r="AQ110" s="4">
        <v>0</v>
      </c>
      <c r="AR110" s="5">
        <v>0</v>
      </c>
      <c r="AS110" s="8">
        <v>0</v>
      </c>
      <c r="AT110" s="4">
        <v>0</v>
      </c>
      <c r="AU110" s="5">
        <v>0</v>
      </c>
      <c r="AV110" s="8">
        <v>0</v>
      </c>
      <c r="AW110" s="4">
        <v>0</v>
      </c>
      <c r="AX110" s="5">
        <v>0</v>
      </c>
      <c r="AY110" s="8">
        <v>0</v>
      </c>
      <c r="AZ110" s="4">
        <v>0</v>
      </c>
      <c r="BA110" s="5">
        <v>0</v>
      </c>
      <c r="BB110" s="8">
        <v>396.01734000000005</v>
      </c>
      <c r="BC110" s="4">
        <v>1383.951</v>
      </c>
      <c r="BD110" s="5">
        <f t="shared" ref="BD110:BD121" si="494">BC110/BB110*1000</f>
        <v>3494.6727332697092</v>
      </c>
      <c r="BE110" s="8">
        <v>0</v>
      </c>
      <c r="BF110" s="4">
        <v>0</v>
      </c>
      <c r="BG110" s="5">
        <v>0</v>
      </c>
      <c r="BH110" s="8">
        <v>0</v>
      </c>
      <c r="BI110" s="4">
        <v>0</v>
      </c>
      <c r="BJ110" s="5">
        <v>0</v>
      </c>
      <c r="BK110" s="8">
        <v>0</v>
      </c>
      <c r="BL110" s="4">
        <v>0</v>
      </c>
      <c r="BM110" s="5">
        <v>0</v>
      </c>
      <c r="BN110" s="8">
        <v>0</v>
      </c>
      <c r="BO110" s="4">
        <v>0</v>
      </c>
      <c r="BP110" s="5">
        <v>0</v>
      </c>
      <c r="BQ110" s="8">
        <v>0</v>
      </c>
      <c r="BR110" s="4">
        <v>0</v>
      </c>
      <c r="BS110" s="5">
        <v>0</v>
      </c>
      <c r="BT110" s="8">
        <v>0</v>
      </c>
      <c r="BU110" s="4">
        <v>0</v>
      </c>
      <c r="BV110" s="5">
        <v>0</v>
      </c>
      <c r="BW110" s="8">
        <v>0</v>
      </c>
      <c r="BX110" s="4">
        <v>0</v>
      </c>
      <c r="BY110" s="5">
        <f t="shared" ref="BY110:BY121" si="495">IF(BW110=0,0,BX110/BW110*1000)</f>
        <v>0</v>
      </c>
      <c r="BZ110" s="8">
        <v>0</v>
      </c>
      <c r="CA110" s="4">
        <v>0</v>
      </c>
      <c r="CB110" s="5">
        <f t="shared" ref="CB110:CB121" si="496">IF(BZ110=0,0,CA110/BZ110*1000)</f>
        <v>0</v>
      </c>
      <c r="CC110" s="8">
        <v>0</v>
      </c>
      <c r="CD110" s="4">
        <v>0</v>
      </c>
      <c r="CE110" s="5">
        <v>0</v>
      </c>
      <c r="CF110" s="8">
        <v>0</v>
      </c>
      <c r="CG110" s="4">
        <v>0</v>
      </c>
      <c r="CH110" s="5">
        <v>0</v>
      </c>
      <c r="CI110" s="8">
        <v>0</v>
      </c>
      <c r="CJ110" s="4">
        <v>0</v>
      </c>
      <c r="CK110" s="5">
        <v>0</v>
      </c>
      <c r="CL110" s="8">
        <v>0</v>
      </c>
      <c r="CM110" s="4">
        <v>0</v>
      </c>
      <c r="CN110" s="5">
        <v>0</v>
      </c>
      <c r="CO110" s="8">
        <v>0</v>
      </c>
      <c r="CP110" s="4">
        <v>0</v>
      </c>
      <c r="CQ110" s="5">
        <v>0</v>
      </c>
      <c r="CR110" s="8">
        <v>5679.5829999999996</v>
      </c>
      <c r="CS110" s="4">
        <v>10737.548000000001</v>
      </c>
      <c r="CT110" s="5">
        <f t="shared" ref="CT110:CT121" si="497">CS110/CR110*1000</f>
        <v>1890.5521761016612</v>
      </c>
      <c r="CU110" s="8">
        <v>0</v>
      </c>
      <c r="CV110" s="4">
        <v>0</v>
      </c>
      <c r="CW110" s="5">
        <v>0</v>
      </c>
      <c r="CX110" s="8">
        <v>0</v>
      </c>
      <c r="CY110" s="4">
        <v>0</v>
      </c>
      <c r="CZ110" s="5">
        <v>0</v>
      </c>
      <c r="DA110" s="8">
        <v>1.2E-2</v>
      </c>
      <c r="DB110" s="4">
        <v>0.26400000000000001</v>
      </c>
      <c r="DC110" s="5">
        <f t="shared" ref="DC110:DC120" si="498">DB110/DA110*1000</f>
        <v>22000</v>
      </c>
      <c r="DD110" s="8">
        <v>0</v>
      </c>
      <c r="DE110" s="4">
        <v>0</v>
      </c>
      <c r="DF110" s="5">
        <v>0</v>
      </c>
      <c r="DG110" s="8">
        <v>0</v>
      </c>
      <c r="DH110" s="4">
        <v>0</v>
      </c>
      <c r="DI110" s="5">
        <v>0</v>
      </c>
      <c r="DJ110" s="8">
        <v>0</v>
      </c>
      <c r="DK110" s="4">
        <v>0</v>
      </c>
      <c r="DL110" s="5">
        <v>0</v>
      </c>
      <c r="DM110" s="8">
        <v>0</v>
      </c>
      <c r="DN110" s="4">
        <v>0</v>
      </c>
      <c r="DO110" s="5">
        <v>0</v>
      </c>
      <c r="DP110" s="8">
        <v>0</v>
      </c>
      <c r="DQ110" s="4">
        <v>0</v>
      </c>
      <c r="DR110" s="5">
        <v>0</v>
      </c>
      <c r="DS110" s="8">
        <v>0</v>
      </c>
      <c r="DT110" s="4">
        <v>0</v>
      </c>
      <c r="DU110" s="5">
        <v>0</v>
      </c>
      <c r="DV110" s="8">
        <v>13519.179</v>
      </c>
      <c r="DW110" s="4">
        <v>37670.883000000002</v>
      </c>
      <c r="DX110" s="5">
        <f t="shared" ref="DX110:DX121" si="499">DW110/DV110*1000</f>
        <v>2786.4771226122534</v>
      </c>
      <c r="DY110" s="8">
        <v>2007.2919999999999</v>
      </c>
      <c r="DZ110" s="4">
        <v>6376.7709999999997</v>
      </c>
      <c r="EA110" s="5">
        <f t="shared" ref="EA110:EA121" si="500">DZ110/DY110*1000</f>
        <v>3176.8028767115102</v>
      </c>
      <c r="EB110" s="8">
        <v>0</v>
      </c>
      <c r="EC110" s="4">
        <v>0</v>
      </c>
      <c r="ED110" s="5">
        <v>0</v>
      </c>
      <c r="EE110" s="8">
        <v>0</v>
      </c>
      <c r="EF110" s="4">
        <v>0</v>
      </c>
      <c r="EG110" s="5">
        <f t="shared" ref="EG110:EG121" si="501">IF(EE110=0,0,EF110/EE110*1000)</f>
        <v>0</v>
      </c>
      <c r="EH110" s="8">
        <v>0</v>
      </c>
      <c r="EI110" s="4">
        <v>0</v>
      </c>
      <c r="EJ110" s="5">
        <v>0</v>
      </c>
      <c r="EK110" s="8">
        <v>0</v>
      </c>
      <c r="EL110" s="4">
        <v>0</v>
      </c>
      <c r="EM110" s="5">
        <v>0</v>
      </c>
      <c r="EN110" s="8">
        <v>0</v>
      </c>
      <c r="EO110" s="4">
        <v>0</v>
      </c>
      <c r="EP110" s="5">
        <f t="shared" ref="EP110:EP121" si="502">IF(EN110=0,0,EO110/EN110*1000)</f>
        <v>0</v>
      </c>
      <c r="EQ110" s="8"/>
      <c r="ER110" s="4"/>
      <c r="ES110" s="5"/>
      <c r="ET110" s="8">
        <v>0</v>
      </c>
      <c r="EU110" s="4">
        <v>0</v>
      </c>
      <c r="EV110" s="5">
        <v>0</v>
      </c>
      <c r="EW110" s="8">
        <v>0</v>
      </c>
      <c r="EX110" s="4">
        <v>0</v>
      </c>
      <c r="EY110" s="5">
        <f t="shared" ref="EY110:EY121" si="503">IF(EW110=0,0,EX110/EW110*1000)</f>
        <v>0</v>
      </c>
      <c r="EZ110" s="8">
        <v>0</v>
      </c>
      <c r="FA110" s="4">
        <v>0</v>
      </c>
      <c r="FB110" s="5">
        <v>0</v>
      </c>
      <c r="FC110" s="8">
        <v>0</v>
      </c>
      <c r="FD110" s="4">
        <v>0</v>
      </c>
      <c r="FE110" s="5">
        <v>0</v>
      </c>
      <c r="FF110" s="8">
        <v>0</v>
      </c>
      <c r="FG110" s="4">
        <v>0</v>
      </c>
      <c r="FH110" s="5">
        <v>0</v>
      </c>
      <c r="FI110" s="8">
        <v>0</v>
      </c>
      <c r="FJ110" s="4">
        <v>0</v>
      </c>
      <c r="FK110" s="5">
        <v>0</v>
      </c>
      <c r="FL110" s="8">
        <v>0</v>
      </c>
      <c r="FM110" s="4">
        <v>0</v>
      </c>
      <c r="FN110" s="5">
        <v>0</v>
      </c>
      <c r="FO110" s="8">
        <v>617.38</v>
      </c>
      <c r="FP110" s="4">
        <v>2477.6999999999998</v>
      </c>
      <c r="FQ110" s="5">
        <f t="shared" ref="FQ110:FQ120" si="504">FP110/FO110*1000</f>
        <v>4013.2495383718287</v>
      </c>
      <c r="FR110" s="8">
        <v>0</v>
      </c>
      <c r="FS110" s="4">
        <v>0</v>
      </c>
      <c r="FT110" s="5">
        <f t="shared" ref="FT110:FT121" si="505">IF(FR110=0,0,FS110/FR110*1000)</f>
        <v>0</v>
      </c>
      <c r="FU110" s="8">
        <v>0</v>
      </c>
      <c r="FV110" s="4">
        <v>0</v>
      </c>
      <c r="FW110" s="5">
        <v>0</v>
      </c>
      <c r="FX110" s="8">
        <v>0</v>
      </c>
      <c r="FY110" s="4">
        <v>0</v>
      </c>
      <c r="FZ110" s="5">
        <f t="shared" ref="FZ110:FZ121" si="506">IF(FX110=0,0,FY110/FX110*1000)</f>
        <v>0</v>
      </c>
      <c r="GA110" s="8">
        <v>0</v>
      </c>
      <c r="GB110" s="4">
        <v>0</v>
      </c>
      <c r="GC110" s="5">
        <v>0</v>
      </c>
      <c r="GD110" s="8">
        <v>0</v>
      </c>
      <c r="GE110" s="4">
        <v>0</v>
      </c>
      <c r="GF110" s="5">
        <v>0</v>
      </c>
      <c r="GG110" s="8">
        <v>0</v>
      </c>
      <c r="GH110" s="4">
        <v>0</v>
      </c>
      <c r="GI110" s="5">
        <v>0</v>
      </c>
      <c r="GJ110" s="8">
        <v>0</v>
      </c>
      <c r="GK110" s="4">
        <v>0</v>
      </c>
      <c r="GL110" s="5">
        <v>0</v>
      </c>
      <c r="GM110" s="8">
        <v>0</v>
      </c>
      <c r="GN110" s="4">
        <v>0</v>
      </c>
      <c r="GO110" s="5">
        <v>0</v>
      </c>
      <c r="GP110" s="8">
        <v>0</v>
      </c>
      <c r="GQ110" s="4">
        <v>0</v>
      </c>
      <c r="GR110" s="5">
        <v>0</v>
      </c>
      <c r="GS110" s="8">
        <v>0</v>
      </c>
      <c r="GT110" s="4">
        <v>0</v>
      </c>
      <c r="GU110" s="5">
        <v>0</v>
      </c>
      <c r="GV110" s="8">
        <v>64</v>
      </c>
      <c r="GW110" s="4">
        <v>292.83999999999997</v>
      </c>
      <c r="GX110" s="5">
        <f t="shared" ref="GX110:GX116" si="507">GW110/GV110*1000</f>
        <v>4575.625</v>
      </c>
      <c r="GY110" s="8">
        <v>0</v>
      </c>
      <c r="GZ110" s="4">
        <v>0</v>
      </c>
      <c r="HA110" s="5">
        <v>0</v>
      </c>
      <c r="HB110" s="8">
        <v>0.05</v>
      </c>
      <c r="HC110" s="4">
        <v>0.56100000000000005</v>
      </c>
      <c r="HD110" s="5">
        <f t="shared" ref="HD110:HD121" si="508">HC110/HB110*1000</f>
        <v>11220</v>
      </c>
      <c r="HE110" s="8">
        <v>0</v>
      </c>
      <c r="HF110" s="4">
        <v>0</v>
      </c>
      <c r="HG110" s="5">
        <v>0</v>
      </c>
      <c r="HH110" s="20">
        <f t="shared" ref="HH110:HH116" si="509">F110+AM110+AS110+AV110+BH110+BK110+CC110+CL110+CU110+CX110+DP110+DS110+DV110+DY110+GG110+GJ110+GP110+GS110+HB110+HE110+GD110+FC110+DM110+DA110++AP110+GV110+GM110+GA110+BB110+FO110+FL110+FI110+EZ110+EK110+EH110+EB110+DJ110+DG110+DD110+CR110+CI110+BT110+BN110+BE110+AJ110+AD110+X110+R110+O110+GY110+CO110+BQ110+CF110+ET110+I110+L110</f>
        <v>22343.473339999997</v>
      </c>
      <c r="HI110" s="5">
        <f t="shared" ref="HI110:HI116" si="510">G110+AN110+AT110+AW110+BI110+BL110+CD110+CM110+CV110+CY110+DQ110+DT110+DW110+DZ110+GH110+GK110+GQ110+GT110+HC110+HF110+GE110+FD110+DN110+DB110++AQ110+GW110+GN110+GB110+BC110+FP110+FM110+FJ110+FA110+EL110+EI110+EC110+DK110+DH110+DE110+CS110+CJ110+BU110+BO110+BF110+AK110+AE110+Y110+S110+P110+GZ110+CP110+BR110+CG110+EU110+J110+M110</f>
        <v>59308.694000000003</v>
      </c>
    </row>
    <row r="111" spans="1:217" x14ac:dyDescent="0.3">
      <c r="A111" s="75">
        <v>2019</v>
      </c>
      <c r="B111" s="76" t="s">
        <v>3</v>
      </c>
      <c r="C111" s="8">
        <v>0</v>
      </c>
      <c r="D111" s="4">
        <v>0</v>
      </c>
      <c r="E111" s="5">
        <f t="shared" si="490"/>
        <v>0</v>
      </c>
      <c r="F111" s="8">
        <v>0</v>
      </c>
      <c r="G111" s="4">
        <v>0</v>
      </c>
      <c r="H111" s="5">
        <v>0</v>
      </c>
      <c r="I111" s="8">
        <v>0</v>
      </c>
      <c r="J111" s="4">
        <v>0</v>
      </c>
      <c r="K111" s="5">
        <v>0</v>
      </c>
      <c r="L111" s="8">
        <v>0</v>
      </c>
      <c r="M111" s="4">
        <v>0</v>
      </c>
      <c r="N111" s="5">
        <v>0</v>
      </c>
      <c r="O111" s="8">
        <v>0</v>
      </c>
      <c r="P111" s="4">
        <v>0</v>
      </c>
      <c r="Q111" s="5">
        <v>0</v>
      </c>
      <c r="R111" s="8">
        <v>27.456349999999997</v>
      </c>
      <c r="S111" s="4">
        <v>133.13499999999999</v>
      </c>
      <c r="T111" s="5">
        <f t="shared" si="491"/>
        <v>4848.9693640997439</v>
      </c>
      <c r="U111" s="8">
        <v>0</v>
      </c>
      <c r="V111" s="4">
        <v>0</v>
      </c>
      <c r="W111" s="5">
        <f t="shared" si="492"/>
        <v>0</v>
      </c>
      <c r="X111" s="8">
        <v>0</v>
      </c>
      <c r="Y111" s="4">
        <v>0</v>
      </c>
      <c r="Z111" s="5">
        <v>0</v>
      </c>
      <c r="AA111" s="8"/>
      <c r="AB111" s="4"/>
      <c r="AC111" s="5"/>
      <c r="AD111" s="8">
        <v>0</v>
      </c>
      <c r="AE111" s="4">
        <v>0</v>
      </c>
      <c r="AF111" s="5">
        <v>0</v>
      </c>
      <c r="AG111" s="8">
        <v>0</v>
      </c>
      <c r="AH111" s="4">
        <v>0</v>
      </c>
      <c r="AI111" s="5">
        <f t="shared" si="493"/>
        <v>0</v>
      </c>
      <c r="AJ111" s="8">
        <v>0</v>
      </c>
      <c r="AK111" s="4">
        <v>0</v>
      </c>
      <c r="AL111" s="5">
        <v>0</v>
      </c>
      <c r="AM111" s="8">
        <v>0</v>
      </c>
      <c r="AN111" s="4">
        <v>0</v>
      </c>
      <c r="AO111" s="5">
        <v>0</v>
      </c>
      <c r="AP111" s="8">
        <v>0</v>
      </c>
      <c r="AQ111" s="4">
        <v>0</v>
      </c>
      <c r="AR111" s="5">
        <v>0</v>
      </c>
      <c r="AS111" s="8">
        <v>0</v>
      </c>
      <c r="AT111" s="4">
        <v>0</v>
      </c>
      <c r="AU111" s="5">
        <v>0</v>
      </c>
      <c r="AV111" s="8">
        <v>0</v>
      </c>
      <c r="AW111" s="4">
        <v>0</v>
      </c>
      <c r="AX111" s="5">
        <v>0</v>
      </c>
      <c r="AY111" s="8">
        <v>0</v>
      </c>
      <c r="AZ111" s="4">
        <v>0</v>
      </c>
      <c r="BA111" s="5">
        <v>0</v>
      </c>
      <c r="BB111" s="8">
        <v>265.04541999999998</v>
      </c>
      <c r="BC111" s="4">
        <v>964.57799999999997</v>
      </c>
      <c r="BD111" s="5">
        <f t="shared" si="494"/>
        <v>3639.2932200073483</v>
      </c>
      <c r="BE111" s="8">
        <v>0</v>
      </c>
      <c r="BF111" s="4">
        <v>0</v>
      </c>
      <c r="BG111" s="5">
        <v>0</v>
      </c>
      <c r="BH111" s="8">
        <v>0</v>
      </c>
      <c r="BI111" s="4">
        <v>0</v>
      </c>
      <c r="BJ111" s="5">
        <v>0</v>
      </c>
      <c r="BK111" s="8">
        <v>0</v>
      </c>
      <c r="BL111" s="4">
        <v>0</v>
      </c>
      <c r="BM111" s="5">
        <v>0</v>
      </c>
      <c r="BN111" s="8">
        <v>0</v>
      </c>
      <c r="BO111" s="4">
        <v>0</v>
      </c>
      <c r="BP111" s="5">
        <v>0</v>
      </c>
      <c r="BQ111" s="8">
        <v>6279.6</v>
      </c>
      <c r="BR111" s="4">
        <v>3441.7170000000001</v>
      </c>
      <c r="BS111" s="5">
        <f t="shared" ref="BS111" si="511">BR111/BQ111*1000</f>
        <v>548.07901777183258</v>
      </c>
      <c r="BT111" s="8">
        <v>0</v>
      </c>
      <c r="BU111" s="4">
        <v>0</v>
      </c>
      <c r="BV111" s="5">
        <v>0</v>
      </c>
      <c r="BW111" s="8">
        <v>0</v>
      </c>
      <c r="BX111" s="4">
        <v>0</v>
      </c>
      <c r="BY111" s="5">
        <f t="shared" si="495"/>
        <v>0</v>
      </c>
      <c r="BZ111" s="8">
        <v>0</v>
      </c>
      <c r="CA111" s="4">
        <v>0</v>
      </c>
      <c r="CB111" s="5">
        <f t="shared" si="496"/>
        <v>0</v>
      </c>
      <c r="CC111" s="8">
        <v>0</v>
      </c>
      <c r="CD111" s="4">
        <v>0</v>
      </c>
      <c r="CE111" s="5">
        <v>0</v>
      </c>
      <c r="CF111" s="8">
        <v>0</v>
      </c>
      <c r="CG111" s="4">
        <v>0</v>
      </c>
      <c r="CH111" s="5">
        <v>0</v>
      </c>
      <c r="CI111" s="8">
        <v>0</v>
      </c>
      <c r="CJ111" s="4">
        <v>0</v>
      </c>
      <c r="CK111" s="5">
        <v>0</v>
      </c>
      <c r="CL111" s="8">
        <v>0</v>
      </c>
      <c r="CM111" s="4">
        <v>0</v>
      </c>
      <c r="CN111" s="5">
        <v>0</v>
      </c>
      <c r="CO111" s="8">
        <v>0</v>
      </c>
      <c r="CP111" s="4">
        <v>0</v>
      </c>
      <c r="CQ111" s="5">
        <v>0</v>
      </c>
      <c r="CR111" s="8">
        <v>2984.2890000000002</v>
      </c>
      <c r="CS111" s="4">
        <v>4936.5969999999998</v>
      </c>
      <c r="CT111" s="5">
        <f t="shared" si="497"/>
        <v>1654.1953544043486</v>
      </c>
      <c r="CU111" s="8">
        <v>0</v>
      </c>
      <c r="CV111" s="4">
        <v>0</v>
      </c>
      <c r="CW111" s="5">
        <v>0</v>
      </c>
      <c r="CX111" s="8">
        <v>0</v>
      </c>
      <c r="CY111" s="4">
        <v>0</v>
      </c>
      <c r="CZ111" s="5">
        <v>0</v>
      </c>
      <c r="DA111" s="8">
        <v>1.2E-2</v>
      </c>
      <c r="DB111" s="4">
        <v>0.28000000000000003</v>
      </c>
      <c r="DC111" s="5">
        <f t="shared" si="498"/>
        <v>23333.333333333336</v>
      </c>
      <c r="DD111" s="8">
        <v>0</v>
      </c>
      <c r="DE111" s="4">
        <v>0</v>
      </c>
      <c r="DF111" s="5">
        <v>0</v>
      </c>
      <c r="DG111" s="8">
        <v>0</v>
      </c>
      <c r="DH111" s="4">
        <v>0</v>
      </c>
      <c r="DI111" s="5">
        <v>0</v>
      </c>
      <c r="DJ111" s="8">
        <v>0</v>
      </c>
      <c r="DK111" s="4">
        <v>0</v>
      </c>
      <c r="DL111" s="5">
        <v>0</v>
      </c>
      <c r="DM111" s="8">
        <v>0</v>
      </c>
      <c r="DN111" s="4">
        <v>0</v>
      </c>
      <c r="DO111" s="5">
        <v>0</v>
      </c>
      <c r="DP111" s="8">
        <v>0</v>
      </c>
      <c r="DQ111" s="4">
        <v>0</v>
      </c>
      <c r="DR111" s="5">
        <v>0</v>
      </c>
      <c r="DS111" s="8">
        <v>0</v>
      </c>
      <c r="DT111" s="4">
        <v>0</v>
      </c>
      <c r="DU111" s="5">
        <v>0</v>
      </c>
      <c r="DV111" s="8">
        <v>8023.1179499999998</v>
      </c>
      <c r="DW111" s="4">
        <v>23410.822</v>
      </c>
      <c r="DX111" s="5">
        <f t="shared" si="499"/>
        <v>2917.9207068743144</v>
      </c>
      <c r="DY111" s="8">
        <v>915.50324000000001</v>
      </c>
      <c r="DZ111" s="4">
        <v>2677.5230000000001</v>
      </c>
      <c r="EA111" s="5">
        <f t="shared" si="500"/>
        <v>2924.6461214053161</v>
      </c>
      <c r="EB111" s="8">
        <v>0</v>
      </c>
      <c r="EC111" s="4">
        <v>0</v>
      </c>
      <c r="ED111" s="5">
        <v>0</v>
      </c>
      <c r="EE111" s="8">
        <v>0</v>
      </c>
      <c r="EF111" s="4">
        <v>0</v>
      </c>
      <c r="EG111" s="5">
        <f t="shared" si="501"/>
        <v>0</v>
      </c>
      <c r="EH111" s="8">
        <v>0</v>
      </c>
      <c r="EI111" s="4">
        <v>0</v>
      </c>
      <c r="EJ111" s="5">
        <v>0</v>
      </c>
      <c r="EK111" s="8">
        <v>0</v>
      </c>
      <c r="EL111" s="4">
        <v>0</v>
      </c>
      <c r="EM111" s="5">
        <v>0</v>
      </c>
      <c r="EN111" s="8">
        <v>0</v>
      </c>
      <c r="EO111" s="4">
        <v>0</v>
      </c>
      <c r="EP111" s="5">
        <f t="shared" si="502"/>
        <v>0</v>
      </c>
      <c r="EQ111" s="8"/>
      <c r="ER111" s="4"/>
      <c r="ES111" s="5"/>
      <c r="ET111" s="8">
        <v>0</v>
      </c>
      <c r="EU111" s="4">
        <v>0</v>
      </c>
      <c r="EV111" s="5">
        <v>0</v>
      </c>
      <c r="EW111" s="8">
        <v>0</v>
      </c>
      <c r="EX111" s="4">
        <v>0</v>
      </c>
      <c r="EY111" s="5">
        <f t="shared" si="503"/>
        <v>0</v>
      </c>
      <c r="EZ111" s="8">
        <v>0</v>
      </c>
      <c r="FA111" s="4">
        <v>0</v>
      </c>
      <c r="FB111" s="5">
        <v>0</v>
      </c>
      <c r="FC111" s="8">
        <v>2.5</v>
      </c>
      <c r="FD111" s="4">
        <v>9.1329999999999991</v>
      </c>
      <c r="FE111" s="5">
        <f t="shared" ref="FE111:FE113" si="512">FD111/FC111*1000</f>
        <v>3653.1999999999994</v>
      </c>
      <c r="FF111" s="8">
        <v>0</v>
      </c>
      <c r="FG111" s="4">
        <v>0</v>
      </c>
      <c r="FH111" s="5">
        <v>0</v>
      </c>
      <c r="FI111" s="8">
        <v>0</v>
      </c>
      <c r="FJ111" s="4">
        <v>0</v>
      </c>
      <c r="FK111" s="5">
        <v>0</v>
      </c>
      <c r="FL111" s="8">
        <v>0</v>
      </c>
      <c r="FM111" s="4">
        <v>0</v>
      </c>
      <c r="FN111" s="5">
        <v>0</v>
      </c>
      <c r="FO111" s="8">
        <v>976.82</v>
      </c>
      <c r="FP111" s="4">
        <v>3982.855</v>
      </c>
      <c r="FQ111" s="5">
        <f t="shared" si="504"/>
        <v>4077.3683995004194</v>
      </c>
      <c r="FR111" s="8">
        <v>0</v>
      </c>
      <c r="FS111" s="4">
        <v>0</v>
      </c>
      <c r="FT111" s="5">
        <f t="shared" si="505"/>
        <v>0</v>
      </c>
      <c r="FU111" s="8">
        <v>0</v>
      </c>
      <c r="FV111" s="4">
        <v>0</v>
      </c>
      <c r="FW111" s="5">
        <v>0</v>
      </c>
      <c r="FX111" s="8">
        <v>0</v>
      </c>
      <c r="FY111" s="4">
        <v>0</v>
      </c>
      <c r="FZ111" s="5">
        <f t="shared" si="506"/>
        <v>0</v>
      </c>
      <c r="GA111" s="8">
        <v>0</v>
      </c>
      <c r="GB111" s="4">
        <v>0</v>
      </c>
      <c r="GC111" s="5">
        <v>0</v>
      </c>
      <c r="GD111" s="8">
        <v>0</v>
      </c>
      <c r="GE111" s="4">
        <v>0</v>
      </c>
      <c r="GF111" s="5">
        <v>0</v>
      </c>
      <c r="GG111" s="8">
        <v>0</v>
      </c>
      <c r="GH111" s="4">
        <v>0</v>
      </c>
      <c r="GI111" s="5">
        <v>0</v>
      </c>
      <c r="GJ111" s="8">
        <v>0</v>
      </c>
      <c r="GK111" s="4">
        <v>0</v>
      </c>
      <c r="GL111" s="5">
        <v>0</v>
      </c>
      <c r="GM111" s="8">
        <v>0</v>
      </c>
      <c r="GN111" s="4">
        <v>0</v>
      </c>
      <c r="GO111" s="5">
        <v>0</v>
      </c>
      <c r="GP111" s="8">
        <v>0</v>
      </c>
      <c r="GQ111" s="4">
        <v>0</v>
      </c>
      <c r="GR111" s="5">
        <v>0</v>
      </c>
      <c r="GS111" s="8">
        <v>0</v>
      </c>
      <c r="GT111" s="4">
        <v>0</v>
      </c>
      <c r="GU111" s="5">
        <v>0</v>
      </c>
      <c r="GV111" s="8">
        <v>33.6</v>
      </c>
      <c r="GW111" s="4">
        <v>168</v>
      </c>
      <c r="GX111" s="5">
        <f t="shared" si="507"/>
        <v>5000</v>
      </c>
      <c r="GY111" s="8">
        <v>0</v>
      </c>
      <c r="GZ111" s="4">
        <v>0</v>
      </c>
      <c r="HA111" s="5">
        <v>0</v>
      </c>
      <c r="HB111" s="8">
        <v>0</v>
      </c>
      <c r="HC111" s="4">
        <v>0</v>
      </c>
      <c r="HD111" s="5">
        <v>0</v>
      </c>
      <c r="HE111" s="8">
        <v>2.1170000000000001E-2</v>
      </c>
      <c r="HF111" s="4">
        <v>0.56499999999999995</v>
      </c>
      <c r="HG111" s="5">
        <f t="shared" ref="HG111:HG119" si="513">HF111/HE111*1000</f>
        <v>26688.710439300896</v>
      </c>
      <c r="HH111" s="20">
        <f t="shared" si="509"/>
        <v>19507.965130000004</v>
      </c>
      <c r="HI111" s="5">
        <f t="shared" si="510"/>
        <v>39725.205000000002</v>
      </c>
    </row>
    <row r="112" spans="1:217" x14ac:dyDescent="0.3">
      <c r="A112" s="75">
        <v>2019</v>
      </c>
      <c r="B112" s="76" t="s">
        <v>4</v>
      </c>
      <c r="C112" s="8">
        <v>0</v>
      </c>
      <c r="D112" s="4">
        <v>0</v>
      </c>
      <c r="E112" s="5">
        <f t="shared" si="490"/>
        <v>0</v>
      </c>
      <c r="F112" s="8">
        <v>0</v>
      </c>
      <c r="G112" s="4">
        <v>0</v>
      </c>
      <c r="H112" s="5">
        <v>0</v>
      </c>
      <c r="I112" s="8">
        <v>0</v>
      </c>
      <c r="J112" s="4">
        <v>0</v>
      </c>
      <c r="K112" s="5">
        <v>0</v>
      </c>
      <c r="L112" s="8">
        <v>0</v>
      </c>
      <c r="M112" s="4">
        <v>0</v>
      </c>
      <c r="N112" s="5">
        <v>0</v>
      </c>
      <c r="O112" s="8">
        <v>0</v>
      </c>
      <c r="P112" s="4">
        <v>0</v>
      </c>
      <c r="Q112" s="5">
        <v>0</v>
      </c>
      <c r="R112" s="8">
        <v>1.6210199999999999</v>
      </c>
      <c r="S112" s="4">
        <v>9.43</v>
      </c>
      <c r="T112" s="5">
        <f t="shared" si="491"/>
        <v>5817.3248942024165</v>
      </c>
      <c r="U112" s="8">
        <v>0</v>
      </c>
      <c r="V112" s="4">
        <v>0</v>
      </c>
      <c r="W112" s="5">
        <f t="shared" si="492"/>
        <v>0</v>
      </c>
      <c r="X112" s="8">
        <v>0</v>
      </c>
      <c r="Y112" s="4">
        <v>0</v>
      </c>
      <c r="Z112" s="5">
        <v>0</v>
      </c>
      <c r="AA112" s="8"/>
      <c r="AB112" s="4"/>
      <c r="AC112" s="5"/>
      <c r="AD112" s="8">
        <v>0</v>
      </c>
      <c r="AE112" s="4">
        <v>0</v>
      </c>
      <c r="AF112" s="5">
        <v>0</v>
      </c>
      <c r="AG112" s="8">
        <v>0</v>
      </c>
      <c r="AH112" s="4">
        <v>0</v>
      </c>
      <c r="AI112" s="5">
        <f t="shared" si="493"/>
        <v>0</v>
      </c>
      <c r="AJ112" s="8">
        <v>0</v>
      </c>
      <c r="AK112" s="4">
        <v>0</v>
      </c>
      <c r="AL112" s="5">
        <v>0</v>
      </c>
      <c r="AM112" s="8">
        <v>594</v>
      </c>
      <c r="AN112" s="4">
        <v>2318.9760000000001</v>
      </c>
      <c r="AO112" s="5">
        <f t="shared" ref="AO112:AO116" si="514">AN112/AM112*1000</f>
        <v>3904.0000000000005</v>
      </c>
      <c r="AP112" s="8">
        <v>0</v>
      </c>
      <c r="AQ112" s="4">
        <v>0</v>
      </c>
      <c r="AR112" s="5">
        <v>0</v>
      </c>
      <c r="AS112" s="8">
        <v>5.0000000000000001E-3</v>
      </c>
      <c r="AT112" s="4">
        <v>0.34200000000000003</v>
      </c>
      <c r="AU112" s="5">
        <f t="shared" ref="AU112:AU119" si="515">AT112/AS112*1000</f>
        <v>68400</v>
      </c>
      <c r="AV112" s="8">
        <v>0</v>
      </c>
      <c r="AW112" s="4">
        <v>0</v>
      </c>
      <c r="AX112" s="5">
        <v>0</v>
      </c>
      <c r="AY112" s="8">
        <v>0</v>
      </c>
      <c r="AZ112" s="4">
        <v>0</v>
      </c>
      <c r="BA112" s="5">
        <v>0</v>
      </c>
      <c r="BB112" s="8">
        <v>3248.7732799999999</v>
      </c>
      <c r="BC112" s="4">
        <v>9226.7790000000005</v>
      </c>
      <c r="BD112" s="5">
        <f t="shared" si="494"/>
        <v>2840.0809181735208</v>
      </c>
      <c r="BE112" s="8">
        <v>0</v>
      </c>
      <c r="BF112" s="4">
        <v>0</v>
      </c>
      <c r="BG112" s="5">
        <v>0</v>
      </c>
      <c r="BH112" s="8">
        <v>0</v>
      </c>
      <c r="BI112" s="4">
        <v>0</v>
      </c>
      <c r="BJ112" s="5">
        <v>0</v>
      </c>
      <c r="BK112" s="8">
        <v>0</v>
      </c>
      <c r="BL112" s="4">
        <v>0</v>
      </c>
      <c r="BM112" s="5">
        <v>0</v>
      </c>
      <c r="BN112" s="8">
        <v>0</v>
      </c>
      <c r="BO112" s="4">
        <v>0</v>
      </c>
      <c r="BP112" s="5">
        <v>0</v>
      </c>
      <c r="BQ112" s="8">
        <v>0</v>
      </c>
      <c r="BR112" s="4">
        <v>0</v>
      </c>
      <c r="BS112" s="5">
        <v>0</v>
      </c>
      <c r="BT112" s="8">
        <v>0</v>
      </c>
      <c r="BU112" s="4">
        <v>0</v>
      </c>
      <c r="BV112" s="5">
        <v>0</v>
      </c>
      <c r="BW112" s="8">
        <v>0</v>
      </c>
      <c r="BX112" s="4">
        <v>0</v>
      </c>
      <c r="BY112" s="5">
        <f t="shared" si="495"/>
        <v>0</v>
      </c>
      <c r="BZ112" s="8">
        <v>0</v>
      </c>
      <c r="CA112" s="4">
        <v>0</v>
      </c>
      <c r="CB112" s="5">
        <f t="shared" si="496"/>
        <v>0</v>
      </c>
      <c r="CC112" s="8">
        <v>0</v>
      </c>
      <c r="CD112" s="4">
        <v>0</v>
      </c>
      <c r="CE112" s="5">
        <v>0</v>
      </c>
      <c r="CF112" s="8">
        <v>0</v>
      </c>
      <c r="CG112" s="4">
        <v>0</v>
      </c>
      <c r="CH112" s="5">
        <v>0</v>
      </c>
      <c r="CI112" s="8">
        <v>1311</v>
      </c>
      <c r="CJ112" s="4">
        <v>5856.4939999999997</v>
      </c>
      <c r="CK112" s="5">
        <f t="shared" ref="CK112:CK114" si="516">CJ112/CI112*1000</f>
        <v>4467.1960335621661</v>
      </c>
      <c r="CL112" s="8">
        <v>0</v>
      </c>
      <c r="CM112" s="4">
        <v>0</v>
      </c>
      <c r="CN112" s="5">
        <v>0</v>
      </c>
      <c r="CO112" s="8">
        <v>0</v>
      </c>
      <c r="CP112" s="4">
        <v>0</v>
      </c>
      <c r="CQ112" s="5">
        <v>0</v>
      </c>
      <c r="CR112" s="8">
        <v>8254.7150000000001</v>
      </c>
      <c r="CS112" s="4">
        <v>18860.656999999999</v>
      </c>
      <c r="CT112" s="5">
        <f t="shared" si="497"/>
        <v>2284.8344249316901</v>
      </c>
      <c r="CU112" s="8">
        <v>0</v>
      </c>
      <c r="CV112" s="4">
        <v>0</v>
      </c>
      <c r="CW112" s="5">
        <v>0</v>
      </c>
      <c r="CX112" s="8">
        <v>0</v>
      </c>
      <c r="CY112" s="4">
        <v>0</v>
      </c>
      <c r="CZ112" s="5">
        <v>0</v>
      </c>
      <c r="DA112" s="8">
        <v>0</v>
      </c>
      <c r="DB112" s="4">
        <v>0</v>
      </c>
      <c r="DC112" s="5">
        <v>0</v>
      </c>
      <c r="DD112" s="8">
        <v>0</v>
      </c>
      <c r="DE112" s="4">
        <v>0</v>
      </c>
      <c r="DF112" s="5">
        <v>0</v>
      </c>
      <c r="DG112" s="8">
        <v>0</v>
      </c>
      <c r="DH112" s="4">
        <v>0</v>
      </c>
      <c r="DI112" s="5">
        <v>0</v>
      </c>
      <c r="DJ112" s="8">
        <v>0</v>
      </c>
      <c r="DK112" s="4">
        <v>0</v>
      </c>
      <c r="DL112" s="5">
        <v>0</v>
      </c>
      <c r="DM112" s="8">
        <v>0</v>
      </c>
      <c r="DN112" s="4">
        <v>0</v>
      </c>
      <c r="DO112" s="5">
        <v>0</v>
      </c>
      <c r="DP112" s="8">
        <v>0</v>
      </c>
      <c r="DQ112" s="4">
        <v>0</v>
      </c>
      <c r="DR112" s="5">
        <v>0</v>
      </c>
      <c r="DS112" s="8">
        <v>0</v>
      </c>
      <c r="DT112" s="4">
        <v>0</v>
      </c>
      <c r="DU112" s="5">
        <v>0</v>
      </c>
      <c r="DV112" s="8">
        <v>7443.6092600000002</v>
      </c>
      <c r="DW112" s="4">
        <v>21348.665000000001</v>
      </c>
      <c r="DX112" s="5">
        <f t="shared" si="499"/>
        <v>2868.0528832594846</v>
      </c>
      <c r="DY112" s="8">
        <v>2692.2418499999999</v>
      </c>
      <c r="DZ112" s="4">
        <v>7153.3190000000004</v>
      </c>
      <c r="EA112" s="5">
        <f t="shared" si="500"/>
        <v>2657.01203627007</v>
      </c>
      <c r="EB112" s="8">
        <v>0</v>
      </c>
      <c r="EC112" s="4">
        <v>0</v>
      </c>
      <c r="ED112" s="5">
        <v>0</v>
      </c>
      <c r="EE112" s="8">
        <v>0</v>
      </c>
      <c r="EF112" s="4">
        <v>0</v>
      </c>
      <c r="EG112" s="5">
        <f t="shared" si="501"/>
        <v>0</v>
      </c>
      <c r="EH112" s="8">
        <v>0</v>
      </c>
      <c r="EI112" s="4">
        <v>0</v>
      </c>
      <c r="EJ112" s="5">
        <v>0</v>
      </c>
      <c r="EK112" s="8">
        <v>0</v>
      </c>
      <c r="EL112" s="4">
        <v>0</v>
      </c>
      <c r="EM112" s="5">
        <v>0</v>
      </c>
      <c r="EN112" s="8">
        <v>0</v>
      </c>
      <c r="EO112" s="4">
        <v>0</v>
      </c>
      <c r="EP112" s="5">
        <f t="shared" si="502"/>
        <v>0</v>
      </c>
      <c r="EQ112" s="8"/>
      <c r="ER112" s="4"/>
      <c r="ES112" s="5"/>
      <c r="ET112" s="8">
        <v>0</v>
      </c>
      <c r="EU112" s="4">
        <v>0</v>
      </c>
      <c r="EV112" s="5">
        <v>0</v>
      </c>
      <c r="EW112" s="8">
        <v>0</v>
      </c>
      <c r="EX112" s="4">
        <v>0</v>
      </c>
      <c r="EY112" s="5">
        <f t="shared" si="503"/>
        <v>0</v>
      </c>
      <c r="EZ112" s="8">
        <v>0</v>
      </c>
      <c r="FA112" s="4">
        <v>0</v>
      </c>
      <c r="FB112" s="5">
        <v>0</v>
      </c>
      <c r="FC112" s="8">
        <v>0</v>
      </c>
      <c r="FD112" s="4">
        <v>0</v>
      </c>
      <c r="FE112" s="5">
        <v>0</v>
      </c>
      <c r="FF112" s="8">
        <v>0</v>
      </c>
      <c r="FG112" s="4">
        <v>0</v>
      </c>
      <c r="FH112" s="5">
        <v>0</v>
      </c>
      <c r="FI112" s="8">
        <v>0</v>
      </c>
      <c r="FJ112" s="4">
        <v>0</v>
      </c>
      <c r="FK112" s="5">
        <v>0</v>
      </c>
      <c r="FL112" s="8">
        <v>0</v>
      </c>
      <c r="FM112" s="4">
        <v>0</v>
      </c>
      <c r="FN112" s="5">
        <v>0</v>
      </c>
      <c r="FO112" s="8">
        <v>0</v>
      </c>
      <c r="FP112" s="4">
        <v>0</v>
      </c>
      <c r="FQ112" s="5">
        <v>0</v>
      </c>
      <c r="FR112" s="8">
        <v>0</v>
      </c>
      <c r="FS112" s="4">
        <v>0</v>
      </c>
      <c r="FT112" s="5">
        <f t="shared" si="505"/>
        <v>0</v>
      </c>
      <c r="FU112" s="8">
        <v>0</v>
      </c>
      <c r="FV112" s="4">
        <v>0</v>
      </c>
      <c r="FW112" s="5">
        <v>0</v>
      </c>
      <c r="FX112" s="8">
        <v>0</v>
      </c>
      <c r="FY112" s="4">
        <v>0</v>
      </c>
      <c r="FZ112" s="5">
        <f t="shared" si="506"/>
        <v>0</v>
      </c>
      <c r="GA112" s="8">
        <v>0</v>
      </c>
      <c r="GB112" s="4">
        <v>0</v>
      </c>
      <c r="GC112" s="5">
        <v>0</v>
      </c>
      <c r="GD112" s="8">
        <v>0</v>
      </c>
      <c r="GE112" s="4">
        <v>0</v>
      </c>
      <c r="GF112" s="5">
        <v>0</v>
      </c>
      <c r="GG112" s="8">
        <v>0</v>
      </c>
      <c r="GH112" s="4">
        <v>0</v>
      </c>
      <c r="GI112" s="5">
        <v>0</v>
      </c>
      <c r="GJ112" s="8">
        <v>0</v>
      </c>
      <c r="GK112" s="4">
        <v>0</v>
      </c>
      <c r="GL112" s="5">
        <v>0</v>
      </c>
      <c r="GM112" s="8">
        <v>0</v>
      </c>
      <c r="GN112" s="4">
        <v>0</v>
      </c>
      <c r="GO112" s="5">
        <v>0</v>
      </c>
      <c r="GP112" s="8">
        <v>0</v>
      </c>
      <c r="GQ112" s="4">
        <v>0</v>
      </c>
      <c r="GR112" s="5">
        <v>0</v>
      </c>
      <c r="GS112" s="8">
        <v>0</v>
      </c>
      <c r="GT112" s="4">
        <v>0</v>
      </c>
      <c r="GU112" s="5">
        <v>0</v>
      </c>
      <c r="GV112" s="8">
        <v>0</v>
      </c>
      <c r="GW112" s="4">
        <v>0</v>
      </c>
      <c r="GX112" s="5">
        <v>0</v>
      </c>
      <c r="GY112" s="8">
        <v>0</v>
      </c>
      <c r="GZ112" s="4">
        <v>0</v>
      </c>
      <c r="HA112" s="5">
        <v>0</v>
      </c>
      <c r="HB112" s="8">
        <v>0</v>
      </c>
      <c r="HC112" s="4">
        <v>0</v>
      </c>
      <c r="HD112" s="5">
        <v>0</v>
      </c>
      <c r="HE112" s="8">
        <v>0</v>
      </c>
      <c r="HF112" s="4">
        <v>0</v>
      </c>
      <c r="HG112" s="5">
        <v>0</v>
      </c>
      <c r="HH112" s="20">
        <f t="shared" si="509"/>
        <v>23545.965409999997</v>
      </c>
      <c r="HI112" s="5">
        <f t="shared" si="510"/>
        <v>64774.661999999997</v>
      </c>
    </row>
    <row r="113" spans="1:217" x14ac:dyDescent="0.3">
      <c r="A113" s="75">
        <v>2019</v>
      </c>
      <c r="B113" s="76" t="s">
        <v>5</v>
      </c>
      <c r="C113" s="8">
        <v>0</v>
      </c>
      <c r="D113" s="4">
        <v>0</v>
      </c>
      <c r="E113" s="5">
        <f t="shared" si="490"/>
        <v>0</v>
      </c>
      <c r="F113" s="8">
        <v>0</v>
      </c>
      <c r="G113" s="4">
        <v>0</v>
      </c>
      <c r="H113" s="5">
        <v>0</v>
      </c>
      <c r="I113" s="8">
        <v>0</v>
      </c>
      <c r="J113" s="4">
        <v>0</v>
      </c>
      <c r="K113" s="5">
        <v>0</v>
      </c>
      <c r="L113" s="8">
        <v>0</v>
      </c>
      <c r="M113" s="4">
        <v>0</v>
      </c>
      <c r="N113" s="5">
        <v>0</v>
      </c>
      <c r="O113" s="8">
        <v>0</v>
      </c>
      <c r="P113" s="4">
        <v>0</v>
      </c>
      <c r="Q113" s="5">
        <v>0</v>
      </c>
      <c r="R113" s="8">
        <v>133.46360000000001</v>
      </c>
      <c r="S113" s="4">
        <v>806.91099999999994</v>
      </c>
      <c r="T113" s="5">
        <f t="shared" si="491"/>
        <v>6045.9256306588459</v>
      </c>
      <c r="U113" s="8">
        <v>0</v>
      </c>
      <c r="V113" s="4">
        <v>0</v>
      </c>
      <c r="W113" s="5">
        <f t="shared" si="492"/>
        <v>0</v>
      </c>
      <c r="X113" s="8">
        <v>0</v>
      </c>
      <c r="Y113" s="4">
        <v>0</v>
      </c>
      <c r="Z113" s="5">
        <v>0</v>
      </c>
      <c r="AA113" s="8"/>
      <c r="AB113" s="4"/>
      <c r="AC113" s="5"/>
      <c r="AD113" s="8">
        <v>0</v>
      </c>
      <c r="AE113" s="4">
        <v>0</v>
      </c>
      <c r="AF113" s="5">
        <v>0</v>
      </c>
      <c r="AG113" s="8">
        <v>0</v>
      </c>
      <c r="AH113" s="4">
        <v>0</v>
      </c>
      <c r="AI113" s="5">
        <f t="shared" si="493"/>
        <v>0</v>
      </c>
      <c r="AJ113" s="8">
        <v>0</v>
      </c>
      <c r="AK113" s="4">
        <v>0</v>
      </c>
      <c r="AL113" s="5">
        <v>0</v>
      </c>
      <c r="AM113" s="8">
        <v>0</v>
      </c>
      <c r="AN113" s="4">
        <v>0</v>
      </c>
      <c r="AO113" s="5">
        <v>0</v>
      </c>
      <c r="AP113" s="8">
        <v>0</v>
      </c>
      <c r="AQ113" s="4">
        <v>0</v>
      </c>
      <c r="AR113" s="5">
        <v>0</v>
      </c>
      <c r="AS113" s="8">
        <v>0</v>
      </c>
      <c r="AT113" s="4">
        <v>0</v>
      </c>
      <c r="AU113" s="5">
        <v>0</v>
      </c>
      <c r="AV113" s="8">
        <v>0</v>
      </c>
      <c r="AW113" s="4">
        <v>0</v>
      </c>
      <c r="AX113" s="5">
        <v>0</v>
      </c>
      <c r="AY113" s="20">
        <v>0</v>
      </c>
      <c r="AZ113" s="4">
        <v>0</v>
      </c>
      <c r="BA113" s="5">
        <f>IF(AY113=0,0,AZ113/AY113*1000)</f>
        <v>0</v>
      </c>
      <c r="BB113" s="8">
        <v>1800.26721</v>
      </c>
      <c r="BC113" s="4">
        <v>5125.2299999999996</v>
      </c>
      <c r="BD113" s="5">
        <f t="shared" si="494"/>
        <v>2846.9273736313839</v>
      </c>
      <c r="BE113" s="8">
        <v>0</v>
      </c>
      <c r="BF113" s="4">
        <v>0</v>
      </c>
      <c r="BG113" s="5">
        <v>0</v>
      </c>
      <c r="BH113" s="8">
        <v>0</v>
      </c>
      <c r="BI113" s="4">
        <v>0</v>
      </c>
      <c r="BJ113" s="5">
        <v>0</v>
      </c>
      <c r="BK113" s="8">
        <v>0</v>
      </c>
      <c r="BL113" s="4">
        <v>0</v>
      </c>
      <c r="BM113" s="5">
        <v>0</v>
      </c>
      <c r="BN113" s="8">
        <v>0</v>
      </c>
      <c r="BO113" s="4">
        <v>0</v>
      </c>
      <c r="BP113" s="5">
        <v>0</v>
      </c>
      <c r="BQ113" s="8">
        <v>0</v>
      </c>
      <c r="BR113" s="4">
        <v>0</v>
      </c>
      <c r="BS113" s="5">
        <v>0</v>
      </c>
      <c r="BT113" s="8">
        <v>0</v>
      </c>
      <c r="BU113" s="4">
        <v>0</v>
      </c>
      <c r="BV113" s="5">
        <v>0</v>
      </c>
      <c r="BW113" s="8">
        <v>0</v>
      </c>
      <c r="BX113" s="4">
        <v>0</v>
      </c>
      <c r="BY113" s="5">
        <f t="shared" si="495"/>
        <v>0</v>
      </c>
      <c r="BZ113" s="8">
        <v>0</v>
      </c>
      <c r="CA113" s="4">
        <v>0</v>
      </c>
      <c r="CB113" s="5">
        <f t="shared" si="496"/>
        <v>0</v>
      </c>
      <c r="CC113" s="8">
        <v>0</v>
      </c>
      <c r="CD113" s="4">
        <v>0</v>
      </c>
      <c r="CE113" s="5">
        <v>0</v>
      </c>
      <c r="CF113" s="8">
        <v>506</v>
      </c>
      <c r="CG113" s="4">
        <v>1975.424</v>
      </c>
      <c r="CH113" s="5">
        <f t="shared" ref="CH113" si="517">CG113/CF113*1000</f>
        <v>3904</v>
      </c>
      <c r="CI113" s="8">
        <v>495.78</v>
      </c>
      <c r="CJ113" s="4">
        <v>2113.7289999999998</v>
      </c>
      <c r="CK113" s="5">
        <f t="shared" si="516"/>
        <v>4263.441445802574</v>
      </c>
      <c r="CL113" s="8">
        <v>0</v>
      </c>
      <c r="CM113" s="4">
        <v>0</v>
      </c>
      <c r="CN113" s="5">
        <v>0</v>
      </c>
      <c r="CO113" s="8">
        <v>0</v>
      </c>
      <c r="CP113" s="4">
        <v>0</v>
      </c>
      <c r="CQ113" s="5">
        <v>0</v>
      </c>
      <c r="CR113" s="8">
        <v>2419.2649999999999</v>
      </c>
      <c r="CS113" s="4">
        <v>5916.1989999999996</v>
      </c>
      <c r="CT113" s="5">
        <f t="shared" si="497"/>
        <v>2445.4530611570044</v>
      </c>
      <c r="CU113" s="8">
        <v>0</v>
      </c>
      <c r="CV113" s="4">
        <v>0</v>
      </c>
      <c r="CW113" s="5">
        <v>0</v>
      </c>
      <c r="CX113" s="8">
        <v>0</v>
      </c>
      <c r="CY113" s="4">
        <v>0</v>
      </c>
      <c r="CZ113" s="5">
        <v>0</v>
      </c>
      <c r="DA113" s="8">
        <v>0</v>
      </c>
      <c r="DB113" s="4">
        <v>0</v>
      </c>
      <c r="DC113" s="5">
        <v>0</v>
      </c>
      <c r="DD113" s="8">
        <v>0</v>
      </c>
      <c r="DE113" s="4">
        <v>0</v>
      </c>
      <c r="DF113" s="5">
        <v>0</v>
      </c>
      <c r="DG113" s="8">
        <v>0</v>
      </c>
      <c r="DH113" s="4">
        <v>0</v>
      </c>
      <c r="DI113" s="5">
        <v>0</v>
      </c>
      <c r="DJ113" s="8">
        <v>0</v>
      </c>
      <c r="DK113" s="4">
        <v>0</v>
      </c>
      <c r="DL113" s="5">
        <v>0</v>
      </c>
      <c r="DM113" s="8">
        <v>0</v>
      </c>
      <c r="DN113" s="4">
        <v>0</v>
      </c>
      <c r="DO113" s="5">
        <v>0</v>
      </c>
      <c r="DP113" s="8">
        <v>0</v>
      </c>
      <c r="DQ113" s="4">
        <v>0</v>
      </c>
      <c r="DR113" s="5">
        <v>0</v>
      </c>
      <c r="DS113" s="8">
        <v>0</v>
      </c>
      <c r="DT113" s="4">
        <v>0</v>
      </c>
      <c r="DU113" s="5">
        <v>0</v>
      </c>
      <c r="DV113" s="8">
        <v>11197.741800000002</v>
      </c>
      <c r="DW113" s="4">
        <v>34109.195</v>
      </c>
      <c r="DX113" s="5">
        <f t="shared" si="499"/>
        <v>3046.0780047634244</v>
      </c>
      <c r="DY113" s="8">
        <v>3690.4949999999999</v>
      </c>
      <c r="DZ113" s="4">
        <v>9837.1139999999996</v>
      </c>
      <c r="EA113" s="5">
        <f t="shared" si="500"/>
        <v>2665.5269821528009</v>
      </c>
      <c r="EB113" s="8">
        <v>0</v>
      </c>
      <c r="EC113" s="4">
        <v>0</v>
      </c>
      <c r="ED113" s="5">
        <v>0</v>
      </c>
      <c r="EE113" s="8">
        <v>0</v>
      </c>
      <c r="EF113" s="4">
        <v>0</v>
      </c>
      <c r="EG113" s="5">
        <f t="shared" si="501"/>
        <v>0</v>
      </c>
      <c r="EH113" s="8">
        <v>0</v>
      </c>
      <c r="EI113" s="4">
        <v>0</v>
      </c>
      <c r="EJ113" s="5">
        <v>0</v>
      </c>
      <c r="EK113" s="8">
        <v>0</v>
      </c>
      <c r="EL113" s="4">
        <v>0</v>
      </c>
      <c r="EM113" s="5">
        <v>0</v>
      </c>
      <c r="EN113" s="8">
        <v>0</v>
      </c>
      <c r="EO113" s="4">
        <v>0</v>
      </c>
      <c r="EP113" s="5">
        <f t="shared" si="502"/>
        <v>0</v>
      </c>
      <c r="EQ113" s="8"/>
      <c r="ER113" s="4"/>
      <c r="ES113" s="5"/>
      <c r="ET113" s="8">
        <v>0</v>
      </c>
      <c r="EU113" s="4">
        <v>0</v>
      </c>
      <c r="EV113" s="5">
        <v>0</v>
      </c>
      <c r="EW113" s="8">
        <v>0</v>
      </c>
      <c r="EX113" s="4">
        <v>0</v>
      </c>
      <c r="EY113" s="5">
        <f t="shared" si="503"/>
        <v>0</v>
      </c>
      <c r="EZ113" s="8">
        <v>0</v>
      </c>
      <c r="FA113" s="4">
        <v>0</v>
      </c>
      <c r="FB113" s="5">
        <v>0</v>
      </c>
      <c r="FC113" s="8">
        <v>2</v>
      </c>
      <c r="FD113" s="4">
        <v>9.8049999999999997</v>
      </c>
      <c r="FE113" s="5">
        <f t="shared" si="512"/>
        <v>4902.5</v>
      </c>
      <c r="FF113" s="20">
        <v>0</v>
      </c>
      <c r="FG113" s="4">
        <v>0</v>
      </c>
      <c r="FH113" s="5">
        <f>IF(FF113=0,0,FG113/FF113*1000)</f>
        <v>0</v>
      </c>
      <c r="FI113" s="8">
        <v>0</v>
      </c>
      <c r="FJ113" s="4">
        <v>0</v>
      </c>
      <c r="FK113" s="5">
        <v>0</v>
      </c>
      <c r="FL113" s="8">
        <v>0</v>
      </c>
      <c r="FM113" s="4">
        <v>0</v>
      </c>
      <c r="FN113" s="5">
        <v>0</v>
      </c>
      <c r="FO113" s="8">
        <v>494.88</v>
      </c>
      <c r="FP113" s="4">
        <v>145.346</v>
      </c>
      <c r="FQ113" s="5">
        <f t="shared" si="504"/>
        <v>293.6994827028775</v>
      </c>
      <c r="FR113" s="8">
        <v>0</v>
      </c>
      <c r="FS113" s="4">
        <v>0</v>
      </c>
      <c r="FT113" s="5">
        <f t="shared" si="505"/>
        <v>0</v>
      </c>
      <c r="FU113" s="8">
        <v>0</v>
      </c>
      <c r="FV113" s="4">
        <v>0</v>
      </c>
      <c r="FW113" s="5">
        <v>0</v>
      </c>
      <c r="FX113" s="8">
        <v>0</v>
      </c>
      <c r="FY113" s="4">
        <v>0</v>
      </c>
      <c r="FZ113" s="5">
        <f t="shared" si="506"/>
        <v>0</v>
      </c>
      <c r="GA113" s="8">
        <v>0</v>
      </c>
      <c r="GB113" s="4">
        <v>0</v>
      </c>
      <c r="GC113" s="5">
        <v>0</v>
      </c>
      <c r="GD113" s="8">
        <v>0</v>
      </c>
      <c r="GE113" s="4">
        <v>0</v>
      </c>
      <c r="GF113" s="5">
        <v>0</v>
      </c>
      <c r="GG113" s="8">
        <v>0</v>
      </c>
      <c r="GH113" s="4">
        <v>0</v>
      </c>
      <c r="GI113" s="5">
        <v>0</v>
      </c>
      <c r="GJ113" s="8">
        <v>0</v>
      </c>
      <c r="GK113" s="4">
        <v>0</v>
      </c>
      <c r="GL113" s="5">
        <v>0</v>
      </c>
      <c r="GM113" s="8">
        <v>0</v>
      </c>
      <c r="GN113" s="4">
        <v>0</v>
      </c>
      <c r="GO113" s="5">
        <v>0</v>
      </c>
      <c r="GP113" s="8">
        <v>0</v>
      </c>
      <c r="GQ113" s="4">
        <v>0</v>
      </c>
      <c r="GR113" s="5">
        <v>0</v>
      </c>
      <c r="GS113" s="8">
        <v>0</v>
      </c>
      <c r="GT113" s="4">
        <v>0</v>
      </c>
      <c r="GU113" s="5">
        <v>0</v>
      </c>
      <c r="GV113" s="8">
        <v>32.044750000000001</v>
      </c>
      <c r="GW113" s="4">
        <v>170.94399999999999</v>
      </c>
      <c r="GX113" s="5">
        <f t="shared" si="507"/>
        <v>5334.5399792477701</v>
      </c>
      <c r="GY113" s="8">
        <v>0</v>
      </c>
      <c r="GZ113" s="4">
        <v>0</v>
      </c>
      <c r="HA113" s="5">
        <v>0</v>
      </c>
      <c r="HB113" s="8">
        <v>6.0000000000000001E-3</v>
      </c>
      <c r="HC113" s="4">
        <v>2.13</v>
      </c>
      <c r="HD113" s="5">
        <f t="shared" si="508"/>
        <v>355000</v>
      </c>
      <c r="HE113" s="8">
        <v>0</v>
      </c>
      <c r="HF113" s="4">
        <v>0</v>
      </c>
      <c r="HG113" s="5">
        <v>0</v>
      </c>
      <c r="HH113" s="20">
        <f t="shared" si="509"/>
        <v>20771.943359999997</v>
      </c>
      <c r="HI113" s="20">
        <f t="shared" si="510"/>
        <v>60212.027000000002</v>
      </c>
    </row>
    <row r="114" spans="1:217" x14ac:dyDescent="0.3">
      <c r="A114" s="75">
        <v>2019</v>
      </c>
      <c r="B114" s="76" t="s">
        <v>6</v>
      </c>
      <c r="C114" s="8">
        <v>0</v>
      </c>
      <c r="D114" s="4">
        <v>0</v>
      </c>
      <c r="E114" s="5">
        <f t="shared" si="490"/>
        <v>0</v>
      </c>
      <c r="F114" s="8">
        <v>0</v>
      </c>
      <c r="G114" s="4">
        <v>0</v>
      </c>
      <c r="H114" s="5">
        <v>0</v>
      </c>
      <c r="I114" s="8">
        <v>0</v>
      </c>
      <c r="J114" s="4">
        <v>0</v>
      </c>
      <c r="K114" s="5">
        <v>0</v>
      </c>
      <c r="L114" s="8">
        <v>0</v>
      </c>
      <c r="M114" s="4">
        <v>0</v>
      </c>
      <c r="N114" s="5">
        <v>0</v>
      </c>
      <c r="O114" s="8">
        <v>0</v>
      </c>
      <c r="P114" s="4">
        <v>0</v>
      </c>
      <c r="Q114" s="5">
        <v>0</v>
      </c>
      <c r="R114" s="8">
        <v>234.29520000000002</v>
      </c>
      <c r="S114" s="4">
        <v>756.66899999999998</v>
      </c>
      <c r="T114" s="5">
        <f t="shared" si="491"/>
        <v>3229.5539985454243</v>
      </c>
      <c r="U114" s="8">
        <v>0</v>
      </c>
      <c r="V114" s="4">
        <v>0</v>
      </c>
      <c r="W114" s="5">
        <f t="shared" si="492"/>
        <v>0</v>
      </c>
      <c r="X114" s="8">
        <v>0</v>
      </c>
      <c r="Y114" s="4">
        <v>0</v>
      </c>
      <c r="Z114" s="5">
        <v>0</v>
      </c>
      <c r="AA114" s="8"/>
      <c r="AB114" s="4"/>
      <c r="AC114" s="5"/>
      <c r="AD114" s="8">
        <v>0</v>
      </c>
      <c r="AE114" s="4">
        <v>0</v>
      </c>
      <c r="AF114" s="5">
        <v>0</v>
      </c>
      <c r="AG114" s="8">
        <v>0</v>
      </c>
      <c r="AH114" s="4">
        <v>0</v>
      </c>
      <c r="AI114" s="5">
        <f t="shared" si="493"/>
        <v>0</v>
      </c>
      <c r="AJ114" s="8">
        <v>0</v>
      </c>
      <c r="AK114" s="4">
        <v>0</v>
      </c>
      <c r="AL114" s="5">
        <v>0</v>
      </c>
      <c r="AM114" s="8">
        <v>0</v>
      </c>
      <c r="AN114" s="4">
        <v>0</v>
      </c>
      <c r="AO114" s="5">
        <v>0</v>
      </c>
      <c r="AP114" s="8">
        <v>0</v>
      </c>
      <c r="AQ114" s="4">
        <v>0</v>
      </c>
      <c r="AR114" s="5">
        <v>0</v>
      </c>
      <c r="AS114" s="8">
        <v>3.12</v>
      </c>
      <c r="AT114" s="4">
        <v>34.06</v>
      </c>
      <c r="AU114" s="5">
        <f t="shared" si="515"/>
        <v>10916.666666666668</v>
      </c>
      <c r="AV114" s="8">
        <v>0</v>
      </c>
      <c r="AW114" s="4">
        <v>0</v>
      </c>
      <c r="AX114" s="5">
        <v>0</v>
      </c>
      <c r="AY114" s="20">
        <v>0</v>
      </c>
      <c r="AZ114" s="4">
        <v>0</v>
      </c>
      <c r="BA114" s="5">
        <f t="shared" ref="BA114:BA121" si="518">IF(AY114=0,0,AZ114/AY114*1000)</f>
        <v>0</v>
      </c>
      <c r="BB114" s="8">
        <v>2387.6407400000003</v>
      </c>
      <c r="BC114" s="4">
        <v>6498.6109999999999</v>
      </c>
      <c r="BD114" s="5">
        <f t="shared" ref="BD114" si="519">BC114/BB114*1000</f>
        <v>2721.7708640706137</v>
      </c>
      <c r="BE114" s="8">
        <v>0</v>
      </c>
      <c r="BF114" s="4">
        <v>0</v>
      </c>
      <c r="BG114" s="5">
        <v>0</v>
      </c>
      <c r="BH114" s="8">
        <v>0</v>
      </c>
      <c r="BI114" s="4">
        <v>0</v>
      </c>
      <c r="BJ114" s="5">
        <v>0</v>
      </c>
      <c r="BK114" s="8">
        <v>0</v>
      </c>
      <c r="BL114" s="4">
        <v>0</v>
      </c>
      <c r="BM114" s="5">
        <v>0</v>
      </c>
      <c r="BN114" s="8">
        <v>0</v>
      </c>
      <c r="BO114" s="4">
        <v>0</v>
      </c>
      <c r="BP114" s="5">
        <v>0</v>
      </c>
      <c r="BQ114" s="8">
        <v>0</v>
      </c>
      <c r="BR114" s="4">
        <v>0</v>
      </c>
      <c r="BS114" s="5">
        <v>0</v>
      </c>
      <c r="BT114" s="8">
        <v>0</v>
      </c>
      <c r="BU114" s="4">
        <v>0</v>
      </c>
      <c r="BV114" s="5">
        <v>0</v>
      </c>
      <c r="BW114" s="8">
        <v>0</v>
      </c>
      <c r="BX114" s="4">
        <v>0</v>
      </c>
      <c r="BY114" s="5">
        <f t="shared" si="495"/>
        <v>0</v>
      </c>
      <c r="BZ114" s="8">
        <v>0</v>
      </c>
      <c r="CA114" s="4">
        <v>0</v>
      </c>
      <c r="CB114" s="5">
        <f t="shared" si="496"/>
        <v>0</v>
      </c>
      <c r="CC114" s="8">
        <v>0</v>
      </c>
      <c r="CD114" s="4">
        <v>0</v>
      </c>
      <c r="CE114" s="5">
        <v>0</v>
      </c>
      <c r="CF114" s="8">
        <v>1978</v>
      </c>
      <c r="CG114" s="4">
        <v>8348.6749999999993</v>
      </c>
      <c r="CH114" s="5">
        <f t="shared" ref="CH114:CH120" si="520">CG114/CF114*1000</f>
        <v>4220.7659251769455</v>
      </c>
      <c r="CI114" s="8">
        <v>1023.86</v>
      </c>
      <c r="CJ114" s="4">
        <v>2413.6840000000002</v>
      </c>
      <c r="CK114" s="5">
        <f t="shared" si="516"/>
        <v>2357.4355868966463</v>
      </c>
      <c r="CL114" s="8">
        <v>0</v>
      </c>
      <c r="CM114" s="4">
        <v>0</v>
      </c>
      <c r="CN114" s="5">
        <v>0</v>
      </c>
      <c r="CO114" s="8">
        <v>0</v>
      </c>
      <c r="CP114" s="4">
        <v>0</v>
      </c>
      <c r="CQ114" s="5">
        <v>0</v>
      </c>
      <c r="CR114" s="8">
        <v>2181.7190000000001</v>
      </c>
      <c r="CS114" s="4">
        <v>7263.0820000000003</v>
      </c>
      <c r="CT114" s="5">
        <f t="shared" si="497"/>
        <v>3329.0639170305617</v>
      </c>
      <c r="CU114" s="8">
        <v>0</v>
      </c>
      <c r="CV114" s="4">
        <v>0</v>
      </c>
      <c r="CW114" s="5">
        <v>0</v>
      </c>
      <c r="CX114" s="8">
        <v>0</v>
      </c>
      <c r="CY114" s="4">
        <v>0</v>
      </c>
      <c r="CZ114" s="5">
        <v>0</v>
      </c>
      <c r="DA114" s="8">
        <v>0.91855999999999993</v>
      </c>
      <c r="DB114" s="4">
        <v>14.537000000000001</v>
      </c>
      <c r="DC114" s="5">
        <f t="shared" si="498"/>
        <v>15825.857864483542</v>
      </c>
      <c r="DD114" s="8">
        <v>0</v>
      </c>
      <c r="DE114" s="4">
        <v>0</v>
      </c>
      <c r="DF114" s="5">
        <v>0</v>
      </c>
      <c r="DG114" s="8">
        <v>0</v>
      </c>
      <c r="DH114" s="4">
        <v>0</v>
      </c>
      <c r="DI114" s="5">
        <v>0</v>
      </c>
      <c r="DJ114" s="8">
        <v>0</v>
      </c>
      <c r="DK114" s="4">
        <v>0</v>
      </c>
      <c r="DL114" s="5">
        <v>0</v>
      </c>
      <c r="DM114" s="8">
        <v>0</v>
      </c>
      <c r="DN114" s="4">
        <v>0</v>
      </c>
      <c r="DO114" s="5">
        <v>0</v>
      </c>
      <c r="DP114" s="8">
        <v>0</v>
      </c>
      <c r="DQ114" s="4">
        <v>0</v>
      </c>
      <c r="DR114" s="5">
        <v>0</v>
      </c>
      <c r="DS114" s="8">
        <v>0</v>
      </c>
      <c r="DT114" s="4">
        <v>0</v>
      </c>
      <c r="DU114" s="5">
        <v>0</v>
      </c>
      <c r="DV114" s="8">
        <v>10982.445720000002</v>
      </c>
      <c r="DW114" s="4">
        <v>29589.98</v>
      </c>
      <c r="DX114" s="5">
        <f t="shared" si="499"/>
        <v>2694.2978599123908</v>
      </c>
      <c r="DY114" s="8">
        <v>3812.6889999999999</v>
      </c>
      <c r="DZ114" s="4">
        <v>10573.108</v>
      </c>
      <c r="EA114" s="5">
        <f t="shared" si="500"/>
        <v>2773.1367546631786</v>
      </c>
      <c r="EB114" s="8">
        <v>0</v>
      </c>
      <c r="EC114" s="4">
        <v>0</v>
      </c>
      <c r="ED114" s="5">
        <v>0</v>
      </c>
      <c r="EE114" s="8">
        <v>0</v>
      </c>
      <c r="EF114" s="4">
        <v>0</v>
      </c>
      <c r="EG114" s="5">
        <f t="shared" si="501"/>
        <v>0</v>
      </c>
      <c r="EH114" s="8">
        <v>0</v>
      </c>
      <c r="EI114" s="4">
        <v>0</v>
      </c>
      <c r="EJ114" s="5">
        <v>0</v>
      </c>
      <c r="EK114" s="8">
        <v>0</v>
      </c>
      <c r="EL114" s="4">
        <v>0</v>
      </c>
      <c r="EM114" s="5">
        <v>0</v>
      </c>
      <c r="EN114" s="8">
        <v>0</v>
      </c>
      <c r="EO114" s="4">
        <v>0</v>
      </c>
      <c r="EP114" s="5">
        <f t="shared" si="502"/>
        <v>0</v>
      </c>
      <c r="EQ114" s="8"/>
      <c r="ER114" s="4"/>
      <c r="ES114" s="5"/>
      <c r="ET114" s="8">
        <v>0</v>
      </c>
      <c r="EU114" s="4">
        <v>0</v>
      </c>
      <c r="EV114" s="5">
        <v>0</v>
      </c>
      <c r="EW114" s="8">
        <v>0</v>
      </c>
      <c r="EX114" s="4">
        <v>0</v>
      </c>
      <c r="EY114" s="5">
        <f t="shared" si="503"/>
        <v>0</v>
      </c>
      <c r="EZ114" s="8">
        <v>0</v>
      </c>
      <c r="FA114" s="4">
        <v>0</v>
      </c>
      <c r="FB114" s="5">
        <v>0</v>
      </c>
      <c r="FC114" s="8">
        <v>0</v>
      </c>
      <c r="FD114" s="4">
        <v>0</v>
      </c>
      <c r="FE114" s="5">
        <v>0</v>
      </c>
      <c r="FF114" s="20">
        <v>0</v>
      </c>
      <c r="FG114" s="4">
        <v>0</v>
      </c>
      <c r="FH114" s="5">
        <f t="shared" ref="FH114:FH121" si="521">IF(FF114=0,0,FG114/FF114*1000)</f>
        <v>0</v>
      </c>
      <c r="FI114" s="8">
        <v>0.77500000000000002</v>
      </c>
      <c r="FJ114" s="4">
        <v>7.65</v>
      </c>
      <c r="FK114" s="5">
        <f t="shared" ref="FK114" si="522">FJ114/FI114*1000</f>
        <v>9870.9677419354848</v>
      </c>
      <c r="FL114" s="8">
        <v>0</v>
      </c>
      <c r="FM114" s="4">
        <v>0</v>
      </c>
      <c r="FN114" s="5">
        <v>0</v>
      </c>
      <c r="FO114" s="8">
        <v>1.4999999999999999E-2</v>
      </c>
      <c r="FP114" s="4">
        <v>5.2649999999999997</v>
      </c>
      <c r="FQ114" s="5">
        <f t="shared" si="504"/>
        <v>351000</v>
      </c>
      <c r="FR114" s="8">
        <v>0</v>
      </c>
      <c r="FS114" s="4">
        <v>0</v>
      </c>
      <c r="FT114" s="5">
        <f t="shared" si="505"/>
        <v>0</v>
      </c>
      <c r="FU114" s="8">
        <v>0</v>
      </c>
      <c r="FV114" s="4">
        <v>0</v>
      </c>
      <c r="FW114" s="5">
        <v>0</v>
      </c>
      <c r="FX114" s="8">
        <v>0</v>
      </c>
      <c r="FY114" s="4">
        <v>0</v>
      </c>
      <c r="FZ114" s="5">
        <f t="shared" si="506"/>
        <v>0</v>
      </c>
      <c r="GA114" s="8">
        <v>0</v>
      </c>
      <c r="GB114" s="4">
        <v>0</v>
      </c>
      <c r="GC114" s="5">
        <v>0</v>
      </c>
      <c r="GD114" s="8">
        <v>0</v>
      </c>
      <c r="GE114" s="4">
        <v>0</v>
      </c>
      <c r="GF114" s="5">
        <v>0</v>
      </c>
      <c r="GG114" s="8">
        <v>0</v>
      </c>
      <c r="GH114" s="4">
        <v>0</v>
      </c>
      <c r="GI114" s="5">
        <v>0</v>
      </c>
      <c r="GJ114" s="8">
        <v>0</v>
      </c>
      <c r="GK114" s="4">
        <v>0</v>
      </c>
      <c r="GL114" s="5">
        <v>0</v>
      </c>
      <c r="GM114" s="8">
        <v>0</v>
      </c>
      <c r="GN114" s="4">
        <v>0</v>
      </c>
      <c r="GO114" s="5">
        <v>0</v>
      </c>
      <c r="GP114" s="8">
        <v>0</v>
      </c>
      <c r="GQ114" s="4">
        <v>0</v>
      </c>
      <c r="GR114" s="5">
        <v>0</v>
      </c>
      <c r="GS114" s="8">
        <v>0</v>
      </c>
      <c r="GT114" s="4">
        <v>0</v>
      </c>
      <c r="GU114" s="5">
        <v>0</v>
      </c>
      <c r="GV114" s="8">
        <v>6.4000000000000001E-2</v>
      </c>
      <c r="GW114" s="4">
        <v>0.4</v>
      </c>
      <c r="GX114" s="5">
        <f t="shared" si="507"/>
        <v>6250</v>
      </c>
      <c r="GY114" s="8">
        <v>0</v>
      </c>
      <c r="GZ114" s="4">
        <v>0</v>
      </c>
      <c r="HA114" s="5">
        <v>0</v>
      </c>
      <c r="HB114" s="8">
        <v>0</v>
      </c>
      <c r="HC114" s="4">
        <v>0</v>
      </c>
      <c r="HD114" s="5">
        <v>0</v>
      </c>
      <c r="HE114" s="8">
        <v>0</v>
      </c>
      <c r="HF114" s="4">
        <v>0</v>
      </c>
      <c r="HG114" s="5">
        <v>0</v>
      </c>
      <c r="HH114" s="20">
        <f t="shared" si="509"/>
        <v>22605.542220000007</v>
      </c>
      <c r="HI114" s="5">
        <f t="shared" si="510"/>
        <v>65505.721000000005</v>
      </c>
    </row>
    <row r="115" spans="1:217" x14ac:dyDescent="0.3">
      <c r="A115" s="75">
        <v>2019</v>
      </c>
      <c r="B115" s="76" t="s">
        <v>7</v>
      </c>
      <c r="C115" s="8">
        <v>0</v>
      </c>
      <c r="D115" s="4">
        <v>0</v>
      </c>
      <c r="E115" s="5">
        <f t="shared" si="490"/>
        <v>0</v>
      </c>
      <c r="F115" s="8">
        <v>0</v>
      </c>
      <c r="G115" s="4">
        <v>0</v>
      </c>
      <c r="H115" s="5">
        <v>0</v>
      </c>
      <c r="I115" s="8">
        <v>0</v>
      </c>
      <c r="J115" s="4">
        <v>0</v>
      </c>
      <c r="K115" s="5">
        <v>0</v>
      </c>
      <c r="L115" s="8">
        <v>0</v>
      </c>
      <c r="M115" s="4">
        <v>0</v>
      </c>
      <c r="N115" s="5">
        <v>0</v>
      </c>
      <c r="O115" s="8">
        <v>0</v>
      </c>
      <c r="P115" s="4">
        <v>0</v>
      </c>
      <c r="Q115" s="5">
        <v>0</v>
      </c>
      <c r="R115" s="8">
        <v>306.65100000000001</v>
      </c>
      <c r="S115" s="4">
        <v>925.22299999999996</v>
      </c>
      <c r="T115" s="5">
        <f t="shared" si="491"/>
        <v>3017.1856605717899</v>
      </c>
      <c r="U115" s="8">
        <v>0</v>
      </c>
      <c r="V115" s="4">
        <v>0</v>
      </c>
      <c r="W115" s="5">
        <f t="shared" si="492"/>
        <v>0</v>
      </c>
      <c r="X115" s="8">
        <v>0</v>
      </c>
      <c r="Y115" s="4">
        <v>0</v>
      </c>
      <c r="Z115" s="5">
        <v>0</v>
      </c>
      <c r="AA115" s="8"/>
      <c r="AB115" s="4"/>
      <c r="AC115" s="5"/>
      <c r="AD115" s="8">
        <v>0</v>
      </c>
      <c r="AE115" s="4">
        <v>0</v>
      </c>
      <c r="AF115" s="5">
        <v>0</v>
      </c>
      <c r="AG115" s="8">
        <v>0</v>
      </c>
      <c r="AH115" s="4">
        <v>0</v>
      </c>
      <c r="AI115" s="5">
        <f t="shared" si="493"/>
        <v>0</v>
      </c>
      <c r="AJ115" s="8">
        <v>0</v>
      </c>
      <c r="AK115" s="4">
        <v>0</v>
      </c>
      <c r="AL115" s="5">
        <v>0</v>
      </c>
      <c r="AM115" s="8">
        <v>484</v>
      </c>
      <c r="AN115" s="4">
        <v>1888.0840000000001</v>
      </c>
      <c r="AO115" s="5">
        <f t="shared" si="514"/>
        <v>3901.0000000000005</v>
      </c>
      <c r="AP115" s="8">
        <v>0</v>
      </c>
      <c r="AQ115" s="4">
        <v>0</v>
      </c>
      <c r="AR115" s="5">
        <v>0</v>
      </c>
      <c r="AS115" s="8">
        <v>0</v>
      </c>
      <c r="AT115" s="4">
        <v>0</v>
      </c>
      <c r="AU115" s="5">
        <v>0</v>
      </c>
      <c r="AV115" s="8">
        <v>0</v>
      </c>
      <c r="AW115" s="4">
        <v>0</v>
      </c>
      <c r="AX115" s="5">
        <v>0</v>
      </c>
      <c r="AY115" s="20">
        <v>0</v>
      </c>
      <c r="AZ115" s="4">
        <v>0</v>
      </c>
      <c r="BA115" s="5">
        <f t="shared" si="518"/>
        <v>0</v>
      </c>
      <c r="BB115" s="8">
        <v>1153.0458899999999</v>
      </c>
      <c r="BC115" s="4">
        <v>3458.9059999999999</v>
      </c>
      <c r="BD115" s="5">
        <f t="shared" si="494"/>
        <v>2999.7990799828449</v>
      </c>
      <c r="BE115" s="8">
        <v>0</v>
      </c>
      <c r="BF115" s="4">
        <v>0</v>
      </c>
      <c r="BG115" s="5">
        <v>0</v>
      </c>
      <c r="BH115" s="8">
        <v>0</v>
      </c>
      <c r="BI115" s="4">
        <v>0</v>
      </c>
      <c r="BJ115" s="5">
        <v>0</v>
      </c>
      <c r="BK115" s="8">
        <v>0</v>
      </c>
      <c r="BL115" s="4">
        <v>0</v>
      </c>
      <c r="BM115" s="5">
        <v>0</v>
      </c>
      <c r="BN115" s="8">
        <v>0</v>
      </c>
      <c r="BO115" s="4">
        <v>0</v>
      </c>
      <c r="BP115" s="5">
        <v>0</v>
      </c>
      <c r="BQ115" s="8">
        <v>0</v>
      </c>
      <c r="BR115" s="4">
        <v>0</v>
      </c>
      <c r="BS115" s="5">
        <v>0</v>
      </c>
      <c r="BT115" s="8">
        <v>0</v>
      </c>
      <c r="BU115" s="4">
        <v>0</v>
      </c>
      <c r="BV115" s="5">
        <v>0</v>
      </c>
      <c r="BW115" s="8">
        <v>0</v>
      </c>
      <c r="BX115" s="4">
        <v>0</v>
      </c>
      <c r="BY115" s="5">
        <f t="shared" si="495"/>
        <v>0</v>
      </c>
      <c r="BZ115" s="8">
        <v>0</v>
      </c>
      <c r="CA115" s="4">
        <v>0</v>
      </c>
      <c r="CB115" s="5">
        <f t="shared" si="496"/>
        <v>0</v>
      </c>
      <c r="CC115" s="8">
        <v>482.5</v>
      </c>
      <c r="CD115" s="4">
        <v>2044.999</v>
      </c>
      <c r="CE115" s="5">
        <f t="shared" ref="CE115" si="523">CD115/CC115*1000</f>
        <v>4238.3398963730579</v>
      </c>
      <c r="CF115" s="8">
        <v>0</v>
      </c>
      <c r="CG115" s="4">
        <v>0</v>
      </c>
      <c r="CH115" s="5">
        <v>0</v>
      </c>
      <c r="CI115" s="8">
        <v>0</v>
      </c>
      <c r="CJ115" s="4">
        <v>0</v>
      </c>
      <c r="CK115" s="5">
        <v>0</v>
      </c>
      <c r="CL115" s="8">
        <v>0</v>
      </c>
      <c r="CM115" s="4">
        <v>0</v>
      </c>
      <c r="CN115" s="5">
        <v>0</v>
      </c>
      <c r="CO115" s="8">
        <v>0</v>
      </c>
      <c r="CP115" s="4">
        <v>0</v>
      </c>
      <c r="CQ115" s="5">
        <v>0</v>
      </c>
      <c r="CR115" s="8">
        <v>2143.2710000000002</v>
      </c>
      <c r="CS115" s="4">
        <v>3769.105</v>
      </c>
      <c r="CT115" s="5">
        <f t="shared" si="497"/>
        <v>1758.5760270166486</v>
      </c>
      <c r="CU115" s="8">
        <v>0</v>
      </c>
      <c r="CV115" s="4">
        <v>0</v>
      </c>
      <c r="CW115" s="5">
        <v>0</v>
      </c>
      <c r="CX115" s="8">
        <v>0</v>
      </c>
      <c r="CY115" s="4">
        <v>0</v>
      </c>
      <c r="CZ115" s="5">
        <v>0</v>
      </c>
      <c r="DA115" s="8">
        <v>1.4E-2</v>
      </c>
      <c r="DB115" s="4">
        <v>0.23499999999999999</v>
      </c>
      <c r="DC115" s="5">
        <f t="shared" si="498"/>
        <v>16785.714285714286</v>
      </c>
      <c r="DD115" s="8">
        <v>0</v>
      </c>
      <c r="DE115" s="4">
        <v>0</v>
      </c>
      <c r="DF115" s="5">
        <v>0</v>
      </c>
      <c r="DG115" s="8">
        <v>0</v>
      </c>
      <c r="DH115" s="4">
        <v>0</v>
      </c>
      <c r="DI115" s="5">
        <v>0</v>
      </c>
      <c r="DJ115" s="8">
        <v>0</v>
      </c>
      <c r="DK115" s="4">
        <v>0</v>
      </c>
      <c r="DL115" s="5">
        <v>0</v>
      </c>
      <c r="DM115" s="8">
        <v>0</v>
      </c>
      <c r="DN115" s="4">
        <v>0</v>
      </c>
      <c r="DO115" s="5">
        <v>0</v>
      </c>
      <c r="DP115" s="8">
        <v>0</v>
      </c>
      <c r="DQ115" s="4">
        <v>0</v>
      </c>
      <c r="DR115" s="5">
        <v>0</v>
      </c>
      <c r="DS115" s="8">
        <v>0</v>
      </c>
      <c r="DT115" s="4">
        <v>0</v>
      </c>
      <c r="DU115" s="5">
        <v>0</v>
      </c>
      <c r="DV115" s="8">
        <v>6836.643</v>
      </c>
      <c r="DW115" s="4">
        <v>18895.606</v>
      </c>
      <c r="DX115" s="5">
        <f t="shared" si="499"/>
        <v>2763.871976348626</v>
      </c>
      <c r="DY115" s="8">
        <v>3346.335</v>
      </c>
      <c r="DZ115" s="4">
        <v>8931.5239999999994</v>
      </c>
      <c r="EA115" s="5">
        <f t="shared" si="500"/>
        <v>2669.0465837998881</v>
      </c>
      <c r="EB115" s="8">
        <v>0</v>
      </c>
      <c r="EC115" s="4">
        <v>0</v>
      </c>
      <c r="ED115" s="5">
        <v>0</v>
      </c>
      <c r="EE115" s="8">
        <v>0</v>
      </c>
      <c r="EF115" s="4">
        <v>0</v>
      </c>
      <c r="EG115" s="5">
        <f t="shared" si="501"/>
        <v>0</v>
      </c>
      <c r="EH115" s="8">
        <v>0</v>
      </c>
      <c r="EI115" s="4">
        <v>0</v>
      </c>
      <c r="EJ115" s="5">
        <v>0</v>
      </c>
      <c r="EK115" s="8">
        <v>0</v>
      </c>
      <c r="EL115" s="4">
        <v>0</v>
      </c>
      <c r="EM115" s="5">
        <v>0</v>
      </c>
      <c r="EN115" s="8">
        <v>0</v>
      </c>
      <c r="EO115" s="4">
        <v>0</v>
      </c>
      <c r="EP115" s="5">
        <f t="shared" si="502"/>
        <v>0</v>
      </c>
      <c r="EQ115" s="8"/>
      <c r="ER115" s="4"/>
      <c r="ES115" s="5"/>
      <c r="ET115" s="8">
        <v>0</v>
      </c>
      <c r="EU115" s="4">
        <v>0</v>
      </c>
      <c r="EV115" s="5">
        <v>0</v>
      </c>
      <c r="EW115" s="8">
        <v>0</v>
      </c>
      <c r="EX115" s="4">
        <v>0</v>
      </c>
      <c r="EY115" s="5">
        <f t="shared" si="503"/>
        <v>0</v>
      </c>
      <c r="EZ115" s="8">
        <v>0</v>
      </c>
      <c r="FA115" s="4">
        <v>0</v>
      </c>
      <c r="FB115" s="5">
        <v>0</v>
      </c>
      <c r="FC115" s="8">
        <v>0</v>
      </c>
      <c r="FD115" s="4">
        <v>0</v>
      </c>
      <c r="FE115" s="5">
        <v>0</v>
      </c>
      <c r="FF115" s="20">
        <v>0</v>
      </c>
      <c r="FG115" s="4">
        <v>0</v>
      </c>
      <c r="FH115" s="5">
        <f t="shared" si="521"/>
        <v>0</v>
      </c>
      <c r="FI115" s="8">
        <v>0</v>
      </c>
      <c r="FJ115" s="4">
        <v>0</v>
      </c>
      <c r="FK115" s="5">
        <v>0</v>
      </c>
      <c r="FL115" s="8">
        <v>0</v>
      </c>
      <c r="FM115" s="4">
        <v>0</v>
      </c>
      <c r="FN115" s="5">
        <v>0</v>
      </c>
      <c r="FO115" s="8">
        <v>994.08799999999997</v>
      </c>
      <c r="FP115" s="4">
        <v>4217.9430000000002</v>
      </c>
      <c r="FQ115" s="5">
        <f t="shared" si="504"/>
        <v>4243.02778023676</v>
      </c>
      <c r="FR115" s="8">
        <v>0</v>
      </c>
      <c r="FS115" s="4">
        <v>0</v>
      </c>
      <c r="FT115" s="5">
        <f t="shared" si="505"/>
        <v>0</v>
      </c>
      <c r="FU115" s="8">
        <v>0</v>
      </c>
      <c r="FV115" s="4">
        <v>0</v>
      </c>
      <c r="FW115" s="5">
        <v>0</v>
      </c>
      <c r="FX115" s="8">
        <v>0</v>
      </c>
      <c r="FY115" s="4">
        <v>0</v>
      </c>
      <c r="FZ115" s="5">
        <f t="shared" si="506"/>
        <v>0</v>
      </c>
      <c r="GA115" s="8">
        <v>0</v>
      </c>
      <c r="GB115" s="4">
        <v>0</v>
      </c>
      <c r="GC115" s="5">
        <v>0</v>
      </c>
      <c r="GD115" s="8">
        <v>0</v>
      </c>
      <c r="GE115" s="4">
        <v>0</v>
      </c>
      <c r="GF115" s="5">
        <v>0</v>
      </c>
      <c r="GG115" s="8">
        <v>0</v>
      </c>
      <c r="GH115" s="4">
        <v>0</v>
      </c>
      <c r="GI115" s="5">
        <v>0</v>
      </c>
      <c r="GJ115" s="8">
        <v>0</v>
      </c>
      <c r="GK115" s="4">
        <v>0</v>
      </c>
      <c r="GL115" s="5">
        <v>0</v>
      </c>
      <c r="GM115" s="8">
        <v>0</v>
      </c>
      <c r="GN115" s="4">
        <v>0</v>
      </c>
      <c r="GO115" s="5">
        <v>0</v>
      </c>
      <c r="GP115" s="8">
        <v>0</v>
      </c>
      <c r="GQ115" s="4">
        <v>0</v>
      </c>
      <c r="GR115" s="5">
        <v>0</v>
      </c>
      <c r="GS115" s="8">
        <v>0</v>
      </c>
      <c r="GT115" s="4">
        <v>0</v>
      </c>
      <c r="GU115" s="5">
        <v>0</v>
      </c>
      <c r="GV115" s="8">
        <v>0.02</v>
      </c>
      <c r="GW115" s="4">
        <v>9.7000000000000003E-2</v>
      </c>
      <c r="GX115" s="5">
        <f t="shared" si="507"/>
        <v>4850</v>
      </c>
      <c r="GY115" s="8">
        <v>0</v>
      </c>
      <c r="GZ115" s="4">
        <v>0</v>
      </c>
      <c r="HA115" s="5">
        <v>0</v>
      </c>
      <c r="HB115" s="8">
        <v>5.0000000000000001E-3</v>
      </c>
      <c r="HC115" s="4">
        <v>8.4000000000000005E-2</v>
      </c>
      <c r="HD115" s="5">
        <f t="shared" si="508"/>
        <v>16800</v>
      </c>
      <c r="HE115" s="8">
        <v>0.09</v>
      </c>
      <c r="HF115" s="4">
        <v>0.91700000000000004</v>
      </c>
      <c r="HG115" s="5">
        <f t="shared" si="513"/>
        <v>10188.888888888891</v>
      </c>
      <c r="HH115" s="20">
        <f t="shared" si="509"/>
        <v>15746.662889999998</v>
      </c>
      <c r="HI115" s="5">
        <f t="shared" si="510"/>
        <v>44132.722999999998</v>
      </c>
    </row>
    <row r="116" spans="1:217" x14ac:dyDescent="0.3">
      <c r="A116" s="75">
        <v>2019</v>
      </c>
      <c r="B116" s="76" t="s">
        <v>8</v>
      </c>
      <c r="C116" s="8">
        <v>0</v>
      </c>
      <c r="D116" s="4">
        <v>0</v>
      </c>
      <c r="E116" s="5">
        <f t="shared" si="490"/>
        <v>0</v>
      </c>
      <c r="F116" s="8">
        <v>50</v>
      </c>
      <c r="G116" s="4">
        <v>18.032</v>
      </c>
      <c r="H116" s="5">
        <f t="shared" ref="H116" si="524">G116/F116*1000</f>
        <v>360.64000000000004</v>
      </c>
      <c r="I116" s="8">
        <v>0</v>
      </c>
      <c r="J116" s="4">
        <v>0</v>
      </c>
      <c r="K116" s="5">
        <v>0</v>
      </c>
      <c r="L116" s="8">
        <v>0</v>
      </c>
      <c r="M116" s="4">
        <v>0</v>
      </c>
      <c r="N116" s="5">
        <v>0</v>
      </c>
      <c r="O116" s="8">
        <v>0</v>
      </c>
      <c r="P116" s="4">
        <v>0</v>
      </c>
      <c r="Q116" s="5">
        <v>0</v>
      </c>
      <c r="R116" s="8">
        <v>337.38003000000003</v>
      </c>
      <c r="S116" s="4">
        <v>1055.008</v>
      </c>
      <c r="T116" s="5">
        <f t="shared" si="491"/>
        <v>3127.0611956493094</v>
      </c>
      <c r="U116" s="8">
        <v>0</v>
      </c>
      <c r="V116" s="4">
        <v>0</v>
      </c>
      <c r="W116" s="5">
        <f t="shared" si="492"/>
        <v>0</v>
      </c>
      <c r="X116" s="8">
        <v>0</v>
      </c>
      <c r="Y116" s="4">
        <v>0</v>
      </c>
      <c r="Z116" s="5">
        <v>0</v>
      </c>
      <c r="AA116" s="8"/>
      <c r="AB116" s="4"/>
      <c r="AC116" s="5"/>
      <c r="AD116" s="8">
        <v>0</v>
      </c>
      <c r="AE116" s="4">
        <v>0</v>
      </c>
      <c r="AF116" s="5">
        <v>0</v>
      </c>
      <c r="AG116" s="8">
        <v>0</v>
      </c>
      <c r="AH116" s="4">
        <v>0</v>
      </c>
      <c r="AI116" s="5">
        <f t="shared" si="493"/>
        <v>0</v>
      </c>
      <c r="AJ116" s="8">
        <v>0</v>
      </c>
      <c r="AK116" s="4">
        <v>0</v>
      </c>
      <c r="AL116" s="5">
        <v>0</v>
      </c>
      <c r="AM116" s="8">
        <v>506</v>
      </c>
      <c r="AN116" s="4">
        <v>1973.9059999999999</v>
      </c>
      <c r="AO116" s="5">
        <f t="shared" si="514"/>
        <v>3901</v>
      </c>
      <c r="AP116" s="8">
        <v>0</v>
      </c>
      <c r="AQ116" s="4">
        <v>0</v>
      </c>
      <c r="AR116" s="5">
        <v>0</v>
      </c>
      <c r="AS116" s="8">
        <v>0.34538000000000002</v>
      </c>
      <c r="AT116" s="4">
        <v>6.36</v>
      </c>
      <c r="AU116" s="5">
        <f t="shared" si="515"/>
        <v>18414.499971046382</v>
      </c>
      <c r="AV116" s="8">
        <v>0</v>
      </c>
      <c r="AW116" s="4">
        <v>0</v>
      </c>
      <c r="AX116" s="5">
        <v>0</v>
      </c>
      <c r="AY116" s="20">
        <v>0</v>
      </c>
      <c r="AZ116" s="4">
        <v>0</v>
      </c>
      <c r="BA116" s="5">
        <f t="shared" si="518"/>
        <v>0</v>
      </c>
      <c r="BB116" s="8">
        <v>664.31733999999994</v>
      </c>
      <c r="BC116" s="4">
        <v>2021.422</v>
      </c>
      <c r="BD116" s="5">
        <f t="shared" si="494"/>
        <v>3042.8559940946302</v>
      </c>
      <c r="BE116" s="8">
        <v>0</v>
      </c>
      <c r="BF116" s="4">
        <v>0</v>
      </c>
      <c r="BG116" s="5">
        <v>0</v>
      </c>
      <c r="BH116" s="8">
        <v>0</v>
      </c>
      <c r="BI116" s="4">
        <v>0</v>
      </c>
      <c r="BJ116" s="5">
        <v>0</v>
      </c>
      <c r="BK116" s="8">
        <v>0</v>
      </c>
      <c r="BL116" s="4">
        <v>0</v>
      </c>
      <c r="BM116" s="5">
        <v>0</v>
      </c>
      <c r="BN116" s="8">
        <v>0</v>
      </c>
      <c r="BO116" s="4">
        <v>0</v>
      </c>
      <c r="BP116" s="5">
        <v>0</v>
      </c>
      <c r="BQ116" s="8">
        <v>0</v>
      </c>
      <c r="BR116" s="4">
        <v>0</v>
      </c>
      <c r="BS116" s="5">
        <v>0</v>
      </c>
      <c r="BT116" s="8">
        <v>0</v>
      </c>
      <c r="BU116" s="4">
        <v>0</v>
      </c>
      <c r="BV116" s="5">
        <v>0</v>
      </c>
      <c r="BW116" s="8">
        <v>0</v>
      </c>
      <c r="BX116" s="4">
        <v>0</v>
      </c>
      <c r="BY116" s="5">
        <f t="shared" si="495"/>
        <v>0</v>
      </c>
      <c r="BZ116" s="8">
        <v>0</v>
      </c>
      <c r="CA116" s="4">
        <v>0</v>
      </c>
      <c r="CB116" s="5">
        <f t="shared" si="496"/>
        <v>0</v>
      </c>
      <c r="CC116" s="8">
        <v>0</v>
      </c>
      <c r="CD116" s="4">
        <v>0</v>
      </c>
      <c r="CE116" s="5">
        <v>0</v>
      </c>
      <c r="CF116" s="8">
        <v>0</v>
      </c>
      <c r="CG116" s="4">
        <v>0</v>
      </c>
      <c r="CH116" s="5">
        <v>0</v>
      </c>
      <c r="CI116" s="8">
        <v>0</v>
      </c>
      <c r="CJ116" s="4">
        <v>0</v>
      </c>
      <c r="CK116" s="5">
        <v>0</v>
      </c>
      <c r="CL116" s="8">
        <v>0</v>
      </c>
      <c r="CM116" s="4">
        <v>0</v>
      </c>
      <c r="CN116" s="5">
        <v>0</v>
      </c>
      <c r="CO116" s="8">
        <v>0</v>
      </c>
      <c r="CP116" s="4">
        <v>0</v>
      </c>
      <c r="CQ116" s="5">
        <v>0</v>
      </c>
      <c r="CR116" s="8">
        <v>2324.1424999999999</v>
      </c>
      <c r="CS116" s="4">
        <v>7227.8890000000001</v>
      </c>
      <c r="CT116" s="5">
        <f t="shared" si="497"/>
        <v>3109.916453057418</v>
      </c>
      <c r="CU116" s="8">
        <v>0</v>
      </c>
      <c r="CV116" s="4">
        <v>0</v>
      </c>
      <c r="CW116" s="5">
        <v>0</v>
      </c>
      <c r="CX116" s="8">
        <v>0</v>
      </c>
      <c r="CY116" s="4">
        <v>0</v>
      </c>
      <c r="CZ116" s="5">
        <v>0</v>
      </c>
      <c r="DA116" s="8">
        <v>0.02</v>
      </c>
      <c r="DB116" s="4">
        <v>0.186</v>
      </c>
      <c r="DC116" s="5">
        <f t="shared" si="498"/>
        <v>9299.9999999999982</v>
      </c>
      <c r="DD116" s="8">
        <v>0</v>
      </c>
      <c r="DE116" s="4">
        <v>0</v>
      </c>
      <c r="DF116" s="5">
        <v>0</v>
      </c>
      <c r="DG116" s="8">
        <v>0</v>
      </c>
      <c r="DH116" s="4">
        <v>0</v>
      </c>
      <c r="DI116" s="5">
        <v>0</v>
      </c>
      <c r="DJ116" s="8">
        <v>0</v>
      </c>
      <c r="DK116" s="4">
        <v>0</v>
      </c>
      <c r="DL116" s="5">
        <v>0</v>
      </c>
      <c r="DM116" s="8">
        <v>0</v>
      </c>
      <c r="DN116" s="4">
        <v>0</v>
      </c>
      <c r="DO116" s="5">
        <v>0</v>
      </c>
      <c r="DP116" s="8">
        <v>0</v>
      </c>
      <c r="DQ116" s="4">
        <v>0</v>
      </c>
      <c r="DR116" s="5">
        <v>0</v>
      </c>
      <c r="DS116" s="8">
        <v>0</v>
      </c>
      <c r="DT116" s="4">
        <v>0</v>
      </c>
      <c r="DU116" s="5">
        <v>0</v>
      </c>
      <c r="DV116" s="8">
        <v>9691.15</v>
      </c>
      <c r="DW116" s="4">
        <v>27413.877</v>
      </c>
      <c r="DX116" s="5">
        <f t="shared" si="499"/>
        <v>2828.7537598736994</v>
      </c>
      <c r="DY116" s="8">
        <v>6466.9738399999997</v>
      </c>
      <c r="DZ116" s="4">
        <v>19505.244999999999</v>
      </c>
      <c r="EA116" s="5">
        <f t="shared" si="500"/>
        <v>3016.1317306333804</v>
      </c>
      <c r="EB116" s="8">
        <v>0</v>
      </c>
      <c r="EC116" s="4">
        <v>0</v>
      </c>
      <c r="ED116" s="5">
        <v>0</v>
      </c>
      <c r="EE116" s="8">
        <v>0</v>
      </c>
      <c r="EF116" s="4">
        <v>0</v>
      </c>
      <c r="EG116" s="5">
        <f t="shared" si="501"/>
        <v>0</v>
      </c>
      <c r="EH116" s="8">
        <v>0</v>
      </c>
      <c r="EI116" s="4">
        <v>0</v>
      </c>
      <c r="EJ116" s="5">
        <v>0</v>
      </c>
      <c r="EK116" s="8">
        <v>0</v>
      </c>
      <c r="EL116" s="4">
        <v>0</v>
      </c>
      <c r="EM116" s="5">
        <v>0</v>
      </c>
      <c r="EN116" s="8">
        <v>0</v>
      </c>
      <c r="EO116" s="4">
        <v>0</v>
      </c>
      <c r="EP116" s="5">
        <f t="shared" si="502"/>
        <v>0</v>
      </c>
      <c r="EQ116" s="8"/>
      <c r="ER116" s="4"/>
      <c r="ES116" s="5"/>
      <c r="ET116" s="8">
        <v>0</v>
      </c>
      <c r="EU116" s="4">
        <v>0</v>
      </c>
      <c r="EV116" s="5">
        <v>0</v>
      </c>
      <c r="EW116" s="8">
        <v>0</v>
      </c>
      <c r="EX116" s="4">
        <v>0</v>
      </c>
      <c r="EY116" s="5">
        <f t="shared" si="503"/>
        <v>0</v>
      </c>
      <c r="EZ116" s="8">
        <v>0</v>
      </c>
      <c r="FA116" s="4">
        <v>0</v>
      </c>
      <c r="FB116" s="5">
        <v>0</v>
      </c>
      <c r="FC116" s="8">
        <v>0</v>
      </c>
      <c r="FD116" s="4">
        <v>0</v>
      </c>
      <c r="FE116" s="5">
        <v>0</v>
      </c>
      <c r="FF116" s="20">
        <v>0</v>
      </c>
      <c r="FG116" s="4">
        <v>0</v>
      </c>
      <c r="FH116" s="5">
        <f t="shared" si="521"/>
        <v>0</v>
      </c>
      <c r="FI116" s="8">
        <v>0</v>
      </c>
      <c r="FJ116" s="4">
        <v>0</v>
      </c>
      <c r="FK116" s="5">
        <v>0</v>
      </c>
      <c r="FL116" s="8">
        <v>0</v>
      </c>
      <c r="FM116" s="4">
        <v>0</v>
      </c>
      <c r="FN116" s="5">
        <v>0</v>
      </c>
      <c r="FO116" s="8">
        <v>477.8</v>
      </c>
      <c r="FP116" s="4">
        <v>2019.7739999999999</v>
      </c>
      <c r="FQ116" s="5">
        <f t="shared" si="504"/>
        <v>4227.2373377982412</v>
      </c>
      <c r="FR116" s="8">
        <v>0</v>
      </c>
      <c r="FS116" s="4">
        <v>0</v>
      </c>
      <c r="FT116" s="5">
        <f t="shared" si="505"/>
        <v>0</v>
      </c>
      <c r="FU116" s="8">
        <v>0</v>
      </c>
      <c r="FV116" s="4">
        <v>0</v>
      </c>
      <c r="FW116" s="5">
        <v>0</v>
      </c>
      <c r="FX116" s="8">
        <v>0</v>
      </c>
      <c r="FY116" s="4">
        <v>0</v>
      </c>
      <c r="FZ116" s="5">
        <f t="shared" si="506"/>
        <v>0</v>
      </c>
      <c r="GA116" s="8">
        <v>0</v>
      </c>
      <c r="GB116" s="4">
        <v>0</v>
      </c>
      <c r="GC116" s="5">
        <v>0</v>
      </c>
      <c r="GD116" s="8">
        <v>0</v>
      </c>
      <c r="GE116" s="4">
        <v>0</v>
      </c>
      <c r="GF116" s="5">
        <v>0</v>
      </c>
      <c r="GG116" s="8">
        <v>0</v>
      </c>
      <c r="GH116" s="4">
        <v>0</v>
      </c>
      <c r="GI116" s="5">
        <v>0</v>
      </c>
      <c r="GJ116" s="8">
        <v>0</v>
      </c>
      <c r="GK116" s="4">
        <v>0</v>
      </c>
      <c r="GL116" s="5">
        <v>0</v>
      </c>
      <c r="GM116" s="8">
        <v>1E-3</v>
      </c>
      <c r="GN116" s="4">
        <v>4.9000000000000002E-2</v>
      </c>
      <c r="GO116" s="5">
        <f t="shared" ref="GO116" si="525">GN116/GM116*1000</f>
        <v>49000</v>
      </c>
      <c r="GP116" s="8">
        <v>0</v>
      </c>
      <c r="GQ116" s="4">
        <v>0</v>
      </c>
      <c r="GR116" s="5">
        <v>0</v>
      </c>
      <c r="GS116" s="8">
        <v>0</v>
      </c>
      <c r="GT116" s="4">
        <v>0</v>
      </c>
      <c r="GU116" s="5">
        <v>0</v>
      </c>
      <c r="GV116" s="8">
        <v>0.02</v>
      </c>
      <c r="GW116" s="4">
        <v>6.3E-2</v>
      </c>
      <c r="GX116" s="5">
        <f t="shared" si="507"/>
        <v>3150</v>
      </c>
      <c r="GY116" s="8">
        <v>0</v>
      </c>
      <c r="GZ116" s="4">
        <v>0</v>
      </c>
      <c r="HA116" s="5">
        <v>0</v>
      </c>
      <c r="HB116" s="8">
        <v>2.5000000000000001E-2</v>
      </c>
      <c r="HC116" s="4">
        <v>0.42299999999999999</v>
      </c>
      <c r="HD116" s="5">
        <f t="shared" si="508"/>
        <v>16919.999999999996</v>
      </c>
      <c r="HE116" s="8">
        <v>0.04</v>
      </c>
      <c r="HF116" s="4">
        <v>0.30399999999999999</v>
      </c>
      <c r="HG116" s="5">
        <f t="shared" si="513"/>
        <v>7600</v>
      </c>
      <c r="HH116" s="20">
        <f t="shared" si="509"/>
        <v>20518.215090000005</v>
      </c>
      <c r="HI116" s="5">
        <f t="shared" si="510"/>
        <v>61242.538</v>
      </c>
    </row>
    <row r="117" spans="1:217" x14ac:dyDescent="0.3">
      <c r="A117" s="75">
        <v>2019</v>
      </c>
      <c r="B117" s="76" t="s">
        <v>9</v>
      </c>
      <c r="C117" s="8">
        <v>0</v>
      </c>
      <c r="D117" s="4">
        <v>0</v>
      </c>
      <c r="E117" s="110">
        <f t="shared" si="490"/>
        <v>0</v>
      </c>
      <c r="F117" s="8">
        <v>53.854550000000003</v>
      </c>
      <c r="G117" s="4">
        <v>2394.5120000000002</v>
      </c>
      <c r="H117" s="5">
        <f t="shared" ref="H117:H120" si="526">G117/F117*1000</f>
        <v>44462.57558553548</v>
      </c>
      <c r="I117" s="8">
        <v>0.42</v>
      </c>
      <c r="J117" s="4">
        <v>180.548</v>
      </c>
      <c r="K117" s="110">
        <f t="shared" ref="K117" si="527">J117/I117*1000</f>
        <v>429876.19047619053</v>
      </c>
      <c r="L117" s="8">
        <v>2.81E-2</v>
      </c>
      <c r="M117" s="4">
        <v>2.169</v>
      </c>
      <c r="N117" s="5">
        <f t="shared" ref="N117" si="528">M117/L117*1000</f>
        <v>77188.612099644131</v>
      </c>
      <c r="O117" s="8">
        <v>0</v>
      </c>
      <c r="P117" s="4">
        <v>0</v>
      </c>
      <c r="Q117" s="5">
        <v>0</v>
      </c>
      <c r="R117" s="8">
        <v>361.43023999999997</v>
      </c>
      <c r="S117" s="4">
        <v>1186.0840000000001</v>
      </c>
      <c r="T117" s="5">
        <f t="shared" si="491"/>
        <v>3281.6401859457033</v>
      </c>
      <c r="U117" s="8">
        <v>0</v>
      </c>
      <c r="V117" s="4">
        <v>0</v>
      </c>
      <c r="W117" s="5">
        <f t="shared" si="492"/>
        <v>0</v>
      </c>
      <c r="X117" s="8">
        <v>0</v>
      </c>
      <c r="Y117" s="4">
        <v>0</v>
      </c>
      <c r="Z117" s="5">
        <v>0</v>
      </c>
      <c r="AA117" s="8"/>
      <c r="AB117" s="4"/>
      <c r="AC117" s="5"/>
      <c r="AD117" s="8">
        <v>0</v>
      </c>
      <c r="AE117" s="4">
        <v>0</v>
      </c>
      <c r="AF117" s="5">
        <v>0</v>
      </c>
      <c r="AG117" s="8">
        <v>0</v>
      </c>
      <c r="AH117" s="4">
        <v>0</v>
      </c>
      <c r="AI117" s="5">
        <f t="shared" si="493"/>
        <v>0</v>
      </c>
      <c r="AJ117" s="8">
        <v>0</v>
      </c>
      <c r="AK117" s="4">
        <v>0</v>
      </c>
      <c r="AL117" s="5">
        <v>0</v>
      </c>
      <c r="AM117" s="8">
        <v>0</v>
      </c>
      <c r="AN117" s="4">
        <v>0</v>
      </c>
      <c r="AO117" s="5">
        <v>0</v>
      </c>
      <c r="AP117" s="8">
        <v>0</v>
      </c>
      <c r="AQ117" s="4">
        <v>0</v>
      </c>
      <c r="AR117" s="5">
        <v>0</v>
      </c>
      <c r="AS117" s="8">
        <v>14.271000000000001</v>
      </c>
      <c r="AT117" s="4">
        <v>852.08699999999999</v>
      </c>
      <c r="AU117" s="5">
        <f t="shared" si="515"/>
        <v>59707.588816480973</v>
      </c>
      <c r="AV117" s="8">
        <v>125</v>
      </c>
      <c r="AW117" s="4">
        <v>889.02</v>
      </c>
      <c r="AX117" s="5">
        <f t="shared" ref="AX117" si="529">AW117/AV117*1000</f>
        <v>7112.16</v>
      </c>
      <c r="AY117" s="20">
        <v>0</v>
      </c>
      <c r="AZ117" s="4">
        <v>0</v>
      </c>
      <c r="BA117" s="5">
        <f t="shared" si="518"/>
        <v>0</v>
      </c>
      <c r="BB117" s="8">
        <v>51.94153</v>
      </c>
      <c r="BC117" s="4">
        <v>1517.8489999999999</v>
      </c>
      <c r="BD117" s="5">
        <f t="shared" si="494"/>
        <v>29222.262031942453</v>
      </c>
      <c r="BE117" s="8">
        <v>0</v>
      </c>
      <c r="BF117" s="4">
        <v>0</v>
      </c>
      <c r="BG117" s="5">
        <v>0</v>
      </c>
      <c r="BH117" s="8">
        <v>85.474000000000004</v>
      </c>
      <c r="BI117" s="4">
        <v>538.41600000000005</v>
      </c>
      <c r="BJ117" s="5">
        <f t="shared" ref="BJ117" si="530">BI117/BH117*1000</f>
        <v>6299.1786976156491</v>
      </c>
      <c r="BK117" s="8">
        <v>0</v>
      </c>
      <c r="BL117" s="4">
        <v>0</v>
      </c>
      <c r="BM117" s="5">
        <v>0</v>
      </c>
      <c r="BN117" s="8">
        <v>0</v>
      </c>
      <c r="BO117" s="4">
        <v>0</v>
      </c>
      <c r="BP117" s="5">
        <v>0</v>
      </c>
      <c r="BQ117" s="8">
        <v>0</v>
      </c>
      <c r="BR117" s="4">
        <v>0</v>
      </c>
      <c r="BS117" s="5">
        <v>0</v>
      </c>
      <c r="BT117" s="8">
        <v>0</v>
      </c>
      <c r="BU117" s="4">
        <v>0</v>
      </c>
      <c r="BV117" s="5">
        <v>0</v>
      </c>
      <c r="BW117" s="8">
        <v>0</v>
      </c>
      <c r="BX117" s="4">
        <v>0</v>
      </c>
      <c r="BY117" s="5">
        <f t="shared" si="495"/>
        <v>0</v>
      </c>
      <c r="BZ117" s="8">
        <v>0</v>
      </c>
      <c r="CA117" s="4">
        <v>0</v>
      </c>
      <c r="CB117" s="5">
        <f t="shared" si="496"/>
        <v>0</v>
      </c>
      <c r="CC117" s="8">
        <v>0</v>
      </c>
      <c r="CD117" s="4">
        <v>0</v>
      </c>
      <c r="CE117" s="5">
        <v>0</v>
      </c>
      <c r="CF117" s="8">
        <v>0</v>
      </c>
      <c r="CG117" s="4">
        <v>0</v>
      </c>
      <c r="CH117" s="5">
        <v>0</v>
      </c>
      <c r="CI117" s="8">
        <v>0</v>
      </c>
      <c r="CJ117" s="4">
        <v>0</v>
      </c>
      <c r="CK117" s="5">
        <v>0</v>
      </c>
      <c r="CL117" s="8">
        <v>0</v>
      </c>
      <c r="CM117" s="4">
        <v>0</v>
      </c>
      <c r="CN117" s="5">
        <v>0</v>
      </c>
      <c r="CO117" s="8">
        <v>0</v>
      </c>
      <c r="CP117" s="4">
        <v>0</v>
      </c>
      <c r="CQ117" s="5">
        <v>0</v>
      </c>
      <c r="CR117" s="8">
        <v>126.46</v>
      </c>
      <c r="CS117" s="4">
        <v>3316.13</v>
      </c>
      <c r="CT117" s="5">
        <f t="shared" si="497"/>
        <v>26222.758184406139</v>
      </c>
      <c r="CU117" s="8">
        <v>0</v>
      </c>
      <c r="CV117" s="4">
        <v>0</v>
      </c>
      <c r="CW117" s="5">
        <v>0</v>
      </c>
      <c r="CX117" s="8">
        <v>17.521099999999997</v>
      </c>
      <c r="CY117" s="4">
        <v>726.83</v>
      </c>
      <c r="CZ117" s="5">
        <f t="shared" ref="CZ117" si="531">CY117/CX117*1000</f>
        <v>41483.126059436923</v>
      </c>
      <c r="DA117" s="8">
        <v>0</v>
      </c>
      <c r="DB117" s="4">
        <v>0</v>
      </c>
      <c r="DC117" s="5">
        <v>0</v>
      </c>
      <c r="DD117" s="8">
        <v>5.0000000000000001E-3</v>
      </c>
      <c r="DE117" s="4">
        <v>5.0000000000000001E-3</v>
      </c>
      <c r="DF117" s="5">
        <f t="shared" ref="DF117:DF120" si="532">DE117/DD117*1000</f>
        <v>1000</v>
      </c>
      <c r="DG117" s="8">
        <v>0</v>
      </c>
      <c r="DH117" s="4">
        <v>0</v>
      </c>
      <c r="DI117" s="5">
        <v>0</v>
      </c>
      <c r="DJ117" s="8">
        <v>0</v>
      </c>
      <c r="DK117" s="4">
        <v>0</v>
      </c>
      <c r="DL117" s="5">
        <v>0</v>
      </c>
      <c r="DM117" s="8">
        <v>0</v>
      </c>
      <c r="DN117" s="4">
        <v>0</v>
      </c>
      <c r="DO117" s="5">
        <v>0</v>
      </c>
      <c r="DP117" s="8">
        <v>0</v>
      </c>
      <c r="DQ117" s="4">
        <v>0</v>
      </c>
      <c r="DR117" s="5">
        <v>0</v>
      </c>
      <c r="DS117" s="8">
        <v>0</v>
      </c>
      <c r="DT117" s="4">
        <v>0</v>
      </c>
      <c r="DU117" s="5">
        <v>0</v>
      </c>
      <c r="DV117" s="8">
        <v>34.21</v>
      </c>
      <c r="DW117" s="4">
        <v>429.93900000000002</v>
      </c>
      <c r="DX117" s="5">
        <f t="shared" si="499"/>
        <v>12567.641040631395</v>
      </c>
      <c r="DY117" s="8">
        <v>3.0049999999999999</v>
      </c>
      <c r="DZ117" s="4">
        <v>39.36</v>
      </c>
      <c r="EA117" s="5">
        <f t="shared" si="500"/>
        <v>13098.169717138104</v>
      </c>
      <c r="EB117" s="8">
        <v>0</v>
      </c>
      <c r="EC117" s="4">
        <v>0</v>
      </c>
      <c r="ED117" s="5">
        <v>0</v>
      </c>
      <c r="EE117" s="8">
        <v>0</v>
      </c>
      <c r="EF117" s="4">
        <v>0</v>
      </c>
      <c r="EG117" s="5">
        <f t="shared" si="501"/>
        <v>0</v>
      </c>
      <c r="EH117" s="8">
        <v>0</v>
      </c>
      <c r="EI117" s="4">
        <v>0</v>
      </c>
      <c r="EJ117" s="5">
        <v>0</v>
      </c>
      <c r="EK117" s="8">
        <v>0</v>
      </c>
      <c r="EL117" s="4">
        <v>0</v>
      </c>
      <c r="EM117" s="5">
        <v>0</v>
      </c>
      <c r="EN117" s="8">
        <v>0</v>
      </c>
      <c r="EO117" s="4">
        <v>0</v>
      </c>
      <c r="EP117" s="5">
        <f t="shared" si="502"/>
        <v>0</v>
      </c>
      <c r="EQ117" s="8"/>
      <c r="ER117" s="4"/>
      <c r="ES117" s="5"/>
      <c r="ET117" s="8">
        <v>8.1059400000000004</v>
      </c>
      <c r="EU117" s="4">
        <v>531.18600000000004</v>
      </c>
      <c r="EV117" s="5">
        <f t="shared" ref="EV117" si="533">EU117/ET117*1000</f>
        <v>65530.46284576496</v>
      </c>
      <c r="EW117" s="8">
        <v>0</v>
      </c>
      <c r="EX117" s="4">
        <v>0</v>
      </c>
      <c r="EY117" s="5">
        <f t="shared" si="503"/>
        <v>0</v>
      </c>
      <c r="EZ117" s="8">
        <v>0</v>
      </c>
      <c r="FA117" s="4">
        <v>0</v>
      </c>
      <c r="FB117" s="5">
        <v>0</v>
      </c>
      <c r="FC117" s="8">
        <v>0</v>
      </c>
      <c r="FD117" s="4">
        <v>0</v>
      </c>
      <c r="FE117" s="5">
        <v>0</v>
      </c>
      <c r="FF117" s="20">
        <v>0</v>
      </c>
      <c r="FG117" s="4">
        <v>0</v>
      </c>
      <c r="FH117" s="5">
        <f t="shared" si="521"/>
        <v>0</v>
      </c>
      <c r="FI117" s="8">
        <v>0</v>
      </c>
      <c r="FJ117" s="4">
        <v>0</v>
      </c>
      <c r="FK117" s="5">
        <v>0</v>
      </c>
      <c r="FL117" s="8">
        <v>0</v>
      </c>
      <c r="FM117" s="4">
        <v>0</v>
      </c>
      <c r="FN117" s="5">
        <v>0</v>
      </c>
      <c r="FO117" s="8">
        <v>0</v>
      </c>
      <c r="FP117" s="4">
        <v>0</v>
      </c>
      <c r="FQ117" s="5">
        <v>0</v>
      </c>
      <c r="FR117" s="8">
        <v>0</v>
      </c>
      <c r="FS117" s="4">
        <v>0</v>
      </c>
      <c r="FT117" s="5">
        <f t="shared" si="505"/>
        <v>0</v>
      </c>
      <c r="FU117" s="8">
        <v>0</v>
      </c>
      <c r="FV117" s="4">
        <v>0</v>
      </c>
      <c r="FW117" s="5">
        <v>0</v>
      </c>
      <c r="FX117" s="8">
        <v>0</v>
      </c>
      <c r="FY117" s="4">
        <v>0</v>
      </c>
      <c r="FZ117" s="5">
        <f t="shared" si="506"/>
        <v>0</v>
      </c>
      <c r="GA117" s="8">
        <v>0</v>
      </c>
      <c r="GB117" s="4">
        <v>0</v>
      </c>
      <c r="GC117" s="5">
        <v>0</v>
      </c>
      <c r="GD117" s="8">
        <v>0</v>
      </c>
      <c r="GE117" s="4">
        <v>0</v>
      </c>
      <c r="GF117" s="5">
        <v>0</v>
      </c>
      <c r="GG117" s="8">
        <v>0</v>
      </c>
      <c r="GH117" s="4">
        <v>0</v>
      </c>
      <c r="GI117" s="5">
        <v>0</v>
      </c>
      <c r="GJ117" s="8">
        <v>0</v>
      </c>
      <c r="GK117" s="4">
        <v>0</v>
      </c>
      <c r="GL117" s="5">
        <v>0</v>
      </c>
      <c r="GM117" s="8">
        <v>0</v>
      </c>
      <c r="GN117" s="4">
        <v>0</v>
      </c>
      <c r="GO117" s="5">
        <v>0</v>
      </c>
      <c r="GP117" s="8">
        <v>0</v>
      </c>
      <c r="GQ117" s="4">
        <v>0</v>
      </c>
      <c r="GR117" s="5">
        <v>0</v>
      </c>
      <c r="GS117" s="8">
        <v>7.46E-2</v>
      </c>
      <c r="GT117" s="4">
        <v>7.4999999999999997E-2</v>
      </c>
      <c r="GU117" s="5">
        <f t="shared" ref="GU117:GU119" si="534">GT117/GS117*1000</f>
        <v>1005.3619302949062</v>
      </c>
      <c r="GV117" s="8">
        <v>0</v>
      </c>
      <c r="GW117" s="4">
        <v>0</v>
      </c>
      <c r="GX117" s="5">
        <v>0</v>
      </c>
      <c r="GY117" s="8">
        <v>0</v>
      </c>
      <c r="GZ117" s="4">
        <v>0</v>
      </c>
      <c r="HA117" s="5">
        <v>0</v>
      </c>
      <c r="HB117" s="8">
        <v>378.07850000000002</v>
      </c>
      <c r="HC117" s="4">
        <v>7751.9369999999999</v>
      </c>
      <c r="HD117" s="5">
        <f t="shared" si="508"/>
        <v>20503.511836827536</v>
      </c>
      <c r="HE117" s="8">
        <v>35</v>
      </c>
      <c r="HF117" s="4">
        <v>152.92699999999999</v>
      </c>
      <c r="HG117" s="5">
        <f t="shared" si="513"/>
        <v>4369.3428571428567</v>
      </c>
      <c r="HH117" s="20">
        <f>F117+AM117+AS117+AV117+BH117+BK117+CC117+CL117+CU117+CX117+DP117+DS117+DV117+DY117+GG117+GJ117+GP117+GS117+HB117+HE117+GD117+FC117+DM117+DA117++AP117+GV117+GM117+GA117+BB117+FO117+FL117+FI117+EZ117+EK117+EH117+EB117+DJ117+DG117+DD117+CR117+CI117+BT117+BN117+BE117+AJ117+AD117+X117+R117+O117+GY117+CO117+BQ117+CF117+ET117+I117+L117</f>
        <v>1294.8795600000001</v>
      </c>
      <c r="HI117" s="5">
        <f>G117+AN117+AT117+AW117+BI117+BL117+CD117+CM117+CV117+CY117+DQ117+DT117+DW117+DZ117+GH117+GK117+GQ117+GT117+HC117+HF117+GE117+FD117+DN117+DB117++AQ117+GW117+GN117+GB117+BC117+FP117+FM117+FJ117+FA117+EL117+EI117+EC117+DK117+DH117+DE117+CS117+CJ117+BU117+BO117+BF117+AK117+AE117+Y117+S117+P117+GZ117+CP117+BR117+CG117+EU117+J117+M117</f>
        <v>20509.074000000001</v>
      </c>
    </row>
    <row r="118" spans="1:217" x14ac:dyDescent="0.3">
      <c r="A118" s="75">
        <v>2019</v>
      </c>
      <c r="B118" s="76" t="s">
        <v>10</v>
      </c>
      <c r="C118" s="8">
        <v>0</v>
      </c>
      <c r="D118" s="4">
        <v>0</v>
      </c>
      <c r="E118" s="5">
        <f t="shared" si="490"/>
        <v>0</v>
      </c>
      <c r="F118" s="8">
        <v>0</v>
      </c>
      <c r="G118" s="4">
        <v>0</v>
      </c>
      <c r="H118" s="5">
        <v>0</v>
      </c>
      <c r="I118" s="8">
        <v>0</v>
      </c>
      <c r="J118" s="4">
        <v>0</v>
      </c>
      <c r="K118" s="5">
        <v>0</v>
      </c>
      <c r="L118" s="8">
        <v>0</v>
      </c>
      <c r="M118" s="4">
        <v>0</v>
      </c>
      <c r="N118" s="5">
        <v>0</v>
      </c>
      <c r="O118" s="8">
        <v>0</v>
      </c>
      <c r="P118" s="4">
        <v>0</v>
      </c>
      <c r="Q118" s="5">
        <v>0</v>
      </c>
      <c r="R118" s="8">
        <v>341.19900000000001</v>
      </c>
      <c r="S118" s="4">
        <v>1028.886</v>
      </c>
      <c r="T118" s="5">
        <f t="shared" si="491"/>
        <v>3015.501217764413</v>
      </c>
      <c r="U118" s="8">
        <v>0</v>
      </c>
      <c r="V118" s="4">
        <v>0</v>
      </c>
      <c r="W118" s="5">
        <f t="shared" si="492"/>
        <v>0</v>
      </c>
      <c r="X118" s="8">
        <v>0</v>
      </c>
      <c r="Y118" s="4">
        <v>0</v>
      </c>
      <c r="Z118" s="5">
        <v>0</v>
      </c>
      <c r="AA118" s="8"/>
      <c r="AB118" s="4"/>
      <c r="AC118" s="5"/>
      <c r="AD118" s="8">
        <v>0</v>
      </c>
      <c r="AE118" s="4">
        <v>0</v>
      </c>
      <c r="AF118" s="5">
        <v>0</v>
      </c>
      <c r="AG118" s="8">
        <v>0</v>
      </c>
      <c r="AH118" s="4">
        <v>0</v>
      </c>
      <c r="AI118" s="5">
        <f t="shared" si="493"/>
        <v>0</v>
      </c>
      <c r="AJ118" s="8">
        <v>0</v>
      </c>
      <c r="AK118" s="4">
        <v>0</v>
      </c>
      <c r="AL118" s="5">
        <v>0</v>
      </c>
      <c r="AM118" s="8">
        <v>0</v>
      </c>
      <c r="AN118" s="4">
        <v>0</v>
      </c>
      <c r="AO118" s="5">
        <v>0</v>
      </c>
      <c r="AP118" s="8">
        <v>0</v>
      </c>
      <c r="AQ118" s="4">
        <v>0</v>
      </c>
      <c r="AR118" s="5">
        <v>0</v>
      </c>
      <c r="AS118" s="8">
        <v>0</v>
      </c>
      <c r="AT118" s="4">
        <v>0</v>
      </c>
      <c r="AU118" s="5">
        <v>0</v>
      </c>
      <c r="AV118" s="8">
        <v>0</v>
      </c>
      <c r="AW118" s="4">
        <v>0</v>
      </c>
      <c r="AX118" s="5">
        <v>0</v>
      </c>
      <c r="AY118" s="20">
        <v>0</v>
      </c>
      <c r="AZ118" s="4">
        <v>0</v>
      </c>
      <c r="BA118" s="5">
        <f t="shared" si="518"/>
        <v>0</v>
      </c>
      <c r="BB118" s="8">
        <v>253.01494</v>
      </c>
      <c r="BC118" s="4">
        <v>719.68100000000004</v>
      </c>
      <c r="BD118" s="5">
        <f t="shared" si="494"/>
        <v>2844.4209658133236</v>
      </c>
      <c r="BE118" s="8">
        <v>0</v>
      </c>
      <c r="BF118" s="4">
        <v>0</v>
      </c>
      <c r="BG118" s="5">
        <v>0</v>
      </c>
      <c r="BH118" s="8">
        <v>0</v>
      </c>
      <c r="BI118" s="4">
        <v>0</v>
      </c>
      <c r="BJ118" s="5">
        <v>0</v>
      </c>
      <c r="BK118" s="8">
        <v>0</v>
      </c>
      <c r="BL118" s="4">
        <v>0</v>
      </c>
      <c r="BM118" s="5">
        <v>0</v>
      </c>
      <c r="BN118" s="8">
        <v>0</v>
      </c>
      <c r="BO118" s="4">
        <v>0</v>
      </c>
      <c r="BP118" s="5">
        <v>0</v>
      </c>
      <c r="BQ118" s="8">
        <v>0</v>
      </c>
      <c r="BR118" s="4">
        <v>0</v>
      </c>
      <c r="BS118" s="5">
        <v>0</v>
      </c>
      <c r="BT118" s="8">
        <v>0</v>
      </c>
      <c r="BU118" s="4">
        <v>0</v>
      </c>
      <c r="BV118" s="5">
        <v>0</v>
      </c>
      <c r="BW118" s="8">
        <v>0</v>
      </c>
      <c r="BX118" s="4">
        <v>0</v>
      </c>
      <c r="BY118" s="5">
        <f t="shared" si="495"/>
        <v>0</v>
      </c>
      <c r="BZ118" s="8">
        <v>0</v>
      </c>
      <c r="CA118" s="4">
        <v>0</v>
      </c>
      <c r="CB118" s="5">
        <f t="shared" si="496"/>
        <v>0</v>
      </c>
      <c r="CC118" s="8">
        <v>0</v>
      </c>
      <c r="CD118" s="4">
        <v>0</v>
      </c>
      <c r="CE118" s="5">
        <v>0</v>
      </c>
      <c r="CF118" s="8">
        <v>0</v>
      </c>
      <c r="CG118" s="4">
        <v>0</v>
      </c>
      <c r="CH118" s="5">
        <v>0</v>
      </c>
      <c r="CI118" s="8">
        <v>0</v>
      </c>
      <c r="CJ118" s="4">
        <v>0</v>
      </c>
      <c r="CK118" s="5">
        <v>0</v>
      </c>
      <c r="CL118" s="8">
        <v>0</v>
      </c>
      <c r="CM118" s="4">
        <v>0</v>
      </c>
      <c r="CN118" s="5">
        <v>0</v>
      </c>
      <c r="CO118" s="8">
        <v>0</v>
      </c>
      <c r="CP118" s="4">
        <v>0</v>
      </c>
      <c r="CQ118" s="5">
        <v>0</v>
      </c>
      <c r="CR118" s="8">
        <v>4155.1589999999997</v>
      </c>
      <c r="CS118" s="4">
        <v>9288.8340000000007</v>
      </c>
      <c r="CT118" s="5">
        <f t="shared" si="497"/>
        <v>2235.4942374046336</v>
      </c>
      <c r="CU118" s="8">
        <v>0</v>
      </c>
      <c r="CV118" s="4">
        <v>0</v>
      </c>
      <c r="CW118" s="5">
        <v>0</v>
      </c>
      <c r="CX118" s="8">
        <v>0</v>
      </c>
      <c r="CY118" s="4">
        <v>0</v>
      </c>
      <c r="CZ118" s="5">
        <v>0</v>
      </c>
      <c r="DA118" s="8">
        <v>0</v>
      </c>
      <c r="DB118" s="4">
        <v>0</v>
      </c>
      <c r="DC118" s="5">
        <v>0</v>
      </c>
      <c r="DD118" s="8">
        <v>0</v>
      </c>
      <c r="DE118" s="4">
        <v>0</v>
      </c>
      <c r="DF118" s="5">
        <v>0</v>
      </c>
      <c r="DG118" s="8">
        <v>0</v>
      </c>
      <c r="DH118" s="4">
        <v>0</v>
      </c>
      <c r="DI118" s="5">
        <v>0</v>
      </c>
      <c r="DJ118" s="8">
        <v>0</v>
      </c>
      <c r="DK118" s="4">
        <v>0</v>
      </c>
      <c r="DL118" s="5">
        <v>0</v>
      </c>
      <c r="DM118" s="8">
        <v>0</v>
      </c>
      <c r="DN118" s="4">
        <v>0</v>
      </c>
      <c r="DO118" s="5">
        <v>0</v>
      </c>
      <c r="DP118" s="8">
        <v>0</v>
      </c>
      <c r="DQ118" s="4">
        <v>0</v>
      </c>
      <c r="DR118" s="5">
        <v>0</v>
      </c>
      <c r="DS118" s="8">
        <v>0</v>
      </c>
      <c r="DT118" s="4">
        <v>0</v>
      </c>
      <c r="DU118" s="5">
        <v>0</v>
      </c>
      <c r="DV118" s="8">
        <v>8842</v>
      </c>
      <c r="DW118" s="4">
        <v>24961.407999999999</v>
      </c>
      <c r="DX118" s="5">
        <f t="shared" si="499"/>
        <v>2823.0499886903413</v>
      </c>
      <c r="DY118" s="8">
        <v>6613.6500700000006</v>
      </c>
      <c r="DZ118" s="4">
        <v>20337.183000000001</v>
      </c>
      <c r="EA118" s="5">
        <f t="shared" si="500"/>
        <v>3075.0316065633633</v>
      </c>
      <c r="EB118" s="8">
        <v>0</v>
      </c>
      <c r="EC118" s="4">
        <v>0</v>
      </c>
      <c r="ED118" s="5">
        <v>0</v>
      </c>
      <c r="EE118" s="8">
        <v>0</v>
      </c>
      <c r="EF118" s="4">
        <v>0</v>
      </c>
      <c r="EG118" s="5">
        <f t="shared" si="501"/>
        <v>0</v>
      </c>
      <c r="EH118" s="8">
        <v>0</v>
      </c>
      <c r="EI118" s="4">
        <v>0</v>
      </c>
      <c r="EJ118" s="5">
        <v>0</v>
      </c>
      <c r="EK118" s="8">
        <v>0</v>
      </c>
      <c r="EL118" s="4">
        <v>0</v>
      </c>
      <c r="EM118" s="5">
        <v>0</v>
      </c>
      <c r="EN118" s="8">
        <v>0</v>
      </c>
      <c r="EO118" s="4">
        <v>0</v>
      </c>
      <c r="EP118" s="5">
        <f t="shared" si="502"/>
        <v>0</v>
      </c>
      <c r="EQ118" s="8"/>
      <c r="ER118" s="4"/>
      <c r="ES118" s="5"/>
      <c r="ET118" s="8">
        <v>0</v>
      </c>
      <c r="EU118" s="4">
        <v>0</v>
      </c>
      <c r="EV118" s="5">
        <v>0</v>
      </c>
      <c r="EW118" s="8">
        <v>0</v>
      </c>
      <c r="EX118" s="4">
        <v>0</v>
      </c>
      <c r="EY118" s="5">
        <f t="shared" si="503"/>
        <v>0</v>
      </c>
      <c r="EZ118" s="8">
        <v>0</v>
      </c>
      <c r="FA118" s="4">
        <v>0</v>
      </c>
      <c r="FB118" s="5">
        <v>0</v>
      </c>
      <c r="FC118" s="8">
        <v>0</v>
      </c>
      <c r="FD118" s="4">
        <v>0</v>
      </c>
      <c r="FE118" s="5">
        <v>0</v>
      </c>
      <c r="FF118" s="20">
        <v>0</v>
      </c>
      <c r="FG118" s="4">
        <v>0</v>
      </c>
      <c r="FH118" s="5">
        <f t="shared" si="521"/>
        <v>0</v>
      </c>
      <c r="FI118" s="8">
        <v>0</v>
      </c>
      <c r="FJ118" s="4">
        <v>0</v>
      </c>
      <c r="FK118" s="5">
        <v>0</v>
      </c>
      <c r="FL118" s="8">
        <v>0</v>
      </c>
      <c r="FM118" s="4">
        <v>0</v>
      </c>
      <c r="FN118" s="5">
        <v>0</v>
      </c>
      <c r="FO118" s="8">
        <v>0</v>
      </c>
      <c r="FP118" s="4">
        <v>0</v>
      </c>
      <c r="FQ118" s="5">
        <v>0</v>
      </c>
      <c r="FR118" s="8">
        <v>0</v>
      </c>
      <c r="FS118" s="4">
        <v>0</v>
      </c>
      <c r="FT118" s="5">
        <f t="shared" si="505"/>
        <v>0</v>
      </c>
      <c r="FU118" s="8">
        <v>0</v>
      </c>
      <c r="FV118" s="4">
        <v>0</v>
      </c>
      <c r="FW118" s="5">
        <v>0</v>
      </c>
      <c r="FX118" s="8">
        <v>0</v>
      </c>
      <c r="FY118" s="4">
        <v>0</v>
      </c>
      <c r="FZ118" s="5">
        <f t="shared" si="506"/>
        <v>0</v>
      </c>
      <c r="GA118" s="8">
        <v>0</v>
      </c>
      <c r="GB118" s="4">
        <v>0</v>
      </c>
      <c r="GC118" s="5">
        <v>0</v>
      </c>
      <c r="GD118" s="8">
        <v>0</v>
      </c>
      <c r="GE118" s="4">
        <v>0</v>
      </c>
      <c r="GF118" s="5">
        <v>0</v>
      </c>
      <c r="GG118" s="8">
        <v>0</v>
      </c>
      <c r="GH118" s="4">
        <v>0</v>
      </c>
      <c r="GI118" s="5">
        <v>0</v>
      </c>
      <c r="GJ118" s="8">
        <v>0</v>
      </c>
      <c r="GK118" s="4">
        <v>0</v>
      </c>
      <c r="GL118" s="5">
        <v>0</v>
      </c>
      <c r="GM118" s="8">
        <v>0</v>
      </c>
      <c r="GN118" s="4">
        <v>0</v>
      </c>
      <c r="GO118" s="5">
        <v>0</v>
      </c>
      <c r="GP118" s="8">
        <v>0</v>
      </c>
      <c r="GQ118" s="4">
        <v>0</v>
      </c>
      <c r="GR118" s="5">
        <v>0</v>
      </c>
      <c r="GS118" s="8">
        <v>0</v>
      </c>
      <c r="GT118" s="4">
        <v>0</v>
      </c>
      <c r="GU118" s="5">
        <v>0</v>
      </c>
      <c r="GV118" s="8">
        <v>0</v>
      </c>
      <c r="GW118" s="4">
        <v>0</v>
      </c>
      <c r="GX118" s="5">
        <v>0</v>
      </c>
      <c r="GY118" s="8">
        <v>0</v>
      </c>
      <c r="GZ118" s="4">
        <v>0</v>
      </c>
      <c r="HA118" s="5">
        <v>0</v>
      </c>
      <c r="HB118" s="8">
        <v>0.14499999999999999</v>
      </c>
      <c r="HC118" s="4">
        <v>0.86599999999999999</v>
      </c>
      <c r="HD118" s="5">
        <f t="shared" si="508"/>
        <v>5972.4137931034484</v>
      </c>
      <c r="HE118" s="8">
        <v>33.78</v>
      </c>
      <c r="HF118" s="4">
        <v>147.59700000000001</v>
      </c>
      <c r="HG118" s="5">
        <f t="shared" si="513"/>
        <v>4369.3605683836586</v>
      </c>
      <c r="HH118" s="20">
        <f t="shared" ref="HH118:HH122" si="535">F118+AM118+AS118+AV118+BH118+BK118+CC118+CL118+CU118+CX118+DP118+DS118+DV118+DY118+GG118+GJ118+GP118+GS118+HB118+HE118+GD118+FC118+DM118+DA118++AP118+GV118+GM118+GA118+BB118+FO118+FL118+FI118+EZ118+EK118+EH118+EB118+DJ118+DG118+DD118+CR118+CI118+BT118+BN118+BE118+AJ118+AD118+X118+R118+O118+GY118+CO118+BQ118+CF118+ET118+I118+L118</f>
        <v>20238.94801</v>
      </c>
      <c r="HI118" s="5">
        <f t="shared" ref="HI118:HI122" si="536">G118+AN118+AT118+AW118+BI118+BL118+CD118+CM118+CV118+CY118+DQ118+DT118+DW118+DZ118+GH118+GK118+GQ118+GT118+HC118+HF118+GE118+FD118+DN118+DB118++AQ118+GW118+GN118+GB118+BC118+FP118+FM118+FJ118+FA118+EL118+EI118+EC118+DK118+DH118+DE118+CS118+CJ118+BU118+BO118+BF118+AK118+AE118+Y118+S118+P118+GZ118+CP118+BR118+CG118+EU118+J118+M118</f>
        <v>56484.455000000002</v>
      </c>
    </row>
    <row r="119" spans="1:217" x14ac:dyDescent="0.3">
      <c r="A119" s="75">
        <v>2019</v>
      </c>
      <c r="B119" s="81" t="s">
        <v>11</v>
      </c>
      <c r="C119" s="8">
        <v>0</v>
      </c>
      <c r="D119" s="4">
        <v>0</v>
      </c>
      <c r="E119" s="5">
        <f t="shared" si="490"/>
        <v>0</v>
      </c>
      <c r="F119" s="8">
        <v>0</v>
      </c>
      <c r="G119" s="4">
        <v>0</v>
      </c>
      <c r="H119" s="5">
        <v>0</v>
      </c>
      <c r="I119" s="8">
        <v>0</v>
      </c>
      <c r="J119" s="4">
        <v>0</v>
      </c>
      <c r="K119" s="5">
        <v>0</v>
      </c>
      <c r="L119" s="8">
        <v>0</v>
      </c>
      <c r="M119" s="4">
        <v>0</v>
      </c>
      <c r="N119" s="5">
        <v>0</v>
      </c>
      <c r="O119" s="8">
        <v>0</v>
      </c>
      <c r="P119" s="4">
        <v>0</v>
      </c>
      <c r="Q119" s="5">
        <v>0</v>
      </c>
      <c r="R119" s="8">
        <v>156.35195999999999</v>
      </c>
      <c r="S119" s="4">
        <v>569.42399999999998</v>
      </c>
      <c r="T119" s="5">
        <f t="shared" si="491"/>
        <v>3641.9370758128007</v>
      </c>
      <c r="U119" s="8">
        <v>0</v>
      </c>
      <c r="V119" s="4">
        <v>0</v>
      </c>
      <c r="W119" s="5">
        <f t="shared" si="492"/>
        <v>0</v>
      </c>
      <c r="X119" s="8">
        <v>0</v>
      </c>
      <c r="Y119" s="4">
        <v>0</v>
      </c>
      <c r="Z119" s="5">
        <v>0</v>
      </c>
      <c r="AA119" s="8"/>
      <c r="AB119" s="4"/>
      <c r="AC119" s="5"/>
      <c r="AD119" s="8">
        <v>0</v>
      </c>
      <c r="AE119" s="4">
        <v>0</v>
      </c>
      <c r="AF119" s="5">
        <v>0</v>
      </c>
      <c r="AG119" s="8">
        <v>0</v>
      </c>
      <c r="AH119" s="4">
        <v>0</v>
      </c>
      <c r="AI119" s="5">
        <f t="shared" si="493"/>
        <v>0</v>
      </c>
      <c r="AJ119" s="8">
        <v>0</v>
      </c>
      <c r="AK119" s="4">
        <v>0</v>
      </c>
      <c r="AL119" s="5">
        <v>0</v>
      </c>
      <c r="AM119" s="8">
        <v>0</v>
      </c>
      <c r="AN119" s="4">
        <v>0</v>
      </c>
      <c r="AO119" s="5">
        <v>0</v>
      </c>
      <c r="AP119" s="8">
        <v>0</v>
      </c>
      <c r="AQ119" s="4">
        <v>0</v>
      </c>
      <c r="AR119" s="5">
        <v>0</v>
      </c>
      <c r="AS119" s="8">
        <v>2.46</v>
      </c>
      <c r="AT119" s="4">
        <v>34.488</v>
      </c>
      <c r="AU119" s="5">
        <f t="shared" si="515"/>
        <v>14019.512195121952</v>
      </c>
      <c r="AV119" s="8">
        <v>0</v>
      </c>
      <c r="AW119" s="4">
        <v>0</v>
      </c>
      <c r="AX119" s="5">
        <v>0</v>
      </c>
      <c r="AY119" s="20">
        <v>0</v>
      </c>
      <c r="AZ119" s="4">
        <v>0</v>
      </c>
      <c r="BA119" s="5">
        <f t="shared" si="518"/>
        <v>0</v>
      </c>
      <c r="BB119" s="8">
        <v>2411.3652099999999</v>
      </c>
      <c r="BC119" s="4">
        <v>8260.9680000000008</v>
      </c>
      <c r="BD119" s="5">
        <f t="shared" si="494"/>
        <v>3425.8468877885161</v>
      </c>
      <c r="BE119" s="8">
        <v>0</v>
      </c>
      <c r="BF119" s="4">
        <v>0</v>
      </c>
      <c r="BG119" s="5">
        <v>0</v>
      </c>
      <c r="BH119" s="8">
        <v>0</v>
      </c>
      <c r="BI119" s="4">
        <v>0</v>
      </c>
      <c r="BJ119" s="5">
        <v>0</v>
      </c>
      <c r="BK119" s="8">
        <v>0</v>
      </c>
      <c r="BL119" s="4">
        <v>0</v>
      </c>
      <c r="BM119" s="5">
        <v>0</v>
      </c>
      <c r="BN119" s="8">
        <v>0</v>
      </c>
      <c r="BO119" s="4">
        <v>0</v>
      </c>
      <c r="BP119" s="5">
        <v>0</v>
      </c>
      <c r="BQ119" s="8">
        <v>0</v>
      </c>
      <c r="BR119" s="4">
        <v>0</v>
      </c>
      <c r="BS119" s="5">
        <v>0</v>
      </c>
      <c r="BT119" s="8">
        <v>0</v>
      </c>
      <c r="BU119" s="4">
        <v>0</v>
      </c>
      <c r="BV119" s="5">
        <v>0</v>
      </c>
      <c r="BW119" s="8">
        <v>0</v>
      </c>
      <c r="BX119" s="4">
        <v>0</v>
      </c>
      <c r="BY119" s="5">
        <f t="shared" si="495"/>
        <v>0</v>
      </c>
      <c r="BZ119" s="8">
        <v>0</v>
      </c>
      <c r="CA119" s="4">
        <v>0</v>
      </c>
      <c r="CB119" s="5">
        <f t="shared" si="496"/>
        <v>0</v>
      </c>
      <c r="CC119" s="8">
        <v>0</v>
      </c>
      <c r="CD119" s="4">
        <v>0</v>
      </c>
      <c r="CE119" s="5">
        <v>0</v>
      </c>
      <c r="CF119" s="8">
        <v>782</v>
      </c>
      <c r="CG119" s="4">
        <v>3393.2640000000001</v>
      </c>
      <c r="CH119" s="5">
        <f t="shared" si="520"/>
        <v>4339.2122762148338</v>
      </c>
      <c r="CI119" s="8">
        <v>0</v>
      </c>
      <c r="CJ119" s="4">
        <v>0</v>
      </c>
      <c r="CK119" s="5">
        <v>0</v>
      </c>
      <c r="CL119" s="8">
        <v>0</v>
      </c>
      <c r="CM119" s="4">
        <v>0</v>
      </c>
      <c r="CN119" s="5">
        <v>0</v>
      </c>
      <c r="CO119" s="8">
        <v>0</v>
      </c>
      <c r="CP119" s="4">
        <v>0</v>
      </c>
      <c r="CQ119" s="5">
        <v>0</v>
      </c>
      <c r="CR119" s="8">
        <v>3067.5410000000002</v>
      </c>
      <c r="CS119" s="4">
        <v>9105.1569999999992</v>
      </c>
      <c r="CT119" s="5">
        <f t="shared" si="497"/>
        <v>2968.2266675490232</v>
      </c>
      <c r="CU119" s="8">
        <v>0</v>
      </c>
      <c r="CV119" s="4">
        <v>0</v>
      </c>
      <c r="CW119" s="5">
        <v>0</v>
      </c>
      <c r="CX119" s="8">
        <v>0</v>
      </c>
      <c r="CY119" s="4">
        <v>0</v>
      </c>
      <c r="CZ119" s="5">
        <v>0</v>
      </c>
      <c r="DA119" s="8">
        <v>0</v>
      </c>
      <c r="DB119" s="4">
        <v>0</v>
      </c>
      <c r="DC119" s="5">
        <v>0</v>
      </c>
      <c r="DD119" s="8">
        <v>0</v>
      </c>
      <c r="DE119" s="4">
        <v>0</v>
      </c>
      <c r="DF119" s="5">
        <v>0</v>
      </c>
      <c r="DG119" s="8">
        <v>0</v>
      </c>
      <c r="DH119" s="4">
        <v>0</v>
      </c>
      <c r="DI119" s="5">
        <v>0</v>
      </c>
      <c r="DJ119" s="8">
        <v>0</v>
      </c>
      <c r="DK119" s="4">
        <v>0</v>
      </c>
      <c r="DL119" s="5">
        <v>0</v>
      </c>
      <c r="DM119" s="8">
        <v>0</v>
      </c>
      <c r="DN119" s="4">
        <v>0</v>
      </c>
      <c r="DO119" s="5">
        <v>0</v>
      </c>
      <c r="DP119" s="8">
        <v>0</v>
      </c>
      <c r="DQ119" s="4">
        <v>0</v>
      </c>
      <c r="DR119" s="5">
        <v>0</v>
      </c>
      <c r="DS119" s="8">
        <v>0</v>
      </c>
      <c r="DT119" s="4">
        <v>0</v>
      </c>
      <c r="DU119" s="5">
        <v>0</v>
      </c>
      <c r="DV119" s="8">
        <v>11189</v>
      </c>
      <c r="DW119" s="4">
        <v>32920.982000000004</v>
      </c>
      <c r="DX119" s="5">
        <f t="shared" si="499"/>
        <v>2942.2631155599252</v>
      </c>
      <c r="DY119" s="8">
        <v>7264.1209200000003</v>
      </c>
      <c r="DZ119" s="4">
        <v>21746.462</v>
      </c>
      <c r="EA119" s="5">
        <f t="shared" si="500"/>
        <v>2993.6811679616144</v>
      </c>
      <c r="EB119" s="8">
        <v>0</v>
      </c>
      <c r="EC119" s="4">
        <v>0</v>
      </c>
      <c r="ED119" s="5">
        <v>0</v>
      </c>
      <c r="EE119" s="8">
        <v>0</v>
      </c>
      <c r="EF119" s="4">
        <v>0</v>
      </c>
      <c r="EG119" s="5">
        <f t="shared" si="501"/>
        <v>0</v>
      </c>
      <c r="EH119" s="8">
        <v>0</v>
      </c>
      <c r="EI119" s="4">
        <v>0</v>
      </c>
      <c r="EJ119" s="5">
        <v>0</v>
      </c>
      <c r="EK119" s="8">
        <v>0</v>
      </c>
      <c r="EL119" s="4">
        <v>0</v>
      </c>
      <c r="EM119" s="5">
        <v>0</v>
      </c>
      <c r="EN119" s="8">
        <v>0</v>
      </c>
      <c r="EO119" s="4">
        <v>0</v>
      </c>
      <c r="EP119" s="5">
        <f t="shared" si="502"/>
        <v>0</v>
      </c>
      <c r="EQ119" s="8"/>
      <c r="ER119" s="4"/>
      <c r="ES119" s="5"/>
      <c r="ET119" s="8">
        <v>0</v>
      </c>
      <c r="EU119" s="4">
        <v>0</v>
      </c>
      <c r="EV119" s="5">
        <v>0</v>
      </c>
      <c r="EW119" s="8">
        <v>0</v>
      </c>
      <c r="EX119" s="4">
        <v>0</v>
      </c>
      <c r="EY119" s="5">
        <f t="shared" si="503"/>
        <v>0</v>
      </c>
      <c r="EZ119" s="8">
        <v>0</v>
      </c>
      <c r="FA119" s="4">
        <v>0</v>
      </c>
      <c r="FB119" s="5">
        <v>0</v>
      </c>
      <c r="FC119" s="8">
        <v>0</v>
      </c>
      <c r="FD119" s="4">
        <v>0</v>
      </c>
      <c r="FE119" s="5">
        <v>0</v>
      </c>
      <c r="FF119" s="20">
        <v>0</v>
      </c>
      <c r="FG119" s="4">
        <v>0</v>
      </c>
      <c r="FH119" s="5">
        <f t="shared" si="521"/>
        <v>0</v>
      </c>
      <c r="FI119" s="8">
        <v>0</v>
      </c>
      <c r="FJ119" s="4">
        <v>0</v>
      </c>
      <c r="FK119" s="5">
        <v>0</v>
      </c>
      <c r="FL119" s="8">
        <v>0</v>
      </c>
      <c r="FM119" s="4">
        <v>0</v>
      </c>
      <c r="FN119" s="5">
        <v>0</v>
      </c>
      <c r="FO119" s="8">
        <v>7.0000000000000001E-3</v>
      </c>
      <c r="FP119" s="4">
        <v>0.308</v>
      </c>
      <c r="FQ119" s="5">
        <f t="shared" si="504"/>
        <v>44000</v>
      </c>
      <c r="FR119" s="8">
        <v>0</v>
      </c>
      <c r="FS119" s="4">
        <v>0</v>
      </c>
      <c r="FT119" s="5">
        <f t="shared" si="505"/>
        <v>0</v>
      </c>
      <c r="FU119" s="8">
        <v>0</v>
      </c>
      <c r="FV119" s="4">
        <v>0</v>
      </c>
      <c r="FW119" s="5">
        <v>0</v>
      </c>
      <c r="FX119" s="8">
        <v>0</v>
      </c>
      <c r="FY119" s="4">
        <v>0</v>
      </c>
      <c r="FZ119" s="5">
        <f t="shared" si="506"/>
        <v>0</v>
      </c>
      <c r="GA119" s="8">
        <v>0</v>
      </c>
      <c r="GB119" s="4">
        <v>0</v>
      </c>
      <c r="GC119" s="5">
        <v>0</v>
      </c>
      <c r="GD119" s="8">
        <v>0</v>
      </c>
      <c r="GE119" s="4">
        <v>0</v>
      </c>
      <c r="GF119" s="5">
        <v>0</v>
      </c>
      <c r="GG119" s="8">
        <v>0</v>
      </c>
      <c r="GH119" s="4">
        <v>0</v>
      </c>
      <c r="GI119" s="5">
        <v>0</v>
      </c>
      <c r="GJ119" s="8">
        <v>0</v>
      </c>
      <c r="GK119" s="4">
        <v>0</v>
      </c>
      <c r="GL119" s="5">
        <v>0</v>
      </c>
      <c r="GM119" s="8">
        <v>0</v>
      </c>
      <c r="GN119" s="4">
        <v>0</v>
      </c>
      <c r="GO119" s="5">
        <v>0</v>
      </c>
      <c r="GP119" s="8">
        <v>0</v>
      </c>
      <c r="GQ119" s="4">
        <v>0</v>
      </c>
      <c r="GR119" s="5">
        <v>0</v>
      </c>
      <c r="GS119" s="8">
        <v>5.0000000000000001E-4</v>
      </c>
      <c r="GT119" s="4">
        <v>2.4E-2</v>
      </c>
      <c r="GU119" s="5">
        <f t="shared" si="534"/>
        <v>48000</v>
      </c>
      <c r="GV119" s="8">
        <v>0</v>
      </c>
      <c r="GW119" s="4">
        <v>0</v>
      </c>
      <c r="GX119" s="5">
        <v>0</v>
      </c>
      <c r="GY119" s="8">
        <v>0</v>
      </c>
      <c r="GZ119" s="4">
        <v>0</v>
      </c>
      <c r="HA119" s="5">
        <v>0</v>
      </c>
      <c r="HB119" s="8">
        <v>0.1401</v>
      </c>
      <c r="HC119" s="4">
        <v>4.2160000000000002</v>
      </c>
      <c r="HD119" s="5">
        <f t="shared" si="508"/>
        <v>30092.790863668812</v>
      </c>
      <c r="HE119" s="8">
        <v>1E-3</v>
      </c>
      <c r="HF119" s="4">
        <v>0.14299999999999999</v>
      </c>
      <c r="HG119" s="5">
        <f t="shared" si="513"/>
        <v>142999.99999999997</v>
      </c>
      <c r="HH119" s="20">
        <f t="shared" si="535"/>
        <v>24872.987690000002</v>
      </c>
      <c r="HI119" s="5">
        <f t="shared" si="536"/>
        <v>76035.435999999987</v>
      </c>
    </row>
    <row r="120" spans="1:217" x14ac:dyDescent="0.3">
      <c r="A120" s="75">
        <v>2019</v>
      </c>
      <c r="B120" s="76" t="s">
        <v>12</v>
      </c>
      <c r="C120" s="8">
        <v>0</v>
      </c>
      <c r="D120" s="4">
        <v>0</v>
      </c>
      <c r="E120" s="5">
        <f t="shared" si="490"/>
        <v>0</v>
      </c>
      <c r="F120" s="8">
        <v>484.78</v>
      </c>
      <c r="G120" s="4">
        <v>2483.2170000000001</v>
      </c>
      <c r="H120" s="5">
        <f t="shared" si="526"/>
        <v>5122.3585956516363</v>
      </c>
      <c r="I120" s="8">
        <v>0</v>
      </c>
      <c r="J120" s="4">
        <v>0</v>
      </c>
      <c r="K120" s="5">
        <v>0</v>
      </c>
      <c r="L120" s="8">
        <v>0</v>
      </c>
      <c r="M120" s="4">
        <v>0</v>
      </c>
      <c r="N120" s="5">
        <v>0</v>
      </c>
      <c r="O120" s="8">
        <v>0</v>
      </c>
      <c r="P120" s="4">
        <v>0</v>
      </c>
      <c r="Q120" s="5">
        <v>0</v>
      </c>
      <c r="R120" s="8">
        <v>134.66002</v>
      </c>
      <c r="S120" s="4">
        <v>364.95499999999998</v>
      </c>
      <c r="T120" s="5">
        <f t="shared" si="491"/>
        <v>2710.1956467851405</v>
      </c>
      <c r="U120" s="8">
        <v>0</v>
      </c>
      <c r="V120" s="4">
        <v>0</v>
      </c>
      <c r="W120" s="5">
        <f t="shared" si="492"/>
        <v>0</v>
      </c>
      <c r="X120" s="8">
        <v>0</v>
      </c>
      <c r="Y120" s="4">
        <v>0</v>
      </c>
      <c r="Z120" s="5">
        <v>0</v>
      </c>
      <c r="AA120" s="8"/>
      <c r="AB120" s="4"/>
      <c r="AC120" s="5"/>
      <c r="AD120" s="8">
        <v>0</v>
      </c>
      <c r="AE120" s="4">
        <v>0</v>
      </c>
      <c r="AF120" s="5">
        <v>0</v>
      </c>
      <c r="AG120" s="8">
        <v>0</v>
      </c>
      <c r="AH120" s="4">
        <v>0</v>
      </c>
      <c r="AI120" s="5">
        <f t="shared" si="493"/>
        <v>0</v>
      </c>
      <c r="AJ120" s="8">
        <v>0</v>
      </c>
      <c r="AK120" s="4">
        <v>0</v>
      </c>
      <c r="AL120" s="5">
        <v>0</v>
      </c>
      <c r="AM120" s="8">
        <v>0</v>
      </c>
      <c r="AN120" s="4">
        <v>0</v>
      </c>
      <c r="AO120" s="5">
        <v>0</v>
      </c>
      <c r="AP120" s="8">
        <v>0</v>
      </c>
      <c r="AQ120" s="4">
        <v>0</v>
      </c>
      <c r="AR120" s="5">
        <v>0</v>
      </c>
      <c r="AS120" s="8">
        <v>0</v>
      </c>
      <c r="AT120" s="4">
        <v>0</v>
      </c>
      <c r="AU120" s="5">
        <v>0</v>
      </c>
      <c r="AV120" s="8">
        <v>0</v>
      </c>
      <c r="AW120" s="4">
        <v>0</v>
      </c>
      <c r="AX120" s="5">
        <v>0</v>
      </c>
      <c r="AY120" s="20">
        <v>0</v>
      </c>
      <c r="AZ120" s="4">
        <v>0</v>
      </c>
      <c r="BA120" s="5">
        <f t="shared" si="518"/>
        <v>0</v>
      </c>
      <c r="BB120" s="8">
        <v>4973.6125999999995</v>
      </c>
      <c r="BC120" s="4">
        <v>15132.638999999999</v>
      </c>
      <c r="BD120" s="5">
        <f t="shared" si="494"/>
        <v>3042.5849813875734</v>
      </c>
      <c r="BE120" s="8">
        <v>0</v>
      </c>
      <c r="BF120" s="4">
        <v>0</v>
      </c>
      <c r="BG120" s="5">
        <v>0</v>
      </c>
      <c r="BH120" s="8">
        <v>0</v>
      </c>
      <c r="BI120" s="4">
        <v>0</v>
      </c>
      <c r="BJ120" s="5">
        <v>0</v>
      </c>
      <c r="BK120" s="8">
        <v>0</v>
      </c>
      <c r="BL120" s="4">
        <v>0</v>
      </c>
      <c r="BM120" s="5">
        <v>0</v>
      </c>
      <c r="BN120" s="8">
        <v>0</v>
      </c>
      <c r="BO120" s="4">
        <v>0</v>
      </c>
      <c r="BP120" s="5">
        <v>0</v>
      </c>
      <c r="BQ120" s="8">
        <v>0</v>
      </c>
      <c r="BR120" s="4">
        <v>0</v>
      </c>
      <c r="BS120" s="5">
        <v>0</v>
      </c>
      <c r="BT120" s="8">
        <v>0</v>
      </c>
      <c r="BU120" s="4">
        <v>0</v>
      </c>
      <c r="BV120" s="5">
        <v>0</v>
      </c>
      <c r="BW120" s="8">
        <v>0</v>
      </c>
      <c r="BX120" s="4">
        <v>0</v>
      </c>
      <c r="BY120" s="5">
        <f t="shared" si="495"/>
        <v>0</v>
      </c>
      <c r="BZ120" s="8">
        <v>0</v>
      </c>
      <c r="CA120" s="4">
        <v>0</v>
      </c>
      <c r="CB120" s="5">
        <f t="shared" si="496"/>
        <v>0</v>
      </c>
      <c r="CC120" s="8">
        <v>0</v>
      </c>
      <c r="CD120" s="4">
        <v>0</v>
      </c>
      <c r="CE120" s="5">
        <v>0</v>
      </c>
      <c r="CF120" s="8">
        <v>1104</v>
      </c>
      <c r="CG120" s="4">
        <v>4825.9309999999996</v>
      </c>
      <c r="CH120" s="5">
        <f t="shared" si="520"/>
        <v>4371.314311594203</v>
      </c>
      <c r="CI120" s="8">
        <v>0</v>
      </c>
      <c r="CJ120" s="4">
        <v>0</v>
      </c>
      <c r="CK120" s="5">
        <v>0</v>
      </c>
      <c r="CL120" s="8">
        <v>0</v>
      </c>
      <c r="CM120" s="4">
        <v>0</v>
      </c>
      <c r="CN120" s="5">
        <v>0</v>
      </c>
      <c r="CO120" s="8">
        <v>0</v>
      </c>
      <c r="CP120" s="4">
        <v>0</v>
      </c>
      <c r="CQ120" s="5">
        <v>0</v>
      </c>
      <c r="CR120" s="8">
        <v>6995.665</v>
      </c>
      <c r="CS120" s="4">
        <v>15579.147999999999</v>
      </c>
      <c r="CT120" s="5">
        <f t="shared" si="497"/>
        <v>2226.9717031904761</v>
      </c>
      <c r="CU120" s="8">
        <v>0</v>
      </c>
      <c r="CV120" s="4">
        <v>0</v>
      </c>
      <c r="CW120" s="5">
        <v>0</v>
      </c>
      <c r="CX120" s="8">
        <v>0</v>
      </c>
      <c r="CY120" s="4">
        <v>0</v>
      </c>
      <c r="CZ120" s="5">
        <v>0</v>
      </c>
      <c r="DA120" s="8">
        <v>30</v>
      </c>
      <c r="DB120" s="4">
        <v>90</v>
      </c>
      <c r="DC120" s="5">
        <f t="shared" si="498"/>
        <v>3000</v>
      </c>
      <c r="DD120" s="8">
        <v>5.0000000000000001E-4</v>
      </c>
      <c r="DE120" s="4">
        <v>1.4999999999999999E-2</v>
      </c>
      <c r="DF120" s="5">
        <f t="shared" si="532"/>
        <v>30000</v>
      </c>
      <c r="DG120" s="8">
        <v>0</v>
      </c>
      <c r="DH120" s="4">
        <v>0</v>
      </c>
      <c r="DI120" s="5">
        <v>0</v>
      </c>
      <c r="DJ120" s="8">
        <v>0</v>
      </c>
      <c r="DK120" s="4">
        <v>0</v>
      </c>
      <c r="DL120" s="5">
        <v>0</v>
      </c>
      <c r="DM120" s="8">
        <v>0</v>
      </c>
      <c r="DN120" s="4">
        <v>0</v>
      </c>
      <c r="DO120" s="5">
        <v>0</v>
      </c>
      <c r="DP120" s="8">
        <v>0</v>
      </c>
      <c r="DQ120" s="4">
        <v>0</v>
      </c>
      <c r="DR120" s="5">
        <v>0</v>
      </c>
      <c r="DS120" s="8">
        <v>0</v>
      </c>
      <c r="DT120" s="4">
        <v>0</v>
      </c>
      <c r="DU120" s="5">
        <v>0</v>
      </c>
      <c r="DV120" s="8">
        <v>14878.539720000001</v>
      </c>
      <c r="DW120" s="4">
        <v>43923.741999999998</v>
      </c>
      <c r="DX120" s="5">
        <f t="shared" si="499"/>
        <v>2952.1540975527937</v>
      </c>
      <c r="DY120" s="8">
        <v>8680.0319999999992</v>
      </c>
      <c r="DZ120" s="4">
        <v>27051.01</v>
      </c>
      <c r="EA120" s="5">
        <f t="shared" si="500"/>
        <v>3116.4643171822408</v>
      </c>
      <c r="EB120" s="8">
        <v>0</v>
      </c>
      <c r="EC120" s="4">
        <v>0</v>
      </c>
      <c r="ED120" s="5">
        <v>0</v>
      </c>
      <c r="EE120" s="8">
        <v>0</v>
      </c>
      <c r="EF120" s="4">
        <v>0</v>
      </c>
      <c r="EG120" s="5">
        <f t="shared" si="501"/>
        <v>0</v>
      </c>
      <c r="EH120" s="8">
        <v>0</v>
      </c>
      <c r="EI120" s="4">
        <v>0</v>
      </c>
      <c r="EJ120" s="5">
        <v>0</v>
      </c>
      <c r="EK120" s="8">
        <v>0</v>
      </c>
      <c r="EL120" s="4">
        <v>0</v>
      </c>
      <c r="EM120" s="5">
        <v>0</v>
      </c>
      <c r="EN120" s="8">
        <v>0</v>
      </c>
      <c r="EO120" s="4">
        <v>0</v>
      </c>
      <c r="EP120" s="5">
        <f t="shared" si="502"/>
        <v>0</v>
      </c>
      <c r="EQ120" s="8"/>
      <c r="ER120" s="4"/>
      <c r="ES120" s="5"/>
      <c r="ET120" s="8">
        <v>0</v>
      </c>
      <c r="EU120" s="4">
        <v>0</v>
      </c>
      <c r="EV120" s="5">
        <v>0</v>
      </c>
      <c r="EW120" s="8">
        <v>0</v>
      </c>
      <c r="EX120" s="4">
        <v>0</v>
      </c>
      <c r="EY120" s="5">
        <f t="shared" si="503"/>
        <v>0</v>
      </c>
      <c r="EZ120" s="8">
        <v>0</v>
      </c>
      <c r="FA120" s="4">
        <v>0</v>
      </c>
      <c r="FB120" s="5">
        <v>0</v>
      </c>
      <c r="FC120" s="8">
        <v>0</v>
      </c>
      <c r="FD120" s="4">
        <v>0</v>
      </c>
      <c r="FE120" s="5">
        <v>0</v>
      </c>
      <c r="FF120" s="20">
        <v>0</v>
      </c>
      <c r="FG120" s="4">
        <v>0</v>
      </c>
      <c r="FH120" s="5">
        <f t="shared" si="521"/>
        <v>0</v>
      </c>
      <c r="FI120" s="8">
        <v>0</v>
      </c>
      <c r="FJ120" s="4">
        <v>0</v>
      </c>
      <c r="FK120" s="5">
        <v>0</v>
      </c>
      <c r="FL120" s="8">
        <v>0</v>
      </c>
      <c r="FM120" s="4">
        <v>0</v>
      </c>
      <c r="FN120" s="5">
        <v>0</v>
      </c>
      <c r="FO120" s="8">
        <v>0.28314</v>
      </c>
      <c r="FP120" s="4">
        <v>14.888</v>
      </c>
      <c r="FQ120" s="5">
        <f t="shared" si="504"/>
        <v>52581.761672670764</v>
      </c>
      <c r="FR120" s="8">
        <v>0</v>
      </c>
      <c r="FS120" s="4">
        <v>0</v>
      </c>
      <c r="FT120" s="5">
        <f t="shared" si="505"/>
        <v>0</v>
      </c>
      <c r="FU120" s="8">
        <v>0</v>
      </c>
      <c r="FV120" s="4">
        <v>0</v>
      </c>
      <c r="FW120" s="5">
        <v>0</v>
      </c>
      <c r="FX120" s="8">
        <v>0</v>
      </c>
      <c r="FY120" s="4">
        <v>0</v>
      </c>
      <c r="FZ120" s="5">
        <f t="shared" si="506"/>
        <v>0</v>
      </c>
      <c r="GA120" s="8">
        <v>0</v>
      </c>
      <c r="GB120" s="4">
        <v>0</v>
      </c>
      <c r="GC120" s="5">
        <v>0</v>
      </c>
      <c r="GD120" s="8">
        <v>0</v>
      </c>
      <c r="GE120" s="4">
        <v>0</v>
      </c>
      <c r="GF120" s="5">
        <v>0</v>
      </c>
      <c r="GG120" s="8">
        <v>0</v>
      </c>
      <c r="GH120" s="4">
        <v>0</v>
      </c>
      <c r="GI120" s="5">
        <v>0</v>
      </c>
      <c r="GJ120" s="8">
        <v>0</v>
      </c>
      <c r="GK120" s="4">
        <v>0</v>
      </c>
      <c r="GL120" s="5">
        <v>0</v>
      </c>
      <c r="GM120" s="8">
        <v>0</v>
      </c>
      <c r="GN120" s="4">
        <v>0</v>
      </c>
      <c r="GO120" s="5">
        <v>0</v>
      </c>
      <c r="GP120" s="8">
        <v>0</v>
      </c>
      <c r="GQ120" s="4">
        <v>0</v>
      </c>
      <c r="GR120" s="5">
        <v>0</v>
      </c>
      <c r="GS120" s="8">
        <v>0</v>
      </c>
      <c r="GT120" s="4">
        <v>0</v>
      </c>
      <c r="GU120" s="5">
        <v>0</v>
      </c>
      <c r="GV120" s="8">
        <v>0</v>
      </c>
      <c r="GW120" s="4">
        <v>0</v>
      </c>
      <c r="GX120" s="5">
        <v>0</v>
      </c>
      <c r="GY120" s="8">
        <v>0</v>
      </c>
      <c r="GZ120" s="4">
        <v>0</v>
      </c>
      <c r="HA120" s="5">
        <v>0</v>
      </c>
      <c r="HB120" s="8">
        <v>0.1</v>
      </c>
      <c r="HC120" s="4">
        <v>1.6970000000000001</v>
      </c>
      <c r="HD120" s="5">
        <f t="shared" si="508"/>
        <v>16970</v>
      </c>
      <c r="HE120" s="8">
        <v>0</v>
      </c>
      <c r="HF120" s="4">
        <v>0</v>
      </c>
      <c r="HG120" s="5">
        <v>0</v>
      </c>
      <c r="HH120" s="20">
        <f t="shared" si="535"/>
        <v>37281.672979999996</v>
      </c>
      <c r="HI120" s="5">
        <f t="shared" si="536"/>
        <v>109467.242</v>
      </c>
    </row>
    <row r="121" spans="1:217" x14ac:dyDescent="0.3">
      <c r="A121" s="75">
        <v>2019</v>
      </c>
      <c r="B121" s="76" t="s">
        <v>13</v>
      </c>
      <c r="C121" s="8">
        <v>0</v>
      </c>
      <c r="D121" s="4">
        <v>0</v>
      </c>
      <c r="E121" s="5">
        <f t="shared" si="490"/>
        <v>0</v>
      </c>
      <c r="F121" s="8">
        <v>0</v>
      </c>
      <c r="G121" s="4">
        <v>0</v>
      </c>
      <c r="H121" s="5">
        <v>0</v>
      </c>
      <c r="I121" s="8">
        <v>0</v>
      </c>
      <c r="J121" s="4">
        <v>0</v>
      </c>
      <c r="K121" s="5">
        <v>0</v>
      </c>
      <c r="L121" s="8">
        <v>0</v>
      </c>
      <c r="M121" s="4">
        <v>0</v>
      </c>
      <c r="N121" s="5">
        <v>0</v>
      </c>
      <c r="O121" s="8">
        <v>0</v>
      </c>
      <c r="P121" s="4">
        <v>0</v>
      </c>
      <c r="Q121" s="5">
        <v>0</v>
      </c>
      <c r="R121" s="8">
        <v>64.302000000000007</v>
      </c>
      <c r="S121" s="4">
        <v>181.648</v>
      </c>
      <c r="T121" s="5">
        <f t="shared" si="491"/>
        <v>2824.9199091785636</v>
      </c>
      <c r="U121" s="8">
        <v>0</v>
      </c>
      <c r="V121" s="4">
        <v>0</v>
      </c>
      <c r="W121" s="5">
        <f t="shared" si="492"/>
        <v>0</v>
      </c>
      <c r="X121" s="8">
        <v>0</v>
      </c>
      <c r="Y121" s="4">
        <v>0</v>
      </c>
      <c r="Z121" s="5">
        <v>0</v>
      </c>
      <c r="AA121" s="8"/>
      <c r="AB121" s="4"/>
      <c r="AC121" s="5"/>
      <c r="AD121" s="8">
        <v>0</v>
      </c>
      <c r="AE121" s="4">
        <v>0</v>
      </c>
      <c r="AF121" s="5">
        <v>0</v>
      </c>
      <c r="AG121" s="8">
        <v>0</v>
      </c>
      <c r="AH121" s="4">
        <v>0</v>
      </c>
      <c r="AI121" s="5">
        <f t="shared" si="493"/>
        <v>0</v>
      </c>
      <c r="AJ121" s="8">
        <v>0</v>
      </c>
      <c r="AK121" s="4">
        <v>0</v>
      </c>
      <c r="AL121" s="5">
        <v>0</v>
      </c>
      <c r="AM121" s="8">
        <v>0</v>
      </c>
      <c r="AN121" s="4">
        <v>0</v>
      </c>
      <c r="AO121" s="5">
        <v>0</v>
      </c>
      <c r="AP121" s="8">
        <v>0</v>
      </c>
      <c r="AQ121" s="4">
        <v>0</v>
      </c>
      <c r="AR121" s="5">
        <v>0</v>
      </c>
      <c r="AS121" s="8">
        <v>0</v>
      </c>
      <c r="AT121" s="4">
        <v>0</v>
      </c>
      <c r="AU121" s="5">
        <v>0</v>
      </c>
      <c r="AV121" s="8">
        <v>0</v>
      </c>
      <c r="AW121" s="4">
        <v>0</v>
      </c>
      <c r="AX121" s="5">
        <v>0</v>
      </c>
      <c r="AY121" s="20">
        <v>0</v>
      </c>
      <c r="AZ121" s="4">
        <v>0</v>
      </c>
      <c r="BA121" s="5">
        <f t="shared" si="518"/>
        <v>0</v>
      </c>
      <c r="BB121" s="8">
        <v>3487.8731499999999</v>
      </c>
      <c r="BC121" s="4">
        <v>11195.731</v>
      </c>
      <c r="BD121" s="5">
        <f t="shared" si="494"/>
        <v>3209.9020000196965</v>
      </c>
      <c r="BE121" s="8">
        <v>0</v>
      </c>
      <c r="BF121" s="4">
        <v>0</v>
      </c>
      <c r="BG121" s="5">
        <v>0</v>
      </c>
      <c r="BH121" s="8">
        <v>0</v>
      </c>
      <c r="BI121" s="4">
        <v>0</v>
      </c>
      <c r="BJ121" s="5">
        <v>0</v>
      </c>
      <c r="BK121" s="8">
        <v>0</v>
      </c>
      <c r="BL121" s="4">
        <v>0</v>
      </c>
      <c r="BM121" s="5">
        <v>0</v>
      </c>
      <c r="BN121" s="8">
        <v>0</v>
      </c>
      <c r="BO121" s="4">
        <v>0</v>
      </c>
      <c r="BP121" s="5">
        <v>0</v>
      </c>
      <c r="BQ121" s="8">
        <v>0</v>
      </c>
      <c r="BR121" s="4">
        <v>0</v>
      </c>
      <c r="BS121" s="5">
        <v>0</v>
      </c>
      <c r="BT121" s="8">
        <v>0</v>
      </c>
      <c r="BU121" s="4">
        <v>0</v>
      </c>
      <c r="BV121" s="5">
        <v>0</v>
      </c>
      <c r="BW121" s="8">
        <v>0</v>
      </c>
      <c r="BX121" s="4">
        <v>0</v>
      </c>
      <c r="BY121" s="5">
        <f t="shared" si="495"/>
        <v>0</v>
      </c>
      <c r="BZ121" s="8">
        <v>0</v>
      </c>
      <c r="CA121" s="4">
        <v>0</v>
      </c>
      <c r="CB121" s="5">
        <f t="shared" si="496"/>
        <v>0</v>
      </c>
      <c r="CC121" s="8">
        <v>0</v>
      </c>
      <c r="CD121" s="4">
        <v>0</v>
      </c>
      <c r="CE121" s="5">
        <v>0</v>
      </c>
      <c r="CF121" s="8">
        <v>0</v>
      </c>
      <c r="CG121" s="4">
        <v>0</v>
      </c>
      <c r="CH121" s="5">
        <v>0</v>
      </c>
      <c r="CI121" s="8">
        <v>0</v>
      </c>
      <c r="CJ121" s="4">
        <v>0</v>
      </c>
      <c r="CK121" s="5">
        <v>0</v>
      </c>
      <c r="CL121" s="8">
        <v>0</v>
      </c>
      <c r="CM121" s="4">
        <v>0</v>
      </c>
      <c r="CN121" s="5">
        <v>0</v>
      </c>
      <c r="CO121" s="8">
        <v>0</v>
      </c>
      <c r="CP121" s="4">
        <v>0</v>
      </c>
      <c r="CQ121" s="5">
        <v>0</v>
      </c>
      <c r="CR121" s="8">
        <v>4700.0590000000002</v>
      </c>
      <c r="CS121" s="4">
        <v>12026.142</v>
      </c>
      <c r="CT121" s="5">
        <f t="shared" si="497"/>
        <v>2558.721496900358</v>
      </c>
      <c r="CU121" s="8">
        <v>0</v>
      </c>
      <c r="CV121" s="4">
        <v>0</v>
      </c>
      <c r="CW121" s="5">
        <v>0</v>
      </c>
      <c r="CX121" s="8">
        <v>0</v>
      </c>
      <c r="CY121" s="4">
        <v>0</v>
      </c>
      <c r="CZ121" s="5">
        <v>0</v>
      </c>
      <c r="DA121" s="8">
        <v>0</v>
      </c>
      <c r="DB121" s="4">
        <v>0</v>
      </c>
      <c r="DC121" s="5">
        <v>0</v>
      </c>
      <c r="DD121" s="8">
        <v>0</v>
      </c>
      <c r="DE121" s="4">
        <v>0</v>
      </c>
      <c r="DF121" s="5">
        <v>0</v>
      </c>
      <c r="DG121" s="8">
        <v>0</v>
      </c>
      <c r="DH121" s="4">
        <v>0</v>
      </c>
      <c r="DI121" s="5">
        <v>0</v>
      </c>
      <c r="DJ121" s="8">
        <v>0</v>
      </c>
      <c r="DK121" s="4">
        <v>0</v>
      </c>
      <c r="DL121" s="5">
        <v>0</v>
      </c>
      <c r="DM121" s="8">
        <v>0</v>
      </c>
      <c r="DN121" s="4">
        <v>0</v>
      </c>
      <c r="DO121" s="5">
        <v>0</v>
      </c>
      <c r="DP121" s="8">
        <v>0</v>
      </c>
      <c r="DQ121" s="4">
        <v>0</v>
      </c>
      <c r="DR121" s="5">
        <v>0</v>
      </c>
      <c r="DS121" s="8">
        <v>0</v>
      </c>
      <c r="DT121" s="4">
        <v>0</v>
      </c>
      <c r="DU121" s="5">
        <v>0</v>
      </c>
      <c r="DV121" s="8">
        <v>13362.01</v>
      </c>
      <c r="DW121" s="4">
        <v>38055.025000000001</v>
      </c>
      <c r="DX121" s="5">
        <f t="shared" si="499"/>
        <v>2848.0015356970994</v>
      </c>
      <c r="DY121" s="8">
        <v>8427.7329700000009</v>
      </c>
      <c r="DZ121" s="4">
        <v>26465.401000000002</v>
      </c>
      <c r="EA121" s="5">
        <f t="shared" si="500"/>
        <v>3140.2752192325333</v>
      </c>
      <c r="EB121" s="8">
        <v>0</v>
      </c>
      <c r="EC121" s="4">
        <v>0</v>
      </c>
      <c r="ED121" s="5">
        <v>0</v>
      </c>
      <c r="EE121" s="8">
        <v>0</v>
      </c>
      <c r="EF121" s="4">
        <v>0</v>
      </c>
      <c r="EG121" s="5">
        <f t="shared" si="501"/>
        <v>0</v>
      </c>
      <c r="EH121" s="8">
        <v>0</v>
      </c>
      <c r="EI121" s="4">
        <v>0</v>
      </c>
      <c r="EJ121" s="5">
        <v>0</v>
      </c>
      <c r="EK121" s="8">
        <v>0</v>
      </c>
      <c r="EL121" s="4">
        <v>0</v>
      </c>
      <c r="EM121" s="5">
        <v>0</v>
      </c>
      <c r="EN121" s="8">
        <v>0</v>
      </c>
      <c r="EO121" s="4">
        <v>0</v>
      </c>
      <c r="EP121" s="5">
        <f t="shared" si="502"/>
        <v>0</v>
      </c>
      <c r="EQ121" s="8"/>
      <c r="ER121" s="4"/>
      <c r="ES121" s="5"/>
      <c r="ET121" s="8">
        <v>0</v>
      </c>
      <c r="EU121" s="4">
        <v>0</v>
      </c>
      <c r="EV121" s="5">
        <v>0</v>
      </c>
      <c r="EW121" s="8">
        <v>0</v>
      </c>
      <c r="EX121" s="4">
        <v>0</v>
      </c>
      <c r="EY121" s="5">
        <f t="shared" si="503"/>
        <v>0</v>
      </c>
      <c r="EZ121" s="8">
        <v>0</v>
      </c>
      <c r="FA121" s="4">
        <v>0</v>
      </c>
      <c r="FB121" s="5">
        <v>0</v>
      </c>
      <c r="FC121" s="8">
        <v>0</v>
      </c>
      <c r="FD121" s="4">
        <v>0</v>
      </c>
      <c r="FE121" s="5">
        <v>0</v>
      </c>
      <c r="FF121" s="20">
        <v>0</v>
      </c>
      <c r="FG121" s="4">
        <v>0</v>
      </c>
      <c r="FH121" s="5">
        <f t="shared" si="521"/>
        <v>0</v>
      </c>
      <c r="FI121" s="8">
        <v>0</v>
      </c>
      <c r="FJ121" s="4">
        <v>0</v>
      </c>
      <c r="FK121" s="5">
        <v>0</v>
      </c>
      <c r="FL121" s="8">
        <v>0</v>
      </c>
      <c r="FM121" s="4">
        <v>0</v>
      </c>
      <c r="FN121" s="5">
        <v>0</v>
      </c>
      <c r="FO121" s="8">
        <v>0</v>
      </c>
      <c r="FP121" s="4">
        <v>0</v>
      </c>
      <c r="FQ121" s="5">
        <v>0</v>
      </c>
      <c r="FR121" s="8">
        <v>0</v>
      </c>
      <c r="FS121" s="4">
        <v>0</v>
      </c>
      <c r="FT121" s="5">
        <f t="shared" si="505"/>
        <v>0</v>
      </c>
      <c r="FU121" s="8">
        <v>0</v>
      </c>
      <c r="FV121" s="4">
        <v>0</v>
      </c>
      <c r="FW121" s="5">
        <v>0</v>
      </c>
      <c r="FX121" s="8">
        <v>0</v>
      </c>
      <c r="FY121" s="4">
        <v>0</v>
      </c>
      <c r="FZ121" s="5">
        <f t="shared" si="506"/>
        <v>0</v>
      </c>
      <c r="GA121" s="8">
        <v>0</v>
      </c>
      <c r="GB121" s="4">
        <v>0</v>
      </c>
      <c r="GC121" s="5">
        <v>0</v>
      </c>
      <c r="GD121" s="8">
        <v>0</v>
      </c>
      <c r="GE121" s="4">
        <v>0</v>
      </c>
      <c r="GF121" s="5">
        <v>0</v>
      </c>
      <c r="GG121" s="8">
        <v>0</v>
      </c>
      <c r="GH121" s="4">
        <v>0</v>
      </c>
      <c r="GI121" s="5">
        <v>0</v>
      </c>
      <c r="GJ121" s="8">
        <v>0</v>
      </c>
      <c r="GK121" s="4">
        <v>0</v>
      </c>
      <c r="GL121" s="5">
        <v>0</v>
      </c>
      <c r="GM121" s="8">
        <v>0</v>
      </c>
      <c r="GN121" s="4">
        <v>0</v>
      </c>
      <c r="GO121" s="5">
        <v>0</v>
      </c>
      <c r="GP121" s="8">
        <v>0</v>
      </c>
      <c r="GQ121" s="4">
        <v>0</v>
      </c>
      <c r="GR121" s="5">
        <v>0</v>
      </c>
      <c r="GS121" s="8">
        <v>0</v>
      </c>
      <c r="GT121" s="4">
        <v>0</v>
      </c>
      <c r="GU121" s="5">
        <v>0</v>
      </c>
      <c r="GV121" s="8">
        <v>0</v>
      </c>
      <c r="GW121" s="4">
        <v>0</v>
      </c>
      <c r="GX121" s="5">
        <v>0</v>
      </c>
      <c r="GY121" s="8">
        <v>0</v>
      </c>
      <c r="GZ121" s="4">
        <v>0</v>
      </c>
      <c r="HA121" s="5">
        <v>0</v>
      </c>
      <c r="HB121" s="8">
        <v>0.16500000000000001</v>
      </c>
      <c r="HC121" s="4">
        <v>2.823</v>
      </c>
      <c r="HD121" s="5">
        <f t="shared" si="508"/>
        <v>17109.090909090908</v>
      </c>
      <c r="HE121" s="8">
        <v>0</v>
      </c>
      <c r="HF121" s="4">
        <v>0</v>
      </c>
      <c r="HG121" s="5">
        <v>0</v>
      </c>
      <c r="HH121" s="20">
        <f t="shared" si="535"/>
        <v>30042.14212</v>
      </c>
      <c r="HI121" s="5">
        <f t="shared" si="536"/>
        <v>87926.77</v>
      </c>
    </row>
    <row r="122" spans="1:217" ht="15" thickBot="1" x14ac:dyDescent="0.35">
      <c r="A122" s="99"/>
      <c r="B122" s="100" t="s">
        <v>14</v>
      </c>
      <c r="C122" s="101">
        <f t="shared" ref="C122:D122" si="537">SUM(C110:C121)</f>
        <v>0</v>
      </c>
      <c r="D122" s="70">
        <f t="shared" si="537"/>
        <v>0</v>
      </c>
      <c r="E122" s="71"/>
      <c r="F122" s="101">
        <f>SUM(F110:F121)</f>
        <v>588.63454999999999</v>
      </c>
      <c r="G122" s="70">
        <f>SUM(G110:G121)</f>
        <v>4895.7610000000004</v>
      </c>
      <c r="H122" s="71"/>
      <c r="I122" s="101">
        <f>SUM(I110:I121)</f>
        <v>0.42</v>
      </c>
      <c r="J122" s="70">
        <f>SUM(J110:J121)</f>
        <v>180.548</v>
      </c>
      <c r="K122" s="71"/>
      <c r="L122" s="101">
        <f>SUM(L110:L121)</f>
        <v>2.81E-2</v>
      </c>
      <c r="M122" s="70">
        <f>SUM(M110:M121)</f>
        <v>2.169</v>
      </c>
      <c r="N122" s="71"/>
      <c r="O122" s="101">
        <f>SUM(O110:O121)</f>
        <v>0</v>
      </c>
      <c r="P122" s="70">
        <f>SUM(P110:P121)</f>
        <v>0</v>
      </c>
      <c r="Q122" s="71"/>
      <c r="R122" s="72">
        <f>SUM(R110:R121)</f>
        <v>2158.7704200000003</v>
      </c>
      <c r="S122" s="70">
        <f>SUM(S110:S121)</f>
        <v>7385.5489999999991</v>
      </c>
      <c r="T122" s="71"/>
      <c r="U122" s="101">
        <f t="shared" ref="U122:V122" si="538">SUM(U110:U121)</f>
        <v>0</v>
      </c>
      <c r="V122" s="70">
        <f t="shared" si="538"/>
        <v>0</v>
      </c>
      <c r="W122" s="71"/>
      <c r="X122" s="101">
        <f>SUM(X110:X121)</f>
        <v>0</v>
      </c>
      <c r="Y122" s="70">
        <f>SUM(Y110:Y121)</f>
        <v>0</v>
      </c>
      <c r="Z122" s="71"/>
      <c r="AA122" s="101"/>
      <c r="AB122" s="70"/>
      <c r="AC122" s="71"/>
      <c r="AD122" s="101">
        <f>SUM(AD110:AD121)</f>
        <v>0</v>
      </c>
      <c r="AE122" s="70">
        <f>SUM(AE110:AE121)</f>
        <v>0</v>
      </c>
      <c r="AF122" s="71"/>
      <c r="AG122" s="101">
        <f t="shared" ref="AG122:AH122" si="539">SUM(AG110:AG121)</f>
        <v>0</v>
      </c>
      <c r="AH122" s="70">
        <f t="shared" si="539"/>
        <v>0</v>
      </c>
      <c r="AI122" s="71"/>
      <c r="AJ122" s="101">
        <f>SUM(AJ110:AJ121)</f>
        <v>0</v>
      </c>
      <c r="AK122" s="70">
        <f>SUM(AK110:AK121)</f>
        <v>0</v>
      </c>
      <c r="AL122" s="71"/>
      <c r="AM122" s="101">
        <f>SUM(AM110:AM121)</f>
        <v>1584</v>
      </c>
      <c r="AN122" s="70">
        <f>SUM(AN110:AN121)</f>
        <v>6180.9660000000003</v>
      </c>
      <c r="AO122" s="71"/>
      <c r="AP122" s="101">
        <f>SUM(AP110:AP121)</f>
        <v>0</v>
      </c>
      <c r="AQ122" s="70">
        <f>SUM(AQ110:AQ121)</f>
        <v>0</v>
      </c>
      <c r="AR122" s="71"/>
      <c r="AS122" s="101">
        <f>SUM(AS110:AS121)</f>
        <v>20.20138</v>
      </c>
      <c r="AT122" s="70">
        <f>SUM(AT110:AT121)</f>
        <v>927.33699999999999</v>
      </c>
      <c r="AU122" s="71"/>
      <c r="AV122" s="101">
        <f>SUM(AV110:AV121)</f>
        <v>125</v>
      </c>
      <c r="AW122" s="70">
        <f>SUM(AW110:AW121)</f>
        <v>889.02</v>
      </c>
      <c r="AX122" s="71"/>
      <c r="AY122" s="101">
        <f>SUM(AY110:AY121)</f>
        <v>0</v>
      </c>
      <c r="AZ122" s="70">
        <f>SUM(AZ110:AZ121)</f>
        <v>0</v>
      </c>
      <c r="BA122" s="71"/>
      <c r="BB122" s="72">
        <f>SUM(BB110:BB121)</f>
        <v>21092.914649999999</v>
      </c>
      <c r="BC122" s="70">
        <f>SUM(BC110:BC121)</f>
        <v>65506.345000000001</v>
      </c>
      <c r="BD122" s="71"/>
      <c r="BE122" s="101">
        <f>SUM(BE110:BE121)</f>
        <v>0</v>
      </c>
      <c r="BF122" s="70">
        <f>SUM(BF110:BF121)</f>
        <v>0</v>
      </c>
      <c r="BG122" s="71"/>
      <c r="BH122" s="101">
        <f>SUM(BH110:BH121)</f>
        <v>85.474000000000004</v>
      </c>
      <c r="BI122" s="70">
        <f>SUM(BI110:BI121)</f>
        <v>538.41600000000005</v>
      </c>
      <c r="BJ122" s="71"/>
      <c r="BK122" s="101">
        <f>SUM(BK110:BK121)</f>
        <v>0</v>
      </c>
      <c r="BL122" s="70">
        <f>SUM(BL110:BL121)</f>
        <v>0</v>
      </c>
      <c r="BM122" s="71"/>
      <c r="BN122" s="101">
        <f>SUM(BN110:BN121)</f>
        <v>0</v>
      </c>
      <c r="BO122" s="70">
        <f>SUM(BO110:BO121)</f>
        <v>0</v>
      </c>
      <c r="BP122" s="71"/>
      <c r="BQ122" s="101">
        <f>SUM(BQ110:BQ121)</f>
        <v>6279.6</v>
      </c>
      <c r="BR122" s="70">
        <f>SUM(BR110:BR121)</f>
        <v>3441.7170000000001</v>
      </c>
      <c r="BS122" s="71"/>
      <c r="BT122" s="101">
        <f>SUM(BT110:BT121)</f>
        <v>0</v>
      </c>
      <c r="BU122" s="70">
        <f>SUM(BU110:BU121)</f>
        <v>0</v>
      </c>
      <c r="BV122" s="71"/>
      <c r="BW122" s="101">
        <f t="shared" ref="BW122:BX122" si="540">SUM(BW110:BW121)</f>
        <v>0</v>
      </c>
      <c r="BX122" s="70">
        <f t="shared" si="540"/>
        <v>0</v>
      </c>
      <c r="BY122" s="71"/>
      <c r="BZ122" s="101">
        <f t="shared" ref="BZ122:CA122" si="541">SUM(BZ110:BZ121)</f>
        <v>0</v>
      </c>
      <c r="CA122" s="70">
        <f t="shared" si="541"/>
        <v>0</v>
      </c>
      <c r="CB122" s="71"/>
      <c r="CC122" s="101">
        <f>SUM(CC110:CC121)</f>
        <v>482.5</v>
      </c>
      <c r="CD122" s="70">
        <f>SUM(CD110:CD121)</f>
        <v>2044.999</v>
      </c>
      <c r="CE122" s="71"/>
      <c r="CF122" s="101">
        <f>SUM(CF110:CF121)</f>
        <v>4370</v>
      </c>
      <c r="CG122" s="70">
        <f>SUM(CG110:CG121)</f>
        <v>18543.293999999998</v>
      </c>
      <c r="CH122" s="71"/>
      <c r="CI122" s="101">
        <f>SUM(CI110:CI121)</f>
        <v>2830.64</v>
      </c>
      <c r="CJ122" s="70">
        <f>SUM(CJ110:CJ121)</f>
        <v>10383.906999999999</v>
      </c>
      <c r="CK122" s="71"/>
      <c r="CL122" s="101">
        <f>SUM(CL110:CL121)</f>
        <v>0</v>
      </c>
      <c r="CM122" s="70">
        <f>SUM(CM110:CM121)</f>
        <v>0</v>
      </c>
      <c r="CN122" s="71"/>
      <c r="CO122" s="101">
        <f>SUM(CO110:CO121)</f>
        <v>0</v>
      </c>
      <c r="CP122" s="70">
        <f>SUM(CP110:CP121)</f>
        <v>0</v>
      </c>
      <c r="CQ122" s="71"/>
      <c r="CR122" s="72">
        <f>SUM(CR110:CR121)</f>
        <v>45031.868499999997</v>
      </c>
      <c r="CS122" s="70">
        <f>SUM(CS110:CS121)</f>
        <v>108026.48800000001</v>
      </c>
      <c r="CT122" s="71"/>
      <c r="CU122" s="101">
        <f>SUM(CU110:CU121)</f>
        <v>0</v>
      </c>
      <c r="CV122" s="70">
        <f>SUM(CV110:CV121)</f>
        <v>0</v>
      </c>
      <c r="CW122" s="71"/>
      <c r="CX122" s="101">
        <f>SUM(CX110:CX121)</f>
        <v>17.521099999999997</v>
      </c>
      <c r="CY122" s="70">
        <f>SUM(CY110:CY121)</f>
        <v>726.83</v>
      </c>
      <c r="CZ122" s="71"/>
      <c r="DA122" s="101">
        <f>SUM(DA110:DA121)</f>
        <v>30.976559999999999</v>
      </c>
      <c r="DB122" s="70">
        <f>SUM(DB110:DB121)</f>
        <v>105.502</v>
      </c>
      <c r="DC122" s="71"/>
      <c r="DD122" s="101">
        <f>SUM(DD110:DD121)</f>
        <v>5.4999999999999997E-3</v>
      </c>
      <c r="DE122" s="70">
        <f>SUM(DE110:DE121)</f>
        <v>0.02</v>
      </c>
      <c r="DF122" s="71"/>
      <c r="DG122" s="101">
        <f>SUM(DG110:DG121)</f>
        <v>0</v>
      </c>
      <c r="DH122" s="70">
        <f>SUM(DH110:DH121)</f>
        <v>0</v>
      </c>
      <c r="DI122" s="71"/>
      <c r="DJ122" s="101">
        <f>SUM(DJ110:DJ121)</f>
        <v>0</v>
      </c>
      <c r="DK122" s="70">
        <f>SUM(DK110:DK121)</f>
        <v>0</v>
      </c>
      <c r="DL122" s="71"/>
      <c r="DM122" s="101">
        <f>SUM(DM110:DM121)</f>
        <v>0</v>
      </c>
      <c r="DN122" s="70">
        <f>SUM(DN110:DN121)</f>
        <v>0</v>
      </c>
      <c r="DO122" s="71"/>
      <c r="DP122" s="101">
        <f>SUM(DP110:DP121)</f>
        <v>0</v>
      </c>
      <c r="DQ122" s="70">
        <f>SUM(DQ110:DQ121)</f>
        <v>0</v>
      </c>
      <c r="DR122" s="71"/>
      <c r="DS122" s="101">
        <f>SUM(DS110:DS121)</f>
        <v>0</v>
      </c>
      <c r="DT122" s="70">
        <f>SUM(DT110:DT121)</f>
        <v>0</v>
      </c>
      <c r="DU122" s="71"/>
      <c r="DV122" s="72">
        <f>SUM(DV110:DV121)</f>
        <v>115999.64645</v>
      </c>
      <c r="DW122" s="70">
        <f>SUM(DW110:DW121)</f>
        <v>332730.12400000007</v>
      </c>
      <c r="DX122" s="71"/>
      <c r="DY122" s="72">
        <f>SUM(DY110:DY121)</f>
        <v>53920.070890000003</v>
      </c>
      <c r="DZ122" s="70">
        <f>SUM(DZ110:DZ121)</f>
        <v>160694.02000000002</v>
      </c>
      <c r="EA122" s="71"/>
      <c r="EB122" s="101">
        <f>SUM(EB110:EB121)</f>
        <v>0</v>
      </c>
      <c r="EC122" s="70">
        <f>SUM(EC110:EC121)</f>
        <v>0</v>
      </c>
      <c r="ED122" s="71"/>
      <c r="EE122" s="101">
        <f t="shared" ref="EE122:EF122" si="542">SUM(EE110:EE121)</f>
        <v>0</v>
      </c>
      <c r="EF122" s="70">
        <f t="shared" si="542"/>
        <v>0</v>
      </c>
      <c r="EG122" s="71"/>
      <c r="EH122" s="101">
        <f>SUM(EH110:EH121)</f>
        <v>0</v>
      </c>
      <c r="EI122" s="70">
        <f>SUM(EI110:EI121)</f>
        <v>0</v>
      </c>
      <c r="EJ122" s="71"/>
      <c r="EK122" s="101">
        <f>SUM(EK110:EK121)</f>
        <v>0</v>
      </c>
      <c r="EL122" s="70">
        <f>SUM(EL110:EL121)</f>
        <v>0</v>
      </c>
      <c r="EM122" s="71"/>
      <c r="EN122" s="101">
        <f t="shared" ref="EN122:EO122" si="543">SUM(EN110:EN121)</f>
        <v>0</v>
      </c>
      <c r="EO122" s="70">
        <f t="shared" si="543"/>
        <v>0</v>
      </c>
      <c r="EP122" s="71"/>
      <c r="EQ122" s="101"/>
      <c r="ER122" s="70"/>
      <c r="ES122" s="71"/>
      <c r="ET122" s="101">
        <f>SUM(ET110:ET121)</f>
        <v>8.1059400000000004</v>
      </c>
      <c r="EU122" s="70">
        <f>SUM(EU110:EU121)</f>
        <v>531.18600000000004</v>
      </c>
      <c r="EV122" s="71"/>
      <c r="EW122" s="101">
        <f t="shared" ref="EW122:EX122" si="544">SUM(EW110:EW121)</f>
        <v>0</v>
      </c>
      <c r="EX122" s="70">
        <f t="shared" si="544"/>
        <v>0</v>
      </c>
      <c r="EY122" s="71"/>
      <c r="EZ122" s="101">
        <f>SUM(EZ110:EZ121)</f>
        <v>0</v>
      </c>
      <c r="FA122" s="70">
        <f>SUM(FA110:FA121)</f>
        <v>0</v>
      </c>
      <c r="FB122" s="71"/>
      <c r="FC122" s="72">
        <f>SUM(FC110:FC121)</f>
        <v>4.5</v>
      </c>
      <c r="FD122" s="70">
        <f>SUM(FD110:FD121)</f>
        <v>18.937999999999999</v>
      </c>
      <c r="FE122" s="71"/>
      <c r="FF122" s="72">
        <f>SUM(FF110:FF121)</f>
        <v>0</v>
      </c>
      <c r="FG122" s="70">
        <f>SUM(FG110:FG121)</f>
        <v>0</v>
      </c>
      <c r="FH122" s="71"/>
      <c r="FI122" s="72">
        <f>SUM(FI110:FI121)</f>
        <v>0.77500000000000002</v>
      </c>
      <c r="FJ122" s="70">
        <f>SUM(FJ110:FJ121)</f>
        <v>7.65</v>
      </c>
      <c r="FK122" s="71"/>
      <c r="FL122" s="72">
        <f>SUM(FL110:FL121)</f>
        <v>0</v>
      </c>
      <c r="FM122" s="70">
        <f>SUM(FM110:FM121)</f>
        <v>0</v>
      </c>
      <c r="FN122" s="71"/>
      <c r="FO122" s="72">
        <f>SUM(FO110:FO121)</f>
        <v>3561.2731400000002</v>
      </c>
      <c r="FP122" s="70">
        <f>SUM(FP110:FP121)</f>
        <v>12864.079000000002</v>
      </c>
      <c r="FQ122" s="71"/>
      <c r="FR122" s="72">
        <f t="shared" ref="FR122:FS122" si="545">SUM(FR110:FR121)</f>
        <v>0</v>
      </c>
      <c r="FS122" s="70">
        <f t="shared" si="545"/>
        <v>0</v>
      </c>
      <c r="FT122" s="71"/>
      <c r="FU122" s="72">
        <f>SUM(FU110:FU121)</f>
        <v>0</v>
      </c>
      <c r="FV122" s="70">
        <f>SUM(FV110:FV121)</f>
        <v>0</v>
      </c>
      <c r="FW122" s="71"/>
      <c r="FX122" s="72">
        <f t="shared" ref="FX122:FY122" si="546">SUM(FX110:FX121)</f>
        <v>0</v>
      </c>
      <c r="FY122" s="70">
        <f t="shared" si="546"/>
        <v>0</v>
      </c>
      <c r="FZ122" s="71"/>
      <c r="GA122" s="72">
        <f>SUM(GA110:GA121)</f>
        <v>0</v>
      </c>
      <c r="GB122" s="70">
        <f>SUM(GB110:GB121)</f>
        <v>0</v>
      </c>
      <c r="GC122" s="71"/>
      <c r="GD122" s="72">
        <f>SUM(GD110:GD121)</f>
        <v>0</v>
      </c>
      <c r="GE122" s="70">
        <f>SUM(GE110:GE121)</f>
        <v>0</v>
      </c>
      <c r="GF122" s="71"/>
      <c r="GG122" s="72">
        <f>SUM(GG110:GG121)</f>
        <v>0</v>
      </c>
      <c r="GH122" s="70">
        <f>SUM(GH110:GH121)</f>
        <v>0</v>
      </c>
      <c r="GI122" s="71"/>
      <c r="GJ122" s="72">
        <f>SUM(GJ110:GJ121)</f>
        <v>0</v>
      </c>
      <c r="GK122" s="70">
        <f>SUM(GK110:GK121)</f>
        <v>0</v>
      </c>
      <c r="GL122" s="71"/>
      <c r="GM122" s="72">
        <f>SUM(GM110:GM121)</f>
        <v>1E-3</v>
      </c>
      <c r="GN122" s="70">
        <f>SUM(GN110:GN121)</f>
        <v>4.9000000000000002E-2</v>
      </c>
      <c r="GO122" s="71"/>
      <c r="GP122" s="72">
        <f>SUM(GP110:GP121)</f>
        <v>0</v>
      </c>
      <c r="GQ122" s="70">
        <f>SUM(GQ110:GQ121)</f>
        <v>0</v>
      </c>
      <c r="GR122" s="71"/>
      <c r="GS122" s="72">
        <f>SUM(GS110:GS121)</f>
        <v>7.51E-2</v>
      </c>
      <c r="GT122" s="70">
        <f>SUM(GT110:GT121)</f>
        <v>9.9000000000000005E-2</v>
      </c>
      <c r="GU122" s="71"/>
      <c r="GV122" s="72">
        <f>SUM(GV110:GV121)</f>
        <v>129.74875</v>
      </c>
      <c r="GW122" s="70">
        <f>SUM(GW110:GW121)</f>
        <v>632.34399999999994</v>
      </c>
      <c r="GX122" s="71"/>
      <c r="GY122" s="72">
        <f>SUM(GY110:GY121)</f>
        <v>0</v>
      </c>
      <c r="GZ122" s="70">
        <f>SUM(GZ110:GZ121)</f>
        <v>0</v>
      </c>
      <c r="HA122" s="71"/>
      <c r="HB122" s="72">
        <f>SUM(HB110:HB121)</f>
        <v>378.71460000000008</v>
      </c>
      <c r="HC122" s="70">
        <f>SUM(HC110:HC121)</f>
        <v>7764.737000000001</v>
      </c>
      <c r="HD122" s="71"/>
      <c r="HE122" s="72">
        <f>SUM(HE110:HE121)</f>
        <v>68.932170000000013</v>
      </c>
      <c r="HF122" s="70">
        <f>SUM(HF110:HF121)</f>
        <v>302.45299999999997</v>
      </c>
      <c r="HG122" s="71"/>
      <c r="HH122" s="104">
        <f t="shared" si="535"/>
        <v>258770.39779999998</v>
      </c>
      <c r="HI122" s="106">
        <f t="shared" si="536"/>
        <v>745324.54700000002</v>
      </c>
    </row>
    <row r="123" spans="1:217" x14ac:dyDescent="0.3">
      <c r="A123" s="111">
        <v>2020</v>
      </c>
      <c r="B123" s="112" t="s">
        <v>2</v>
      </c>
      <c r="C123" s="8">
        <v>0</v>
      </c>
      <c r="D123" s="4">
        <v>0</v>
      </c>
      <c r="E123" s="5">
        <f t="shared" ref="E123:E134" si="547">IF(C123=0,0,D123/C123*1000)</f>
        <v>0</v>
      </c>
      <c r="F123" s="8">
        <v>0</v>
      </c>
      <c r="G123" s="4">
        <v>0</v>
      </c>
      <c r="H123" s="5">
        <v>0</v>
      </c>
      <c r="I123" s="8">
        <v>0</v>
      </c>
      <c r="J123" s="4">
        <v>0</v>
      </c>
      <c r="K123" s="5">
        <v>0</v>
      </c>
      <c r="L123" s="8">
        <v>0</v>
      </c>
      <c r="M123" s="4">
        <v>0</v>
      </c>
      <c r="N123" s="5">
        <v>0</v>
      </c>
      <c r="O123" s="8">
        <v>0</v>
      </c>
      <c r="P123" s="4">
        <v>0</v>
      </c>
      <c r="Q123" s="5">
        <v>0</v>
      </c>
      <c r="R123" s="20">
        <v>89.596000000000004</v>
      </c>
      <c r="S123" s="4">
        <v>296.49299999999999</v>
      </c>
      <c r="T123" s="5">
        <f t="shared" ref="T123:T125" si="548">S123/R123*1000</f>
        <v>3309.2213938122236</v>
      </c>
      <c r="U123" s="8">
        <v>0</v>
      </c>
      <c r="V123" s="4">
        <v>0</v>
      </c>
      <c r="W123" s="5">
        <f t="shared" ref="W123:W134" si="549">IF(U123=0,0,V123/U123*1000)</f>
        <v>0</v>
      </c>
      <c r="X123" s="8">
        <v>0</v>
      </c>
      <c r="Y123" s="4">
        <v>0</v>
      </c>
      <c r="Z123" s="5">
        <v>0</v>
      </c>
      <c r="AA123" s="8"/>
      <c r="AB123" s="4"/>
      <c r="AC123" s="5"/>
      <c r="AD123" s="8">
        <v>0</v>
      </c>
      <c r="AE123" s="4">
        <v>0</v>
      </c>
      <c r="AF123" s="5">
        <v>0</v>
      </c>
      <c r="AG123" s="8">
        <v>0</v>
      </c>
      <c r="AH123" s="4">
        <v>0</v>
      </c>
      <c r="AI123" s="5">
        <f t="shared" ref="AI123:AI134" si="550">IF(AG123=0,0,AH123/AG123*1000)</f>
        <v>0</v>
      </c>
      <c r="AJ123" s="8">
        <v>0</v>
      </c>
      <c r="AK123" s="4">
        <v>0</v>
      </c>
      <c r="AL123" s="5">
        <v>0</v>
      </c>
      <c r="AM123" s="8">
        <v>0</v>
      </c>
      <c r="AN123" s="4">
        <v>0</v>
      </c>
      <c r="AO123" s="5">
        <v>0</v>
      </c>
      <c r="AP123" s="8">
        <v>0</v>
      </c>
      <c r="AQ123" s="4">
        <v>0</v>
      </c>
      <c r="AR123" s="5">
        <v>0</v>
      </c>
      <c r="AS123" s="8">
        <v>0</v>
      </c>
      <c r="AT123" s="4">
        <v>0</v>
      </c>
      <c r="AU123" s="5">
        <v>0</v>
      </c>
      <c r="AV123" s="8">
        <v>0</v>
      </c>
      <c r="AW123" s="4">
        <v>0</v>
      </c>
      <c r="AX123" s="5">
        <v>0</v>
      </c>
      <c r="AY123" s="8">
        <v>0</v>
      </c>
      <c r="AZ123" s="4">
        <v>0</v>
      </c>
      <c r="BA123" s="5">
        <v>0</v>
      </c>
      <c r="BB123" s="20">
        <v>5367.6274699999994</v>
      </c>
      <c r="BC123" s="4">
        <v>17864.05</v>
      </c>
      <c r="BD123" s="5">
        <f t="shared" ref="BD123:BD125" si="551">BC123/BB123*1000</f>
        <v>3328.1091319848992</v>
      </c>
      <c r="BE123" s="8">
        <v>0</v>
      </c>
      <c r="BF123" s="4">
        <v>0</v>
      </c>
      <c r="BG123" s="5">
        <v>0</v>
      </c>
      <c r="BH123" s="8">
        <v>0</v>
      </c>
      <c r="BI123" s="4">
        <v>0</v>
      </c>
      <c r="BJ123" s="5">
        <v>0</v>
      </c>
      <c r="BK123" s="8">
        <v>0</v>
      </c>
      <c r="BL123" s="4">
        <v>0</v>
      </c>
      <c r="BM123" s="5">
        <v>0</v>
      </c>
      <c r="BN123" s="8">
        <v>0</v>
      </c>
      <c r="BO123" s="4">
        <v>0</v>
      </c>
      <c r="BP123" s="5">
        <v>0</v>
      </c>
      <c r="BQ123" s="8">
        <v>0</v>
      </c>
      <c r="BR123" s="4">
        <v>0</v>
      </c>
      <c r="BS123" s="5">
        <v>0</v>
      </c>
      <c r="BT123" s="8">
        <v>0</v>
      </c>
      <c r="BU123" s="4">
        <v>0</v>
      </c>
      <c r="BV123" s="5">
        <v>0</v>
      </c>
      <c r="BW123" s="8">
        <v>0</v>
      </c>
      <c r="BX123" s="4">
        <v>0</v>
      </c>
      <c r="BY123" s="5">
        <f t="shared" ref="BY123:BY134" si="552">IF(BW123=0,0,BX123/BW123*1000)</f>
        <v>0</v>
      </c>
      <c r="BZ123" s="8">
        <v>0</v>
      </c>
      <c r="CA123" s="4">
        <v>0</v>
      </c>
      <c r="CB123" s="5">
        <f t="shared" ref="CB123:CB134" si="553">IF(BZ123=0,0,CA123/BZ123*1000)</f>
        <v>0</v>
      </c>
      <c r="CC123" s="8">
        <v>0</v>
      </c>
      <c r="CD123" s="4">
        <v>0</v>
      </c>
      <c r="CE123" s="5">
        <v>0</v>
      </c>
      <c r="CF123" s="8">
        <v>0</v>
      </c>
      <c r="CG123" s="4">
        <v>0</v>
      </c>
      <c r="CH123" s="5">
        <v>0</v>
      </c>
      <c r="CI123" s="8">
        <v>0</v>
      </c>
      <c r="CJ123" s="4">
        <v>0</v>
      </c>
      <c r="CK123" s="5">
        <v>0</v>
      </c>
      <c r="CL123" s="8">
        <v>0</v>
      </c>
      <c r="CM123" s="4">
        <v>0</v>
      </c>
      <c r="CN123" s="5">
        <v>0</v>
      </c>
      <c r="CO123" s="8">
        <v>0</v>
      </c>
      <c r="CP123" s="4">
        <v>0</v>
      </c>
      <c r="CQ123" s="5">
        <v>0</v>
      </c>
      <c r="CR123" s="20">
        <v>8052.3765000000003</v>
      </c>
      <c r="CS123" s="4">
        <v>15348.204</v>
      </c>
      <c r="CT123" s="5">
        <f t="shared" ref="CT123:CT125" si="554">CS123/CR123*1000</f>
        <v>1906.0464944727805</v>
      </c>
      <c r="CU123" s="8">
        <v>0</v>
      </c>
      <c r="CV123" s="4">
        <v>0</v>
      </c>
      <c r="CW123" s="5">
        <v>0</v>
      </c>
      <c r="CX123" s="8">
        <v>0</v>
      </c>
      <c r="CY123" s="4">
        <v>0</v>
      </c>
      <c r="CZ123" s="5">
        <v>0</v>
      </c>
      <c r="DA123" s="20">
        <v>120</v>
      </c>
      <c r="DB123" s="4">
        <v>455.31</v>
      </c>
      <c r="DC123" s="5">
        <f t="shared" ref="DC123:DC125" si="555">DB123/DA123*1000</f>
        <v>3794.25</v>
      </c>
      <c r="DD123" s="8">
        <v>0</v>
      </c>
      <c r="DE123" s="4">
        <v>0</v>
      </c>
      <c r="DF123" s="5">
        <v>0</v>
      </c>
      <c r="DG123" s="8">
        <v>0</v>
      </c>
      <c r="DH123" s="4">
        <v>0</v>
      </c>
      <c r="DI123" s="5">
        <v>0</v>
      </c>
      <c r="DJ123" s="8">
        <v>0</v>
      </c>
      <c r="DK123" s="4">
        <v>0</v>
      </c>
      <c r="DL123" s="5">
        <v>0</v>
      </c>
      <c r="DM123" s="8">
        <v>0</v>
      </c>
      <c r="DN123" s="4">
        <v>0</v>
      </c>
      <c r="DO123" s="5">
        <v>0</v>
      </c>
      <c r="DP123" s="8">
        <v>0</v>
      </c>
      <c r="DQ123" s="4">
        <v>0</v>
      </c>
      <c r="DR123" s="5">
        <v>0</v>
      </c>
      <c r="DS123" s="8">
        <v>0</v>
      </c>
      <c r="DT123" s="4">
        <v>0</v>
      </c>
      <c r="DU123" s="5">
        <v>0</v>
      </c>
      <c r="DV123" s="20">
        <v>18156</v>
      </c>
      <c r="DW123" s="4">
        <v>52095.228000000003</v>
      </c>
      <c r="DX123" s="5">
        <f t="shared" ref="DX123:DX125" si="556">DW123/DV123*1000</f>
        <v>2869.3119629874423</v>
      </c>
      <c r="DY123" s="20">
        <v>8264.0471799999996</v>
      </c>
      <c r="DZ123" s="4">
        <v>25638.036</v>
      </c>
      <c r="EA123" s="5">
        <f t="shared" ref="EA123" si="557">DZ123/DY123*1000</f>
        <v>3102.3583773876762</v>
      </c>
      <c r="EB123" s="8">
        <v>0</v>
      </c>
      <c r="EC123" s="4">
        <v>0</v>
      </c>
      <c r="ED123" s="5">
        <v>0</v>
      </c>
      <c r="EE123" s="8">
        <v>0</v>
      </c>
      <c r="EF123" s="4">
        <v>0</v>
      </c>
      <c r="EG123" s="5">
        <f t="shared" ref="EG123:EG134" si="558">IF(EE123=0,0,EF123/EE123*1000)</f>
        <v>0</v>
      </c>
      <c r="EH123" s="8">
        <v>0</v>
      </c>
      <c r="EI123" s="4">
        <v>0</v>
      </c>
      <c r="EJ123" s="5">
        <v>0</v>
      </c>
      <c r="EK123" s="8">
        <v>0</v>
      </c>
      <c r="EL123" s="4">
        <v>0</v>
      </c>
      <c r="EM123" s="5">
        <v>0</v>
      </c>
      <c r="EN123" s="8">
        <v>0</v>
      </c>
      <c r="EO123" s="4">
        <v>0</v>
      </c>
      <c r="EP123" s="5">
        <f t="shared" ref="EP123:EP134" si="559">IF(EN123=0,0,EO123/EN123*1000)</f>
        <v>0</v>
      </c>
      <c r="EQ123" s="8"/>
      <c r="ER123" s="4"/>
      <c r="ES123" s="5"/>
      <c r="ET123" s="8">
        <v>0</v>
      </c>
      <c r="EU123" s="4">
        <v>0</v>
      </c>
      <c r="EV123" s="5">
        <v>0</v>
      </c>
      <c r="EW123" s="8">
        <v>0</v>
      </c>
      <c r="EX123" s="4">
        <v>0</v>
      </c>
      <c r="EY123" s="5">
        <f t="shared" ref="EY123:EY134" si="560">IF(EW123=0,0,EX123/EW123*1000)</f>
        <v>0</v>
      </c>
      <c r="EZ123" s="8">
        <v>0</v>
      </c>
      <c r="FA123" s="4">
        <v>0</v>
      </c>
      <c r="FB123" s="5">
        <v>0</v>
      </c>
      <c r="FC123" s="8">
        <v>0</v>
      </c>
      <c r="FD123" s="4">
        <v>0</v>
      </c>
      <c r="FE123" s="5">
        <v>0</v>
      </c>
      <c r="FF123" s="8">
        <v>0</v>
      </c>
      <c r="FG123" s="4">
        <v>0</v>
      </c>
      <c r="FH123" s="5">
        <v>0</v>
      </c>
      <c r="FI123" s="8">
        <v>0</v>
      </c>
      <c r="FJ123" s="4">
        <v>0</v>
      </c>
      <c r="FK123" s="5">
        <v>0</v>
      </c>
      <c r="FL123" s="8">
        <v>0</v>
      </c>
      <c r="FM123" s="4">
        <v>0</v>
      </c>
      <c r="FN123" s="5">
        <v>0</v>
      </c>
      <c r="FO123" s="8">
        <v>0</v>
      </c>
      <c r="FP123" s="4">
        <v>0</v>
      </c>
      <c r="FQ123" s="5">
        <v>0</v>
      </c>
      <c r="FR123" s="8">
        <v>0</v>
      </c>
      <c r="FS123" s="4">
        <v>0</v>
      </c>
      <c r="FT123" s="5">
        <f t="shared" ref="FT123:FT134" si="561">IF(FR123=0,0,FS123/FR123*1000)</f>
        <v>0</v>
      </c>
      <c r="FU123" s="8">
        <v>0</v>
      </c>
      <c r="FV123" s="4">
        <v>0</v>
      </c>
      <c r="FW123" s="5">
        <v>0</v>
      </c>
      <c r="FX123" s="8">
        <v>0</v>
      </c>
      <c r="FY123" s="4">
        <v>0</v>
      </c>
      <c r="FZ123" s="5">
        <f t="shared" ref="FZ123:FZ134" si="562">IF(FX123=0,0,FY123/FX123*1000)</f>
        <v>0</v>
      </c>
      <c r="GA123" s="8">
        <v>0</v>
      </c>
      <c r="GB123" s="4">
        <v>0</v>
      </c>
      <c r="GC123" s="5">
        <v>0</v>
      </c>
      <c r="GD123" s="8">
        <v>0</v>
      </c>
      <c r="GE123" s="4">
        <v>0</v>
      </c>
      <c r="GF123" s="5">
        <v>0</v>
      </c>
      <c r="GG123" s="8">
        <v>0</v>
      </c>
      <c r="GH123" s="4">
        <v>0</v>
      </c>
      <c r="GI123" s="5">
        <v>0</v>
      </c>
      <c r="GJ123" s="8">
        <v>0</v>
      </c>
      <c r="GK123" s="4">
        <v>0</v>
      </c>
      <c r="GL123" s="5">
        <v>0</v>
      </c>
      <c r="GM123" s="8">
        <v>0</v>
      </c>
      <c r="GN123" s="4">
        <v>0</v>
      </c>
      <c r="GO123" s="5">
        <v>0</v>
      </c>
      <c r="GP123" s="8">
        <v>0</v>
      </c>
      <c r="GQ123" s="4">
        <v>0</v>
      </c>
      <c r="GR123" s="5">
        <v>0</v>
      </c>
      <c r="GS123" s="8">
        <v>0</v>
      </c>
      <c r="GT123" s="4">
        <v>0</v>
      </c>
      <c r="GU123" s="5">
        <v>0</v>
      </c>
      <c r="GV123" s="20">
        <v>0.5</v>
      </c>
      <c r="GW123" s="4">
        <v>2.8</v>
      </c>
      <c r="GX123" s="5">
        <f t="shared" ref="GX123:GX125" si="563">GW123/GV123*1000</f>
        <v>5600</v>
      </c>
      <c r="GY123" s="8">
        <v>0</v>
      </c>
      <c r="GZ123" s="4">
        <v>0</v>
      </c>
      <c r="HA123" s="5">
        <v>0</v>
      </c>
      <c r="HB123" s="8">
        <v>0</v>
      </c>
      <c r="HC123" s="4">
        <v>0</v>
      </c>
      <c r="HD123" s="5">
        <v>0</v>
      </c>
      <c r="HE123" s="20">
        <v>166.35</v>
      </c>
      <c r="HF123" s="4">
        <v>907.47900000000004</v>
      </c>
      <c r="HG123" s="5">
        <f t="shared" ref="HG123:HG125" si="564">HF123/HE123*1000</f>
        <v>5455.2389540126242</v>
      </c>
      <c r="HH123" s="20">
        <f t="shared" ref="HH123:HH132" si="565">F123+AM123+AS123+AV123+BH123+BK123+CC123+CL123+CU123+CX123+DP123+DS123+DV123+DY123+GG123+GJ123+GP123+GS123+HB123+HE123+GD123+FC123+DM123+DA123++AP123+GV123+GM123+GA123+BB123+FO123+FL123+FI123+EZ123+EK123+EH123+EB123+DJ123+DG123+DD123+CR123+CI123+BT123+BN123+BE123+AJ123+AD123+X123+R123+O123+GY123+CO123+BQ123+CF123+ET123+I123+L123+FF123+FU123+AY123</f>
        <v>40216.497149999996</v>
      </c>
      <c r="HI123" s="5">
        <f t="shared" ref="HI123:HI132" si="566">G123+AN123+AT123+AW123+BI123+BL123+CD123+CM123+CV123+CY123+DQ123+DT123+DW123+DZ123+GH123+GK123+GQ123+GT123+HC123+HF123+GE123+FD123+DN123+DB123++AQ123+GW123+GN123+GB123+BC123+FP123+FM123+FJ123+FA123+EL123+EI123+EC123+DK123+DH123+DE123+CS123+CJ123+BU123+BO123+BF123+AK123+AE123+Y123+S123+P123+GZ123+CP123+BR123+CG123+EU123+J123+M123+FG123+FV123+AZ123</f>
        <v>112607.6</v>
      </c>
    </row>
    <row r="124" spans="1:217" x14ac:dyDescent="0.3">
      <c r="A124" s="111">
        <v>2020</v>
      </c>
      <c r="B124" s="112" t="s">
        <v>3</v>
      </c>
      <c r="C124" s="8">
        <v>0</v>
      </c>
      <c r="D124" s="4">
        <v>0</v>
      </c>
      <c r="E124" s="5">
        <f t="shared" si="547"/>
        <v>0</v>
      </c>
      <c r="F124" s="8">
        <v>0</v>
      </c>
      <c r="G124" s="4">
        <v>0</v>
      </c>
      <c r="H124" s="5">
        <v>0</v>
      </c>
      <c r="I124" s="8">
        <v>0</v>
      </c>
      <c r="J124" s="4">
        <v>0</v>
      </c>
      <c r="K124" s="5">
        <v>0</v>
      </c>
      <c r="L124" s="8">
        <v>0</v>
      </c>
      <c r="M124" s="4">
        <v>0</v>
      </c>
      <c r="N124" s="5">
        <v>0</v>
      </c>
      <c r="O124" s="8">
        <v>0</v>
      </c>
      <c r="P124" s="4">
        <v>0</v>
      </c>
      <c r="Q124" s="5">
        <v>0</v>
      </c>
      <c r="R124" s="8">
        <v>0</v>
      </c>
      <c r="S124" s="4">
        <v>0</v>
      </c>
      <c r="T124" s="5">
        <v>0</v>
      </c>
      <c r="U124" s="8">
        <v>0</v>
      </c>
      <c r="V124" s="4">
        <v>0</v>
      </c>
      <c r="W124" s="5">
        <f t="shared" si="549"/>
        <v>0</v>
      </c>
      <c r="X124" s="8">
        <v>0</v>
      </c>
      <c r="Y124" s="4">
        <v>0</v>
      </c>
      <c r="Z124" s="5">
        <v>0</v>
      </c>
      <c r="AA124" s="8"/>
      <c r="AB124" s="4"/>
      <c r="AC124" s="5"/>
      <c r="AD124" s="8">
        <v>0</v>
      </c>
      <c r="AE124" s="4">
        <v>0</v>
      </c>
      <c r="AF124" s="5">
        <v>0</v>
      </c>
      <c r="AG124" s="8">
        <v>0</v>
      </c>
      <c r="AH124" s="4">
        <v>0</v>
      </c>
      <c r="AI124" s="5">
        <f t="shared" si="550"/>
        <v>0</v>
      </c>
      <c r="AJ124" s="8">
        <v>0</v>
      </c>
      <c r="AK124" s="4">
        <v>0</v>
      </c>
      <c r="AL124" s="5">
        <v>0</v>
      </c>
      <c r="AM124" s="8">
        <v>0</v>
      </c>
      <c r="AN124" s="4">
        <v>0</v>
      </c>
      <c r="AO124" s="5">
        <v>0</v>
      </c>
      <c r="AP124" s="8">
        <v>0</v>
      </c>
      <c r="AQ124" s="4">
        <v>0</v>
      </c>
      <c r="AR124" s="5">
        <v>0</v>
      </c>
      <c r="AS124" s="20">
        <v>0.24</v>
      </c>
      <c r="AT124" s="4">
        <v>3.7080000000000002</v>
      </c>
      <c r="AU124" s="5">
        <f t="shared" ref="AU124:AU125" si="567">AT124/AS124*1000</f>
        <v>15450.000000000002</v>
      </c>
      <c r="AV124" s="8">
        <v>0</v>
      </c>
      <c r="AW124" s="4">
        <v>0</v>
      </c>
      <c r="AX124" s="5">
        <v>0</v>
      </c>
      <c r="AY124" s="8">
        <v>0</v>
      </c>
      <c r="AZ124" s="4">
        <v>0</v>
      </c>
      <c r="BA124" s="5">
        <v>0</v>
      </c>
      <c r="BB124" s="8">
        <v>0</v>
      </c>
      <c r="BC124" s="4">
        <v>0</v>
      </c>
      <c r="BD124" s="5">
        <v>0</v>
      </c>
      <c r="BE124" s="8">
        <v>0</v>
      </c>
      <c r="BF124" s="4">
        <v>0</v>
      </c>
      <c r="BG124" s="5">
        <v>0</v>
      </c>
      <c r="BH124" s="8">
        <v>0</v>
      </c>
      <c r="BI124" s="4">
        <v>0</v>
      </c>
      <c r="BJ124" s="5">
        <v>0</v>
      </c>
      <c r="BK124" s="8">
        <v>0</v>
      </c>
      <c r="BL124" s="4">
        <v>0</v>
      </c>
      <c r="BM124" s="5">
        <v>0</v>
      </c>
      <c r="BN124" s="8">
        <v>0</v>
      </c>
      <c r="BO124" s="4">
        <v>0</v>
      </c>
      <c r="BP124" s="5">
        <v>0</v>
      </c>
      <c r="BQ124" s="8">
        <v>0</v>
      </c>
      <c r="BR124" s="4">
        <v>0</v>
      </c>
      <c r="BS124" s="5">
        <v>0</v>
      </c>
      <c r="BT124" s="8">
        <v>0</v>
      </c>
      <c r="BU124" s="4">
        <v>0</v>
      </c>
      <c r="BV124" s="5">
        <v>0</v>
      </c>
      <c r="BW124" s="8">
        <v>0</v>
      </c>
      <c r="BX124" s="4">
        <v>0</v>
      </c>
      <c r="BY124" s="5">
        <f t="shared" si="552"/>
        <v>0</v>
      </c>
      <c r="BZ124" s="8">
        <v>0</v>
      </c>
      <c r="CA124" s="4">
        <v>0</v>
      </c>
      <c r="CB124" s="5">
        <f t="shared" si="553"/>
        <v>0</v>
      </c>
      <c r="CC124" s="8">
        <v>0</v>
      </c>
      <c r="CD124" s="4">
        <v>0</v>
      </c>
      <c r="CE124" s="5">
        <v>0</v>
      </c>
      <c r="CF124" s="8">
        <v>0</v>
      </c>
      <c r="CG124" s="4">
        <v>0</v>
      </c>
      <c r="CH124" s="5">
        <v>0</v>
      </c>
      <c r="CI124" s="8">
        <v>0</v>
      </c>
      <c r="CJ124" s="4">
        <v>0</v>
      </c>
      <c r="CK124" s="5">
        <v>0</v>
      </c>
      <c r="CL124" s="8">
        <v>0</v>
      </c>
      <c r="CM124" s="4">
        <v>0</v>
      </c>
      <c r="CN124" s="5">
        <v>0</v>
      </c>
      <c r="CO124" s="8">
        <v>0</v>
      </c>
      <c r="CP124" s="4">
        <v>0</v>
      </c>
      <c r="CQ124" s="5">
        <v>0</v>
      </c>
      <c r="CR124" s="8">
        <v>0</v>
      </c>
      <c r="CS124" s="4">
        <v>0</v>
      </c>
      <c r="CT124" s="5">
        <v>0</v>
      </c>
      <c r="CU124" s="8">
        <v>0</v>
      </c>
      <c r="CV124" s="4">
        <v>0</v>
      </c>
      <c r="CW124" s="5">
        <v>0</v>
      </c>
      <c r="CX124" s="8">
        <v>0</v>
      </c>
      <c r="CY124" s="4">
        <v>0</v>
      </c>
      <c r="CZ124" s="5">
        <v>0</v>
      </c>
      <c r="DA124" s="20">
        <v>400</v>
      </c>
      <c r="DB124" s="4">
        <v>1656.46</v>
      </c>
      <c r="DC124" s="5">
        <f t="shared" si="555"/>
        <v>4141.1499999999996</v>
      </c>
      <c r="DD124" s="8">
        <v>0</v>
      </c>
      <c r="DE124" s="4">
        <v>0</v>
      </c>
      <c r="DF124" s="5">
        <v>0</v>
      </c>
      <c r="DG124" s="8">
        <v>0</v>
      </c>
      <c r="DH124" s="4">
        <v>0</v>
      </c>
      <c r="DI124" s="5">
        <v>0</v>
      </c>
      <c r="DJ124" s="8">
        <v>0</v>
      </c>
      <c r="DK124" s="4">
        <v>0</v>
      </c>
      <c r="DL124" s="5">
        <v>0</v>
      </c>
      <c r="DM124" s="8">
        <v>0</v>
      </c>
      <c r="DN124" s="4">
        <v>0</v>
      </c>
      <c r="DO124" s="5">
        <v>0</v>
      </c>
      <c r="DP124" s="8">
        <v>0</v>
      </c>
      <c r="DQ124" s="4">
        <v>0</v>
      </c>
      <c r="DR124" s="5">
        <v>0</v>
      </c>
      <c r="DS124" s="8">
        <v>0</v>
      </c>
      <c r="DT124" s="4">
        <v>0</v>
      </c>
      <c r="DU124" s="5">
        <v>0</v>
      </c>
      <c r="DV124" s="20">
        <v>13083.02</v>
      </c>
      <c r="DW124" s="4">
        <v>40675.444000000003</v>
      </c>
      <c r="DX124" s="5">
        <f t="shared" si="556"/>
        <v>3109.0255919504825</v>
      </c>
      <c r="DY124" s="8">
        <v>0</v>
      </c>
      <c r="DZ124" s="4">
        <v>0</v>
      </c>
      <c r="EA124" s="5">
        <v>0</v>
      </c>
      <c r="EB124" s="8">
        <v>0</v>
      </c>
      <c r="EC124" s="4">
        <v>0</v>
      </c>
      <c r="ED124" s="5">
        <v>0</v>
      </c>
      <c r="EE124" s="8">
        <v>0</v>
      </c>
      <c r="EF124" s="4">
        <v>0</v>
      </c>
      <c r="EG124" s="5">
        <f t="shared" si="558"/>
        <v>0</v>
      </c>
      <c r="EH124" s="8">
        <v>0</v>
      </c>
      <c r="EI124" s="4">
        <v>0</v>
      </c>
      <c r="EJ124" s="5">
        <v>0</v>
      </c>
      <c r="EK124" s="8">
        <v>0</v>
      </c>
      <c r="EL124" s="4">
        <v>0</v>
      </c>
      <c r="EM124" s="5">
        <v>0</v>
      </c>
      <c r="EN124" s="8">
        <v>0</v>
      </c>
      <c r="EO124" s="4">
        <v>0</v>
      </c>
      <c r="EP124" s="5">
        <f t="shared" si="559"/>
        <v>0</v>
      </c>
      <c r="EQ124" s="8"/>
      <c r="ER124" s="4"/>
      <c r="ES124" s="5"/>
      <c r="ET124" s="8">
        <v>0</v>
      </c>
      <c r="EU124" s="4">
        <v>0</v>
      </c>
      <c r="EV124" s="5">
        <v>0</v>
      </c>
      <c r="EW124" s="8">
        <v>0</v>
      </c>
      <c r="EX124" s="4">
        <v>0</v>
      </c>
      <c r="EY124" s="5">
        <f t="shared" si="560"/>
        <v>0</v>
      </c>
      <c r="EZ124" s="8">
        <v>0</v>
      </c>
      <c r="FA124" s="4">
        <v>0</v>
      </c>
      <c r="FB124" s="5">
        <v>0</v>
      </c>
      <c r="FC124" s="20">
        <v>2.5000000000000001E-3</v>
      </c>
      <c r="FD124" s="4">
        <v>0.32900000000000001</v>
      </c>
      <c r="FE124" s="5">
        <f t="shared" ref="FE124" si="568">FD124/FC124*1000</f>
        <v>131600</v>
      </c>
      <c r="FF124" s="8">
        <v>0</v>
      </c>
      <c r="FG124" s="4">
        <v>0</v>
      </c>
      <c r="FH124" s="5">
        <v>0</v>
      </c>
      <c r="FI124" s="8">
        <v>0</v>
      </c>
      <c r="FJ124" s="4">
        <v>0</v>
      </c>
      <c r="FK124" s="5">
        <v>0</v>
      </c>
      <c r="FL124" s="8">
        <v>0</v>
      </c>
      <c r="FM124" s="4">
        <v>0</v>
      </c>
      <c r="FN124" s="5">
        <v>0</v>
      </c>
      <c r="FO124" s="8">
        <v>0</v>
      </c>
      <c r="FP124" s="4">
        <v>0</v>
      </c>
      <c r="FQ124" s="5">
        <v>0</v>
      </c>
      <c r="FR124" s="8">
        <v>0</v>
      </c>
      <c r="FS124" s="4">
        <v>0</v>
      </c>
      <c r="FT124" s="5">
        <f t="shared" si="561"/>
        <v>0</v>
      </c>
      <c r="FU124" s="8">
        <v>0</v>
      </c>
      <c r="FV124" s="4">
        <v>0</v>
      </c>
      <c r="FW124" s="5">
        <v>0</v>
      </c>
      <c r="FX124" s="20">
        <v>0</v>
      </c>
      <c r="FY124" s="4">
        <v>0</v>
      </c>
      <c r="FZ124" s="5">
        <f t="shared" si="562"/>
        <v>0</v>
      </c>
      <c r="GA124" s="8">
        <v>0</v>
      </c>
      <c r="GB124" s="4">
        <v>0</v>
      </c>
      <c r="GC124" s="5">
        <v>0</v>
      </c>
      <c r="GD124" s="8">
        <v>0</v>
      </c>
      <c r="GE124" s="4">
        <v>0</v>
      </c>
      <c r="GF124" s="5">
        <v>0</v>
      </c>
      <c r="GG124" s="8">
        <v>0</v>
      </c>
      <c r="GH124" s="4">
        <v>0</v>
      </c>
      <c r="GI124" s="5">
        <v>0</v>
      </c>
      <c r="GJ124" s="8">
        <v>0</v>
      </c>
      <c r="GK124" s="4">
        <v>0</v>
      </c>
      <c r="GL124" s="5">
        <v>0</v>
      </c>
      <c r="GM124" s="8">
        <v>0</v>
      </c>
      <c r="GN124" s="4">
        <v>0</v>
      </c>
      <c r="GO124" s="5">
        <v>0</v>
      </c>
      <c r="GP124" s="8">
        <v>0</v>
      </c>
      <c r="GQ124" s="4">
        <v>0</v>
      </c>
      <c r="GR124" s="5">
        <v>0</v>
      </c>
      <c r="GS124" s="8">
        <v>0</v>
      </c>
      <c r="GT124" s="4">
        <v>0</v>
      </c>
      <c r="GU124" s="5">
        <v>0</v>
      </c>
      <c r="GV124" s="8">
        <v>0</v>
      </c>
      <c r="GW124" s="4">
        <v>0</v>
      </c>
      <c r="GX124" s="5">
        <v>0</v>
      </c>
      <c r="GY124" s="8">
        <v>0</v>
      </c>
      <c r="GZ124" s="4">
        <v>0</v>
      </c>
      <c r="HA124" s="5">
        <v>0</v>
      </c>
      <c r="HB124" s="20">
        <v>4.4999999999999998E-2</v>
      </c>
      <c r="HC124" s="4">
        <v>0.76300000000000001</v>
      </c>
      <c r="HD124" s="5">
        <f t="shared" ref="HD124:HD125" si="569">HC124/HB124*1000</f>
        <v>16955.555555555555</v>
      </c>
      <c r="HE124" s="20">
        <v>1146.51</v>
      </c>
      <c r="HF124" s="4">
        <v>4956.2240000000002</v>
      </c>
      <c r="HG124" s="5">
        <f t="shared" si="564"/>
        <v>4322.8789980026349</v>
      </c>
      <c r="HH124" s="20">
        <f t="shared" si="565"/>
        <v>14629.817500000001</v>
      </c>
      <c r="HI124" s="5">
        <f t="shared" si="566"/>
        <v>47292.928</v>
      </c>
    </row>
    <row r="125" spans="1:217" x14ac:dyDescent="0.3">
      <c r="A125" s="111">
        <v>2020</v>
      </c>
      <c r="B125" s="112" t="s">
        <v>4</v>
      </c>
      <c r="C125" s="8">
        <v>0</v>
      </c>
      <c r="D125" s="4">
        <v>0</v>
      </c>
      <c r="E125" s="5">
        <f t="shared" si="547"/>
        <v>0</v>
      </c>
      <c r="F125" s="8">
        <v>0</v>
      </c>
      <c r="G125" s="4">
        <v>0</v>
      </c>
      <c r="H125" s="5">
        <v>0</v>
      </c>
      <c r="I125" s="8">
        <v>0</v>
      </c>
      <c r="J125" s="4">
        <v>0</v>
      </c>
      <c r="K125" s="5">
        <v>0</v>
      </c>
      <c r="L125" s="8">
        <v>0</v>
      </c>
      <c r="M125" s="4">
        <v>0</v>
      </c>
      <c r="N125" s="5">
        <v>0</v>
      </c>
      <c r="O125" s="8">
        <v>0</v>
      </c>
      <c r="P125" s="4">
        <v>0</v>
      </c>
      <c r="Q125" s="5">
        <v>0</v>
      </c>
      <c r="R125" s="20">
        <v>211.762</v>
      </c>
      <c r="S125" s="4">
        <v>877.63900000000001</v>
      </c>
      <c r="T125" s="5">
        <f t="shared" si="548"/>
        <v>4144.4593458694198</v>
      </c>
      <c r="U125" s="8">
        <v>0</v>
      </c>
      <c r="V125" s="4">
        <v>0</v>
      </c>
      <c r="W125" s="5">
        <f t="shared" si="549"/>
        <v>0</v>
      </c>
      <c r="X125" s="8">
        <v>0</v>
      </c>
      <c r="Y125" s="4">
        <v>0</v>
      </c>
      <c r="Z125" s="5">
        <v>0</v>
      </c>
      <c r="AA125" s="8"/>
      <c r="AB125" s="4"/>
      <c r="AC125" s="5"/>
      <c r="AD125" s="8">
        <v>0</v>
      </c>
      <c r="AE125" s="4">
        <v>0</v>
      </c>
      <c r="AF125" s="5">
        <v>0</v>
      </c>
      <c r="AG125" s="8">
        <v>0</v>
      </c>
      <c r="AH125" s="4">
        <v>0</v>
      </c>
      <c r="AI125" s="5">
        <f t="shared" si="550"/>
        <v>0</v>
      </c>
      <c r="AJ125" s="8">
        <v>0</v>
      </c>
      <c r="AK125" s="4">
        <v>0</v>
      </c>
      <c r="AL125" s="5">
        <v>0</v>
      </c>
      <c r="AM125" s="8">
        <v>0</v>
      </c>
      <c r="AN125" s="4">
        <v>0</v>
      </c>
      <c r="AO125" s="5">
        <v>0</v>
      </c>
      <c r="AP125" s="8">
        <v>0</v>
      </c>
      <c r="AQ125" s="4">
        <v>0</v>
      </c>
      <c r="AR125" s="5">
        <v>0</v>
      </c>
      <c r="AS125" s="20">
        <v>0.9</v>
      </c>
      <c r="AT125" s="4">
        <v>13.904999999999999</v>
      </c>
      <c r="AU125" s="5">
        <f t="shared" si="567"/>
        <v>15450</v>
      </c>
      <c r="AV125" s="8">
        <v>0</v>
      </c>
      <c r="AW125" s="4">
        <v>0</v>
      </c>
      <c r="AX125" s="5">
        <v>0</v>
      </c>
      <c r="AY125" s="8">
        <v>0</v>
      </c>
      <c r="AZ125" s="4">
        <v>0</v>
      </c>
      <c r="BA125" s="5">
        <v>0</v>
      </c>
      <c r="BB125" s="20">
        <v>5187.4564600000003</v>
      </c>
      <c r="BC125" s="4">
        <v>18847.142</v>
      </c>
      <c r="BD125" s="5">
        <f t="shared" si="551"/>
        <v>3633.214494488499</v>
      </c>
      <c r="BE125" s="8">
        <v>0</v>
      </c>
      <c r="BF125" s="4">
        <v>0</v>
      </c>
      <c r="BG125" s="5">
        <v>0</v>
      </c>
      <c r="BH125" s="8">
        <v>0</v>
      </c>
      <c r="BI125" s="4">
        <v>0</v>
      </c>
      <c r="BJ125" s="5">
        <v>0</v>
      </c>
      <c r="BK125" s="8">
        <v>0</v>
      </c>
      <c r="BL125" s="4">
        <v>0</v>
      </c>
      <c r="BM125" s="5">
        <v>0</v>
      </c>
      <c r="BN125" s="8">
        <v>0</v>
      </c>
      <c r="BO125" s="4">
        <v>0</v>
      </c>
      <c r="BP125" s="5">
        <v>0</v>
      </c>
      <c r="BQ125" s="8">
        <v>0</v>
      </c>
      <c r="BR125" s="4">
        <v>0</v>
      </c>
      <c r="BS125" s="5">
        <v>0</v>
      </c>
      <c r="BT125" s="8">
        <v>0</v>
      </c>
      <c r="BU125" s="4">
        <v>0</v>
      </c>
      <c r="BV125" s="5">
        <v>0</v>
      </c>
      <c r="BW125" s="8">
        <v>0</v>
      </c>
      <c r="BX125" s="4">
        <v>0</v>
      </c>
      <c r="BY125" s="5">
        <f t="shared" si="552"/>
        <v>0</v>
      </c>
      <c r="BZ125" s="8">
        <v>0</v>
      </c>
      <c r="CA125" s="4">
        <v>0</v>
      </c>
      <c r="CB125" s="5">
        <f t="shared" si="553"/>
        <v>0</v>
      </c>
      <c r="CC125" s="8">
        <v>0</v>
      </c>
      <c r="CD125" s="4">
        <v>0</v>
      </c>
      <c r="CE125" s="5">
        <v>0</v>
      </c>
      <c r="CF125" s="8">
        <v>0</v>
      </c>
      <c r="CG125" s="4">
        <v>0</v>
      </c>
      <c r="CH125" s="5">
        <v>0</v>
      </c>
      <c r="CI125" s="8">
        <v>0</v>
      </c>
      <c r="CJ125" s="4">
        <v>0</v>
      </c>
      <c r="CK125" s="5">
        <v>0</v>
      </c>
      <c r="CL125" s="8">
        <v>0</v>
      </c>
      <c r="CM125" s="4">
        <v>0</v>
      </c>
      <c r="CN125" s="5">
        <v>0</v>
      </c>
      <c r="CO125" s="8">
        <v>0</v>
      </c>
      <c r="CP125" s="4">
        <v>0</v>
      </c>
      <c r="CQ125" s="5">
        <v>0</v>
      </c>
      <c r="CR125" s="20">
        <v>6101.3540000000003</v>
      </c>
      <c r="CS125" s="4">
        <v>16947.72</v>
      </c>
      <c r="CT125" s="5">
        <f t="shared" si="554"/>
        <v>2777.6981961708825</v>
      </c>
      <c r="CU125" s="8">
        <v>0</v>
      </c>
      <c r="CV125" s="4">
        <v>0</v>
      </c>
      <c r="CW125" s="5">
        <v>0</v>
      </c>
      <c r="CX125" s="8">
        <v>0</v>
      </c>
      <c r="CY125" s="4">
        <v>0</v>
      </c>
      <c r="CZ125" s="5">
        <v>0</v>
      </c>
      <c r="DA125" s="20">
        <v>628.09198000000004</v>
      </c>
      <c r="DB125" s="4">
        <v>2615.442</v>
      </c>
      <c r="DC125" s="5">
        <f t="shared" si="555"/>
        <v>4164.1066647595144</v>
      </c>
      <c r="DD125" s="8">
        <v>0</v>
      </c>
      <c r="DE125" s="4">
        <v>0</v>
      </c>
      <c r="DF125" s="5">
        <v>0</v>
      </c>
      <c r="DG125" s="8">
        <v>0</v>
      </c>
      <c r="DH125" s="4">
        <v>0</v>
      </c>
      <c r="DI125" s="5">
        <v>0</v>
      </c>
      <c r="DJ125" s="8">
        <v>0</v>
      </c>
      <c r="DK125" s="4">
        <v>0</v>
      </c>
      <c r="DL125" s="5">
        <v>0</v>
      </c>
      <c r="DM125" s="8">
        <v>0</v>
      </c>
      <c r="DN125" s="4">
        <v>0</v>
      </c>
      <c r="DO125" s="5">
        <v>0</v>
      </c>
      <c r="DP125" s="8">
        <v>0</v>
      </c>
      <c r="DQ125" s="4">
        <v>0</v>
      </c>
      <c r="DR125" s="5">
        <v>0</v>
      </c>
      <c r="DS125" s="8">
        <v>0</v>
      </c>
      <c r="DT125" s="4">
        <v>0</v>
      </c>
      <c r="DU125" s="5">
        <v>0</v>
      </c>
      <c r="DV125" s="20">
        <v>14732.06</v>
      </c>
      <c r="DW125" s="4">
        <v>45879.012000000002</v>
      </c>
      <c r="DX125" s="5">
        <f t="shared" si="556"/>
        <v>3114.2292388165679</v>
      </c>
      <c r="DY125" s="20">
        <v>7399.4362599999995</v>
      </c>
      <c r="DZ125" s="4">
        <v>22585.776000000002</v>
      </c>
      <c r="EA125" s="5">
        <f t="shared" ref="EA125" si="570">DZ125/DY125*1000</f>
        <v>3052.36442431359</v>
      </c>
      <c r="EB125" s="8">
        <v>0</v>
      </c>
      <c r="EC125" s="4">
        <v>0</v>
      </c>
      <c r="ED125" s="5">
        <v>0</v>
      </c>
      <c r="EE125" s="8">
        <v>0</v>
      </c>
      <c r="EF125" s="4">
        <v>0</v>
      </c>
      <c r="EG125" s="5">
        <f t="shared" si="558"/>
        <v>0</v>
      </c>
      <c r="EH125" s="8">
        <v>0</v>
      </c>
      <c r="EI125" s="4">
        <v>0</v>
      </c>
      <c r="EJ125" s="5">
        <v>0</v>
      </c>
      <c r="EK125" s="8">
        <v>0</v>
      </c>
      <c r="EL125" s="4">
        <v>0</v>
      </c>
      <c r="EM125" s="5">
        <v>0</v>
      </c>
      <c r="EN125" s="8">
        <v>0</v>
      </c>
      <c r="EO125" s="4">
        <v>0</v>
      </c>
      <c r="EP125" s="5">
        <f t="shared" si="559"/>
        <v>0</v>
      </c>
      <c r="EQ125" s="8"/>
      <c r="ER125" s="4"/>
      <c r="ES125" s="5"/>
      <c r="ET125" s="8">
        <v>0</v>
      </c>
      <c r="EU125" s="4">
        <v>0</v>
      </c>
      <c r="EV125" s="5">
        <v>0</v>
      </c>
      <c r="EW125" s="8">
        <v>0</v>
      </c>
      <c r="EX125" s="4">
        <v>0</v>
      </c>
      <c r="EY125" s="5">
        <f t="shared" si="560"/>
        <v>0</v>
      </c>
      <c r="EZ125" s="8">
        <v>0</v>
      </c>
      <c r="FA125" s="4">
        <v>0</v>
      </c>
      <c r="FB125" s="5">
        <v>0</v>
      </c>
      <c r="FC125" s="8">
        <v>0</v>
      </c>
      <c r="FD125" s="4">
        <v>0</v>
      </c>
      <c r="FE125" s="5">
        <v>0</v>
      </c>
      <c r="FF125" s="8">
        <v>0</v>
      </c>
      <c r="FG125" s="4">
        <v>0</v>
      </c>
      <c r="FH125" s="5">
        <v>0</v>
      </c>
      <c r="FI125" s="8">
        <v>0</v>
      </c>
      <c r="FJ125" s="4">
        <v>0</v>
      </c>
      <c r="FK125" s="5">
        <v>0</v>
      </c>
      <c r="FL125" s="8">
        <v>0</v>
      </c>
      <c r="FM125" s="4">
        <v>0</v>
      </c>
      <c r="FN125" s="5">
        <v>0</v>
      </c>
      <c r="FO125" s="20">
        <v>513.1</v>
      </c>
      <c r="FP125" s="4">
        <v>2415.0010000000002</v>
      </c>
      <c r="FQ125" s="5">
        <f t="shared" ref="FQ125" si="571">FP125/FO125*1000</f>
        <v>4706.6868056908979</v>
      </c>
      <c r="FR125" s="8">
        <v>0</v>
      </c>
      <c r="FS125" s="4">
        <v>0</v>
      </c>
      <c r="FT125" s="5">
        <f t="shared" si="561"/>
        <v>0</v>
      </c>
      <c r="FU125" s="8">
        <v>0</v>
      </c>
      <c r="FV125" s="4">
        <v>0</v>
      </c>
      <c r="FW125" s="5">
        <v>0</v>
      </c>
      <c r="FX125" s="8">
        <v>0</v>
      </c>
      <c r="FY125" s="4">
        <v>0</v>
      </c>
      <c r="FZ125" s="5">
        <f t="shared" si="562"/>
        <v>0</v>
      </c>
      <c r="GA125" s="8">
        <v>0</v>
      </c>
      <c r="GB125" s="4">
        <v>0</v>
      </c>
      <c r="GC125" s="5">
        <v>0</v>
      </c>
      <c r="GD125" s="8">
        <v>0</v>
      </c>
      <c r="GE125" s="4">
        <v>0</v>
      </c>
      <c r="GF125" s="5">
        <v>0</v>
      </c>
      <c r="GG125" s="8">
        <v>0</v>
      </c>
      <c r="GH125" s="4">
        <v>0</v>
      </c>
      <c r="GI125" s="5">
        <v>0</v>
      </c>
      <c r="GJ125" s="8">
        <v>0</v>
      </c>
      <c r="GK125" s="4">
        <v>0</v>
      </c>
      <c r="GL125" s="5">
        <v>0</v>
      </c>
      <c r="GM125" s="8">
        <v>0</v>
      </c>
      <c r="GN125" s="4">
        <v>0</v>
      </c>
      <c r="GO125" s="5">
        <v>0</v>
      </c>
      <c r="GP125" s="8">
        <v>0</v>
      </c>
      <c r="GQ125" s="4">
        <v>0</v>
      </c>
      <c r="GR125" s="5">
        <v>0</v>
      </c>
      <c r="GS125" s="8">
        <v>0</v>
      </c>
      <c r="GT125" s="4">
        <v>0</v>
      </c>
      <c r="GU125" s="5">
        <v>0</v>
      </c>
      <c r="GV125" s="20">
        <v>33.6</v>
      </c>
      <c r="GW125" s="4">
        <v>81.849999999999994</v>
      </c>
      <c r="GX125" s="5">
        <f t="shared" si="563"/>
        <v>2436.0119047619046</v>
      </c>
      <c r="GY125" s="8">
        <v>0</v>
      </c>
      <c r="GZ125" s="4">
        <v>0</v>
      </c>
      <c r="HA125" s="5">
        <v>0</v>
      </c>
      <c r="HB125" s="20">
        <v>34.034999999999997</v>
      </c>
      <c r="HC125" s="4">
        <v>284.31200000000001</v>
      </c>
      <c r="HD125" s="5">
        <f t="shared" si="569"/>
        <v>8353.5184369031886</v>
      </c>
      <c r="HE125" s="20">
        <v>2926.6480000000001</v>
      </c>
      <c r="HF125" s="4">
        <v>15026.987999999999</v>
      </c>
      <c r="HG125" s="5">
        <f t="shared" si="564"/>
        <v>5134.5388991091504</v>
      </c>
      <c r="HH125" s="20">
        <f t="shared" si="565"/>
        <v>37768.443700000003</v>
      </c>
      <c r="HI125" s="5">
        <f t="shared" si="566"/>
        <v>125574.787</v>
      </c>
    </row>
    <row r="126" spans="1:217" x14ac:dyDescent="0.3">
      <c r="A126" s="111">
        <v>2020</v>
      </c>
      <c r="B126" s="112" t="s">
        <v>5</v>
      </c>
      <c r="C126" s="20">
        <v>0</v>
      </c>
      <c r="D126" s="4">
        <v>0</v>
      </c>
      <c r="E126" s="5">
        <f t="shared" si="547"/>
        <v>0</v>
      </c>
      <c r="F126" s="20">
        <v>0</v>
      </c>
      <c r="G126" s="4">
        <v>0</v>
      </c>
      <c r="H126" s="5">
        <f>IF(F126=0,0,G126/F126*1000)</f>
        <v>0</v>
      </c>
      <c r="I126" s="20">
        <v>0</v>
      </c>
      <c r="J126" s="4">
        <v>0</v>
      </c>
      <c r="K126" s="5">
        <f>IF(I126=0,0,J126/I126*1000)</f>
        <v>0</v>
      </c>
      <c r="L126" s="20">
        <v>0</v>
      </c>
      <c r="M126" s="4">
        <v>0</v>
      </c>
      <c r="N126" s="5">
        <f>IF(L126=0,0,M126/L126*1000)</f>
        <v>0</v>
      </c>
      <c r="O126" s="20">
        <v>0</v>
      </c>
      <c r="P126" s="4">
        <v>0</v>
      </c>
      <c r="Q126" s="5">
        <f>IF(O126=0,0,P126/O126*1000)</f>
        <v>0</v>
      </c>
      <c r="R126" s="20">
        <v>3501.0630000000001</v>
      </c>
      <c r="S126" s="4">
        <v>10822.905000000001</v>
      </c>
      <c r="T126" s="5">
        <f>IF(R126=0,0,S126/R126*1000)</f>
        <v>3091.319693475953</v>
      </c>
      <c r="U126" s="20">
        <v>0</v>
      </c>
      <c r="V126" s="4">
        <v>0</v>
      </c>
      <c r="W126" s="5">
        <f t="shared" si="549"/>
        <v>0</v>
      </c>
      <c r="X126" s="20">
        <v>0</v>
      </c>
      <c r="Y126" s="4">
        <v>0</v>
      </c>
      <c r="Z126" s="5">
        <f>IF(X126=0,0,Y126/X126*1000)</f>
        <v>0</v>
      </c>
      <c r="AA126" s="20"/>
      <c r="AB126" s="4"/>
      <c r="AC126" s="5"/>
      <c r="AD126" s="20">
        <v>0</v>
      </c>
      <c r="AE126" s="4">
        <v>0</v>
      </c>
      <c r="AF126" s="5">
        <f>IF(AD126=0,0,AE126/AD126*1000)</f>
        <v>0</v>
      </c>
      <c r="AG126" s="20">
        <v>0</v>
      </c>
      <c r="AH126" s="4">
        <v>0</v>
      </c>
      <c r="AI126" s="5">
        <f t="shared" si="550"/>
        <v>0</v>
      </c>
      <c r="AJ126" s="20">
        <v>0</v>
      </c>
      <c r="AK126" s="4">
        <v>0</v>
      </c>
      <c r="AL126" s="5">
        <f>IF(AJ126=0,0,AK126/AJ126*1000)</f>
        <v>0</v>
      </c>
      <c r="AM126" s="20">
        <v>0</v>
      </c>
      <c r="AN126" s="4">
        <v>0</v>
      </c>
      <c r="AO126" s="5">
        <f>IF(AM126=0,0,AN126/AM126*1000)</f>
        <v>0</v>
      </c>
      <c r="AP126" s="20">
        <v>0</v>
      </c>
      <c r="AQ126" s="4">
        <v>0</v>
      </c>
      <c r="AR126" s="5">
        <f>IF(AP126=0,0,AQ126/AP126*1000)</f>
        <v>0</v>
      </c>
      <c r="AS126" s="20">
        <v>1.2</v>
      </c>
      <c r="AT126" s="4">
        <v>18.54</v>
      </c>
      <c r="AU126" s="5">
        <f>IF(AS126=0,0,AT126/AS126*1000)</f>
        <v>15450</v>
      </c>
      <c r="AV126" s="20">
        <v>0</v>
      </c>
      <c r="AW126" s="4">
        <v>0</v>
      </c>
      <c r="AX126" s="5">
        <f>IF(AV126=0,0,AW126/AV126*1000)</f>
        <v>0</v>
      </c>
      <c r="AY126" s="20">
        <v>0</v>
      </c>
      <c r="AZ126" s="4">
        <v>0</v>
      </c>
      <c r="BA126" s="5">
        <f>IF(AY126=0,0,AZ126/AY126*1000)</f>
        <v>0</v>
      </c>
      <c r="BB126" s="20">
        <v>8543.2638900000002</v>
      </c>
      <c r="BC126" s="4">
        <v>34244.188000000002</v>
      </c>
      <c r="BD126" s="5">
        <f>IF(BB126=0,0,BC126/BB126*1000)</f>
        <v>4008.326143370482</v>
      </c>
      <c r="BE126" s="20">
        <v>0</v>
      </c>
      <c r="BF126" s="4">
        <v>0</v>
      </c>
      <c r="BG126" s="5">
        <f>IF(BE126=0,0,BF126/BE126*1000)</f>
        <v>0</v>
      </c>
      <c r="BH126" s="20">
        <v>0</v>
      </c>
      <c r="BI126" s="4">
        <v>0</v>
      </c>
      <c r="BJ126" s="5">
        <f>IF(BH126=0,0,BI126/BH126*1000)</f>
        <v>0</v>
      </c>
      <c r="BK126" s="20">
        <v>0</v>
      </c>
      <c r="BL126" s="4">
        <v>0</v>
      </c>
      <c r="BM126" s="5">
        <f>IF(BK126=0,0,BL126/BK126*1000)</f>
        <v>0</v>
      </c>
      <c r="BN126" s="20">
        <v>0</v>
      </c>
      <c r="BO126" s="4">
        <v>0</v>
      </c>
      <c r="BP126" s="5">
        <f>IF(BN126=0,0,BO126/BN126*1000)</f>
        <v>0</v>
      </c>
      <c r="BQ126" s="20">
        <v>0</v>
      </c>
      <c r="BR126" s="4">
        <v>0</v>
      </c>
      <c r="BS126" s="5">
        <f>IF(BQ126=0,0,BR126/BQ126*1000)</f>
        <v>0</v>
      </c>
      <c r="BT126" s="20">
        <v>0</v>
      </c>
      <c r="BU126" s="4">
        <v>0</v>
      </c>
      <c r="BV126" s="5">
        <f>IF(BT126=0,0,BU126/BT126*1000)</f>
        <v>0</v>
      </c>
      <c r="BW126" s="20">
        <v>0</v>
      </c>
      <c r="BX126" s="4">
        <v>0</v>
      </c>
      <c r="BY126" s="5">
        <f t="shared" si="552"/>
        <v>0</v>
      </c>
      <c r="BZ126" s="20">
        <v>0</v>
      </c>
      <c r="CA126" s="4">
        <v>0</v>
      </c>
      <c r="CB126" s="5">
        <f t="shared" si="553"/>
        <v>0</v>
      </c>
      <c r="CC126" s="20">
        <v>0</v>
      </c>
      <c r="CD126" s="4">
        <v>0</v>
      </c>
      <c r="CE126" s="5">
        <f>IF(CC126=0,0,CD126/CC126*1000)</f>
        <v>0</v>
      </c>
      <c r="CF126" s="20">
        <v>0</v>
      </c>
      <c r="CG126" s="4">
        <v>0</v>
      </c>
      <c r="CH126" s="5">
        <f>IF(CF126=0,0,CG126/CF126*1000)</f>
        <v>0</v>
      </c>
      <c r="CI126" s="20">
        <v>0</v>
      </c>
      <c r="CJ126" s="4">
        <v>0</v>
      </c>
      <c r="CK126" s="5">
        <f>IF(CI126=0,0,CJ126/CI126*1000)</f>
        <v>0</v>
      </c>
      <c r="CL126" s="20">
        <v>0</v>
      </c>
      <c r="CM126" s="4">
        <v>0</v>
      </c>
      <c r="CN126" s="5">
        <f>IF(CL126=0,0,CM126/CL126*1000)</f>
        <v>0</v>
      </c>
      <c r="CO126" s="20">
        <v>0</v>
      </c>
      <c r="CP126" s="4">
        <v>0</v>
      </c>
      <c r="CQ126" s="5">
        <f>IF(CO126=0,0,CP126/CO126*1000)</f>
        <v>0</v>
      </c>
      <c r="CR126" s="20">
        <v>6312.3779999999997</v>
      </c>
      <c r="CS126" s="4">
        <v>15822.967000000001</v>
      </c>
      <c r="CT126" s="5">
        <f>IF(CR126=0,0,CS126/CR126*1000)</f>
        <v>2506.6570791546392</v>
      </c>
      <c r="CU126" s="20">
        <v>0</v>
      </c>
      <c r="CV126" s="4">
        <v>0</v>
      </c>
      <c r="CW126" s="5">
        <f>IF(CU126=0,0,CV126/CU126*1000)</f>
        <v>0</v>
      </c>
      <c r="CX126" s="20">
        <v>0</v>
      </c>
      <c r="CY126" s="4">
        <v>0</v>
      </c>
      <c r="CZ126" s="5">
        <f>IF(CX126=0,0,CY126/CX126*1000)</f>
        <v>0</v>
      </c>
      <c r="DA126" s="20">
        <v>3.0000000000000001E-3</v>
      </c>
      <c r="DB126" s="4">
        <v>0.26400000000000001</v>
      </c>
      <c r="DC126" s="5">
        <f>IF(DA126=0,0,DB126/DA126*1000)</f>
        <v>88000</v>
      </c>
      <c r="DD126" s="20">
        <v>0</v>
      </c>
      <c r="DE126" s="4">
        <v>0</v>
      </c>
      <c r="DF126" s="5">
        <f>IF(DD126=0,0,DE126/DD126*1000)</f>
        <v>0</v>
      </c>
      <c r="DG126" s="20">
        <v>0</v>
      </c>
      <c r="DH126" s="4">
        <v>0</v>
      </c>
      <c r="DI126" s="5">
        <f>IF(DG126=0,0,DH126/DG126*1000)</f>
        <v>0</v>
      </c>
      <c r="DJ126" s="20">
        <v>0</v>
      </c>
      <c r="DK126" s="4">
        <v>0</v>
      </c>
      <c r="DL126" s="5">
        <f>IF(DJ126=0,0,DK126/DJ126*1000)</f>
        <v>0</v>
      </c>
      <c r="DM126" s="20">
        <v>0</v>
      </c>
      <c r="DN126" s="4">
        <v>0</v>
      </c>
      <c r="DO126" s="5">
        <f>IF(DM126=0,0,DN126/DM126*1000)</f>
        <v>0</v>
      </c>
      <c r="DP126" s="20">
        <v>0</v>
      </c>
      <c r="DQ126" s="4">
        <v>0</v>
      </c>
      <c r="DR126" s="5">
        <f>IF(DP126=0,0,DQ126/DP126*1000)</f>
        <v>0</v>
      </c>
      <c r="DS126" s="20">
        <v>0</v>
      </c>
      <c r="DT126" s="4">
        <v>0</v>
      </c>
      <c r="DU126" s="5">
        <f>IF(DS126=0,0,DT126/DS126*1000)</f>
        <v>0</v>
      </c>
      <c r="DV126" s="20">
        <v>13729.5</v>
      </c>
      <c r="DW126" s="4">
        <v>42036.125999999997</v>
      </c>
      <c r="DX126" s="5">
        <f>IF(DV126=0,0,DW126/DV126*1000)</f>
        <v>3061.7375723806404</v>
      </c>
      <c r="DY126" s="20">
        <v>8310.143</v>
      </c>
      <c r="DZ126" s="4">
        <v>25551.762999999999</v>
      </c>
      <c r="EA126" s="5">
        <f>IF(DY126=0,0,DZ126/DY126*1000)</f>
        <v>3074.7681477924025</v>
      </c>
      <c r="EB126" s="20">
        <v>0</v>
      </c>
      <c r="EC126" s="4">
        <v>0</v>
      </c>
      <c r="ED126" s="5">
        <f>IF(EB126=0,0,EC126/EB126*1000)</f>
        <v>0</v>
      </c>
      <c r="EE126" s="20">
        <v>0</v>
      </c>
      <c r="EF126" s="4">
        <v>0</v>
      </c>
      <c r="EG126" s="5">
        <f t="shared" si="558"/>
        <v>0</v>
      </c>
      <c r="EH126" s="20">
        <v>0</v>
      </c>
      <c r="EI126" s="4">
        <v>0</v>
      </c>
      <c r="EJ126" s="5">
        <f>IF(EH126=0,0,EI126/EH126*1000)</f>
        <v>0</v>
      </c>
      <c r="EK126" s="20">
        <v>0</v>
      </c>
      <c r="EL126" s="4">
        <v>0</v>
      </c>
      <c r="EM126" s="5">
        <f>IF(EK126=0,0,EL126/EK126*1000)</f>
        <v>0</v>
      </c>
      <c r="EN126" s="20">
        <v>0</v>
      </c>
      <c r="EO126" s="4">
        <v>0</v>
      </c>
      <c r="EP126" s="5">
        <f t="shared" si="559"/>
        <v>0</v>
      </c>
      <c r="EQ126" s="20"/>
      <c r="ER126" s="4"/>
      <c r="ES126" s="5"/>
      <c r="ET126" s="20">
        <v>0</v>
      </c>
      <c r="EU126" s="4">
        <v>0</v>
      </c>
      <c r="EV126" s="5">
        <f>IF(ET126=0,0,EU126/ET126*1000)</f>
        <v>0</v>
      </c>
      <c r="EW126" s="20">
        <v>0</v>
      </c>
      <c r="EX126" s="4">
        <v>0</v>
      </c>
      <c r="EY126" s="5">
        <f t="shared" si="560"/>
        <v>0</v>
      </c>
      <c r="EZ126" s="20">
        <v>0</v>
      </c>
      <c r="FA126" s="4">
        <v>0</v>
      </c>
      <c r="FB126" s="5">
        <f>IF(EZ126=0,0,FA126/EZ126*1000)</f>
        <v>0</v>
      </c>
      <c r="FC126" s="20">
        <v>0</v>
      </c>
      <c r="FD126" s="4">
        <v>0</v>
      </c>
      <c r="FE126" s="5">
        <f>IF(FC126=0,0,FD126/FC126*1000)</f>
        <v>0</v>
      </c>
      <c r="FF126" s="20">
        <v>0</v>
      </c>
      <c r="FG126" s="4">
        <v>0</v>
      </c>
      <c r="FH126" s="5">
        <f>IF(FF126=0,0,FG126/FF126*1000)</f>
        <v>0</v>
      </c>
      <c r="FI126" s="20">
        <v>0</v>
      </c>
      <c r="FJ126" s="4">
        <v>0</v>
      </c>
      <c r="FK126" s="5">
        <f>IF(FI126=0,0,FJ126/FI126*1000)</f>
        <v>0</v>
      </c>
      <c r="FL126" s="20">
        <v>0</v>
      </c>
      <c r="FM126" s="4">
        <v>0</v>
      </c>
      <c r="FN126" s="5">
        <f>IF(FL126=0,0,FM126/FL126*1000)</f>
        <v>0</v>
      </c>
      <c r="FO126" s="20">
        <v>0</v>
      </c>
      <c r="FP126" s="4">
        <v>0</v>
      </c>
      <c r="FQ126" s="5">
        <f>IF(FO126=0,0,FP126/FO126*1000)</f>
        <v>0</v>
      </c>
      <c r="FR126" s="20">
        <v>0</v>
      </c>
      <c r="FS126" s="4">
        <v>0</v>
      </c>
      <c r="FT126" s="5">
        <f t="shared" si="561"/>
        <v>0</v>
      </c>
      <c r="FU126" s="20">
        <v>0</v>
      </c>
      <c r="FV126" s="4">
        <v>0</v>
      </c>
      <c r="FW126" s="5">
        <f>IF(FU126=0,0,FV126/FU126*1000)</f>
        <v>0</v>
      </c>
      <c r="FX126" s="20">
        <v>0</v>
      </c>
      <c r="FY126" s="4">
        <v>0</v>
      </c>
      <c r="FZ126" s="5">
        <f t="shared" si="562"/>
        <v>0</v>
      </c>
      <c r="GA126" s="20">
        <v>0</v>
      </c>
      <c r="GB126" s="4">
        <v>0</v>
      </c>
      <c r="GC126" s="5">
        <f>IF(GA126=0,0,GB126/GA126*1000)</f>
        <v>0</v>
      </c>
      <c r="GD126" s="20">
        <v>0</v>
      </c>
      <c r="GE126" s="4">
        <v>0</v>
      </c>
      <c r="GF126" s="5">
        <f>IF(GD126=0,0,GE126/GD126*1000)</f>
        <v>0</v>
      </c>
      <c r="GG126" s="20">
        <v>0</v>
      </c>
      <c r="GH126" s="4">
        <v>0</v>
      </c>
      <c r="GI126" s="5">
        <f>IF(GG126=0,0,GH126/GG126*1000)</f>
        <v>0</v>
      </c>
      <c r="GJ126" s="20">
        <v>0</v>
      </c>
      <c r="GK126" s="4">
        <v>0</v>
      </c>
      <c r="GL126" s="5">
        <f>IF(GJ126=0,0,GK126/GJ126*1000)</f>
        <v>0</v>
      </c>
      <c r="GM126" s="20">
        <v>0</v>
      </c>
      <c r="GN126" s="4">
        <v>0</v>
      </c>
      <c r="GO126" s="5">
        <f>IF(GM126=0,0,GN126/GM126*1000)</f>
        <v>0</v>
      </c>
      <c r="GP126" s="20">
        <v>0</v>
      </c>
      <c r="GQ126" s="4">
        <v>0</v>
      </c>
      <c r="GR126" s="5">
        <f>IF(GP126=0,0,GQ126/GP126*1000)</f>
        <v>0</v>
      </c>
      <c r="GS126" s="20">
        <v>0</v>
      </c>
      <c r="GT126" s="4">
        <v>0</v>
      </c>
      <c r="GU126" s="5">
        <f>IF(GS126=0,0,GT126/GS126*1000)</f>
        <v>0</v>
      </c>
      <c r="GV126" s="20">
        <v>0</v>
      </c>
      <c r="GW126" s="4">
        <v>0</v>
      </c>
      <c r="GX126" s="5">
        <f>IF(GV126=0,0,GW126/GV126*1000)</f>
        <v>0</v>
      </c>
      <c r="GY126" s="20">
        <v>0</v>
      </c>
      <c r="GZ126" s="4">
        <v>0</v>
      </c>
      <c r="HA126" s="5">
        <f>IF(GY126=0,0,GZ126/GY126*1000)</f>
        <v>0</v>
      </c>
      <c r="HB126" s="20">
        <v>0.17699999999999999</v>
      </c>
      <c r="HC126" s="4">
        <v>3.0739999999999998</v>
      </c>
      <c r="HD126" s="5">
        <f>IF(HB126=0,0,HC126/HB126*1000)</f>
        <v>17367.231638418081</v>
      </c>
      <c r="HE126" s="20">
        <v>2604.42</v>
      </c>
      <c r="HF126" s="4">
        <v>11664.448</v>
      </c>
      <c r="HG126" s="129">
        <f>IF(HE126=0,0,HF126/HE126*1000)</f>
        <v>4478.7123428632858</v>
      </c>
      <c r="HH126" s="20">
        <f t="shared" si="565"/>
        <v>43002.14789</v>
      </c>
      <c r="HI126" s="130">
        <f t="shared" si="566"/>
        <v>140164.27499999999</v>
      </c>
    </row>
    <row r="127" spans="1:217" x14ac:dyDescent="0.3">
      <c r="A127" s="111">
        <v>2020</v>
      </c>
      <c r="B127" s="5" t="s">
        <v>6</v>
      </c>
      <c r="C127" s="20">
        <v>0</v>
      </c>
      <c r="D127" s="4">
        <v>0</v>
      </c>
      <c r="E127" s="5">
        <f t="shared" si="547"/>
        <v>0</v>
      </c>
      <c r="F127" s="20">
        <v>0</v>
      </c>
      <c r="G127" s="4">
        <v>0</v>
      </c>
      <c r="H127" s="5">
        <f t="shared" ref="H127:CK134" si="572">IF(F127=0,0,G127/F127*1000)</f>
        <v>0</v>
      </c>
      <c r="I127" s="20">
        <v>0</v>
      </c>
      <c r="J127" s="4">
        <v>0</v>
      </c>
      <c r="K127" s="5">
        <f t="shared" si="572"/>
        <v>0</v>
      </c>
      <c r="L127" s="20">
        <v>0</v>
      </c>
      <c r="M127" s="4">
        <v>0</v>
      </c>
      <c r="N127" s="5">
        <f t="shared" si="572"/>
        <v>0</v>
      </c>
      <c r="O127" s="20">
        <v>0</v>
      </c>
      <c r="P127" s="4">
        <v>0</v>
      </c>
      <c r="Q127" s="5">
        <f t="shared" si="572"/>
        <v>0</v>
      </c>
      <c r="R127" s="20">
        <v>3122.9540000000002</v>
      </c>
      <c r="S127" s="4">
        <v>9748.0439999999999</v>
      </c>
      <c r="T127" s="5">
        <f t="shared" si="572"/>
        <v>3121.4177346192096</v>
      </c>
      <c r="U127" s="20">
        <v>0</v>
      </c>
      <c r="V127" s="4">
        <v>0</v>
      </c>
      <c r="W127" s="5">
        <f t="shared" si="549"/>
        <v>0</v>
      </c>
      <c r="X127" s="20">
        <v>0</v>
      </c>
      <c r="Y127" s="4">
        <v>0</v>
      </c>
      <c r="Z127" s="5">
        <f t="shared" si="572"/>
        <v>0</v>
      </c>
      <c r="AA127" s="20"/>
      <c r="AB127" s="4"/>
      <c r="AC127" s="5"/>
      <c r="AD127" s="20">
        <v>0</v>
      </c>
      <c r="AE127" s="4">
        <v>0</v>
      </c>
      <c r="AF127" s="5">
        <f t="shared" si="572"/>
        <v>0</v>
      </c>
      <c r="AG127" s="20">
        <v>0</v>
      </c>
      <c r="AH127" s="4">
        <v>0</v>
      </c>
      <c r="AI127" s="5">
        <f t="shared" si="550"/>
        <v>0</v>
      </c>
      <c r="AJ127" s="20">
        <v>0</v>
      </c>
      <c r="AK127" s="4">
        <v>0</v>
      </c>
      <c r="AL127" s="5">
        <f t="shared" si="572"/>
        <v>0</v>
      </c>
      <c r="AM127" s="20">
        <v>0</v>
      </c>
      <c r="AN127" s="4">
        <v>0</v>
      </c>
      <c r="AO127" s="5">
        <f t="shared" si="572"/>
        <v>0</v>
      </c>
      <c r="AP127" s="20">
        <v>0</v>
      </c>
      <c r="AQ127" s="4">
        <v>0</v>
      </c>
      <c r="AR127" s="5">
        <f t="shared" si="572"/>
        <v>0</v>
      </c>
      <c r="AS127" s="20">
        <v>0</v>
      </c>
      <c r="AT127" s="4">
        <v>0</v>
      </c>
      <c r="AU127" s="5">
        <f t="shared" si="572"/>
        <v>0</v>
      </c>
      <c r="AV127" s="20">
        <v>0</v>
      </c>
      <c r="AW127" s="4">
        <v>0</v>
      </c>
      <c r="AX127" s="5">
        <f t="shared" si="572"/>
        <v>0</v>
      </c>
      <c r="AY127" s="20">
        <v>0</v>
      </c>
      <c r="AZ127" s="4">
        <v>0</v>
      </c>
      <c r="BA127" s="5">
        <f t="shared" ref="BA127:BA134" si="573">IF(AY127=0,0,AZ127/AY127*1000)</f>
        <v>0</v>
      </c>
      <c r="BB127" s="20">
        <v>4383.1717399999998</v>
      </c>
      <c r="BC127" s="4">
        <v>13964.397000000001</v>
      </c>
      <c r="BD127" s="5">
        <f t="shared" si="572"/>
        <v>3185.9114422926996</v>
      </c>
      <c r="BE127" s="20">
        <v>0</v>
      </c>
      <c r="BF127" s="4">
        <v>0</v>
      </c>
      <c r="BG127" s="5">
        <f t="shared" si="572"/>
        <v>0</v>
      </c>
      <c r="BH127" s="20">
        <v>0</v>
      </c>
      <c r="BI127" s="4">
        <v>0</v>
      </c>
      <c r="BJ127" s="5">
        <f t="shared" si="572"/>
        <v>0</v>
      </c>
      <c r="BK127" s="20">
        <v>0</v>
      </c>
      <c r="BL127" s="4">
        <v>0</v>
      </c>
      <c r="BM127" s="5">
        <f t="shared" si="572"/>
        <v>0</v>
      </c>
      <c r="BN127" s="20">
        <v>0</v>
      </c>
      <c r="BO127" s="4">
        <v>0</v>
      </c>
      <c r="BP127" s="5">
        <f t="shared" si="572"/>
        <v>0</v>
      </c>
      <c r="BQ127" s="20">
        <v>0</v>
      </c>
      <c r="BR127" s="4">
        <v>0</v>
      </c>
      <c r="BS127" s="5">
        <f t="shared" si="572"/>
        <v>0</v>
      </c>
      <c r="BT127" s="20">
        <v>0</v>
      </c>
      <c r="BU127" s="4">
        <v>0</v>
      </c>
      <c r="BV127" s="5">
        <f t="shared" si="572"/>
        <v>0</v>
      </c>
      <c r="BW127" s="20">
        <v>0</v>
      </c>
      <c r="BX127" s="4">
        <v>0</v>
      </c>
      <c r="BY127" s="5">
        <f t="shared" si="552"/>
        <v>0</v>
      </c>
      <c r="BZ127" s="20">
        <v>0</v>
      </c>
      <c r="CA127" s="4">
        <v>0</v>
      </c>
      <c r="CB127" s="5">
        <f t="shared" si="553"/>
        <v>0</v>
      </c>
      <c r="CC127" s="20">
        <v>0</v>
      </c>
      <c r="CD127" s="4">
        <v>0</v>
      </c>
      <c r="CE127" s="5">
        <f t="shared" si="572"/>
        <v>0</v>
      </c>
      <c r="CF127" s="20">
        <v>0</v>
      </c>
      <c r="CG127" s="4">
        <v>0</v>
      </c>
      <c r="CH127" s="5">
        <f t="shared" si="572"/>
        <v>0</v>
      </c>
      <c r="CI127" s="20">
        <v>0</v>
      </c>
      <c r="CJ127" s="4">
        <v>0</v>
      </c>
      <c r="CK127" s="5">
        <f t="shared" si="572"/>
        <v>0</v>
      </c>
      <c r="CL127" s="20">
        <v>0</v>
      </c>
      <c r="CM127" s="4">
        <v>0</v>
      </c>
      <c r="CN127" s="5">
        <f t="shared" ref="CN127:FN134" si="574">IF(CL127=0,0,CM127/CL127*1000)</f>
        <v>0</v>
      </c>
      <c r="CO127" s="20">
        <v>0</v>
      </c>
      <c r="CP127" s="4">
        <v>0</v>
      </c>
      <c r="CQ127" s="5">
        <f t="shared" si="574"/>
        <v>0</v>
      </c>
      <c r="CR127" s="20">
        <v>5603.5839999999998</v>
      </c>
      <c r="CS127" s="4">
        <v>13948.058999999999</v>
      </c>
      <c r="CT127" s="5">
        <f t="shared" si="574"/>
        <v>2489.1317770912333</v>
      </c>
      <c r="CU127" s="20">
        <v>0</v>
      </c>
      <c r="CV127" s="4">
        <v>0</v>
      </c>
      <c r="CW127" s="5">
        <f t="shared" si="574"/>
        <v>0</v>
      </c>
      <c r="CX127" s="20">
        <v>0</v>
      </c>
      <c r="CY127" s="4">
        <v>0</v>
      </c>
      <c r="CZ127" s="5">
        <f t="shared" si="574"/>
        <v>0</v>
      </c>
      <c r="DA127" s="20">
        <v>0</v>
      </c>
      <c r="DB127" s="4">
        <v>0</v>
      </c>
      <c r="DC127" s="5">
        <f t="shared" si="574"/>
        <v>0</v>
      </c>
      <c r="DD127" s="20">
        <v>0</v>
      </c>
      <c r="DE127" s="4">
        <v>0</v>
      </c>
      <c r="DF127" s="5">
        <f t="shared" si="574"/>
        <v>0</v>
      </c>
      <c r="DG127" s="20">
        <v>0</v>
      </c>
      <c r="DH127" s="4">
        <v>0</v>
      </c>
      <c r="DI127" s="5">
        <f t="shared" si="574"/>
        <v>0</v>
      </c>
      <c r="DJ127" s="20">
        <v>0</v>
      </c>
      <c r="DK127" s="4">
        <v>0</v>
      </c>
      <c r="DL127" s="5">
        <f t="shared" si="574"/>
        <v>0</v>
      </c>
      <c r="DM127" s="20">
        <v>0</v>
      </c>
      <c r="DN127" s="4">
        <v>0</v>
      </c>
      <c r="DO127" s="5">
        <f t="shared" si="574"/>
        <v>0</v>
      </c>
      <c r="DP127" s="20">
        <v>0</v>
      </c>
      <c r="DQ127" s="4">
        <v>0</v>
      </c>
      <c r="DR127" s="5">
        <f t="shared" si="574"/>
        <v>0</v>
      </c>
      <c r="DS127" s="20">
        <v>0</v>
      </c>
      <c r="DT127" s="4">
        <v>0</v>
      </c>
      <c r="DU127" s="5">
        <f t="shared" si="574"/>
        <v>0</v>
      </c>
      <c r="DV127" s="20">
        <v>10985</v>
      </c>
      <c r="DW127" s="4">
        <v>33018.330999999998</v>
      </c>
      <c r="DX127" s="5">
        <f t="shared" si="574"/>
        <v>3005.765225307237</v>
      </c>
      <c r="DY127" s="20">
        <v>5409.9461300000003</v>
      </c>
      <c r="DZ127" s="4">
        <v>16891.847000000002</v>
      </c>
      <c r="EA127" s="5">
        <f t="shared" si="574"/>
        <v>3122.3687988922729</v>
      </c>
      <c r="EB127" s="20">
        <v>0</v>
      </c>
      <c r="EC127" s="4">
        <v>0</v>
      </c>
      <c r="ED127" s="5">
        <f t="shared" si="574"/>
        <v>0</v>
      </c>
      <c r="EE127" s="20">
        <v>0</v>
      </c>
      <c r="EF127" s="4">
        <v>0</v>
      </c>
      <c r="EG127" s="5">
        <f t="shared" si="558"/>
        <v>0</v>
      </c>
      <c r="EH127" s="20">
        <v>0</v>
      </c>
      <c r="EI127" s="4">
        <v>0</v>
      </c>
      <c r="EJ127" s="5">
        <f t="shared" si="574"/>
        <v>0</v>
      </c>
      <c r="EK127" s="20">
        <v>0</v>
      </c>
      <c r="EL127" s="4">
        <v>0</v>
      </c>
      <c r="EM127" s="5">
        <f t="shared" si="574"/>
        <v>0</v>
      </c>
      <c r="EN127" s="20">
        <v>0</v>
      </c>
      <c r="EO127" s="4">
        <v>0</v>
      </c>
      <c r="EP127" s="5">
        <f t="shared" si="559"/>
        <v>0</v>
      </c>
      <c r="EQ127" s="20"/>
      <c r="ER127" s="4"/>
      <c r="ES127" s="5"/>
      <c r="ET127" s="20">
        <v>0</v>
      </c>
      <c r="EU127" s="4">
        <v>0</v>
      </c>
      <c r="EV127" s="5">
        <f t="shared" si="574"/>
        <v>0</v>
      </c>
      <c r="EW127" s="20">
        <v>0</v>
      </c>
      <c r="EX127" s="4">
        <v>0</v>
      </c>
      <c r="EY127" s="5">
        <f t="shared" si="560"/>
        <v>0</v>
      </c>
      <c r="EZ127" s="20">
        <v>0</v>
      </c>
      <c r="FA127" s="4">
        <v>0</v>
      </c>
      <c r="FB127" s="5">
        <f t="shared" si="574"/>
        <v>0</v>
      </c>
      <c r="FC127" s="20">
        <v>0</v>
      </c>
      <c r="FD127" s="4">
        <v>0</v>
      </c>
      <c r="FE127" s="5">
        <f t="shared" si="574"/>
        <v>0</v>
      </c>
      <c r="FF127" s="20">
        <v>0</v>
      </c>
      <c r="FG127" s="4">
        <v>0</v>
      </c>
      <c r="FH127" s="5">
        <f t="shared" ref="FH127:FH134" si="575">IF(FF127=0,0,FG127/FF127*1000)</f>
        <v>0</v>
      </c>
      <c r="FI127" s="20">
        <v>0</v>
      </c>
      <c r="FJ127" s="4">
        <v>0</v>
      </c>
      <c r="FK127" s="5">
        <f t="shared" si="574"/>
        <v>0</v>
      </c>
      <c r="FL127" s="20">
        <v>0</v>
      </c>
      <c r="FM127" s="4">
        <v>0</v>
      </c>
      <c r="FN127" s="5">
        <f t="shared" si="574"/>
        <v>0</v>
      </c>
      <c r="FO127" s="20">
        <v>508.6</v>
      </c>
      <c r="FP127" s="4">
        <v>2180.0970000000002</v>
      </c>
      <c r="FQ127" s="5">
        <f t="shared" ref="FQ127:HG134" si="576">IF(FO127=0,0,FP127/FO127*1000)</f>
        <v>4286.46677152969</v>
      </c>
      <c r="FR127" s="20">
        <v>0</v>
      </c>
      <c r="FS127" s="4">
        <v>0</v>
      </c>
      <c r="FT127" s="5">
        <f t="shared" si="561"/>
        <v>0</v>
      </c>
      <c r="FU127" s="20">
        <v>0</v>
      </c>
      <c r="FV127" s="4">
        <v>0</v>
      </c>
      <c r="FW127" s="5">
        <f t="shared" ref="FW127:FW134" si="577">IF(FU127=0,0,FV127/FU127*1000)</f>
        <v>0</v>
      </c>
      <c r="FX127" s="20">
        <v>0</v>
      </c>
      <c r="FY127" s="4">
        <v>0</v>
      </c>
      <c r="FZ127" s="5">
        <f t="shared" si="562"/>
        <v>0</v>
      </c>
      <c r="GA127" s="20">
        <v>0</v>
      </c>
      <c r="GB127" s="4">
        <v>0</v>
      </c>
      <c r="GC127" s="5">
        <f t="shared" si="576"/>
        <v>0</v>
      </c>
      <c r="GD127" s="20">
        <v>0</v>
      </c>
      <c r="GE127" s="4">
        <v>0</v>
      </c>
      <c r="GF127" s="5">
        <f t="shared" si="576"/>
        <v>0</v>
      </c>
      <c r="GG127" s="20">
        <v>0</v>
      </c>
      <c r="GH127" s="4">
        <v>0</v>
      </c>
      <c r="GI127" s="5">
        <f t="shared" si="576"/>
        <v>0</v>
      </c>
      <c r="GJ127" s="20">
        <v>0</v>
      </c>
      <c r="GK127" s="4">
        <v>0</v>
      </c>
      <c r="GL127" s="5">
        <f t="shared" si="576"/>
        <v>0</v>
      </c>
      <c r="GM127" s="20">
        <v>0</v>
      </c>
      <c r="GN127" s="4">
        <v>0</v>
      </c>
      <c r="GO127" s="5">
        <f t="shared" si="576"/>
        <v>0</v>
      </c>
      <c r="GP127" s="20">
        <v>0</v>
      </c>
      <c r="GQ127" s="4">
        <v>0</v>
      </c>
      <c r="GR127" s="5">
        <f t="shared" si="576"/>
        <v>0</v>
      </c>
      <c r="GS127" s="20">
        <v>0</v>
      </c>
      <c r="GT127" s="4">
        <v>0</v>
      </c>
      <c r="GU127" s="5">
        <f t="shared" si="576"/>
        <v>0</v>
      </c>
      <c r="GV127" s="20">
        <v>71.72</v>
      </c>
      <c r="GW127" s="4">
        <v>371.01299999999998</v>
      </c>
      <c r="GX127" s="5">
        <f t="shared" si="576"/>
        <v>5173.0758505298381</v>
      </c>
      <c r="GY127" s="20">
        <v>0</v>
      </c>
      <c r="GZ127" s="4">
        <v>0</v>
      </c>
      <c r="HA127" s="5">
        <f t="shared" si="576"/>
        <v>0</v>
      </c>
      <c r="HB127" s="20">
        <v>0</v>
      </c>
      <c r="HC127" s="4">
        <v>0</v>
      </c>
      <c r="HD127" s="5">
        <f t="shared" si="576"/>
        <v>0</v>
      </c>
      <c r="HE127" s="20">
        <v>3405.8373799999999</v>
      </c>
      <c r="HF127" s="4">
        <v>21431.856</v>
      </c>
      <c r="HG127" s="5">
        <f t="shared" si="576"/>
        <v>6292.6832989307322</v>
      </c>
      <c r="HH127" s="20">
        <f t="shared" si="565"/>
        <v>33490.813249999999</v>
      </c>
      <c r="HI127" s="5">
        <f t="shared" si="566"/>
        <v>111553.64399999999</v>
      </c>
    </row>
    <row r="128" spans="1:217" x14ac:dyDescent="0.3">
      <c r="A128" s="111">
        <v>2020</v>
      </c>
      <c r="B128" s="112" t="s">
        <v>7</v>
      </c>
      <c r="C128" s="20">
        <v>0</v>
      </c>
      <c r="D128" s="4">
        <v>0</v>
      </c>
      <c r="E128" s="5">
        <f t="shared" si="547"/>
        <v>0</v>
      </c>
      <c r="F128" s="20">
        <v>0</v>
      </c>
      <c r="G128" s="4">
        <v>0</v>
      </c>
      <c r="H128" s="5">
        <f t="shared" si="572"/>
        <v>0</v>
      </c>
      <c r="I128" s="20">
        <v>0</v>
      </c>
      <c r="J128" s="4">
        <v>0</v>
      </c>
      <c r="K128" s="5">
        <f t="shared" si="572"/>
        <v>0</v>
      </c>
      <c r="L128" s="20">
        <v>0</v>
      </c>
      <c r="M128" s="4">
        <v>0</v>
      </c>
      <c r="N128" s="5">
        <f t="shared" si="572"/>
        <v>0</v>
      </c>
      <c r="O128" s="20">
        <v>0</v>
      </c>
      <c r="P128" s="4">
        <v>0</v>
      </c>
      <c r="Q128" s="5">
        <f t="shared" si="572"/>
        <v>0</v>
      </c>
      <c r="R128" s="20">
        <v>4157.5249899999999</v>
      </c>
      <c r="S128" s="4">
        <v>13011.615</v>
      </c>
      <c r="T128" s="5">
        <f t="shared" si="572"/>
        <v>3129.6540685375412</v>
      </c>
      <c r="U128" s="20">
        <v>0</v>
      </c>
      <c r="V128" s="4">
        <v>0</v>
      </c>
      <c r="W128" s="5">
        <f t="shared" si="549"/>
        <v>0</v>
      </c>
      <c r="X128" s="20">
        <v>0</v>
      </c>
      <c r="Y128" s="4">
        <v>0</v>
      </c>
      <c r="Z128" s="5">
        <f t="shared" si="572"/>
        <v>0</v>
      </c>
      <c r="AA128" s="20"/>
      <c r="AB128" s="4"/>
      <c r="AC128" s="5"/>
      <c r="AD128" s="20">
        <v>0</v>
      </c>
      <c r="AE128" s="4">
        <v>0</v>
      </c>
      <c r="AF128" s="5">
        <f t="shared" si="572"/>
        <v>0</v>
      </c>
      <c r="AG128" s="20">
        <v>0</v>
      </c>
      <c r="AH128" s="4">
        <v>0</v>
      </c>
      <c r="AI128" s="5">
        <f t="shared" si="550"/>
        <v>0</v>
      </c>
      <c r="AJ128" s="20">
        <v>0</v>
      </c>
      <c r="AK128" s="4">
        <v>0</v>
      </c>
      <c r="AL128" s="5">
        <f t="shared" si="572"/>
        <v>0</v>
      </c>
      <c r="AM128" s="20">
        <v>0</v>
      </c>
      <c r="AN128" s="4">
        <v>0</v>
      </c>
      <c r="AO128" s="5">
        <f t="shared" si="572"/>
        <v>0</v>
      </c>
      <c r="AP128" s="20">
        <v>0</v>
      </c>
      <c r="AQ128" s="4">
        <v>0</v>
      </c>
      <c r="AR128" s="5">
        <f t="shared" si="572"/>
        <v>0</v>
      </c>
      <c r="AS128" s="20">
        <v>0</v>
      </c>
      <c r="AT128" s="4">
        <v>0</v>
      </c>
      <c r="AU128" s="5">
        <f t="shared" si="572"/>
        <v>0</v>
      </c>
      <c r="AV128" s="20">
        <v>0</v>
      </c>
      <c r="AW128" s="4">
        <v>0</v>
      </c>
      <c r="AX128" s="5">
        <f t="shared" si="572"/>
        <v>0</v>
      </c>
      <c r="AY128" s="20">
        <v>0</v>
      </c>
      <c r="AZ128" s="4">
        <v>0</v>
      </c>
      <c r="BA128" s="5">
        <f t="shared" si="573"/>
        <v>0</v>
      </c>
      <c r="BB128" s="20">
        <v>7090.4793499999996</v>
      </c>
      <c r="BC128" s="4">
        <v>20242.199000000001</v>
      </c>
      <c r="BD128" s="5">
        <f t="shared" si="572"/>
        <v>2854.8421059854013</v>
      </c>
      <c r="BE128" s="20">
        <v>0</v>
      </c>
      <c r="BF128" s="4">
        <v>0</v>
      </c>
      <c r="BG128" s="5">
        <f t="shared" si="572"/>
        <v>0</v>
      </c>
      <c r="BH128" s="20">
        <v>0</v>
      </c>
      <c r="BI128" s="4">
        <v>0</v>
      </c>
      <c r="BJ128" s="5">
        <f t="shared" si="572"/>
        <v>0</v>
      </c>
      <c r="BK128" s="20">
        <v>0</v>
      </c>
      <c r="BL128" s="4">
        <v>0</v>
      </c>
      <c r="BM128" s="5">
        <f t="shared" si="572"/>
        <v>0</v>
      </c>
      <c r="BN128" s="20">
        <v>0</v>
      </c>
      <c r="BO128" s="4">
        <v>0</v>
      </c>
      <c r="BP128" s="5">
        <f t="shared" si="572"/>
        <v>0</v>
      </c>
      <c r="BQ128" s="20">
        <v>0</v>
      </c>
      <c r="BR128" s="4">
        <v>0</v>
      </c>
      <c r="BS128" s="5">
        <f t="shared" si="572"/>
        <v>0</v>
      </c>
      <c r="BT128" s="20">
        <v>0</v>
      </c>
      <c r="BU128" s="4">
        <v>0</v>
      </c>
      <c r="BV128" s="5">
        <f t="shared" si="572"/>
        <v>0</v>
      </c>
      <c r="BW128" s="20">
        <v>0</v>
      </c>
      <c r="BX128" s="4">
        <v>0</v>
      </c>
      <c r="BY128" s="5">
        <f t="shared" si="552"/>
        <v>0</v>
      </c>
      <c r="BZ128" s="20">
        <v>0</v>
      </c>
      <c r="CA128" s="4">
        <v>0</v>
      </c>
      <c r="CB128" s="5">
        <f t="shared" si="553"/>
        <v>0</v>
      </c>
      <c r="CC128" s="20">
        <v>648.38</v>
      </c>
      <c r="CD128" s="4">
        <v>2148.8739999999998</v>
      </c>
      <c r="CE128" s="5">
        <f t="shared" si="572"/>
        <v>3314.2200561399177</v>
      </c>
      <c r="CF128" s="20">
        <v>0</v>
      </c>
      <c r="CG128" s="4">
        <v>0</v>
      </c>
      <c r="CH128" s="5">
        <f t="shared" si="572"/>
        <v>0</v>
      </c>
      <c r="CI128" s="20">
        <v>105412</v>
      </c>
      <c r="CJ128" s="4">
        <v>289650.70299999998</v>
      </c>
      <c r="CK128" s="5">
        <f t="shared" si="572"/>
        <v>2747.7962945395211</v>
      </c>
      <c r="CL128" s="20">
        <v>0</v>
      </c>
      <c r="CM128" s="4">
        <v>0</v>
      </c>
      <c r="CN128" s="5">
        <f t="shared" si="574"/>
        <v>0</v>
      </c>
      <c r="CO128" s="20">
        <v>0</v>
      </c>
      <c r="CP128" s="4">
        <v>0</v>
      </c>
      <c r="CQ128" s="5">
        <f t="shared" si="574"/>
        <v>0</v>
      </c>
      <c r="CR128" s="20">
        <v>5603.2240000000002</v>
      </c>
      <c r="CS128" s="4">
        <v>15552.684999999999</v>
      </c>
      <c r="CT128" s="5">
        <f t="shared" si="574"/>
        <v>2775.6671873193004</v>
      </c>
      <c r="CU128" s="20">
        <v>0</v>
      </c>
      <c r="CV128" s="4">
        <v>0</v>
      </c>
      <c r="CW128" s="5">
        <f t="shared" si="574"/>
        <v>0</v>
      </c>
      <c r="CX128" s="20">
        <v>0</v>
      </c>
      <c r="CY128" s="4">
        <v>0</v>
      </c>
      <c r="CZ128" s="5">
        <f t="shared" si="574"/>
        <v>0</v>
      </c>
      <c r="DA128" s="20">
        <v>150</v>
      </c>
      <c r="DB128" s="4">
        <v>532.5</v>
      </c>
      <c r="DC128" s="5">
        <f t="shared" si="574"/>
        <v>3550</v>
      </c>
      <c r="DD128" s="20">
        <v>0</v>
      </c>
      <c r="DE128" s="4">
        <v>0</v>
      </c>
      <c r="DF128" s="5">
        <f t="shared" si="574"/>
        <v>0</v>
      </c>
      <c r="DG128" s="20">
        <v>0</v>
      </c>
      <c r="DH128" s="4">
        <v>0</v>
      </c>
      <c r="DI128" s="5">
        <f t="shared" si="574"/>
        <v>0</v>
      </c>
      <c r="DJ128" s="20">
        <v>0</v>
      </c>
      <c r="DK128" s="4">
        <v>0</v>
      </c>
      <c r="DL128" s="5">
        <f t="shared" si="574"/>
        <v>0</v>
      </c>
      <c r="DM128" s="20">
        <v>0</v>
      </c>
      <c r="DN128" s="4">
        <v>0</v>
      </c>
      <c r="DO128" s="5">
        <f t="shared" si="574"/>
        <v>0</v>
      </c>
      <c r="DP128" s="20">
        <v>0</v>
      </c>
      <c r="DQ128" s="4">
        <v>0</v>
      </c>
      <c r="DR128" s="5">
        <f t="shared" si="574"/>
        <v>0</v>
      </c>
      <c r="DS128" s="20">
        <v>0</v>
      </c>
      <c r="DT128" s="4">
        <v>0</v>
      </c>
      <c r="DU128" s="5">
        <f t="shared" si="574"/>
        <v>0</v>
      </c>
      <c r="DV128" s="20">
        <v>18341.517</v>
      </c>
      <c r="DW128" s="4">
        <v>54465.067999999999</v>
      </c>
      <c r="DX128" s="5">
        <f t="shared" si="574"/>
        <v>2969.4963617240605</v>
      </c>
      <c r="DY128" s="20">
        <v>1382.32221</v>
      </c>
      <c r="DZ128" s="4">
        <v>4095.1219999999998</v>
      </c>
      <c r="EA128" s="5">
        <f t="shared" si="574"/>
        <v>2962.4945402562835</v>
      </c>
      <c r="EB128" s="20">
        <v>0</v>
      </c>
      <c r="EC128" s="4">
        <v>0</v>
      </c>
      <c r="ED128" s="5">
        <f t="shared" si="574"/>
        <v>0</v>
      </c>
      <c r="EE128" s="20">
        <v>0</v>
      </c>
      <c r="EF128" s="4">
        <v>0</v>
      </c>
      <c r="EG128" s="5">
        <f t="shared" si="558"/>
        <v>0</v>
      </c>
      <c r="EH128" s="20">
        <v>0</v>
      </c>
      <c r="EI128" s="4">
        <v>0</v>
      </c>
      <c r="EJ128" s="5">
        <f t="shared" si="574"/>
        <v>0</v>
      </c>
      <c r="EK128" s="20">
        <v>0</v>
      </c>
      <c r="EL128" s="4">
        <v>0</v>
      </c>
      <c r="EM128" s="5">
        <f t="shared" si="574"/>
        <v>0</v>
      </c>
      <c r="EN128" s="20">
        <v>0</v>
      </c>
      <c r="EO128" s="4">
        <v>0</v>
      </c>
      <c r="EP128" s="5">
        <f t="shared" si="559"/>
        <v>0</v>
      </c>
      <c r="EQ128" s="20"/>
      <c r="ER128" s="4"/>
      <c r="ES128" s="5"/>
      <c r="ET128" s="20">
        <v>0</v>
      </c>
      <c r="EU128" s="4">
        <v>0</v>
      </c>
      <c r="EV128" s="5">
        <f t="shared" si="574"/>
        <v>0</v>
      </c>
      <c r="EW128" s="20">
        <v>0</v>
      </c>
      <c r="EX128" s="4">
        <v>0</v>
      </c>
      <c r="EY128" s="5">
        <f t="shared" si="560"/>
        <v>0</v>
      </c>
      <c r="EZ128" s="20">
        <v>0</v>
      </c>
      <c r="FA128" s="4">
        <v>0</v>
      </c>
      <c r="FB128" s="5">
        <f t="shared" si="574"/>
        <v>0</v>
      </c>
      <c r="FC128" s="20">
        <v>0</v>
      </c>
      <c r="FD128" s="4">
        <v>0</v>
      </c>
      <c r="FE128" s="5">
        <f t="shared" si="574"/>
        <v>0</v>
      </c>
      <c r="FF128" s="20">
        <v>6.0000000000000001E-3</v>
      </c>
      <c r="FG128" s="4">
        <v>7.4999999999999997E-2</v>
      </c>
      <c r="FH128" s="5">
        <f t="shared" si="575"/>
        <v>12500</v>
      </c>
      <c r="FI128" s="20">
        <v>0</v>
      </c>
      <c r="FJ128" s="4">
        <v>0</v>
      </c>
      <c r="FK128" s="5">
        <f t="shared" si="574"/>
        <v>0</v>
      </c>
      <c r="FL128" s="20">
        <v>0</v>
      </c>
      <c r="FM128" s="4">
        <v>0</v>
      </c>
      <c r="FN128" s="5">
        <f t="shared" si="574"/>
        <v>0</v>
      </c>
      <c r="FO128" s="20">
        <v>0</v>
      </c>
      <c r="FP128" s="4">
        <v>0</v>
      </c>
      <c r="FQ128" s="5">
        <f t="shared" si="576"/>
        <v>0</v>
      </c>
      <c r="FR128" s="20">
        <v>0</v>
      </c>
      <c r="FS128" s="4">
        <v>0</v>
      </c>
      <c r="FT128" s="5">
        <f t="shared" si="561"/>
        <v>0</v>
      </c>
      <c r="FU128" s="20">
        <v>0</v>
      </c>
      <c r="FV128" s="4">
        <v>0</v>
      </c>
      <c r="FW128" s="5">
        <f t="shared" si="577"/>
        <v>0</v>
      </c>
      <c r="FX128" s="20">
        <v>0</v>
      </c>
      <c r="FY128" s="4">
        <v>0</v>
      </c>
      <c r="FZ128" s="5">
        <f t="shared" si="562"/>
        <v>0</v>
      </c>
      <c r="GA128" s="20">
        <v>0</v>
      </c>
      <c r="GB128" s="4">
        <v>0</v>
      </c>
      <c r="GC128" s="5">
        <f t="shared" si="576"/>
        <v>0</v>
      </c>
      <c r="GD128" s="20">
        <v>0</v>
      </c>
      <c r="GE128" s="4">
        <v>0</v>
      </c>
      <c r="GF128" s="5">
        <f t="shared" si="576"/>
        <v>0</v>
      </c>
      <c r="GG128" s="20">
        <v>0</v>
      </c>
      <c r="GH128" s="4">
        <v>0</v>
      </c>
      <c r="GI128" s="5">
        <f t="shared" si="576"/>
        <v>0</v>
      </c>
      <c r="GJ128" s="20">
        <v>0</v>
      </c>
      <c r="GK128" s="4">
        <v>0</v>
      </c>
      <c r="GL128" s="5">
        <f t="shared" si="576"/>
        <v>0</v>
      </c>
      <c r="GM128" s="20">
        <v>0</v>
      </c>
      <c r="GN128" s="4">
        <v>0</v>
      </c>
      <c r="GO128" s="5">
        <f t="shared" si="576"/>
        <v>0</v>
      </c>
      <c r="GP128" s="20">
        <v>0</v>
      </c>
      <c r="GQ128" s="4">
        <v>0</v>
      </c>
      <c r="GR128" s="5">
        <f t="shared" si="576"/>
        <v>0</v>
      </c>
      <c r="GS128" s="20">
        <v>0</v>
      </c>
      <c r="GT128" s="4">
        <v>0</v>
      </c>
      <c r="GU128" s="5">
        <f t="shared" si="576"/>
        <v>0</v>
      </c>
      <c r="GV128" s="20">
        <v>0</v>
      </c>
      <c r="GW128" s="4">
        <v>0</v>
      </c>
      <c r="GX128" s="5">
        <f t="shared" si="576"/>
        <v>0</v>
      </c>
      <c r="GY128" s="20">
        <v>0</v>
      </c>
      <c r="GZ128" s="4">
        <v>0</v>
      </c>
      <c r="HA128" s="5">
        <f t="shared" si="576"/>
        <v>0</v>
      </c>
      <c r="HB128" s="20">
        <v>34</v>
      </c>
      <c r="HC128" s="4">
        <v>244.8</v>
      </c>
      <c r="HD128" s="5">
        <f t="shared" si="576"/>
        <v>7200</v>
      </c>
      <c r="HE128" s="20">
        <v>912.86840000000007</v>
      </c>
      <c r="HF128" s="4">
        <v>3325.5639999999999</v>
      </c>
      <c r="HG128" s="5">
        <f t="shared" si="576"/>
        <v>3642.9829316032842</v>
      </c>
      <c r="HH128" s="20">
        <f t="shared" si="565"/>
        <v>143732.32195000001</v>
      </c>
      <c r="HI128" s="5">
        <f t="shared" si="566"/>
        <v>403269.20500000002</v>
      </c>
    </row>
    <row r="129" spans="1:217" x14ac:dyDescent="0.3">
      <c r="A129" s="111">
        <v>2020</v>
      </c>
      <c r="B129" s="112" t="s">
        <v>8</v>
      </c>
      <c r="C129" s="20">
        <v>0</v>
      </c>
      <c r="D129" s="4">
        <v>0</v>
      </c>
      <c r="E129" s="5">
        <f t="shared" si="547"/>
        <v>0</v>
      </c>
      <c r="F129" s="20">
        <v>136</v>
      </c>
      <c r="G129" s="4">
        <v>503.2</v>
      </c>
      <c r="H129" s="5">
        <f t="shared" si="572"/>
        <v>3699.9999999999995</v>
      </c>
      <c r="I129" s="20">
        <v>0</v>
      </c>
      <c r="J129" s="4">
        <v>0</v>
      </c>
      <c r="K129" s="5">
        <f t="shared" si="572"/>
        <v>0</v>
      </c>
      <c r="L129" s="20">
        <v>0</v>
      </c>
      <c r="M129" s="4">
        <v>0</v>
      </c>
      <c r="N129" s="5">
        <f t="shared" si="572"/>
        <v>0</v>
      </c>
      <c r="O129" s="20">
        <v>0</v>
      </c>
      <c r="P129" s="4">
        <v>0</v>
      </c>
      <c r="Q129" s="5">
        <f t="shared" si="572"/>
        <v>0</v>
      </c>
      <c r="R129" s="20">
        <v>1454.7539999999999</v>
      </c>
      <c r="S129" s="4">
        <v>4416.5379999999996</v>
      </c>
      <c r="T129" s="5">
        <f t="shared" si="572"/>
        <v>3035.9345978770293</v>
      </c>
      <c r="U129" s="20">
        <v>0</v>
      </c>
      <c r="V129" s="4">
        <v>0</v>
      </c>
      <c r="W129" s="5">
        <f t="shared" si="549"/>
        <v>0</v>
      </c>
      <c r="X129" s="20">
        <v>0</v>
      </c>
      <c r="Y129" s="4">
        <v>0</v>
      </c>
      <c r="Z129" s="5">
        <f t="shared" si="572"/>
        <v>0</v>
      </c>
      <c r="AA129" s="20"/>
      <c r="AB129" s="4"/>
      <c r="AC129" s="5"/>
      <c r="AD129" s="20">
        <v>0</v>
      </c>
      <c r="AE129" s="4">
        <v>0</v>
      </c>
      <c r="AF129" s="5">
        <f t="shared" si="572"/>
        <v>0</v>
      </c>
      <c r="AG129" s="20">
        <v>0</v>
      </c>
      <c r="AH129" s="4">
        <v>0</v>
      </c>
      <c r="AI129" s="5">
        <f t="shared" si="550"/>
        <v>0</v>
      </c>
      <c r="AJ129" s="20">
        <v>0</v>
      </c>
      <c r="AK129" s="4">
        <v>0</v>
      </c>
      <c r="AL129" s="5">
        <f t="shared" si="572"/>
        <v>0</v>
      </c>
      <c r="AM129" s="20">
        <v>0</v>
      </c>
      <c r="AN129" s="4">
        <v>0</v>
      </c>
      <c r="AO129" s="5">
        <f t="shared" si="572"/>
        <v>0</v>
      </c>
      <c r="AP129" s="20">
        <v>0</v>
      </c>
      <c r="AQ129" s="4">
        <v>0</v>
      </c>
      <c r="AR129" s="5">
        <f t="shared" si="572"/>
        <v>0</v>
      </c>
      <c r="AS129" s="20">
        <v>0</v>
      </c>
      <c r="AT129" s="4">
        <v>0</v>
      </c>
      <c r="AU129" s="5">
        <f t="shared" si="572"/>
        <v>0</v>
      </c>
      <c r="AV129" s="20">
        <v>0</v>
      </c>
      <c r="AW129" s="4">
        <v>0</v>
      </c>
      <c r="AX129" s="5">
        <f t="shared" si="572"/>
        <v>0</v>
      </c>
      <c r="AY129" s="20">
        <v>0</v>
      </c>
      <c r="AZ129" s="4">
        <v>0</v>
      </c>
      <c r="BA129" s="5">
        <f t="shared" si="573"/>
        <v>0</v>
      </c>
      <c r="BB129" s="20">
        <v>2936.0647999999997</v>
      </c>
      <c r="BC129" s="4">
        <v>8970.4590000000007</v>
      </c>
      <c r="BD129" s="5">
        <f t="shared" si="572"/>
        <v>3055.2660145648019</v>
      </c>
      <c r="BE129" s="20">
        <v>0</v>
      </c>
      <c r="BF129" s="4">
        <v>0</v>
      </c>
      <c r="BG129" s="5">
        <f t="shared" si="572"/>
        <v>0</v>
      </c>
      <c r="BH129" s="20">
        <v>0</v>
      </c>
      <c r="BI129" s="4">
        <v>0</v>
      </c>
      <c r="BJ129" s="5">
        <f t="shared" si="572"/>
        <v>0</v>
      </c>
      <c r="BK129" s="20">
        <v>0</v>
      </c>
      <c r="BL129" s="4">
        <v>0</v>
      </c>
      <c r="BM129" s="5">
        <f t="shared" si="572"/>
        <v>0</v>
      </c>
      <c r="BN129" s="20">
        <v>0</v>
      </c>
      <c r="BO129" s="4">
        <v>0</v>
      </c>
      <c r="BP129" s="5">
        <f t="shared" si="572"/>
        <v>0</v>
      </c>
      <c r="BQ129" s="20">
        <v>0</v>
      </c>
      <c r="BR129" s="4">
        <v>0</v>
      </c>
      <c r="BS129" s="5">
        <f t="shared" si="572"/>
        <v>0</v>
      </c>
      <c r="BT129" s="20">
        <v>0</v>
      </c>
      <c r="BU129" s="4">
        <v>0</v>
      </c>
      <c r="BV129" s="5">
        <f t="shared" si="572"/>
        <v>0</v>
      </c>
      <c r="BW129" s="20">
        <v>0</v>
      </c>
      <c r="BX129" s="4">
        <v>0</v>
      </c>
      <c r="BY129" s="5">
        <f t="shared" si="552"/>
        <v>0</v>
      </c>
      <c r="BZ129" s="20">
        <v>0</v>
      </c>
      <c r="CA129" s="4">
        <v>0</v>
      </c>
      <c r="CB129" s="5">
        <f t="shared" si="553"/>
        <v>0</v>
      </c>
      <c r="CC129" s="20">
        <v>4896.6899999999996</v>
      </c>
      <c r="CD129" s="4">
        <v>15990.343999999999</v>
      </c>
      <c r="CE129" s="5">
        <f t="shared" si="572"/>
        <v>3265.5414167529498</v>
      </c>
      <c r="CF129" s="20">
        <v>0</v>
      </c>
      <c r="CG129" s="4">
        <v>0</v>
      </c>
      <c r="CH129" s="5">
        <f t="shared" si="572"/>
        <v>0</v>
      </c>
      <c r="CI129" s="20">
        <v>54600</v>
      </c>
      <c r="CJ129" s="4">
        <v>155824.69699999999</v>
      </c>
      <c r="CK129" s="5">
        <f t="shared" si="572"/>
        <v>2853.9321794871794</v>
      </c>
      <c r="CL129" s="20">
        <v>0</v>
      </c>
      <c r="CM129" s="4">
        <v>0</v>
      </c>
      <c r="CN129" s="5">
        <f t="shared" si="574"/>
        <v>0</v>
      </c>
      <c r="CO129" s="20">
        <v>0</v>
      </c>
      <c r="CP129" s="4">
        <v>0</v>
      </c>
      <c r="CQ129" s="5">
        <f t="shared" si="574"/>
        <v>0</v>
      </c>
      <c r="CR129" s="20">
        <v>8706.5580000000009</v>
      </c>
      <c r="CS129" s="4">
        <v>21483.047999999999</v>
      </c>
      <c r="CT129" s="5">
        <f t="shared" si="574"/>
        <v>2467.4559108203262</v>
      </c>
      <c r="CU129" s="20">
        <v>0</v>
      </c>
      <c r="CV129" s="4">
        <v>0</v>
      </c>
      <c r="CW129" s="5">
        <f t="shared" si="574"/>
        <v>0</v>
      </c>
      <c r="CX129" s="20">
        <v>0</v>
      </c>
      <c r="CY129" s="4">
        <v>0</v>
      </c>
      <c r="CZ129" s="5">
        <f t="shared" si="574"/>
        <v>0</v>
      </c>
      <c r="DA129" s="20">
        <v>240.10499999999999</v>
      </c>
      <c r="DB129" s="4">
        <v>854.51400000000001</v>
      </c>
      <c r="DC129" s="5">
        <f t="shared" si="574"/>
        <v>3558.9179733866436</v>
      </c>
      <c r="DD129" s="20">
        <v>0</v>
      </c>
      <c r="DE129" s="4">
        <v>0</v>
      </c>
      <c r="DF129" s="5">
        <f t="shared" si="574"/>
        <v>0</v>
      </c>
      <c r="DG129" s="20">
        <v>0</v>
      </c>
      <c r="DH129" s="4">
        <v>0</v>
      </c>
      <c r="DI129" s="5">
        <f t="shared" si="574"/>
        <v>0</v>
      </c>
      <c r="DJ129" s="20">
        <v>0</v>
      </c>
      <c r="DK129" s="4">
        <v>0</v>
      </c>
      <c r="DL129" s="5">
        <f t="shared" si="574"/>
        <v>0</v>
      </c>
      <c r="DM129" s="20">
        <v>0</v>
      </c>
      <c r="DN129" s="4">
        <v>0</v>
      </c>
      <c r="DO129" s="5">
        <f t="shared" si="574"/>
        <v>0</v>
      </c>
      <c r="DP129" s="20">
        <v>0</v>
      </c>
      <c r="DQ129" s="4">
        <v>0</v>
      </c>
      <c r="DR129" s="5">
        <f t="shared" si="574"/>
        <v>0</v>
      </c>
      <c r="DS129" s="20">
        <v>0</v>
      </c>
      <c r="DT129" s="4">
        <v>0</v>
      </c>
      <c r="DU129" s="5">
        <f t="shared" si="574"/>
        <v>0</v>
      </c>
      <c r="DV129" s="20">
        <v>22346.866000000002</v>
      </c>
      <c r="DW129" s="4">
        <v>65896.756999999998</v>
      </c>
      <c r="DX129" s="5">
        <f t="shared" si="574"/>
        <v>2948.8142543119916</v>
      </c>
      <c r="DY129" s="20">
        <v>0.38400000000000001</v>
      </c>
      <c r="DZ129" s="4">
        <v>7.2889999999999997</v>
      </c>
      <c r="EA129" s="5">
        <f t="shared" si="574"/>
        <v>18981.770833333332</v>
      </c>
      <c r="EB129" s="20">
        <v>0</v>
      </c>
      <c r="EC129" s="4">
        <v>0</v>
      </c>
      <c r="ED129" s="5">
        <f t="shared" si="574"/>
        <v>0</v>
      </c>
      <c r="EE129" s="20">
        <v>0</v>
      </c>
      <c r="EF129" s="4">
        <v>0</v>
      </c>
      <c r="EG129" s="5">
        <f t="shared" si="558"/>
        <v>0</v>
      </c>
      <c r="EH129" s="20">
        <v>0</v>
      </c>
      <c r="EI129" s="4">
        <v>0</v>
      </c>
      <c r="EJ129" s="5">
        <f t="shared" si="574"/>
        <v>0</v>
      </c>
      <c r="EK129" s="20">
        <v>0</v>
      </c>
      <c r="EL129" s="4">
        <v>0</v>
      </c>
      <c r="EM129" s="5">
        <f t="shared" si="574"/>
        <v>0</v>
      </c>
      <c r="EN129" s="20">
        <v>0</v>
      </c>
      <c r="EO129" s="4">
        <v>0</v>
      </c>
      <c r="EP129" s="5">
        <f t="shared" si="559"/>
        <v>0</v>
      </c>
      <c r="EQ129" s="20"/>
      <c r="ER129" s="4"/>
      <c r="ES129" s="5"/>
      <c r="ET129" s="20">
        <v>0</v>
      </c>
      <c r="EU129" s="4">
        <v>0</v>
      </c>
      <c r="EV129" s="5">
        <f t="shared" si="574"/>
        <v>0</v>
      </c>
      <c r="EW129" s="20">
        <v>0</v>
      </c>
      <c r="EX129" s="4">
        <v>0</v>
      </c>
      <c r="EY129" s="5">
        <f t="shared" si="560"/>
        <v>0</v>
      </c>
      <c r="EZ129" s="20">
        <v>0</v>
      </c>
      <c r="FA129" s="4">
        <v>0</v>
      </c>
      <c r="FB129" s="5">
        <f t="shared" si="574"/>
        <v>0</v>
      </c>
      <c r="FC129" s="20">
        <v>0</v>
      </c>
      <c r="FD129" s="4">
        <v>0</v>
      </c>
      <c r="FE129" s="5">
        <f t="shared" si="574"/>
        <v>0</v>
      </c>
      <c r="FF129" s="20">
        <v>0</v>
      </c>
      <c r="FG129" s="4">
        <v>0</v>
      </c>
      <c r="FH129" s="5">
        <f t="shared" si="575"/>
        <v>0</v>
      </c>
      <c r="FI129" s="20">
        <v>0</v>
      </c>
      <c r="FJ129" s="4">
        <v>0</v>
      </c>
      <c r="FK129" s="5">
        <f t="shared" si="574"/>
        <v>0</v>
      </c>
      <c r="FL129" s="20">
        <v>0</v>
      </c>
      <c r="FM129" s="4">
        <v>0</v>
      </c>
      <c r="FN129" s="5">
        <f t="shared" si="574"/>
        <v>0</v>
      </c>
      <c r="FO129" s="20">
        <v>0</v>
      </c>
      <c r="FP129" s="4">
        <v>0</v>
      </c>
      <c r="FQ129" s="5">
        <f t="shared" si="576"/>
        <v>0</v>
      </c>
      <c r="FR129" s="20">
        <v>0</v>
      </c>
      <c r="FS129" s="4">
        <v>0</v>
      </c>
      <c r="FT129" s="5">
        <f t="shared" si="561"/>
        <v>0</v>
      </c>
      <c r="FU129" s="20">
        <v>0</v>
      </c>
      <c r="FV129" s="4">
        <v>0</v>
      </c>
      <c r="FW129" s="5">
        <f t="shared" si="577"/>
        <v>0</v>
      </c>
      <c r="FX129" s="20">
        <v>0</v>
      </c>
      <c r="FY129" s="4">
        <v>0</v>
      </c>
      <c r="FZ129" s="5">
        <f t="shared" si="562"/>
        <v>0</v>
      </c>
      <c r="GA129" s="20">
        <v>0</v>
      </c>
      <c r="GB129" s="4">
        <v>0</v>
      </c>
      <c r="GC129" s="5">
        <f t="shared" si="576"/>
        <v>0</v>
      </c>
      <c r="GD129" s="20">
        <v>0</v>
      </c>
      <c r="GE129" s="4">
        <v>0</v>
      </c>
      <c r="GF129" s="5">
        <f t="shared" si="576"/>
        <v>0</v>
      </c>
      <c r="GG129" s="20">
        <v>0</v>
      </c>
      <c r="GH129" s="4">
        <v>0</v>
      </c>
      <c r="GI129" s="5">
        <f t="shared" si="576"/>
        <v>0</v>
      </c>
      <c r="GJ129" s="20">
        <v>0</v>
      </c>
      <c r="GK129" s="4">
        <v>0</v>
      </c>
      <c r="GL129" s="5">
        <f t="shared" si="576"/>
        <v>0</v>
      </c>
      <c r="GM129" s="20">
        <v>0</v>
      </c>
      <c r="GN129" s="4">
        <v>0</v>
      </c>
      <c r="GO129" s="5">
        <f t="shared" si="576"/>
        <v>0</v>
      </c>
      <c r="GP129" s="20">
        <v>0</v>
      </c>
      <c r="GQ129" s="4">
        <v>0</v>
      </c>
      <c r="GR129" s="5">
        <f t="shared" si="576"/>
        <v>0</v>
      </c>
      <c r="GS129" s="20">
        <v>0</v>
      </c>
      <c r="GT129" s="4">
        <v>0</v>
      </c>
      <c r="GU129" s="5">
        <f t="shared" si="576"/>
        <v>0</v>
      </c>
      <c r="GV129" s="20">
        <v>0</v>
      </c>
      <c r="GW129" s="4">
        <v>0</v>
      </c>
      <c r="GX129" s="5">
        <f t="shared" si="576"/>
        <v>0</v>
      </c>
      <c r="GY129" s="20">
        <v>0</v>
      </c>
      <c r="GZ129" s="4">
        <v>0</v>
      </c>
      <c r="HA129" s="5">
        <f t="shared" si="576"/>
        <v>0</v>
      </c>
      <c r="HB129" s="20">
        <v>0</v>
      </c>
      <c r="HC129" s="4">
        <v>0</v>
      </c>
      <c r="HD129" s="5">
        <f t="shared" si="576"/>
        <v>0</v>
      </c>
      <c r="HE129" s="20">
        <v>209.94</v>
      </c>
      <c r="HF129" s="4">
        <v>900.75900000000001</v>
      </c>
      <c r="HG129" s="5">
        <f t="shared" si="576"/>
        <v>4290.5544441268939</v>
      </c>
      <c r="HH129" s="20">
        <f t="shared" si="565"/>
        <v>95527.361799999999</v>
      </c>
      <c r="HI129" s="5">
        <f t="shared" si="566"/>
        <v>274847.60499999998</v>
      </c>
    </row>
    <row r="130" spans="1:217" x14ac:dyDescent="0.3">
      <c r="A130" s="111">
        <v>2020</v>
      </c>
      <c r="B130" s="112" t="s">
        <v>9</v>
      </c>
      <c r="C130" s="20">
        <v>0</v>
      </c>
      <c r="D130" s="4">
        <v>0</v>
      </c>
      <c r="E130" s="5">
        <f t="shared" si="547"/>
        <v>0</v>
      </c>
      <c r="F130" s="119">
        <v>136</v>
      </c>
      <c r="G130" s="120">
        <v>503.2</v>
      </c>
      <c r="H130" s="5">
        <f t="shared" si="572"/>
        <v>3699.9999999999995</v>
      </c>
      <c r="I130" s="20">
        <v>0</v>
      </c>
      <c r="J130" s="4">
        <v>0</v>
      </c>
      <c r="K130" s="5">
        <f t="shared" si="572"/>
        <v>0</v>
      </c>
      <c r="L130" s="20">
        <v>0</v>
      </c>
      <c r="M130" s="4">
        <v>0</v>
      </c>
      <c r="N130" s="5">
        <f t="shared" si="572"/>
        <v>0</v>
      </c>
      <c r="O130" s="20">
        <v>0</v>
      </c>
      <c r="P130" s="4">
        <v>0</v>
      </c>
      <c r="Q130" s="5">
        <f t="shared" si="572"/>
        <v>0</v>
      </c>
      <c r="R130" s="119">
        <v>0.12</v>
      </c>
      <c r="S130" s="120">
        <v>2.778</v>
      </c>
      <c r="T130" s="5">
        <f t="shared" si="572"/>
        <v>23150.000000000004</v>
      </c>
      <c r="U130" s="20">
        <v>0</v>
      </c>
      <c r="V130" s="4">
        <v>0</v>
      </c>
      <c r="W130" s="5">
        <f t="shared" si="549"/>
        <v>0</v>
      </c>
      <c r="X130" s="20">
        <v>0</v>
      </c>
      <c r="Y130" s="4">
        <v>0</v>
      </c>
      <c r="Z130" s="5">
        <f t="shared" si="572"/>
        <v>0</v>
      </c>
      <c r="AA130" s="20"/>
      <c r="AB130" s="4"/>
      <c r="AC130" s="5"/>
      <c r="AD130" s="20">
        <v>0</v>
      </c>
      <c r="AE130" s="4">
        <v>0</v>
      </c>
      <c r="AF130" s="5">
        <f t="shared" si="572"/>
        <v>0</v>
      </c>
      <c r="AG130" s="20">
        <v>0</v>
      </c>
      <c r="AH130" s="4">
        <v>0</v>
      </c>
      <c r="AI130" s="5">
        <f t="shared" si="550"/>
        <v>0</v>
      </c>
      <c r="AJ130" s="20">
        <v>0</v>
      </c>
      <c r="AK130" s="4">
        <v>0</v>
      </c>
      <c r="AL130" s="5">
        <f t="shared" si="572"/>
        <v>0</v>
      </c>
      <c r="AM130" s="20">
        <v>0</v>
      </c>
      <c r="AN130" s="4">
        <v>0</v>
      </c>
      <c r="AO130" s="5">
        <f t="shared" si="572"/>
        <v>0</v>
      </c>
      <c r="AP130" s="20">
        <v>0</v>
      </c>
      <c r="AQ130" s="4">
        <v>0</v>
      </c>
      <c r="AR130" s="5">
        <f t="shared" si="572"/>
        <v>0</v>
      </c>
      <c r="AS130" s="20">
        <v>0</v>
      </c>
      <c r="AT130" s="4">
        <v>0</v>
      </c>
      <c r="AU130" s="5">
        <f t="shared" si="572"/>
        <v>0</v>
      </c>
      <c r="AV130" s="20">
        <v>0</v>
      </c>
      <c r="AW130" s="4">
        <v>0</v>
      </c>
      <c r="AX130" s="5">
        <f t="shared" si="572"/>
        <v>0</v>
      </c>
      <c r="AY130" s="20">
        <v>0</v>
      </c>
      <c r="AZ130" s="4">
        <v>0</v>
      </c>
      <c r="BA130" s="5">
        <f t="shared" si="573"/>
        <v>0</v>
      </c>
      <c r="BB130" s="119">
        <v>272.12940999999995</v>
      </c>
      <c r="BC130" s="120">
        <v>803.46400000000006</v>
      </c>
      <c r="BD130" s="5">
        <f t="shared" si="572"/>
        <v>2952.5070443507016</v>
      </c>
      <c r="BE130" s="20">
        <v>0</v>
      </c>
      <c r="BF130" s="4">
        <v>0</v>
      </c>
      <c r="BG130" s="5">
        <f t="shared" si="572"/>
        <v>0</v>
      </c>
      <c r="BH130" s="20">
        <v>0</v>
      </c>
      <c r="BI130" s="4">
        <v>0</v>
      </c>
      <c r="BJ130" s="5">
        <f t="shared" si="572"/>
        <v>0</v>
      </c>
      <c r="BK130" s="20">
        <v>0</v>
      </c>
      <c r="BL130" s="4">
        <v>0</v>
      </c>
      <c r="BM130" s="5">
        <f t="shared" si="572"/>
        <v>0</v>
      </c>
      <c r="BN130" s="20">
        <v>0</v>
      </c>
      <c r="BO130" s="4">
        <v>0</v>
      </c>
      <c r="BP130" s="5">
        <f t="shared" si="572"/>
        <v>0</v>
      </c>
      <c r="BQ130" s="20">
        <v>0</v>
      </c>
      <c r="BR130" s="4">
        <v>0</v>
      </c>
      <c r="BS130" s="5">
        <f t="shared" si="572"/>
        <v>0</v>
      </c>
      <c r="BT130" s="20">
        <v>0</v>
      </c>
      <c r="BU130" s="4">
        <v>0</v>
      </c>
      <c r="BV130" s="5">
        <f t="shared" si="572"/>
        <v>0</v>
      </c>
      <c r="BW130" s="20">
        <v>0</v>
      </c>
      <c r="BX130" s="4">
        <v>0</v>
      </c>
      <c r="BY130" s="5">
        <f t="shared" si="552"/>
        <v>0</v>
      </c>
      <c r="BZ130" s="119">
        <v>0</v>
      </c>
      <c r="CA130" s="120">
        <v>0</v>
      </c>
      <c r="CB130" s="5">
        <f t="shared" si="553"/>
        <v>0</v>
      </c>
      <c r="CC130" s="119">
        <v>2.65937</v>
      </c>
      <c r="CD130" s="120">
        <v>117.504</v>
      </c>
      <c r="CE130" s="5">
        <f t="shared" si="572"/>
        <v>44184.900935183898</v>
      </c>
      <c r="CF130" s="20">
        <v>0</v>
      </c>
      <c r="CG130" s="4">
        <v>0</v>
      </c>
      <c r="CH130" s="5">
        <f t="shared" si="572"/>
        <v>0</v>
      </c>
      <c r="CI130" s="119">
        <v>53340</v>
      </c>
      <c r="CJ130" s="120">
        <v>162205.68599999999</v>
      </c>
      <c r="CK130" s="5">
        <f t="shared" si="572"/>
        <v>3040.9764904386952</v>
      </c>
      <c r="CL130" s="20">
        <v>0</v>
      </c>
      <c r="CM130" s="4">
        <v>0</v>
      </c>
      <c r="CN130" s="5">
        <f t="shared" si="574"/>
        <v>0</v>
      </c>
      <c r="CO130" s="20">
        <v>0</v>
      </c>
      <c r="CP130" s="4">
        <v>0</v>
      </c>
      <c r="CQ130" s="5">
        <f t="shared" si="574"/>
        <v>0</v>
      </c>
      <c r="CR130" s="119">
        <v>7401.9610000000002</v>
      </c>
      <c r="CS130" s="120">
        <v>16552.633000000002</v>
      </c>
      <c r="CT130" s="5">
        <f t="shared" si="574"/>
        <v>2236.2496911291482</v>
      </c>
      <c r="CU130" s="20">
        <v>0</v>
      </c>
      <c r="CV130" s="4">
        <v>0</v>
      </c>
      <c r="CW130" s="5">
        <f t="shared" si="574"/>
        <v>0</v>
      </c>
      <c r="CX130" s="20">
        <v>0</v>
      </c>
      <c r="CY130" s="4">
        <v>0</v>
      </c>
      <c r="CZ130" s="5">
        <f t="shared" si="574"/>
        <v>0</v>
      </c>
      <c r="DA130" s="119">
        <v>0.28499999999999998</v>
      </c>
      <c r="DB130" s="120">
        <v>5.1479999999999997</v>
      </c>
      <c r="DC130" s="5">
        <f t="shared" si="574"/>
        <v>18063.157894736843</v>
      </c>
      <c r="DD130" s="20">
        <v>0</v>
      </c>
      <c r="DE130" s="4">
        <v>0</v>
      </c>
      <c r="DF130" s="5">
        <f t="shared" si="574"/>
        <v>0</v>
      </c>
      <c r="DG130" s="20">
        <v>0</v>
      </c>
      <c r="DH130" s="4">
        <v>0</v>
      </c>
      <c r="DI130" s="5">
        <f t="shared" si="574"/>
        <v>0</v>
      </c>
      <c r="DJ130" s="20">
        <v>0</v>
      </c>
      <c r="DK130" s="4">
        <v>0</v>
      </c>
      <c r="DL130" s="5">
        <f t="shared" si="574"/>
        <v>0</v>
      </c>
      <c r="DM130" s="20">
        <v>0</v>
      </c>
      <c r="DN130" s="4">
        <v>0</v>
      </c>
      <c r="DO130" s="5">
        <f t="shared" si="574"/>
        <v>0</v>
      </c>
      <c r="DP130" s="20">
        <v>0</v>
      </c>
      <c r="DQ130" s="4">
        <v>0</v>
      </c>
      <c r="DR130" s="5">
        <f t="shared" si="574"/>
        <v>0</v>
      </c>
      <c r="DS130" s="20">
        <v>0</v>
      </c>
      <c r="DT130" s="4">
        <v>0</v>
      </c>
      <c r="DU130" s="5">
        <f t="shared" si="574"/>
        <v>0</v>
      </c>
      <c r="DV130" s="119">
        <v>12466.75</v>
      </c>
      <c r="DW130" s="120">
        <v>33774.644999999997</v>
      </c>
      <c r="DX130" s="5">
        <f t="shared" si="574"/>
        <v>2709.178013515952</v>
      </c>
      <c r="DY130" s="119">
        <v>33.244199999999999</v>
      </c>
      <c r="DZ130" s="120">
        <v>112.217</v>
      </c>
      <c r="EA130" s="5">
        <f t="shared" si="574"/>
        <v>3375.5361837553619</v>
      </c>
      <c r="EB130" s="20">
        <v>0</v>
      </c>
      <c r="EC130" s="4">
        <v>0</v>
      </c>
      <c r="ED130" s="5">
        <f t="shared" si="574"/>
        <v>0</v>
      </c>
      <c r="EE130" s="20">
        <v>0</v>
      </c>
      <c r="EF130" s="4">
        <v>0</v>
      </c>
      <c r="EG130" s="5">
        <f t="shared" si="558"/>
        <v>0</v>
      </c>
      <c r="EH130" s="20">
        <v>0</v>
      </c>
      <c r="EI130" s="4">
        <v>0</v>
      </c>
      <c r="EJ130" s="5">
        <f t="shared" si="574"/>
        <v>0</v>
      </c>
      <c r="EK130" s="20">
        <v>0</v>
      </c>
      <c r="EL130" s="4">
        <v>0</v>
      </c>
      <c r="EM130" s="5">
        <f t="shared" si="574"/>
        <v>0</v>
      </c>
      <c r="EN130" s="20">
        <v>0</v>
      </c>
      <c r="EO130" s="4">
        <v>0</v>
      </c>
      <c r="EP130" s="5">
        <f t="shared" si="559"/>
        <v>0</v>
      </c>
      <c r="EQ130" s="20"/>
      <c r="ER130" s="4"/>
      <c r="ES130" s="5"/>
      <c r="ET130" s="20">
        <v>0</v>
      </c>
      <c r="EU130" s="4">
        <v>0</v>
      </c>
      <c r="EV130" s="5">
        <f t="shared" si="574"/>
        <v>0</v>
      </c>
      <c r="EW130" s="20">
        <v>0</v>
      </c>
      <c r="EX130" s="4">
        <v>0</v>
      </c>
      <c r="EY130" s="5">
        <f t="shared" si="560"/>
        <v>0</v>
      </c>
      <c r="EZ130" s="20">
        <v>0</v>
      </c>
      <c r="FA130" s="4">
        <v>0</v>
      </c>
      <c r="FB130" s="5">
        <f t="shared" si="574"/>
        <v>0</v>
      </c>
      <c r="FC130" s="20">
        <v>0</v>
      </c>
      <c r="FD130" s="4">
        <v>0</v>
      </c>
      <c r="FE130" s="5">
        <f t="shared" si="574"/>
        <v>0</v>
      </c>
      <c r="FF130" s="20">
        <v>0</v>
      </c>
      <c r="FG130" s="4">
        <v>0</v>
      </c>
      <c r="FH130" s="5">
        <f t="shared" si="575"/>
        <v>0</v>
      </c>
      <c r="FI130" s="20">
        <v>0</v>
      </c>
      <c r="FJ130" s="4">
        <v>0</v>
      </c>
      <c r="FK130" s="5">
        <f t="shared" si="574"/>
        <v>0</v>
      </c>
      <c r="FL130" s="20">
        <v>0</v>
      </c>
      <c r="FM130" s="4">
        <v>0</v>
      </c>
      <c r="FN130" s="5">
        <f t="shared" si="574"/>
        <v>0</v>
      </c>
      <c r="FO130" s="20">
        <v>0</v>
      </c>
      <c r="FP130" s="4">
        <v>0</v>
      </c>
      <c r="FQ130" s="5">
        <f t="shared" si="576"/>
        <v>0</v>
      </c>
      <c r="FR130" s="20">
        <v>0</v>
      </c>
      <c r="FS130" s="4">
        <v>0</v>
      </c>
      <c r="FT130" s="5">
        <f t="shared" si="561"/>
        <v>0</v>
      </c>
      <c r="FU130" s="20">
        <v>0</v>
      </c>
      <c r="FV130" s="4">
        <v>0</v>
      </c>
      <c r="FW130" s="5">
        <f t="shared" si="577"/>
        <v>0</v>
      </c>
      <c r="FX130" s="20">
        <v>0</v>
      </c>
      <c r="FY130" s="4">
        <v>0</v>
      </c>
      <c r="FZ130" s="5">
        <f t="shared" si="562"/>
        <v>0</v>
      </c>
      <c r="GA130" s="20">
        <v>0</v>
      </c>
      <c r="GB130" s="4">
        <v>0</v>
      </c>
      <c r="GC130" s="5">
        <f t="shared" si="576"/>
        <v>0</v>
      </c>
      <c r="GD130" s="20">
        <v>0</v>
      </c>
      <c r="GE130" s="4">
        <v>0</v>
      </c>
      <c r="GF130" s="5">
        <f t="shared" si="576"/>
        <v>0</v>
      </c>
      <c r="GG130" s="20">
        <v>0</v>
      </c>
      <c r="GH130" s="4">
        <v>0</v>
      </c>
      <c r="GI130" s="5">
        <f t="shared" si="576"/>
        <v>0</v>
      </c>
      <c r="GJ130" s="20">
        <v>0</v>
      </c>
      <c r="GK130" s="4">
        <v>0</v>
      </c>
      <c r="GL130" s="5">
        <f t="shared" si="576"/>
        <v>0</v>
      </c>
      <c r="GM130" s="20">
        <v>0</v>
      </c>
      <c r="GN130" s="4">
        <v>0</v>
      </c>
      <c r="GO130" s="5">
        <f t="shared" si="576"/>
        <v>0</v>
      </c>
      <c r="GP130" s="20">
        <v>0</v>
      </c>
      <c r="GQ130" s="4">
        <v>0</v>
      </c>
      <c r="GR130" s="5">
        <f t="shared" si="576"/>
        <v>0</v>
      </c>
      <c r="GS130" s="20">
        <v>0</v>
      </c>
      <c r="GT130" s="4">
        <v>0</v>
      </c>
      <c r="GU130" s="5">
        <f t="shared" si="576"/>
        <v>0</v>
      </c>
      <c r="GV130" s="20">
        <v>0</v>
      </c>
      <c r="GW130" s="4">
        <v>0</v>
      </c>
      <c r="GX130" s="5">
        <f t="shared" si="576"/>
        <v>0</v>
      </c>
      <c r="GY130" s="20">
        <v>0</v>
      </c>
      <c r="GZ130" s="4">
        <v>0</v>
      </c>
      <c r="HA130" s="5">
        <f t="shared" si="576"/>
        <v>0</v>
      </c>
      <c r="HB130" s="119">
        <v>0.155</v>
      </c>
      <c r="HC130" s="120">
        <v>2.794</v>
      </c>
      <c r="HD130" s="5">
        <f t="shared" si="576"/>
        <v>18025.806451612905</v>
      </c>
      <c r="HE130" s="119">
        <v>196.70699999999999</v>
      </c>
      <c r="HF130" s="120">
        <v>747.92700000000002</v>
      </c>
      <c r="HG130" s="5">
        <f t="shared" si="576"/>
        <v>3802.2388628772746</v>
      </c>
      <c r="HH130" s="20">
        <f t="shared" si="565"/>
        <v>73850.010979999992</v>
      </c>
      <c r="HI130" s="5">
        <f t="shared" si="566"/>
        <v>214827.99599999998</v>
      </c>
    </row>
    <row r="131" spans="1:217" x14ac:dyDescent="0.3">
      <c r="A131" s="111">
        <v>2020</v>
      </c>
      <c r="B131" s="112" t="s">
        <v>10</v>
      </c>
      <c r="C131" s="20">
        <v>0</v>
      </c>
      <c r="D131" s="4">
        <v>0</v>
      </c>
      <c r="E131" s="5">
        <f t="shared" si="547"/>
        <v>0</v>
      </c>
      <c r="F131" s="20">
        <v>0</v>
      </c>
      <c r="G131" s="4">
        <v>0</v>
      </c>
      <c r="H131" s="5">
        <f t="shared" si="572"/>
        <v>0</v>
      </c>
      <c r="I131" s="20">
        <v>0</v>
      </c>
      <c r="J131" s="4">
        <v>0</v>
      </c>
      <c r="K131" s="5">
        <f t="shared" si="572"/>
        <v>0</v>
      </c>
      <c r="L131" s="20">
        <v>0</v>
      </c>
      <c r="M131" s="4">
        <v>0</v>
      </c>
      <c r="N131" s="5">
        <f t="shared" si="572"/>
        <v>0</v>
      </c>
      <c r="O131" s="20">
        <v>0</v>
      </c>
      <c r="P131" s="4">
        <v>0</v>
      </c>
      <c r="Q131" s="5">
        <f t="shared" si="572"/>
        <v>0</v>
      </c>
      <c r="R131" s="20">
        <v>0</v>
      </c>
      <c r="S131" s="4">
        <v>0</v>
      </c>
      <c r="T131" s="5">
        <f t="shared" si="572"/>
        <v>0</v>
      </c>
      <c r="U131" s="20">
        <v>0</v>
      </c>
      <c r="V131" s="4">
        <v>0</v>
      </c>
      <c r="W131" s="5">
        <f t="shared" si="549"/>
        <v>0</v>
      </c>
      <c r="X131" s="20">
        <v>0</v>
      </c>
      <c r="Y131" s="4">
        <v>0</v>
      </c>
      <c r="Z131" s="5">
        <f t="shared" si="572"/>
        <v>0</v>
      </c>
      <c r="AA131" s="20"/>
      <c r="AB131" s="4"/>
      <c r="AC131" s="5"/>
      <c r="AD131" s="20">
        <v>0</v>
      </c>
      <c r="AE131" s="4">
        <v>0</v>
      </c>
      <c r="AF131" s="5">
        <f t="shared" si="572"/>
        <v>0</v>
      </c>
      <c r="AG131" s="20">
        <v>0</v>
      </c>
      <c r="AH131" s="4">
        <v>0</v>
      </c>
      <c r="AI131" s="5">
        <f t="shared" si="550"/>
        <v>0</v>
      </c>
      <c r="AJ131" s="20">
        <v>0</v>
      </c>
      <c r="AK131" s="4">
        <v>0</v>
      </c>
      <c r="AL131" s="5">
        <f t="shared" si="572"/>
        <v>0</v>
      </c>
      <c r="AM131" s="121">
        <v>37.08</v>
      </c>
      <c r="AN131" s="120">
        <v>466.08100000000002</v>
      </c>
      <c r="AO131" s="5">
        <f t="shared" si="572"/>
        <v>12569.60625674218</v>
      </c>
      <c r="AP131" s="20">
        <v>0</v>
      </c>
      <c r="AQ131" s="4">
        <v>0</v>
      </c>
      <c r="AR131" s="5">
        <f t="shared" si="572"/>
        <v>0</v>
      </c>
      <c r="AS131" s="121">
        <v>2.6919599999999999</v>
      </c>
      <c r="AT131" s="120">
        <v>41.08</v>
      </c>
      <c r="AU131" s="5">
        <f t="shared" si="572"/>
        <v>15260.256467406649</v>
      </c>
      <c r="AV131" s="20">
        <v>0</v>
      </c>
      <c r="AW131" s="4">
        <v>0</v>
      </c>
      <c r="AX131" s="5">
        <f t="shared" si="572"/>
        <v>0</v>
      </c>
      <c r="AY131" s="20">
        <v>0</v>
      </c>
      <c r="AZ131" s="4">
        <v>0</v>
      </c>
      <c r="BA131" s="5">
        <f t="shared" si="573"/>
        <v>0</v>
      </c>
      <c r="BB131" s="121">
        <v>2584.1836600000001</v>
      </c>
      <c r="BC131" s="120">
        <v>8787.6550000000007</v>
      </c>
      <c r="BD131" s="5">
        <f t="shared" si="572"/>
        <v>3400.5535813967649</v>
      </c>
      <c r="BE131" s="20">
        <v>0</v>
      </c>
      <c r="BF131" s="4">
        <v>0</v>
      </c>
      <c r="BG131" s="5">
        <f t="shared" si="572"/>
        <v>0</v>
      </c>
      <c r="BH131" s="20">
        <v>0</v>
      </c>
      <c r="BI131" s="4">
        <v>0</v>
      </c>
      <c r="BJ131" s="5">
        <f t="shared" si="572"/>
        <v>0</v>
      </c>
      <c r="BK131" s="20">
        <v>0</v>
      </c>
      <c r="BL131" s="4">
        <v>0</v>
      </c>
      <c r="BM131" s="5">
        <f t="shared" si="572"/>
        <v>0</v>
      </c>
      <c r="BN131" s="20">
        <v>0</v>
      </c>
      <c r="BO131" s="4">
        <v>0</v>
      </c>
      <c r="BP131" s="5">
        <f t="shared" si="572"/>
        <v>0</v>
      </c>
      <c r="BQ131" s="20">
        <v>0</v>
      </c>
      <c r="BR131" s="4">
        <v>0</v>
      </c>
      <c r="BS131" s="5">
        <f t="shared" si="572"/>
        <v>0</v>
      </c>
      <c r="BT131" s="20">
        <v>0</v>
      </c>
      <c r="BU131" s="4">
        <v>0</v>
      </c>
      <c r="BV131" s="5">
        <f t="shared" si="572"/>
        <v>0</v>
      </c>
      <c r="BW131" s="20">
        <v>0</v>
      </c>
      <c r="BX131" s="4">
        <v>0</v>
      </c>
      <c r="BY131" s="5">
        <f t="shared" si="552"/>
        <v>0</v>
      </c>
      <c r="BZ131" s="20">
        <v>0</v>
      </c>
      <c r="CA131" s="4">
        <v>0</v>
      </c>
      <c r="CB131" s="5">
        <f t="shared" si="553"/>
        <v>0</v>
      </c>
      <c r="CC131" s="20">
        <v>0</v>
      </c>
      <c r="CD131" s="4">
        <v>0</v>
      </c>
      <c r="CE131" s="5">
        <f t="shared" si="572"/>
        <v>0</v>
      </c>
      <c r="CF131" s="20">
        <v>0</v>
      </c>
      <c r="CG131" s="4">
        <v>0</v>
      </c>
      <c r="CH131" s="5">
        <f t="shared" si="572"/>
        <v>0</v>
      </c>
      <c r="CI131" s="20">
        <v>0</v>
      </c>
      <c r="CJ131" s="4">
        <v>0</v>
      </c>
      <c r="CK131" s="5">
        <f t="shared" si="572"/>
        <v>0</v>
      </c>
      <c r="CL131" s="20">
        <v>0</v>
      </c>
      <c r="CM131" s="4">
        <v>0</v>
      </c>
      <c r="CN131" s="5">
        <f t="shared" si="574"/>
        <v>0</v>
      </c>
      <c r="CO131" s="20">
        <v>0</v>
      </c>
      <c r="CP131" s="4">
        <v>0</v>
      </c>
      <c r="CQ131" s="5">
        <f t="shared" si="574"/>
        <v>0</v>
      </c>
      <c r="CR131" s="121">
        <v>8122.6925000000001</v>
      </c>
      <c r="CS131" s="120">
        <v>18669.136999999999</v>
      </c>
      <c r="CT131" s="5">
        <f t="shared" si="574"/>
        <v>2298.3926819832218</v>
      </c>
      <c r="CU131" s="20">
        <v>0</v>
      </c>
      <c r="CV131" s="4">
        <v>0</v>
      </c>
      <c r="CW131" s="5">
        <f t="shared" si="574"/>
        <v>0</v>
      </c>
      <c r="CX131" s="20">
        <v>0</v>
      </c>
      <c r="CY131" s="4">
        <v>0</v>
      </c>
      <c r="CZ131" s="5">
        <f t="shared" si="574"/>
        <v>0</v>
      </c>
      <c r="DA131" s="121">
        <v>30</v>
      </c>
      <c r="DB131" s="120">
        <v>129.6</v>
      </c>
      <c r="DC131" s="5">
        <f t="shared" si="574"/>
        <v>4319.9999999999991</v>
      </c>
      <c r="DD131" s="20">
        <v>0</v>
      </c>
      <c r="DE131" s="4">
        <v>0</v>
      </c>
      <c r="DF131" s="5">
        <f t="shared" si="574"/>
        <v>0</v>
      </c>
      <c r="DG131" s="20">
        <v>0</v>
      </c>
      <c r="DH131" s="4">
        <v>0</v>
      </c>
      <c r="DI131" s="5">
        <f t="shared" si="574"/>
        <v>0</v>
      </c>
      <c r="DJ131" s="20">
        <v>0</v>
      </c>
      <c r="DK131" s="4">
        <v>0</v>
      </c>
      <c r="DL131" s="5">
        <f t="shared" si="574"/>
        <v>0</v>
      </c>
      <c r="DM131" s="20">
        <v>0</v>
      </c>
      <c r="DN131" s="4">
        <v>0</v>
      </c>
      <c r="DO131" s="5">
        <f t="shared" si="574"/>
        <v>0</v>
      </c>
      <c r="DP131" s="20">
        <v>0</v>
      </c>
      <c r="DQ131" s="4">
        <v>0</v>
      </c>
      <c r="DR131" s="5">
        <f t="shared" si="574"/>
        <v>0</v>
      </c>
      <c r="DS131" s="20">
        <v>0</v>
      </c>
      <c r="DT131" s="4">
        <v>0</v>
      </c>
      <c r="DU131" s="5">
        <f t="shared" si="574"/>
        <v>0</v>
      </c>
      <c r="DV131" s="121">
        <v>12942.206</v>
      </c>
      <c r="DW131" s="120">
        <v>38365.853999999999</v>
      </c>
      <c r="DX131" s="5">
        <f t="shared" si="574"/>
        <v>2964.3983413646793</v>
      </c>
      <c r="DY131" s="121">
        <v>95.347839999999991</v>
      </c>
      <c r="DZ131" s="120">
        <v>685.077</v>
      </c>
      <c r="EA131" s="5">
        <f t="shared" si="574"/>
        <v>7185.029047328183</v>
      </c>
      <c r="EB131" s="20">
        <v>0</v>
      </c>
      <c r="EC131" s="4">
        <v>0</v>
      </c>
      <c r="ED131" s="5">
        <f t="shared" si="574"/>
        <v>0</v>
      </c>
      <c r="EE131" s="20">
        <v>0</v>
      </c>
      <c r="EF131" s="4">
        <v>0</v>
      </c>
      <c r="EG131" s="5">
        <f t="shared" si="558"/>
        <v>0</v>
      </c>
      <c r="EH131" s="20">
        <v>0</v>
      </c>
      <c r="EI131" s="4">
        <v>0</v>
      </c>
      <c r="EJ131" s="5">
        <f t="shared" si="574"/>
        <v>0</v>
      </c>
      <c r="EK131" s="20">
        <v>0</v>
      </c>
      <c r="EL131" s="4">
        <v>0</v>
      </c>
      <c r="EM131" s="5">
        <f t="shared" si="574"/>
        <v>0</v>
      </c>
      <c r="EN131" s="20">
        <v>0</v>
      </c>
      <c r="EO131" s="4">
        <v>0</v>
      </c>
      <c r="EP131" s="5">
        <f t="shared" si="559"/>
        <v>0</v>
      </c>
      <c r="EQ131" s="20"/>
      <c r="ER131" s="4"/>
      <c r="ES131" s="5"/>
      <c r="ET131" s="20">
        <v>0</v>
      </c>
      <c r="EU131" s="4">
        <v>0</v>
      </c>
      <c r="EV131" s="5">
        <f t="shared" si="574"/>
        <v>0</v>
      </c>
      <c r="EW131" s="20">
        <v>0</v>
      </c>
      <c r="EX131" s="4">
        <v>0</v>
      </c>
      <c r="EY131" s="5">
        <f t="shared" si="560"/>
        <v>0</v>
      </c>
      <c r="EZ131" s="20">
        <v>0</v>
      </c>
      <c r="FA131" s="4">
        <v>0</v>
      </c>
      <c r="FB131" s="5">
        <f t="shared" si="574"/>
        <v>0</v>
      </c>
      <c r="FC131" s="20">
        <v>0</v>
      </c>
      <c r="FD131" s="4">
        <v>0</v>
      </c>
      <c r="FE131" s="5">
        <f t="shared" si="574"/>
        <v>0</v>
      </c>
      <c r="FF131" s="20">
        <v>0</v>
      </c>
      <c r="FG131" s="4">
        <v>0</v>
      </c>
      <c r="FH131" s="5">
        <f t="shared" si="575"/>
        <v>0</v>
      </c>
      <c r="FI131" s="20">
        <v>0</v>
      </c>
      <c r="FJ131" s="4">
        <v>0</v>
      </c>
      <c r="FK131" s="5">
        <f t="shared" si="574"/>
        <v>0</v>
      </c>
      <c r="FL131" s="20">
        <v>0</v>
      </c>
      <c r="FM131" s="4">
        <v>0</v>
      </c>
      <c r="FN131" s="5">
        <f t="shared" si="574"/>
        <v>0</v>
      </c>
      <c r="FO131" s="20">
        <v>0</v>
      </c>
      <c r="FP131" s="4">
        <v>0</v>
      </c>
      <c r="FQ131" s="5">
        <f t="shared" si="576"/>
        <v>0</v>
      </c>
      <c r="FR131" s="121">
        <v>0</v>
      </c>
      <c r="FS131" s="120">
        <v>0</v>
      </c>
      <c r="FT131" s="122">
        <f t="shared" si="561"/>
        <v>0</v>
      </c>
      <c r="FU131" s="121">
        <v>1E-3</v>
      </c>
      <c r="FV131" s="120">
        <v>2.2189999999999999</v>
      </c>
      <c r="FW131" s="122">
        <f t="shared" si="577"/>
        <v>2219000</v>
      </c>
      <c r="FX131" s="20">
        <v>0</v>
      </c>
      <c r="FY131" s="4">
        <v>0</v>
      </c>
      <c r="FZ131" s="5">
        <f t="shared" si="562"/>
        <v>0</v>
      </c>
      <c r="GA131" s="20">
        <v>0</v>
      </c>
      <c r="GB131" s="4">
        <v>0</v>
      </c>
      <c r="GC131" s="5">
        <f t="shared" si="576"/>
        <v>0</v>
      </c>
      <c r="GD131" s="20">
        <v>0</v>
      </c>
      <c r="GE131" s="4">
        <v>0</v>
      </c>
      <c r="GF131" s="5">
        <f t="shared" si="576"/>
        <v>0</v>
      </c>
      <c r="GG131" s="20">
        <v>0</v>
      </c>
      <c r="GH131" s="4">
        <v>0</v>
      </c>
      <c r="GI131" s="5">
        <f t="shared" si="576"/>
        <v>0</v>
      </c>
      <c r="GJ131" s="20">
        <v>0</v>
      </c>
      <c r="GK131" s="4">
        <v>0</v>
      </c>
      <c r="GL131" s="5">
        <f t="shared" si="576"/>
        <v>0</v>
      </c>
      <c r="GM131" s="20">
        <v>0</v>
      </c>
      <c r="GN131" s="4">
        <v>0</v>
      </c>
      <c r="GO131" s="5">
        <f t="shared" si="576"/>
        <v>0</v>
      </c>
      <c r="GP131" s="20">
        <v>0</v>
      </c>
      <c r="GQ131" s="4">
        <v>0</v>
      </c>
      <c r="GR131" s="5">
        <f t="shared" si="576"/>
        <v>0</v>
      </c>
      <c r="GS131" s="20">
        <v>0</v>
      </c>
      <c r="GT131" s="4">
        <v>0</v>
      </c>
      <c r="GU131" s="5">
        <f t="shared" si="576"/>
        <v>0</v>
      </c>
      <c r="GV131" s="20">
        <v>0</v>
      </c>
      <c r="GW131" s="4">
        <v>0</v>
      </c>
      <c r="GX131" s="5">
        <f t="shared" si="576"/>
        <v>0</v>
      </c>
      <c r="GY131" s="20">
        <v>0</v>
      </c>
      <c r="GZ131" s="4">
        <v>0</v>
      </c>
      <c r="HA131" s="5">
        <f t="shared" si="576"/>
        <v>0</v>
      </c>
      <c r="HB131" s="121">
        <v>0.54</v>
      </c>
      <c r="HC131" s="120">
        <v>9.7349999999999994</v>
      </c>
      <c r="HD131" s="5">
        <f t="shared" si="576"/>
        <v>18027.777777777774</v>
      </c>
      <c r="HE131" s="20">
        <v>171.5</v>
      </c>
      <c r="HF131" s="4">
        <v>553.17499999999995</v>
      </c>
      <c r="HG131" s="5">
        <f t="shared" si="576"/>
        <v>3225.5102040816323</v>
      </c>
      <c r="HH131" s="20">
        <f t="shared" si="565"/>
        <v>23986.242960000003</v>
      </c>
      <c r="HI131" s="5">
        <f t="shared" si="566"/>
        <v>67709.612999999998</v>
      </c>
    </row>
    <row r="132" spans="1:217" x14ac:dyDescent="0.3">
      <c r="A132" s="111">
        <v>2020</v>
      </c>
      <c r="B132" s="112" t="s">
        <v>11</v>
      </c>
      <c r="C132" s="20">
        <v>0</v>
      </c>
      <c r="D132" s="4">
        <v>0</v>
      </c>
      <c r="E132" s="5">
        <f t="shared" si="547"/>
        <v>0</v>
      </c>
      <c r="F132" s="20">
        <v>0</v>
      </c>
      <c r="G132" s="4">
        <v>0</v>
      </c>
      <c r="H132" s="5">
        <f t="shared" si="572"/>
        <v>0</v>
      </c>
      <c r="I132" s="20">
        <v>0</v>
      </c>
      <c r="J132" s="4">
        <v>0</v>
      </c>
      <c r="K132" s="5">
        <f t="shared" si="572"/>
        <v>0</v>
      </c>
      <c r="L132" s="20">
        <v>0</v>
      </c>
      <c r="M132" s="4">
        <v>0</v>
      </c>
      <c r="N132" s="5">
        <f t="shared" si="572"/>
        <v>0</v>
      </c>
      <c r="O132" s="20">
        <v>0</v>
      </c>
      <c r="P132" s="4">
        <v>0</v>
      </c>
      <c r="Q132" s="5">
        <f t="shared" si="572"/>
        <v>0</v>
      </c>
      <c r="R132" s="19">
        <v>100.645</v>
      </c>
      <c r="S132" s="125">
        <v>260.36</v>
      </c>
      <c r="T132" s="5">
        <f t="shared" si="572"/>
        <v>2586.9144021064135</v>
      </c>
      <c r="U132" s="20">
        <v>0</v>
      </c>
      <c r="V132" s="4">
        <v>0</v>
      </c>
      <c r="W132" s="5">
        <f t="shared" si="549"/>
        <v>0</v>
      </c>
      <c r="X132" s="20">
        <v>0</v>
      </c>
      <c r="Y132" s="4">
        <v>0</v>
      </c>
      <c r="Z132" s="5">
        <f t="shared" si="572"/>
        <v>0</v>
      </c>
      <c r="AA132" s="20"/>
      <c r="AB132" s="4"/>
      <c r="AC132" s="5"/>
      <c r="AD132" s="20">
        <v>0</v>
      </c>
      <c r="AE132" s="4">
        <v>0</v>
      </c>
      <c r="AF132" s="5">
        <f t="shared" si="572"/>
        <v>0</v>
      </c>
      <c r="AG132" s="20">
        <v>0</v>
      </c>
      <c r="AH132" s="4">
        <v>0</v>
      </c>
      <c r="AI132" s="5">
        <f t="shared" si="550"/>
        <v>0</v>
      </c>
      <c r="AJ132" s="20">
        <v>0</v>
      </c>
      <c r="AK132" s="4">
        <v>0</v>
      </c>
      <c r="AL132" s="5">
        <f t="shared" si="572"/>
        <v>0</v>
      </c>
      <c r="AM132" s="20">
        <v>0</v>
      </c>
      <c r="AN132" s="4">
        <v>0</v>
      </c>
      <c r="AO132" s="5">
        <f t="shared" si="572"/>
        <v>0</v>
      </c>
      <c r="AP132" s="20">
        <v>0</v>
      </c>
      <c r="AQ132" s="4">
        <v>0</v>
      </c>
      <c r="AR132" s="5">
        <f t="shared" si="572"/>
        <v>0</v>
      </c>
      <c r="AS132" s="20">
        <v>0</v>
      </c>
      <c r="AT132" s="4">
        <v>0</v>
      </c>
      <c r="AU132" s="5">
        <f t="shared" si="572"/>
        <v>0</v>
      </c>
      <c r="AV132" s="20">
        <v>0</v>
      </c>
      <c r="AW132" s="4">
        <v>0</v>
      </c>
      <c r="AX132" s="5">
        <f t="shared" si="572"/>
        <v>0</v>
      </c>
      <c r="AY132" s="20">
        <v>0</v>
      </c>
      <c r="AZ132" s="4">
        <v>0</v>
      </c>
      <c r="BA132" s="5">
        <f t="shared" si="573"/>
        <v>0</v>
      </c>
      <c r="BB132" s="19">
        <v>4667.9670700000006</v>
      </c>
      <c r="BC132" s="125">
        <v>16841.385999999999</v>
      </c>
      <c r="BD132" s="5">
        <f t="shared" si="572"/>
        <v>3607.8630691797052</v>
      </c>
      <c r="BE132" s="19">
        <v>4.0000000000000001E-3</v>
      </c>
      <c r="BF132" s="125">
        <v>0.14099999999999999</v>
      </c>
      <c r="BG132" s="5">
        <f t="shared" si="572"/>
        <v>35249.999999999993</v>
      </c>
      <c r="BH132" s="20">
        <v>0</v>
      </c>
      <c r="BI132" s="4">
        <v>0</v>
      </c>
      <c r="BJ132" s="5">
        <f t="shared" si="572"/>
        <v>0</v>
      </c>
      <c r="BK132" s="20">
        <v>0</v>
      </c>
      <c r="BL132" s="4">
        <v>0</v>
      </c>
      <c r="BM132" s="5">
        <f t="shared" si="572"/>
        <v>0</v>
      </c>
      <c r="BN132" s="20">
        <v>0</v>
      </c>
      <c r="BO132" s="4">
        <v>0</v>
      </c>
      <c r="BP132" s="5">
        <f t="shared" si="572"/>
        <v>0</v>
      </c>
      <c r="BQ132" s="20">
        <v>0</v>
      </c>
      <c r="BR132" s="4">
        <v>0</v>
      </c>
      <c r="BS132" s="5">
        <f t="shared" si="572"/>
        <v>0</v>
      </c>
      <c r="BT132" s="20">
        <v>0</v>
      </c>
      <c r="BU132" s="4">
        <v>0</v>
      </c>
      <c r="BV132" s="5">
        <f t="shared" si="572"/>
        <v>0</v>
      </c>
      <c r="BW132" s="20">
        <v>0</v>
      </c>
      <c r="BX132" s="4">
        <v>0</v>
      </c>
      <c r="BY132" s="5">
        <f t="shared" si="552"/>
        <v>0</v>
      </c>
      <c r="BZ132" s="20">
        <v>0</v>
      </c>
      <c r="CA132" s="4">
        <v>0</v>
      </c>
      <c r="CB132" s="5">
        <f t="shared" si="553"/>
        <v>0</v>
      </c>
      <c r="CC132" s="20">
        <v>0</v>
      </c>
      <c r="CD132" s="4">
        <v>0</v>
      </c>
      <c r="CE132" s="5">
        <f t="shared" si="572"/>
        <v>0</v>
      </c>
      <c r="CF132" s="20">
        <v>0</v>
      </c>
      <c r="CG132" s="4">
        <v>0</v>
      </c>
      <c r="CH132" s="5">
        <f t="shared" si="572"/>
        <v>0</v>
      </c>
      <c r="CI132" s="20">
        <v>0</v>
      </c>
      <c r="CJ132" s="4">
        <v>0</v>
      </c>
      <c r="CK132" s="5">
        <f t="shared" si="572"/>
        <v>0</v>
      </c>
      <c r="CL132" s="20">
        <v>0</v>
      </c>
      <c r="CM132" s="4">
        <v>0</v>
      </c>
      <c r="CN132" s="5">
        <f t="shared" si="574"/>
        <v>0</v>
      </c>
      <c r="CO132" s="20">
        <v>0</v>
      </c>
      <c r="CP132" s="4">
        <v>0</v>
      </c>
      <c r="CQ132" s="5">
        <f t="shared" si="574"/>
        <v>0</v>
      </c>
      <c r="CR132" s="19">
        <v>7059.0865000000003</v>
      </c>
      <c r="CS132" s="125">
        <v>16496.804</v>
      </c>
      <c r="CT132" s="5">
        <f t="shared" si="574"/>
        <v>2336.9601718295985</v>
      </c>
      <c r="CU132" s="20">
        <v>0</v>
      </c>
      <c r="CV132" s="4">
        <v>0</v>
      </c>
      <c r="CW132" s="5">
        <f t="shared" si="574"/>
        <v>0</v>
      </c>
      <c r="CX132" s="20">
        <v>0</v>
      </c>
      <c r="CY132" s="4">
        <v>0</v>
      </c>
      <c r="CZ132" s="5">
        <f t="shared" si="574"/>
        <v>0</v>
      </c>
      <c r="DA132" s="19">
        <v>0.5</v>
      </c>
      <c r="DB132" s="125">
        <v>7.117</v>
      </c>
      <c r="DC132" s="5">
        <f t="shared" si="574"/>
        <v>14234</v>
      </c>
      <c r="DD132" s="20">
        <v>0</v>
      </c>
      <c r="DE132" s="4">
        <v>0</v>
      </c>
      <c r="DF132" s="5">
        <f t="shared" si="574"/>
        <v>0</v>
      </c>
      <c r="DG132" s="20">
        <v>0</v>
      </c>
      <c r="DH132" s="4">
        <v>0</v>
      </c>
      <c r="DI132" s="5">
        <f t="shared" si="574"/>
        <v>0</v>
      </c>
      <c r="DJ132" s="20">
        <v>0</v>
      </c>
      <c r="DK132" s="4">
        <v>0</v>
      </c>
      <c r="DL132" s="5">
        <f t="shared" si="574"/>
        <v>0</v>
      </c>
      <c r="DM132" s="20">
        <v>0</v>
      </c>
      <c r="DN132" s="4">
        <v>0</v>
      </c>
      <c r="DO132" s="5">
        <f t="shared" si="574"/>
        <v>0</v>
      </c>
      <c r="DP132" s="20">
        <v>0</v>
      </c>
      <c r="DQ132" s="4">
        <v>0</v>
      </c>
      <c r="DR132" s="5">
        <f t="shared" si="574"/>
        <v>0</v>
      </c>
      <c r="DS132" s="20">
        <v>0</v>
      </c>
      <c r="DT132" s="4">
        <v>0</v>
      </c>
      <c r="DU132" s="5">
        <f t="shared" si="574"/>
        <v>0</v>
      </c>
      <c r="DV132" s="19">
        <v>16066</v>
      </c>
      <c r="DW132" s="125">
        <v>53219.124000000003</v>
      </c>
      <c r="DX132" s="5">
        <f t="shared" si="574"/>
        <v>3312.5310593800577</v>
      </c>
      <c r="DY132" s="19">
        <v>2119.8472299999999</v>
      </c>
      <c r="DZ132" s="125">
        <v>7947.0770000000002</v>
      </c>
      <c r="EA132" s="5">
        <f t="shared" si="574"/>
        <v>3748.8913764790495</v>
      </c>
      <c r="EB132" s="20">
        <v>0</v>
      </c>
      <c r="EC132" s="4">
        <v>0</v>
      </c>
      <c r="ED132" s="5">
        <f t="shared" si="574"/>
        <v>0</v>
      </c>
      <c r="EE132" s="20">
        <v>0</v>
      </c>
      <c r="EF132" s="4">
        <v>0</v>
      </c>
      <c r="EG132" s="5">
        <f t="shared" si="558"/>
        <v>0</v>
      </c>
      <c r="EH132" s="20">
        <v>0</v>
      </c>
      <c r="EI132" s="4">
        <v>0</v>
      </c>
      <c r="EJ132" s="5">
        <f t="shared" si="574"/>
        <v>0</v>
      </c>
      <c r="EK132" s="20">
        <v>0</v>
      </c>
      <c r="EL132" s="4">
        <v>0</v>
      </c>
      <c r="EM132" s="5">
        <f t="shared" si="574"/>
        <v>0</v>
      </c>
      <c r="EN132" s="20">
        <v>0</v>
      </c>
      <c r="EO132" s="4">
        <v>0</v>
      </c>
      <c r="EP132" s="5">
        <f t="shared" si="559"/>
        <v>0</v>
      </c>
      <c r="EQ132" s="20"/>
      <c r="ER132" s="4"/>
      <c r="ES132" s="5"/>
      <c r="ET132" s="20">
        <v>0</v>
      </c>
      <c r="EU132" s="4">
        <v>0</v>
      </c>
      <c r="EV132" s="5">
        <f t="shared" si="574"/>
        <v>0</v>
      </c>
      <c r="EW132" s="20">
        <v>0</v>
      </c>
      <c r="EX132" s="4">
        <v>0</v>
      </c>
      <c r="EY132" s="5">
        <f t="shared" si="560"/>
        <v>0</v>
      </c>
      <c r="EZ132" s="20">
        <v>0</v>
      </c>
      <c r="FA132" s="4">
        <v>0</v>
      </c>
      <c r="FB132" s="5">
        <f t="shared" si="574"/>
        <v>0</v>
      </c>
      <c r="FC132" s="20">
        <v>0</v>
      </c>
      <c r="FD132" s="4">
        <v>0</v>
      </c>
      <c r="FE132" s="5">
        <f t="shared" si="574"/>
        <v>0</v>
      </c>
      <c r="FF132" s="20">
        <v>0</v>
      </c>
      <c r="FG132" s="4">
        <v>0</v>
      </c>
      <c r="FH132" s="5">
        <f t="shared" si="575"/>
        <v>0</v>
      </c>
      <c r="FI132" s="20">
        <v>0</v>
      </c>
      <c r="FJ132" s="4">
        <v>0</v>
      </c>
      <c r="FK132" s="5">
        <f t="shared" si="574"/>
        <v>0</v>
      </c>
      <c r="FL132" s="20">
        <v>0</v>
      </c>
      <c r="FM132" s="4">
        <v>0</v>
      </c>
      <c r="FN132" s="5">
        <f t="shared" si="574"/>
        <v>0</v>
      </c>
      <c r="FO132" s="20">
        <v>0</v>
      </c>
      <c r="FP132" s="4">
        <v>0</v>
      </c>
      <c r="FQ132" s="5">
        <f t="shared" si="576"/>
        <v>0</v>
      </c>
      <c r="FR132" s="20">
        <v>0</v>
      </c>
      <c r="FS132" s="4">
        <v>0</v>
      </c>
      <c r="FT132" s="5">
        <f t="shared" si="561"/>
        <v>0</v>
      </c>
      <c r="FU132" s="20">
        <v>0</v>
      </c>
      <c r="FV132" s="4">
        <v>0</v>
      </c>
      <c r="FW132" s="5">
        <f t="shared" si="577"/>
        <v>0</v>
      </c>
      <c r="FX132" s="20">
        <v>0</v>
      </c>
      <c r="FY132" s="4">
        <v>0</v>
      </c>
      <c r="FZ132" s="5">
        <f t="shared" si="562"/>
        <v>0</v>
      </c>
      <c r="GA132" s="20">
        <v>0</v>
      </c>
      <c r="GB132" s="4">
        <v>0</v>
      </c>
      <c r="GC132" s="5">
        <f t="shared" si="576"/>
        <v>0</v>
      </c>
      <c r="GD132" s="20">
        <v>0</v>
      </c>
      <c r="GE132" s="4">
        <v>0</v>
      </c>
      <c r="GF132" s="5">
        <f t="shared" si="576"/>
        <v>0</v>
      </c>
      <c r="GG132" s="20">
        <v>0</v>
      </c>
      <c r="GH132" s="4">
        <v>0</v>
      </c>
      <c r="GI132" s="5">
        <f t="shared" si="576"/>
        <v>0</v>
      </c>
      <c r="GJ132" s="20">
        <v>0</v>
      </c>
      <c r="GK132" s="4">
        <v>0</v>
      </c>
      <c r="GL132" s="5">
        <f t="shared" si="576"/>
        <v>0</v>
      </c>
      <c r="GM132" s="20">
        <v>0</v>
      </c>
      <c r="GN132" s="4">
        <v>0</v>
      </c>
      <c r="GO132" s="5">
        <f t="shared" si="576"/>
        <v>0</v>
      </c>
      <c r="GP132" s="20">
        <v>0</v>
      </c>
      <c r="GQ132" s="4">
        <v>0</v>
      </c>
      <c r="GR132" s="5">
        <f t="shared" si="576"/>
        <v>0</v>
      </c>
      <c r="GS132" s="20">
        <v>0</v>
      </c>
      <c r="GT132" s="4">
        <v>0</v>
      </c>
      <c r="GU132" s="5">
        <f t="shared" si="576"/>
        <v>0</v>
      </c>
      <c r="GV132" s="20">
        <v>0</v>
      </c>
      <c r="GW132" s="4">
        <v>0</v>
      </c>
      <c r="GX132" s="5">
        <f t="shared" si="576"/>
        <v>0</v>
      </c>
      <c r="GY132" s="20">
        <v>0</v>
      </c>
      <c r="GZ132" s="4">
        <v>0</v>
      </c>
      <c r="HA132" s="5">
        <f t="shared" si="576"/>
        <v>0</v>
      </c>
      <c r="HB132" s="19">
        <v>0.29499999999999998</v>
      </c>
      <c r="HC132" s="125">
        <v>5.3879999999999999</v>
      </c>
      <c r="HD132" s="5">
        <f t="shared" si="576"/>
        <v>18264.406779661014</v>
      </c>
      <c r="HE132" s="19">
        <v>1046.1600000000001</v>
      </c>
      <c r="HF132" s="125">
        <v>4170.5190000000002</v>
      </c>
      <c r="HG132" s="5">
        <f t="shared" si="576"/>
        <v>3986.5020646937369</v>
      </c>
      <c r="HH132" s="20">
        <f t="shared" si="565"/>
        <v>31060.504800000002</v>
      </c>
      <c r="HI132" s="5">
        <f t="shared" si="566"/>
        <v>98947.916000000012</v>
      </c>
    </row>
    <row r="133" spans="1:217" x14ac:dyDescent="0.3">
      <c r="A133" s="111">
        <v>2020</v>
      </c>
      <c r="B133" s="5" t="s">
        <v>12</v>
      </c>
      <c r="C133" s="20">
        <v>0</v>
      </c>
      <c r="D133" s="4">
        <v>0</v>
      </c>
      <c r="E133" s="5">
        <f t="shared" si="547"/>
        <v>0</v>
      </c>
      <c r="F133" s="20">
        <v>0</v>
      </c>
      <c r="G133" s="4">
        <v>0</v>
      </c>
      <c r="H133" s="5">
        <f t="shared" si="572"/>
        <v>0</v>
      </c>
      <c r="I133" s="20">
        <v>0</v>
      </c>
      <c r="J133" s="4">
        <v>0</v>
      </c>
      <c r="K133" s="5">
        <f t="shared" si="572"/>
        <v>0</v>
      </c>
      <c r="L133" s="20">
        <v>0</v>
      </c>
      <c r="M133" s="4">
        <v>0</v>
      </c>
      <c r="N133" s="5">
        <f t="shared" si="572"/>
        <v>0</v>
      </c>
      <c r="O133" s="128">
        <v>3.2934000000000001</v>
      </c>
      <c r="P133" s="4">
        <v>25.780999999999999</v>
      </c>
      <c r="Q133" s="5">
        <f t="shared" si="572"/>
        <v>7828.0804032307033</v>
      </c>
      <c r="R133" s="128">
        <v>203.08</v>
      </c>
      <c r="S133" s="4">
        <v>570.04300000000001</v>
      </c>
      <c r="T133" s="5">
        <f t="shared" si="572"/>
        <v>2806.9873941303917</v>
      </c>
      <c r="U133" s="20">
        <v>0</v>
      </c>
      <c r="V133" s="4">
        <v>0</v>
      </c>
      <c r="W133" s="5">
        <f t="shared" si="549"/>
        <v>0</v>
      </c>
      <c r="X133" s="20">
        <v>0</v>
      </c>
      <c r="Y133" s="4">
        <v>0</v>
      </c>
      <c r="Z133" s="5">
        <f t="shared" si="572"/>
        <v>0</v>
      </c>
      <c r="AA133" s="20"/>
      <c r="AB133" s="4"/>
      <c r="AC133" s="5"/>
      <c r="AD133" s="20">
        <v>0</v>
      </c>
      <c r="AE133" s="4">
        <v>0</v>
      </c>
      <c r="AF133" s="5">
        <f t="shared" si="572"/>
        <v>0</v>
      </c>
      <c r="AG133" s="20">
        <v>0</v>
      </c>
      <c r="AH133" s="4">
        <v>0</v>
      </c>
      <c r="AI133" s="5">
        <f t="shared" si="550"/>
        <v>0</v>
      </c>
      <c r="AJ133" s="20">
        <v>0</v>
      </c>
      <c r="AK133" s="4">
        <v>0</v>
      </c>
      <c r="AL133" s="5">
        <f t="shared" si="572"/>
        <v>0</v>
      </c>
      <c r="AM133" s="20">
        <v>0</v>
      </c>
      <c r="AN133" s="4">
        <v>0</v>
      </c>
      <c r="AO133" s="5">
        <f t="shared" si="572"/>
        <v>0</v>
      </c>
      <c r="AP133" s="20">
        <v>0</v>
      </c>
      <c r="AQ133" s="4">
        <v>0</v>
      </c>
      <c r="AR133" s="5">
        <f t="shared" si="572"/>
        <v>0</v>
      </c>
      <c r="AS133" s="20">
        <v>0</v>
      </c>
      <c r="AT133" s="4">
        <v>0</v>
      </c>
      <c r="AU133" s="5">
        <f t="shared" si="572"/>
        <v>0</v>
      </c>
      <c r="AV133" s="20">
        <v>0</v>
      </c>
      <c r="AW133" s="4">
        <v>0</v>
      </c>
      <c r="AX133" s="5">
        <f t="shared" si="572"/>
        <v>0</v>
      </c>
      <c r="AY133" s="128">
        <v>0.15390999999999999</v>
      </c>
      <c r="AZ133" s="4">
        <v>2.2469999999999999</v>
      </c>
      <c r="BA133" s="5">
        <f t="shared" si="573"/>
        <v>14599.441231888766</v>
      </c>
      <c r="BB133" s="128">
        <v>7199.6187399999999</v>
      </c>
      <c r="BC133" s="4">
        <v>27175.73</v>
      </c>
      <c r="BD133" s="5">
        <f t="shared" si="572"/>
        <v>3774.6068203606014</v>
      </c>
      <c r="BE133" s="20">
        <v>0</v>
      </c>
      <c r="BF133" s="4">
        <v>0</v>
      </c>
      <c r="BG133" s="5">
        <f t="shared" si="572"/>
        <v>0</v>
      </c>
      <c r="BH133" s="20">
        <v>0</v>
      </c>
      <c r="BI133" s="4">
        <v>0</v>
      </c>
      <c r="BJ133" s="5">
        <f t="shared" si="572"/>
        <v>0</v>
      </c>
      <c r="BK133" s="20">
        <v>0</v>
      </c>
      <c r="BL133" s="4">
        <v>0</v>
      </c>
      <c r="BM133" s="5">
        <f t="shared" si="572"/>
        <v>0</v>
      </c>
      <c r="BN133" s="20">
        <v>0</v>
      </c>
      <c r="BO133" s="4">
        <v>0</v>
      </c>
      <c r="BP133" s="5">
        <f t="shared" si="572"/>
        <v>0</v>
      </c>
      <c r="BQ133" s="20">
        <v>0</v>
      </c>
      <c r="BR133" s="4">
        <v>0</v>
      </c>
      <c r="BS133" s="5">
        <f t="shared" si="572"/>
        <v>0</v>
      </c>
      <c r="BT133" s="20">
        <v>0</v>
      </c>
      <c r="BU133" s="4">
        <v>0</v>
      </c>
      <c r="BV133" s="5">
        <f t="shared" si="572"/>
        <v>0</v>
      </c>
      <c r="BW133" s="20">
        <v>0</v>
      </c>
      <c r="BX133" s="4">
        <v>0</v>
      </c>
      <c r="BY133" s="5">
        <f t="shared" si="552"/>
        <v>0</v>
      </c>
      <c r="BZ133" s="20">
        <v>0</v>
      </c>
      <c r="CA133" s="4">
        <v>0</v>
      </c>
      <c r="CB133" s="5">
        <f t="shared" si="553"/>
        <v>0</v>
      </c>
      <c r="CC133" s="20">
        <v>0</v>
      </c>
      <c r="CD133" s="4">
        <v>0</v>
      </c>
      <c r="CE133" s="5">
        <f t="shared" si="572"/>
        <v>0</v>
      </c>
      <c r="CF133" s="20">
        <v>0</v>
      </c>
      <c r="CG133" s="4">
        <v>0</v>
      </c>
      <c r="CH133" s="5">
        <f t="shared" si="572"/>
        <v>0</v>
      </c>
      <c r="CI133" s="20">
        <v>0</v>
      </c>
      <c r="CJ133" s="4">
        <v>0</v>
      </c>
      <c r="CK133" s="5">
        <f t="shared" si="572"/>
        <v>0</v>
      </c>
      <c r="CL133" s="20">
        <v>0</v>
      </c>
      <c r="CM133" s="4">
        <v>0</v>
      </c>
      <c r="CN133" s="5">
        <f t="shared" si="574"/>
        <v>0</v>
      </c>
      <c r="CO133" s="20">
        <v>0</v>
      </c>
      <c r="CP133" s="4">
        <v>0</v>
      </c>
      <c r="CQ133" s="5">
        <f t="shared" si="574"/>
        <v>0</v>
      </c>
      <c r="CR133" s="128">
        <v>5008.72</v>
      </c>
      <c r="CS133" s="4">
        <v>11656.249</v>
      </c>
      <c r="CT133" s="5">
        <f t="shared" si="574"/>
        <v>2327.1911785845487</v>
      </c>
      <c r="CU133" s="20">
        <v>0</v>
      </c>
      <c r="CV133" s="4">
        <v>0</v>
      </c>
      <c r="CW133" s="5">
        <f t="shared" si="574"/>
        <v>0</v>
      </c>
      <c r="CX133" s="20">
        <v>0</v>
      </c>
      <c r="CY133" s="4">
        <v>0</v>
      </c>
      <c r="CZ133" s="5">
        <f t="shared" si="574"/>
        <v>0</v>
      </c>
      <c r="DA133" s="128">
        <v>0.18546000000000001</v>
      </c>
      <c r="DB133" s="4">
        <v>18.911999999999999</v>
      </c>
      <c r="DC133" s="5">
        <f t="shared" si="574"/>
        <v>101973.47136848915</v>
      </c>
      <c r="DD133" s="20">
        <v>0</v>
      </c>
      <c r="DE133" s="4">
        <v>0</v>
      </c>
      <c r="DF133" s="5">
        <f t="shared" si="574"/>
        <v>0</v>
      </c>
      <c r="DG133" s="20">
        <v>0</v>
      </c>
      <c r="DH133" s="4">
        <v>0</v>
      </c>
      <c r="DI133" s="5">
        <f t="shared" si="574"/>
        <v>0</v>
      </c>
      <c r="DJ133" s="20">
        <v>0</v>
      </c>
      <c r="DK133" s="4">
        <v>0</v>
      </c>
      <c r="DL133" s="5">
        <f t="shared" si="574"/>
        <v>0</v>
      </c>
      <c r="DM133" s="128">
        <v>3.1550000000000002E-2</v>
      </c>
      <c r="DN133" s="4">
        <v>2.222</v>
      </c>
      <c r="DO133" s="5">
        <f t="shared" si="574"/>
        <v>70427.892234548344</v>
      </c>
      <c r="DP133" s="20">
        <v>0</v>
      </c>
      <c r="DQ133" s="4">
        <v>0</v>
      </c>
      <c r="DR133" s="5">
        <f t="shared" si="574"/>
        <v>0</v>
      </c>
      <c r="DS133" s="20">
        <v>0</v>
      </c>
      <c r="DT133" s="4">
        <v>0</v>
      </c>
      <c r="DU133" s="5">
        <f t="shared" si="574"/>
        <v>0</v>
      </c>
      <c r="DV133" s="128">
        <v>18740</v>
      </c>
      <c r="DW133" s="4">
        <v>63253.794999999998</v>
      </c>
      <c r="DX133" s="5">
        <f t="shared" si="574"/>
        <v>3375.3359124866593</v>
      </c>
      <c r="DY133" s="128">
        <v>6841.3157899999997</v>
      </c>
      <c r="DZ133" s="4">
        <v>23706.983</v>
      </c>
      <c r="EA133" s="5">
        <f t="shared" si="574"/>
        <v>3465.2665843393265</v>
      </c>
      <c r="EB133" s="20">
        <v>0</v>
      </c>
      <c r="EC133" s="4">
        <v>0</v>
      </c>
      <c r="ED133" s="5">
        <f t="shared" si="574"/>
        <v>0</v>
      </c>
      <c r="EE133" s="20">
        <v>0</v>
      </c>
      <c r="EF133" s="4">
        <v>0</v>
      </c>
      <c r="EG133" s="5">
        <f t="shared" si="558"/>
        <v>0</v>
      </c>
      <c r="EH133" s="20">
        <v>0</v>
      </c>
      <c r="EI133" s="4">
        <v>0</v>
      </c>
      <c r="EJ133" s="5">
        <f t="shared" si="574"/>
        <v>0</v>
      </c>
      <c r="EK133" s="20">
        <v>0</v>
      </c>
      <c r="EL133" s="4">
        <v>0</v>
      </c>
      <c r="EM133" s="5">
        <f t="shared" si="574"/>
        <v>0</v>
      </c>
      <c r="EN133" s="20">
        <v>0</v>
      </c>
      <c r="EO133" s="4">
        <v>0</v>
      </c>
      <c r="EP133" s="5">
        <f t="shared" si="559"/>
        <v>0</v>
      </c>
      <c r="EQ133" s="20"/>
      <c r="ER133" s="4"/>
      <c r="ES133" s="5"/>
      <c r="ET133" s="20">
        <v>0</v>
      </c>
      <c r="EU133" s="4">
        <v>0</v>
      </c>
      <c r="EV133" s="5">
        <f t="shared" si="574"/>
        <v>0</v>
      </c>
      <c r="EW133" s="20">
        <v>0</v>
      </c>
      <c r="EX133" s="4">
        <v>0</v>
      </c>
      <c r="EY133" s="5">
        <f t="shared" si="560"/>
        <v>0</v>
      </c>
      <c r="EZ133" s="20">
        <v>0</v>
      </c>
      <c r="FA133" s="4">
        <v>0</v>
      </c>
      <c r="FB133" s="5">
        <f t="shared" si="574"/>
        <v>0</v>
      </c>
      <c r="FC133" s="20">
        <v>0</v>
      </c>
      <c r="FD133" s="4">
        <v>0</v>
      </c>
      <c r="FE133" s="5">
        <f t="shared" si="574"/>
        <v>0</v>
      </c>
      <c r="FF133" s="20">
        <v>0</v>
      </c>
      <c r="FG133" s="4">
        <v>0</v>
      </c>
      <c r="FH133" s="5">
        <f t="shared" si="575"/>
        <v>0</v>
      </c>
      <c r="FI133" s="20">
        <v>0</v>
      </c>
      <c r="FJ133" s="4">
        <v>0</v>
      </c>
      <c r="FK133" s="5">
        <f t="shared" si="574"/>
        <v>0</v>
      </c>
      <c r="FL133" s="20">
        <v>0</v>
      </c>
      <c r="FM133" s="4">
        <v>0</v>
      </c>
      <c r="FN133" s="5">
        <f t="shared" si="574"/>
        <v>0</v>
      </c>
      <c r="FO133" s="20">
        <v>0</v>
      </c>
      <c r="FP133" s="4">
        <v>0</v>
      </c>
      <c r="FQ133" s="5">
        <f t="shared" si="576"/>
        <v>0</v>
      </c>
      <c r="FR133" s="20">
        <v>0</v>
      </c>
      <c r="FS133" s="4">
        <v>0</v>
      </c>
      <c r="FT133" s="5">
        <f t="shared" si="561"/>
        <v>0</v>
      </c>
      <c r="FU133" s="20">
        <v>0</v>
      </c>
      <c r="FV133" s="4">
        <v>0</v>
      </c>
      <c r="FW133" s="5">
        <f t="shared" si="577"/>
        <v>0</v>
      </c>
      <c r="FX133" s="20">
        <v>0</v>
      </c>
      <c r="FY133" s="4">
        <v>0</v>
      </c>
      <c r="FZ133" s="5">
        <f t="shared" si="562"/>
        <v>0</v>
      </c>
      <c r="GA133" s="20">
        <v>0</v>
      </c>
      <c r="GB133" s="4">
        <v>0</v>
      </c>
      <c r="GC133" s="5">
        <f t="shared" si="576"/>
        <v>0</v>
      </c>
      <c r="GD133" s="20">
        <v>0</v>
      </c>
      <c r="GE133" s="4">
        <v>0</v>
      </c>
      <c r="GF133" s="5">
        <f t="shared" si="576"/>
        <v>0</v>
      </c>
      <c r="GG133" s="20">
        <v>0</v>
      </c>
      <c r="GH133" s="4">
        <v>0</v>
      </c>
      <c r="GI133" s="5">
        <f t="shared" si="576"/>
        <v>0</v>
      </c>
      <c r="GJ133" s="20">
        <v>0</v>
      </c>
      <c r="GK133" s="4">
        <v>0</v>
      </c>
      <c r="GL133" s="5">
        <f t="shared" si="576"/>
        <v>0</v>
      </c>
      <c r="GM133" s="20">
        <v>0</v>
      </c>
      <c r="GN133" s="4">
        <v>0</v>
      </c>
      <c r="GO133" s="5">
        <f t="shared" si="576"/>
        <v>0</v>
      </c>
      <c r="GP133" s="20">
        <v>0</v>
      </c>
      <c r="GQ133" s="4">
        <v>0</v>
      </c>
      <c r="GR133" s="5">
        <f t="shared" si="576"/>
        <v>0</v>
      </c>
      <c r="GS133" s="20">
        <v>0</v>
      </c>
      <c r="GT133" s="4">
        <v>0</v>
      </c>
      <c r="GU133" s="5">
        <f t="shared" si="576"/>
        <v>0</v>
      </c>
      <c r="GV133" s="20">
        <v>0</v>
      </c>
      <c r="GW133" s="4">
        <v>0</v>
      </c>
      <c r="GX133" s="5">
        <f t="shared" si="576"/>
        <v>0</v>
      </c>
      <c r="GY133" s="20">
        <v>0</v>
      </c>
      <c r="GZ133" s="4">
        <v>0</v>
      </c>
      <c r="HA133" s="5">
        <f t="shared" si="576"/>
        <v>0</v>
      </c>
      <c r="HB133" s="128">
        <v>0.09</v>
      </c>
      <c r="HC133" s="4">
        <v>1.651</v>
      </c>
      <c r="HD133" s="5">
        <f t="shared" si="576"/>
        <v>18344.444444444445</v>
      </c>
      <c r="HE133" s="128">
        <v>1654.85</v>
      </c>
      <c r="HF133" s="4">
        <v>8049.232</v>
      </c>
      <c r="HG133" s="5">
        <f t="shared" si="576"/>
        <v>4864.0251382300512</v>
      </c>
      <c r="HH133" s="20">
        <f>F133+AM133+AS133+AV133+BH133+BK133+CC133+CL133+CU133+CX133+DP133+DS133+DV133+DY133+GG133+GJ133+GP133+GS133+HB133+HE133+GD133+FC133+DM133+DA133++AP133+GV133+GM133+GA133+BB133+FO133+FL133+FI133+EZ133+EK133+EH133+EB133+DJ133+DG133+DD133+CR133+CI133+BT133+BN133+BE133+AJ133+AD133+X133+R133+O133+GY133+CO133+BQ133+CF133+ET133+I133+L133+FF133+FU133+AY133</f>
        <v>39651.338850000007</v>
      </c>
      <c r="HI133" s="5">
        <f>G133+AN133+AT133+AW133+BI133+BL133+CD133+CM133+CV133+CY133+DQ133+DT133+DW133+DZ133+GH133+GK133+GQ133+GT133+HC133+HF133+GE133+FD133+DN133+DB133++AQ133+GW133+GN133+GB133+BC133+FP133+FM133+FJ133+FA133+EL133+EI133+EC133+DK133+DH133+DE133+CS133+CJ133+BU133+BO133+BF133+AK133+AE133+Y133+S133+P133+GZ133+CP133+BR133+CG133+EU133+J133+M133+FG133+FV133+AZ133</f>
        <v>134462.84499999997</v>
      </c>
    </row>
    <row r="134" spans="1:217" x14ac:dyDescent="0.3">
      <c r="A134" s="111">
        <v>2020</v>
      </c>
      <c r="B134" s="112" t="s">
        <v>13</v>
      </c>
      <c r="C134" s="20">
        <v>0</v>
      </c>
      <c r="D134" s="4">
        <v>0</v>
      </c>
      <c r="E134" s="5">
        <f t="shared" si="547"/>
        <v>0</v>
      </c>
      <c r="F134" s="20">
        <v>0</v>
      </c>
      <c r="G134" s="4">
        <v>0</v>
      </c>
      <c r="H134" s="5">
        <f t="shared" si="572"/>
        <v>0</v>
      </c>
      <c r="I134" s="20">
        <v>0</v>
      </c>
      <c r="J134" s="4">
        <v>0</v>
      </c>
      <c r="K134" s="5">
        <f t="shared" si="572"/>
        <v>0</v>
      </c>
      <c r="L134" s="20">
        <v>0</v>
      </c>
      <c r="M134" s="4">
        <v>0</v>
      </c>
      <c r="N134" s="5">
        <f t="shared" si="572"/>
        <v>0</v>
      </c>
      <c r="O134" s="20">
        <v>0</v>
      </c>
      <c r="P134" s="4">
        <v>0</v>
      </c>
      <c r="Q134" s="5">
        <f t="shared" si="572"/>
        <v>0</v>
      </c>
      <c r="R134" s="128">
        <v>132.5</v>
      </c>
      <c r="S134" s="4">
        <v>401.29599999999999</v>
      </c>
      <c r="T134" s="5">
        <f t="shared" si="572"/>
        <v>3028.6490566037733</v>
      </c>
      <c r="U134" s="20">
        <v>0</v>
      </c>
      <c r="V134" s="4">
        <v>0</v>
      </c>
      <c r="W134" s="5">
        <f t="shared" si="549"/>
        <v>0</v>
      </c>
      <c r="X134" s="20">
        <v>0</v>
      </c>
      <c r="Y134" s="4">
        <v>0</v>
      </c>
      <c r="Z134" s="5">
        <f t="shared" si="572"/>
        <v>0</v>
      </c>
      <c r="AA134" s="20"/>
      <c r="AB134" s="4"/>
      <c r="AC134" s="5"/>
      <c r="AD134" s="20">
        <v>0</v>
      </c>
      <c r="AE134" s="4">
        <v>0</v>
      </c>
      <c r="AF134" s="5">
        <f t="shared" si="572"/>
        <v>0</v>
      </c>
      <c r="AG134" s="20">
        <v>0</v>
      </c>
      <c r="AH134" s="4">
        <v>0</v>
      </c>
      <c r="AI134" s="5">
        <f t="shared" si="550"/>
        <v>0</v>
      </c>
      <c r="AJ134" s="20">
        <v>0</v>
      </c>
      <c r="AK134" s="4">
        <v>0</v>
      </c>
      <c r="AL134" s="5">
        <f t="shared" si="572"/>
        <v>0</v>
      </c>
      <c r="AM134" s="20">
        <v>0</v>
      </c>
      <c r="AN134" s="4">
        <v>0</v>
      </c>
      <c r="AO134" s="5">
        <f t="shared" si="572"/>
        <v>0</v>
      </c>
      <c r="AP134" s="20">
        <v>0</v>
      </c>
      <c r="AQ134" s="4">
        <v>0</v>
      </c>
      <c r="AR134" s="5">
        <f t="shared" si="572"/>
        <v>0</v>
      </c>
      <c r="AS134" s="128">
        <v>1.7000000000000001E-2</v>
      </c>
      <c r="AT134" s="4">
        <v>1.7190000000000001</v>
      </c>
      <c r="AU134" s="5">
        <f t="shared" si="572"/>
        <v>101117.64705882352</v>
      </c>
      <c r="AV134" s="20">
        <v>0</v>
      </c>
      <c r="AW134" s="4">
        <v>0</v>
      </c>
      <c r="AX134" s="5">
        <f t="shared" si="572"/>
        <v>0</v>
      </c>
      <c r="AY134" s="20">
        <v>0</v>
      </c>
      <c r="AZ134" s="4">
        <v>0</v>
      </c>
      <c r="BA134" s="5">
        <f t="shared" si="573"/>
        <v>0</v>
      </c>
      <c r="BB134" s="128">
        <v>6541.07881</v>
      </c>
      <c r="BC134" s="4">
        <v>24299.638999999999</v>
      </c>
      <c r="BD134" s="5">
        <f t="shared" si="572"/>
        <v>3714.9283330527551</v>
      </c>
      <c r="BE134" s="20">
        <v>0</v>
      </c>
      <c r="BF134" s="4">
        <v>0</v>
      </c>
      <c r="BG134" s="5">
        <f t="shared" si="572"/>
        <v>0</v>
      </c>
      <c r="BH134" s="20">
        <v>0</v>
      </c>
      <c r="BI134" s="4">
        <v>0</v>
      </c>
      <c r="BJ134" s="5">
        <f t="shared" si="572"/>
        <v>0</v>
      </c>
      <c r="BK134" s="20">
        <v>0</v>
      </c>
      <c r="BL134" s="4">
        <v>0</v>
      </c>
      <c r="BM134" s="5">
        <f t="shared" si="572"/>
        <v>0</v>
      </c>
      <c r="BN134" s="20">
        <v>0</v>
      </c>
      <c r="BO134" s="4">
        <v>0</v>
      </c>
      <c r="BP134" s="5">
        <f t="shared" si="572"/>
        <v>0</v>
      </c>
      <c r="BQ134" s="20">
        <v>0</v>
      </c>
      <c r="BR134" s="4">
        <v>0</v>
      </c>
      <c r="BS134" s="5">
        <f t="shared" si="572"/>
        <v>0</v>
      </c>
      <c r="BT134" s="20">
        <v>0</v>
      </c>
      <c r="BU134" s="4">
        <v>0</v>
      </c>
      <c r="BV134" s="5">
        <f t="shared" si="572"/>
        <v>0</v>
      </c>
      <c r="BW134" s="20">
        <v>0</v>
      </c>
      <c r="BX134" s="4">
        <v>0</v>
      </c>
      <c r="BY134" s="5">
        <f t="shared" si="552"/>
        <v>0</v>
      </c>
      <c r="BZ134" s="20">
        <v>0</v>
      </c>
      <c r="CA134" s="4">
        <v>0</v>
      </c>
      <c r="CB134" s="5">
        <f t="shared" si="553"/>
        <v>0</v>
      </c>
      <c r="CC134" s="20">
        <v>0</v>
      </c>
      <c r="CD134" s="4">
        <v>0</v>
      </c>
      <c r="CE134" s="5">
        <f t="shared" si="572"/>
        <v>0</v>
      </c>
      <c r="CF134" s="20">
        <v>0</v>
      </c>
      <c r="CG134" s="4">
        <v>0</v>
      </c>
      <c r="CH134" s="5">
        <f t="shared" si="572"/>
        <v>0</v>
      </c>
      <c r="CI134" s="20">
        <v>0</v>
      </c>
      <c r="CJ134" s="4">
        <v>0</v>
      </c>
      <c r="CK134" s="5">
        <f t="shared" si="572"/>
        <v>0</v>
      </c>
      <c r="CL134" s="20">
        <v>0</v>
      </c>
      <c r="CM134" s="4">
        <v>0</v>
      </c>
      <c r="CN134" s="5">
        <f t="shared" si="574"/>
        <v>0</v>
      </c>
      <c r="CO134" s="20">
        <v>0</v>
      </c>
      <c r="CP134" s="4">
        <v>0</v>
      </c>
      <c r="CQ134" s="5">
        <f t="shared" si="574"/>
        <v>0</v>
      </c>
      <c r="CR134" s="128">
        <v>2191.8029999999999</v>
      </c>
      <c r="CS134" s="4">
        <v>6757.68</v>
      </c>
      <c r="CT134" s="5">
        <f t="shared" si="574"/>
        <v>3083.1603022716918</v>
      </c>
      <c r="CU134" s="20">
        <v>0</v>
      </c>
      <c r="CV134" s="4">
        <v>0</v>
      </c>
      <c r="CW134" s="5">
        <f t="shared" si="574"/>
        <v>0</v>
      </c>
      <c r="CX134" s="20">
        <v>0</v>
      </c>
      <c r="CY134" s="4">
        <v>0</v>
      </c>
      <c r="CZ134" s="5">
        <f t="shared" si="574"/>
        <v>0</v>
      </c>
      <c r="DA134" s="20">
        <v>0</v>
      </c>
      <c r="DB134" s="4">
        <v>0</v>
      </c>
      <c r="DC134" s="5">
        <f t="shared" si="574"/>
        <v>0</v>
      </c>
      <c r="DD134" s="20">
        <v>0</v>
      </c>
      <c r="DE134" s="4">
        <v>0</v>
      </c>
      <c r="DF134" s="5">
        <f t="shared" si="574"/>
        <v>0</v>
      </c>
      <c r="DG134" s="20">
        <v>0</v>
      </c>
      <c r="DH134" s="4">
        <v>0</v>
      </c>
      <c r="DI134" s="5">
        <f t="shared" si="574"/>
        <v>0</v>
      </c>
      <c r="DJ134" s="20">
        <v>0</v>
      </c>
      <c r="DK134" s="4">
        <v>0</v>
      </c>
      <c r="DL134" s="5">
        <f t="shared" si="574"/>
        <v>0</v>
      </c>
      <c r="DM134" s="128">
        <v>4.0599999999999994E-3</v>
      </c>
      <c r="DN134" s="4">
        <v>0.76900000000000002</v>
      </c>
      <c r="DO134" s="5">
        <f t="shared" si="574"/>
        <v>189408.86699507394</v>
      </c>
      <c r="DP134" s="20">
        <v>0</v>
      </c>
      <c r="DQ134" s="4">
        <v>0</v>
      </c>
      <c r="DR134" s="5">
        <f t="shared" si="574"/>
        <v>0</v>
      </c>
      <c r="DS134" s="20">
        <v>0</v>
      </c>
      <c r="DT134" s="4">
        <v>0</v>
      </c>
      <c r="DU134" s="5">
        <f t="shared" si="574"/>
        <v>0</v>
      </c>
      <c r="DV134" s="128">
        <v>11887.133260000001</v>
      </c>
      <c r="DW134" s="4">
        <v>41285.305999999997</v>
      </c>
      <c r="DX134" s="5">
        <f t="shared" si="574"/>
        <v>3473.1087047643641</v>
      </c>
      <c r="DY134" s="128">
        <v>6182.3789999999999</v>
      </c>
      <c r="DZ134" s="4">
        <v>21803.651999999998</v>
      </c>
      <c r="EA134" s="5">
        <f t="shared" si="574"/>
        <v>3526.7414048863711</v>
      </c>
      <c r="EB134" s="20">
        <v>0</v>
      </c>
      <c r="EC134" s="4">
        <v>0</v>
      </c>
      <c r="ED134" s="5">
        <f t="shared" si="574"/>
        <v>0</v>
      </c>
      <c r="EE134" s="20">
        <v>0</v>
      </c>
      <c r="EF134" s="4">
        <v>0</v>
      </c>
      <c r="EG134" s="5">
        <f t="shared" si="558"/>
        <v>0</v>
      </c>
      <c r="EH134" s="20">
        <v>0</v>
      </c>
      <c r="EI134" s="4">
        <v>0</v>
      </c>
      <c r="EJ134" s="5">
        <f t="shared" si="574"/>
        <v>0</v>
      </c>
      <c r="EK134" s="20">
        <v>0</v>
      </c>
      <c r="EL134" s="4">
        <v>0</v>
      </c>
      <c r="EM134" s="5">
        <f t="shared" si="574"/>
        <v>0</v>
      </c>
      <c r="EN134" s="20">
        <v>0</v>
      </c>
      <c r="EO134" s="4">
        <v>0</v>
      </c>
      <c r="EP134" s="5">
        <f t="shared" si="559"/>
        <v>0</v>
      </c>
      <c r="EQ134" s="20"/>
      <c r="ER134" s="4"/>
      <c r="ES134" s="5"/>
      <c r="ET134" s="20">
        <v>0</v>
      </c>
      <c r="EU134" s="4">
        <v>0</v>
      </c>
      <c r="EV134" s="5">
        <f t="shared" si="574"/>
        <v>0</v>
      </c>
      <c r="EW134" s="20">
        <v>0</v>
      </c>
      <c r="EX134" s="4">
        <v>0</v>
      </c>
      <c r="EY134" s="5">
        <f t="shared" si="560"/>
        <v>0</v>
      </c>
      <c r="EZ134" s="20">
        <v>0</v>
      </c>
      <c r="FA134" s="4">
        <v>0</v>
      </c>
      <c r="FB134" s="5">
        <f t="shared" si="574"/>
        <v>0</v>
      </c>
      <c r="FC134" s="20">
        <v>0</v>
      </c>
      <c r="FD134" s="4">
        <v>0</v>
      </c>
      <c r="FE134" s="5">
        <f t="shared" si="574"/>
        <v>0</v>
      </c>
      <c r="FF134" s="20">
        <v>0</v>
      </c>
      <c r="FG134" s="4">
        <v>0</v>
      </c>
      <c r="FH134" s="5">
        <f t="shared" si="575"/>
        <v>0</v>
      </c>
      <c r="FI134" s="20">
        <v>0</v>
      </c>
      <c r="FJ134" s="4">
        <v>0</v>
      </c>
      <c r="FK134" s="5">
        <f t="shared" si="574"/>
        <v>0</v>
      </c>
      <c r="FL134" s="20">
        <v>0</v>
      </c>
      <c r="FM134" s="4">
        <v>0</v>
      </c>
      <c r="FN134" s="5">
        <f t="shared" si="574"/>
        <v>0</v>
      </c>
      <c r="FO134" s="20">
        <v>0</v>
      </c>
      <c r="FP134" s="4">
        <v>0</v>
      </c>
      <c r="FQ134" s="5">
        <f t="shared" si="576"/>
        <v>0</v>
      </c>
      <c r="FR134" s="20">
        <v>0</v>
      </c>
      <c r="FS134" s="4">
        <v>0</v>
      </c>
      <c r="FT134" s="5">
        <f t="shared" si="561"/>
        <v>0</v>
      </c>
      <c r="FU134" s="20">
        <v>0</v>
      </c>
      <c r="FV134" s="4">
        <v>0</v>
      </c>
      <c r="FW134" s="5">
        <f t="shared" si="577"/>
        <v>0</v>
      </c>
      <c r="FX134" s="20">
        <v>0</v>
      </c>
      <c r="FY134" s="4">
        <v>0</v>
      </c>
      <c r="FZ134" s="5">
        <f t="shared" si="562"/>
        <v>0</v>
      </c>
      <c r="GA134" s="20">
        <v>0</v>
      </c>
      <c r="GB134" s="4">
        <v>0</v>
      </c>
      <c r="GC134" s="5">
        <f t="shared" si="576"/>
        <v>0</v>
      </c>
      <c r="GD134" s="20">
        <v>0</v>
      </c>
      <c r="GE134" s="4">
        <v>0</v>
      </c>
      <c r="GF134" s="5">
        <f t="shared" si="576"/>
        <v>0</v>
      </c>
      <c r="GG134" s="20">
        <v>0</v>
      </c>
      <c r="GH134" s="4">
        <v>0</v>
      </c>
      <c r="GI134" s="5">
        <f t="shared" si="576"/>
        <v>0</v>
      </c>
      <c r="GJ134" s="20">
        <v>0</v>
      </c>
      <c r="GK134" s="4">
        <v>0</v>
      </c>
      <c r="GL134" s="5">
        <f t="shared" si="576"/>
        <v>0</v>
      </c>
      <c r="GM134" s="20">
        <v>0</v>
      </c>
      <c r="GN134" s="4">
        <v>0</v>
      </c>
      <c r="GO134" s="5">
        <f t="shared" si="576"/>
        <v>0</v>
      </c>
      <c r="GP134" s="20">
        <v>0</v>
      </c>
      <c r="GQ134" s="4">
        <v>0</v>
      </c>
      <c r="GR134" s="5">
        <f t="shared" si="576"/>
        <v>0</v>
      </c>
      <c r="GS134" s="20">
        <v>0</v>
      </c>
      <c r="GT134" s="4">
        <v>0</v>
      </c>
      <c r="GU134" s="5">
        <f t="shared" si="576"/>
        <v>0</v>
      </c>
      <c r="GV134" s="20">
        <v>0</v>
      </c>
      <c r="GW134" s="4">
        <v>0</v>
      </c>
      <c r="GX134" s="5">
        <f t="shared" si="576"/>
        <v>0</v>
      </c>
      <c r="GY134" s="20">
        <v>0</v>
      </c>
      <c r="GZ134" s="4">
        <v>0</v>
      </c>
      <c r="HA134" s="5">
        <f t="shared" si="576"/>
        <v>0</v>
      </c>
      <c r="HB134" s="128">
        <v>0.20499999999999999</v>
      </c>
      <c r="HC134" s="4">
        <v>3.7</v>
      </c>
      <c r="HD134" s="5">
        <f t="shared" si="576"/>
        <v>18048.780487804881</v>
      </c>
      <c r="HE134" s="128">
        <v>1516</v>
      </c>
      <c r="HF134" s="4">
        <v>7117.0969999999998</v>
      </c>
      <c r="HG134" s="5">
        <f t="shared" si="576"/>
        <v>4694.6550131926124</v>
      </c>
      <c r="HH134" s="20">
        <f t="shared" ref="HH134:HH135" si="578">F134+AM134+AS134+AV134+BH134+BK134+CC134+CL134+CU134+CX134+DP134+DS134+DV134+DY134+GG134+GJ134+GP134+GS134+HB134+HE134+GD134+FC134+DM134+DA134++AP134+GV134+GM134+GA134+BB134+FO134+FL134+FI134+EZ134+EK134+EH134+EB134+DJ134+DG134+DD134+CR134+CI134+BT134+BN134+BE134+AJ134+AD134+X134+R134+O134+GY134+CO134+BQ134+CF134+ET134+I134+L134+FF134+FU134+AY134</f>
        <v>28451.120129999999</v>
      </c>
      <c r="HI134" s="5">
        <f t="shared" ref="HI134:HI135" si="579">G134+AN134+AT134+AW134+BI134+BL134+CD134+CM134+CV134+CY134+DQ134+DT134+DW134+DZ134+GH134+GK134+GQ134+GT134+HC134+HF134+GE134+FD134+DN134+DB134++AQ134+GW134+GN134+GB134+BC134+FP134+FM134+FJ134+FA134+EL134+EI134+EC134+DK134+DH134+DE134+CS134+CJ134+BU134+BO134+BF134+AK134+AE134+Y134+S134+P134+GZ134+CP134+BR134+CG134+EU134+J134+M134+FG134+FV134+AZ134</f>
        <v>101670.85799999998</v>
      </c>
    </row>
    <row r="135" spans="1:217" ht="15" thickBot="1" x14ac:dyDescent="0.35">
      <c r="A135" s="114"/>
      <c r="B135" s="115" t="s">
        <v>14</v>
      </c>
      <c r="C135" s="116">
        <f t="shared" ref="C135:D135" si="580">SUM(C123:C134)</f>
        <v>0</v>
      </c>
      <c r="D135" s="117">
        <f t="shared" si="580"/>
        <v>0</v>
      </c>
      <c r="E135" s="118"/>
      <c r="F135" s="116">
        <f t="shared" ref="F135:G135" si="581">SUM(F123:F134)</f>
        <v>272</v>
      </c>
      <c r="G135" s="117">
        <f t="shared" si="581"/>
        <v>1006.4</v>
      </c>
      <c r="H135" s="118"/>
      <c r="I135" s="116">
        <f t="shared" ref="I135:J135" si="582">SUM(I123:I134)</f>
        <v>0</v>
      </c>
      <c r="J135" s="117">
        <f t="shared" si="582"/>
        <v>0</v>
      </c>
      <c r="K135" s="118"/>
      <c r="L135" s="116">
        <f t="shared" ref="L135:M135" si="583">SUM(L123:L134)</f>
        <v>0</v>
      </c>
      <c r="M135" s="117">
        <f t="shared" si="583"/>
        <v>0</v>
      </c>
      <c r="N135" s="118"/>
      <c r="O135" s="116">
        <f t="shared" ref="O135:P135" si="584">SUM(O123:O134)</f>
        <v>3.2934000000000001</v>
      </c>
      <c r="P135" s="117">
        <f t="shared" si="584"/>
        <v>25.780999999999999</v>
      </c>
      <c r="Q135" s="118"/>
      <c r="R135" s="116">
        <f t="shared" ref="R135:S135" si="585">SUM(R123:R134)</f>
        <v>12973.99899</v>
      </c>
      <c r="S135" s="117">
        <f t="shared" si="585"/>
        <v>40407.710999999996</v>
      </c>
      <c r="T135" s="118"/>
      <c r="U135" s="116">
        <f t="shared" ref="U135:V135" si="586">SUM(U123:U134)</f>
        <v>0</v>
      </c>
      <c r="V135" s="117">
        <f t="shared" si="586"/>
        <v>0</v>
      </c>
      <c r="W135" s="118"/>
      <c r="X135" s="116">
        <f t="shared" ref="X135:Y135" si="587">SUM(X123:X134)</f>
        <v>0</v>
      </c>
      <c r="Y135" s="117">
        <f t="shared" si="587"/>
        <v>0</v>
      </c>
      <c r="Z135" s="118"/>
      <c r="AA135" s="116"/>
      <c r="AB135" s="117"/>
      <c r="AC135" s="118"/>
      <c r="AD135" s="116">
        <f t="shared" ref="AD135:AE135" si="588">SUM(AD123:AD134)</f>
        <v>0</v>
      </c>
      <c r="AE135" s="117">
        <f t="shared" si="588"/>
        <v>0</v>
      </c>
      <c r="AF135" s="118"/>
      <c r="AG135" s="116">
        <f t="shared" ref="AG135:AH135" si="589">SUM(AG123:AG134)</f>
        <v>0</v>
      </c>
      <c r="AH135" s="117">
        <f t="shared" si="589"/>
        <v>0</v>
      </c>
      <c r="AI135" s="118"/>
      <c r="AJ135" s="116">
        <f t="shared" ref="AJ135:AK135" si="590">SUM(AJ123:AJ134)</f>
        <v>0</v>
      </c>
      <c r="AK135" s="117">
        <f t="shared" si="590"/>
        <v>0</v>
      </c>
      <c r="AL135" s="118"/>
      <c r="AM135" s="116">
        <f t="shared" ref="AM135:AN135" si="591">SUM(AM123:AM134)</f>
        <v>37.08</v>
      </c>
      <c r="AN135" s="117">
        <f t="shared" si="591"/>
        <v>466.08100000000002</v>
      </c>
      <c r="AO135" s="118"/>
      <c r="AP135" s="116">
        <f t="shared" ref="AP135:AQ135" si="592">SUM(AP123:AP134)</f>
        <v>0</v>
      </c>
      <c r="AQ135" s="117">
        <f t="shared" si="592"/>
        <v>0</v>
      </c>
      <c r="AR135" s="118"/>
      <c r="AS135" s="116">
        <f t="shared" ref="AS135:AT135" si="593">SUM(AS123:AS134)</f>
        <v>5.0489600000000001</v>
      </c>
      <c r="AT135" s="117">
        <f t="shared" si="593"/>
        <v>78.951999999999998</v>
      </c>
      <c r="AU135" s="118"/>
      <c r="AV135" s="116">
        <f t="shared" ref="AV135:AW135" si="594">SUM(AV123:AV134)</f>
        <v>0</v>
      </c>
      <c r="AW135" s="117">
        <f t="shared" si="594"/>
        <v>0</v>
      </c>
      <c r="AX135" s="118"/>
      <c r="AY135" s="116">
        <f t="shared" ref="AY135:AZ135" si="595">SUM(AY123:AY134)</f>
        <v>0.15390999999999999</v>
      </c>
      <c r="AZ135" s="117">
        <f t="shared" si="595"/>
        <v>2.2469999999999999</v>
      </c>
      <c r="BA135" s="118"/>
      <c r="BB135" s="116">
        <f t="shared" ref="BB135:BC135" si="596">SUM(BB123:BB134)</f>
        <v>54773.041400000002</v>
      </c>
      <c r="BC135" s="117">
        <f t="shared" si="596"/>
        <v>192040.30900000001</v>
      </c>
      <c r="BD135" s="118"/>
      <c r="BE135" s="116">
        <f t="shared" ref="BE135:BF135" si="597">SUM(BE123:BE134)</f>
        <v>4.0000000000000001E-3</v>
      </c>
      <c r="BF135" s="117">
        <f t="shared" si="597"/>
        <v>0.14099999999999999</v>
      </c>
      <c r="BG135" s="118"/>
      <c r="BH135" s="116">
        <f t="shared" ref="BH135:BI135" si="598">SUM(BH123:BH134)</f>
        <v>0</v>
      </c>
      <c r="BI135" s="117">
        <f t="shared" si="598"/>
        <v>0</v>
      </c>
      <c r="BJ135" s="118"/>
      <c r="BK135" s="116">
        <f t="shared" ref="BK135:BL135" si="599">SUM(BK123:BK134)</f>
        <v>0</v>
      </c>
      <c r="BL135" s="117">
        <f t="shared" si="599"/>
        <v>0</v>
      </c>
      <c r="BM135" s="118"/>
      <c r="BN135" s="116">
        <f t="shared" ref="BN135:BO135" si="600">SUM(BN123:BN134)</f>
        <v>0</v>
      </c>
      <c r="BO135" s="117">
        <f t="shared" si="600"/>
        <v>0</v>
      </c>
      <c r="BP135" s="118"/>
      <c r="BQ135" s="116">
        <f t="shared" ref="BQ135:BR135" si="601">SUM(BQ123:BQ134)</f>
        <v>0</v>
      </c>
      <c r="BR135" s="117">
        <f t="shared" si="601"/>
        <v>0</v>
      </c>
      <c r="BS135" s="118"/>
      <c r="BT135" s="116">
        <f t="shared" ref="BT135:BU135" si="602">SUM(BT123:BT134)</f>
        <v>0</v>
      </c>
      <c r="BU135" s="117">
        <f t="shared" si="602"/>
        <v>0</v>
      </c>
      <c r="BV135" s="118"/>
      <c r="BW135" s="116">
        <f t="shared" ref="BW135:BX135" si="603">SUM(BW123:BW134)</f>
        <v>0</v>
      </c>
      <c r="BX135" s="117">
        <f t="shared" si="603"/>
        <v>0</v>
      </c>
      <c r="BY135" s="118"/>
      <c r="BZ135" s="116">
        <f t="shared" ref="BZ135:CA135" si="604">SUM(BZ123:BZ134)</f>
        <v>0</v>
      </c>
      <c r="CA135" s="117">
        <f t="shared" si="604"/>
        <v>0</v>
      </c>
      <c r="CB135" s="118"/>
      <c r="CC135" s="116">
        <f t="shared" ref="CC135:CD135" si="605">SUM(CC123:CC134)</f>
        <v>5547.72937</v>
      </c>
      <c r="CD135" s="117">
        <f t="shared" si="605"/>
        <v>18256.722000000002</v>
      </c>
      <c r="CE135" s="118"/>
      <c r="CF135" s="116">
        <f t="shared" ref="CF135:CG135" si="606">SUM(CF123:CF134)</f>
        <v>0</v>
      </c>
      <c r="CG135" s="117">
        <f t="shared" si="606"/>
        <v>0</v>
      </c>
      <c r="CH135" s="118"/>
      <c r="CI135" s="116">
        <f t="shared" ref="CI135:CJ135" si="607">SUM(CI123:CI134)</f>
        <v>213352</v>
      </c>
      <c r="CJ135" s="117">
        <f t="shared" si="607"/>
        <v>607681.08599999989</v>
      </c>
      <c r="CK135" s="118"/>
      <c r="CL135" s="116">
        <f t="shared" ref="CL135:CM135" si="608">SUM(CL123:CL134)</f>
        <v>0</v>
      </c>
      <c r="CM135" s="117">
        <f t="shared" si="608"/>
        <v>0</v>
      </c>
      <c r="CN135" s="118"/>
      <c r="CO135" s="116">
        <f t="shared" ref="CO135:CP135" si="609">SUM(CO123:CO134)</f>
        <v>0</v>
      </c>
      <c r="CP135" s="117">
        <f t="shared" si="609"/>
        <v>0</v>
      </c>
      <c r="CQ135" s="118"/>
      <c r="CR135" s="116">
        <f t="shared" ref="CR135:CS135" si="610">SUM(CR123:CR134)</f>
        <v>70163.737499999988</v>
      </c>
      <c r="CS135" s="117">
        <f t="shared" si="610"/>
        <v>169235.18600000002</v>
      </c>
      <c r="CT135" s="118"/>
      <c r="CU135" s="116">
        <f t="shared" ref="CU135:CV135" si="611">SUM(CU123:CU134)</f>
        <v>0</v>
      </c>
      <c r="CV135" s="117">
        <f t="shared" si="611"/>
        <v>0</v>
      </c>
      <c r="CW135" s="118"/>
      <c r="CX135" s="116">
        <f t="shared" ref="CX135:CY135" si="612">SUM(CX123:CX134)</f>
        <v>0</v>
      </c>
      <c r="CY135" s="117">
        <f t="shared" si="612"/>
        <v>0</v>
      </c>
      <c r="CZ135" s="118"/>
      <c r="DA135" s="116">
        <f t="shared" ref="DA135:DB135" si="613">SUM(DA123:DA134)</f>
        <v>1569.1704400000001</v>
      </c>
      <c r="DB135" s="117">
        <f t="shared" si="613"/>
        <v>6275.2670000000007</v>
      </c>
      <c r="DC135" s="118"/>
      <c r="DD135" s="116">
        <f t="shared" ref="DD135:DE135" si="614">SUM(DD123:DD134)</f>
        <v>0</v>
      </c>
      <c r="DE135" s="117">
        <f t="shared" si="614"/>
        <v>0</v>
      </c>
      <c r="DF135" s="118"/>
      <c r="DG135" s="116">
        <f t="shared" ref="DG135:DH135" si="615">SUM(DG123:DG134)</f>
        <v>0</v>
      </c>
      <c r="DH135" s="117">
        <f t="shared" si="615"/>
        <v>0</v>
      </c>
      <c r="DI135" s="118"/>
      <c r="DJ135" s="116">
        <f t="shared" ref="DJ135:DK135" si="616">SUM(DJ123:DJ134)</f>
        <v>0</v>
      </c>
      <c r="DK135" s="117">
        <f t="shared" si="616"/>
        <v>0</v>
      </c>
      <c r="DL135" s="118"/>
      <c r="DM135" s="116">
        <f t="shared" ref="DM135:DN135" si="617">SUM(DM123:DM134)</f>
        <v>3.5610000000000003E-2</v>
      </c>
      <c r="DN135" s="117">
        <f t="shared" si="617"/>
        <v>2.9910000000000001</v>
      </c>
      <c r="DO135" s="118"/>
      <c r="DP135" s="116">
        <f t="shared" ref="DP135:DQ135" si="618">SUM(DP123:DP134)</f>
        <v>0</v>
      </c>
      <c r="DQ135" s="117">
        <f t="shared" si="618"/>
        <v>0</v>
      </c>
      <c r="DR135" s="118"/>
      <c r="DS135" s="116">
        <f t="shared" ref="DS135:DT135" si="619">SUM(DS123:DS134)</f>
        <v>0</v>
      </c>
      <c r="DT135" s="117">
        <f t="shared" si="619"/>
        <v>0</v>
      </c>
      <c r="DU135" s="118"/>
      <c r="DV135" s="116">
        <f t="shared" ref="DV135:DW135" si="620">SUM(DV123:DV134)</f>
        <v>183476.05226000003</v>
      </c>
      <c r="DW135" s="117">
        <f t="shared" si="620"/>
        <v>563964.69000000006</v>
      </c>
      <c r="DX135" s="118"/>
      <c r="DY135" s="116">
        <f t="shared" ref="DY135:DZ135" si="621">SUM(DY123:DY134)</f>
        <v>46038.412839999997</v>
      </c>
      <c r="DZ135" s="117">
        <f t="shared" si="621"/>
        <v>149024.83900000004</v>
      </c>
      <c r="EA135" s="118"/>
      <c r="EB135" s="116">
        <f t="shared" ref="EB135:EC135" si="622">SUM(EB123:EB134)</f>
        <v>0</v>
      </c>
      <c r="EC135" s="117">
        <f t="shared" si="622"/>
        <v>0</v>
      </c>
      <c r="ED135" s="118"/>
      <c r="EE135" s="116">
        <f t="shared" ref="EE135:EF135" si="623">SUM(EE123:EE134)</f>
        <v>0</v>
      </c>
      <c r="EF135" s="117">
        <f t="shared" si="623"/>
        <v>0</v>
      </c>
      <c r="EG135" s="118"/>
      <c r="EH135" s="116">
        <f t="shared" ref="EH135:EI135" si="624">SUM(EH123:EH134)</f>
        <v>0</v>
      </c>
      <c r="EI135" s="117">
        <f t="shared" si="624"/>
        <v>0</v>
      </c>
      <c r="EJ135" s="118"/>
      <c r="EK135" s="116">
        <f t="shared" ref="EK135:EL135" si="625">SUM(EK123:EK134)</f>
        <v>0</v>
      </c>
      <c r="EL135" s="117">
        <f t="shared" si="625"/>
        <v>0</v>
      </c>
      <c r="EM135" s="118"/>
      <c r="EN135" s="116">
        <f t="shared" ref="EN135:EO135" si="626">SUM(EN123:EN134)</f>
        <v>0</v>
      </c>
      <c r="EO135" s="117">
        <f t="shared" si="626"/>
        <v>0</v>
      </c>
      <c r="EP135" s="118"/>
      <c r="EQ135" s="116"/>
      <c r="ER135" s="117"/>
      <c r="ES135" s="118"/>
      <c r="ET135" s="116">
        <f t="shared" ref="ET135:EU135" si="627">SUM(ET123:ET134)</f>
        <v>0</v>
      </c>
      <c r="EU135" s="117">
        <f t="shared" si="627"/>
        <v>0</v>
      </c>
      <c r="EV135" s="118"/>
      <c r="EW135" s="116">
        <f t="shared" ref="EW135:EX135" si="628">SUM(EW123:EW134)</f>
        <v>0</v>
      </c>
      <c r="EX135" s="117">
        <f t="shared" si="628"/>
        <v>0</v>
      </c>
      <c r="EY135" s="118"/>
      <c r="EZ135" s="116">
        <f t="shared" ref="EZ135:FA135" si="629">SUM(EZ123:EZ134)</f>
        <v>0</v>
      </c>
      <c r="FA135" s="117">
        <f t="shared" si="629"/>
        <v>0</v>
      </c>
      <c r="FB135" s="118"/>
      <c r="FC135" s="116">
        <f t="shared" ref="FC135:FD135" si="630">SUM(FC123:FC134)</f>
        <v>2.5000000000000001E-3</v>
      </c>
      <c r="FD135" s="117">
        <f t="shared" si="630"/>
        <v>0.32900000000000001</v>
      </c>
      <c r="FE135" s="118"/>
      <c r="FF135" s="116">
        <f t="shared" ref="FF135:FG135" si="631">SUM(FF123:FF134)</f>
        <v>6.0000000000000001E-3</v>
      </c>
      <c r="FG135" s="117">
        <f t="shared" si="631"/>
        <v>7.4999999999999997E-2</v>
      </c>
      <c r="FH135" s="118"/>
      <c r="FI135" s="116">
        <f t="shared" ref="FI135:FJ135" si="632">SUM(FI123:FI134)</f>
        <v>0</v>
      </c>
      <c r="FJ135" s="117">
        <f t="shared" si="632"/>
        <v>0</v>
      </c>
      <c r="FK135" s="118"/>
      <c r="FL135" s="116">
        <f t="shared" ref="FL135:FM135" si="633">SUM(FL123:FL134)</f>
        <v>0</v>
      </c>
      <c r="FM135" s="117">
        <f t="shared" si="633"/>
        <v>0</v>
      </c>
      <c r="FN135" s="118"/>
      <c r="FO135" s="116">
        <f t="shared" ref="FO135:FP135" si="634">SUM(FO123:FO134)</f>
        <v>1021.7</v>
      </c>
      <c r="FP135" s="117">
        <f t="shared" si="634"/>
        <v>4595.098</v>
      </c>
      <c r="FQ135" s="118"/>
      <c r="FR135" s="116">
        <f t="shared" ref="FR135:FS135" si="635">SUM(FR123:FR134)</f>
        <v>0</v>
      </c>
      <c r="FS135" s="117">
        <f t="shared" si="635"/>
        <v>0</v>
      </c>
      <c r="FT135" s="118"/>
      <c r="FU135" s="116">
        <f t="shared" ref="FU135:FV135" si="636">SUM(FU123:FU134)</f>
        <v>1E-3</v>
      </c>
      <c r="FV135" s="117">
        <f t="shared" si="636"/>
        <v>2.2189999999999999</v>
      </c>
      <c r="FW135" s="118"/>
      <c r="FX135" s="116">
        <f t="shared" ref="FX135:FY135" si="637">SUM(FX123:FX134)</f>
        <v>0</v>
      </c>
      <c r="FY135" s="117">
        <f t="shared" si="637"/>
        <v>0</v>
      </c>
      <c r="FZ135" s="118"/>
      <c r="GA135" s="116">
        <f t="shared" ref="GA135:GB135" si="638">SUM(GA123:GA134)</f>
        <v>0</v>
      </c>
      <c r="GB135" s="117">
        <f t="shared" si="638"/>
        <v>0</v>
      </c>
      <c r="GC135" s="118"/>
      <c r="GD135" s="116">
        <f t="shared" ref="GD135:GE135" si="639">SUM(GD123:GD134)</f>
        <v>0</v>
      </c>
      <c r="GE135" s="117">
        <f t="shared" si="639"/>
        <v>0</v>
      </c>
      <c r="GF135" s="118"/>
      <c r="GG135" s="116">
        <f t="shared" ref="GG135:GH135" si="640">SUM(GG123:GG134)</f>
        <v>0</v>
      </c>
      <c r="GH135" s="117">
        <f t="shared" si="640"/>
        <v>0</v>
      </c>
      <c r="GI135" s="118"/>
      <c r="GJ135" s="116">
        <f t="shared" ref="GJ135:GK135" si="641">SUM(GJ123:GJ134)</f>
        <v>0</v>
      </c>
      <c r="GK135" s="117">
        <f t="shared" si="641"/>
        <v>0</v>
      </c>
      <c r="GL135" s="118"/>
      <c r="GM135" s="116">
        <f t="shared" ref="GM135:GN135" si="642">SUM(GM123:GM134)</f>
        <v>0</v>
      </c>
      <c r="GN135" s="117">
        <f t="shared" si="642"/>
        <v>0</v>
      </c>
      <c r="GO135" s="118"/>
      <c r="GP135" s="116">
        <f t="shared" ref="GP135:GQ135" si="643">SUM(GP123:GP134)</f>
        <v>0</v>
      </c>
      <c r="GQ135" s="117">
        <f t="shared" si="643"/>
        <v>0</v>
      </c>
      <c r="GR135" s="118"/>
      <c r="GS135" s="116">
        <f t="shared" ref="GS135:GT135" si="644">SUM(GS123:GS134)</f>
        <v>0</v>
      </c>
      <c r="GT135" s="117">
        <f t="shared" si="644"/>
        <v>0</v>
      </c>
      <c r="GU135" s="118"/>
      <c r="GV135" s="116">
        <f t="shared" ref="GV135:GW135" si="645">SUM(GV123:GV134)</f>
        <v>105.82</v>
      </c>
      <c r="GW135" s="117">
        <f t="shared" si="645"/>
        <v>455.66299999999995</v>
      </c>
      <c r="GX135" s="118"/>
      <c r="GY135" s="116">
        <f t="shared" ref="GY135:GZ135" si="646">SUM(GY123:GY134)</f>
        <v>0</v>
      </c>
      <c r="GZ135" s="117">
        <f t="shared" si="646"/>
        <v>0</v>
      </c>
      <c r="HA135" s="118"/>
      <c r="HB135" s="116">
        <f t="shared" ref="HB135:HC135" si="647">SUM(HB123:HB134)</f>
        <v>69.542000000000016</v>
      </c>
      <c r="HC135" s="117">
        <f t="shared" si="647"/>
        <v>556.2170000000001</v>
      </c>
      <c r="HD135" s="118"/>
      <c r="HE135" s="116">
        <f t="shared" ref="HE135:HF135" si="648">SUM(HE123:HE134)</f>
        <v>15957.790780000001</v>
      </c>
      <c r="HF135" s="117">
        <f t="shared" si="648"/>
        <v>78851.267999999996</v>
      </c>
      <c r="HG135" s="118"/>
      <c r="HH135" s="104">
        <f t="shared" si="578"/>
        <v>605366.62096000009</v>
      </c>
      <c r="HI135" s="106">
        <f t="shared" si="579"/>
        <v>1832929.2719999999</v>
      </c>
    </row>
    <row r="136" spans="1:217" x14ac:dyDescent="0.3">
      <c r="A136" s="111">
        <v>2021</v>
      </c>
      <c r="B136" s="112" t="s">
        <v>2</v>
      </c>
      <c r="C136" s="20">
        <v>0</v>
      </c>
      <c r="D136" s="4">
        <v>0</v>
      </c>
      <c r="E136" s="5">
        <f t="shared" ref="E136:E147" si="649">IF(C136=0,0,D136/C136*1000)</f>
        <v>0</v>
      </c>
      <c r="F136" s="20">
        <v>0</v>
      </c>
      <c r="G136" s="4">
        <v>0</v>
      </c>
      <c r="H136" s="5">
        <f>IF(F136=0,0,G136/F136*1000)</f>
        <v>0</v>
      </c>
      <c r="I136" s="20">
        <v>0</v>
      </c>
      <c r="J136" s="4">
        <v>0</v>
      </c>
      <c r="K136" s="5">
        <f t="shared" ref="K136:K147" si="650">IF(I136=0,0,J136/I136*1000)</f>
        <v>0</v>
      </c>
      <c r="L136" s="20">
        <v>0</v>
      </c>
      <c r="M136" s="4">
        <v>0</v>
      </c>
      <c r="N136" s="5">
        <f t="shared" ref="N136:N147" si="651">IF(L136=0,0,M136/L136*1000)</f>
        <v>0</v>
      </c>
      <c r="O136" s="20">
        <v>0</v>
      </c>
      <c r="P136" s="4">
        <v>0</v>
      </c>
      <c r="Q136" s="5">
        <f t="shared" ref="Q136:Q147" si="652">IF(O136=0,0,P136/O136*1000)</f>
        <v>0</v>
      </c>
      <c r="R136" s="128">
        <v>68.459999999999994</v>
      </c>
      <c r="S136" s="4">
        <v>193.74199999999999</v>
      </c>
      <c r="T136" s="5">
        <f t="shared" ref="T136:T147" si="653">IF(R136=0,0,S136/R136*1000)</f>
        <v>2830.0029214139645</v>
      </c>
      <c r="U136" s="128">
        <v>9.3999999999999997E-4</v>
      </c>
      <c r="V136" s="4">
        <v>5.6000000000000001E-2</v>
      </c>
      <c r="W136" s="5">
        <f t="shared" ref="W136:W147" si="654">IF(U136=0,0,V136/U136*1000)</f>
        <v>59574.468085106389</v>
      </c>
      <c r="X136" s="20">
        <v>0</v>
      </c>
      <c r="Y136" s="4">
        <v>0</v>
      </c>
      <c r="Z136" s="5">
        <f t="shared" ref="Z136:Z147" si="655">IF(X136=0,0,Y136/X136*1000)</f>
        <v>0</v>
      </c>
      <c r="AA136" s="20"/>
      <c r="AB136" s="4"/>
      <c r="AC136" s="5"/>
      <c r="AD136" s="20">
        <v>0</v>
      </c>
      <c r="AE136" s="4">
        <v>0</v>
      </c>
      <c r="AF136" s="5">
        <f t="shared" ref="AF136:AF147" si="656">IF(AD136=0,0,AE136/AD136*1000)</f>
        <v>0</v>
      </c>
      <c r="AG136" s="20">
        <v>0</v>
      </c>
      <c r="AH136" s="4">
        <v>0</v>
      </c>
      <c r="AI136" s="5">
        <f t="shared" ref="AI136:AI147" si="657">IF(AG136=0,0,AH136/AG136*1000)</f>
        <v>0</v>
      </c>
      <c r="AJ136" s="20">
        <v>0</v>
      </c>
      <c r="AK136" s="4">
        <v>0</v>
      </c>
      <c r="AL136" s="5">
        <f t="shared" ref="AL136:AL147" si="658">IF(AJ136=0,0,AK136/AJ136*1000)</f>
        <v>0</v>
      </c>
      <c r="AM136" s="20">
        <v>0</v>
      </c>
      <c r="AN136" s="4">
        <v>0</v>
      </c>
      <c r="AO136" s="5">
        <f t="shared" ref="AO136:AO147" si="659">IF(AM136=0,0,AN136/AM136*1000)</f>
        <v>0</v>
      </c>
      <c r="AP136" s="20">
        <v>0</v>
      </c>
      <c r="AQ136" s="4">
        <v>0</v>
      </c>
      <c r="AR136" s="5">
        <f t="shared" ref="AR136:AR147" si="660">IF(AP136=0,0,AQ136/AP136*1000)</f>
        <v>0</v>
      </c>
      <c r="AS136" s="20">
        <v>0</v>
      </c>
      <c r="AT136" s="4">
        <v>0</v>
      </c>
      <c r="AU136" s="5">
        <f t="shared" ref="AU136:AU147" si="661">IF(AS136=0,0,AT136/AS136*1000)</f>
        <v>0</v>
      </c>
      <c r="AV136" s="20">
        <v>0</v>
      </c>
      <c r="AW136" s="4">
        <v>0</v>
      </c>
      <c r="AX136" s="5">
        <f t="shared" ref="AX136:AX147" si="662">IF(AV136=0,0,AW136/AV136*1000)</f>
        <v>0</v>
      </c>
      <c r="AY136" s="20">
        <v>0</v>
      </c>
      <c r="AZ136" s="4">
        <v>0</v>
      </c>
      <c r="BA136" s="5">
        <f t="shared" ref="BA136:BA147" si="663">IF(AY136=0,0,AZ136/AY136*1000)</f>
        <v>0</v>
      </c>
      <c r="BB136" s="128">
        <v>3534.9524100000003</v>
      </c>
      <c r="BC136" s="4">
        <v>12631.487999999999</v>
      </c>
      <c r="BD136" s="5">
        <f t="shared" ref="BD136:BD147" si="664">IF(BB136=0,0,BC136/BB136*1000)</f>
        <v>3573.3120378839835</v>
      </c>
      <c r="BE136" s="20">
        <v>0</v>
      </c>
      <c r="BF136" s="4">
        <v>0</v>
      </c>
      <c r="BG136" s="5">
        <f t="shared" ref="BG136:BG147" si="665">IF(BE136=0,0,BF136/BE136*1000)</f>
        <v>0</v>
      </c>
      <c r="BH136" s="20">
        <v>0</v>
      </c>
      <c r="BI136" s="4">
        <v>0</v>
      </c>
      <c r="BJ136" s="5">
        <f t="shared" ref="BJ136:BJ147" si="666">IF(BH136=0,0,BI136/BH136*1000)</f>
        <v>0</v>
      </c>
      <c r="BK136" s="20">
        <v>0</v>
      </c>
      <c r="BL136" s="4">
        <v>0</v>
      </c>
      <c r="BM136" s="5">
        <f t="shared" ref="BM136:BM147" si="667">IF(BK136=0,0,BL136/BK136*1000)</f>
        <v>0</v>
      </c>
      <c r="BN136" s="20">
        <v>0</v>
      </c>
      <c r="BO136" s="4">
        <v>0</v>
      </c>
      <c r="BP136" s="5">
        <f t="shared" ref="BP136:BP147" si="668">IF(BN136=0,0,BO136/BN136*1000)</f>
        <v>0</v>
      </c>
      <c r="BQ136" s="20">
        <v>0</v>
      </c>
      <c r="BR136" s="4">
        <v>0</v>
      </c>
      <c r="BS136" s="5">
        <f t="shared" ref="BS136:BS147" si="669">IF(BQ136=0,0,BR136/BQ136*1000)</f>
        <v>0</v>
      </c>
      <c r="BT136" s="20">
        <v>0</v>
      </c>
      <c r="BU136" s="4">
        <v>0</v>
      </c>
      <c r="BV136" s="5">
        <f t="shared" ref="BV136:BV147" si="670">IF(BT136=0,0,BU136/BT136*1000)</f>
        <v>0</v>
      </c>
      <c r="BW136" s="20">
        <v>0</v>
      </c>
      <c r="BX136" s="4">
        <v>0</v>
      </c>
      <c r="BY136" s="5">
        <f t="shared" ref="BY136:BY147" si="671">IF(BW136=0,0,BX136/BW136*1000)</f>
        <v>0</v>
      </c>
      <c r="BZ136" s="20">
        <v>0</v>
      </c>
      <c r="CA136" s="4">
        <v>0</v>
      </c>
      <c r="CB136" s="5">
        <f t="shared" ref="CB136:CB147" si="672">IF(BZ136=0,0,CA136/BZ136*1000)</f>
        <v>0</v>
      </c>
      <c r="CC136" s="20">
        <v>0</v>
      </c>
      <c r="CD136" s="4">
        <v>0</v>
      </c>
      <c r="CE136" s="5">
        <f t="shared" ref="CE136:CE147" si="673">IF(CC136=0,0,CD136/CC136*1000)</f>
        <v>0</v>
      </c>
      <c r="CF136" s="20">
        <v>0</v>
      </c>
      <c r="CG136" s="4">
        <v>0</v>
      </c>
      <c r="CH136" s="5">
        <f t="shared" ref="CH136:CH147" si="674">IF(CF136=0,0,CG136/CF136*1000)</f>
        <v>0</v>
      </c>
      <c r="CI136" s="20">
        <v>0</v>
      </c>
      <c r="CJ136" s="4">
        <v>0</v>
      </c>
      <c r="CK136" s="5">
        <f t="shared" ref="CK136:CK147" si="675">IF(CI136=0,0,CJ136/CI136*1000)</f>
        <v>0</v>
      </c>
      <c r="CL136" s="20">
        <v>0</v>
      </c>
      <c r="CM136" s="4">
        <v>0</v>
      </c>
      <c r="CN136" s="5">
        <f t="shared" ref="CN136:CN147" si="676">IF(CL136=0,0,CM136/CL136*1000)</f>
        <v>0</v>
      </c>
      <c r="CO136" s="20">
        <v>0</v>
      </c>
      <c r="CP136" s="4">
        <v>0</v>
      </c>
      <c r="CQ136" s="5">
        <f t="shared" ref="CQ136:CQ147" si="677">IF(CO136=0,0,CP136/CO136*1000)</f>
        <v>0</v>
      </c>
      <c r="CR136" s="128">
        <v>7632.4690000000001</v>
      </c>
      <c r="CS136" s="4">
        <v>17534.982</v>
      </c>
      <c r="CT136" s="5">
        <f t="shared" ref="CT136:CT147" si="678">IF(CR136=0,0,CS136/CR136*1000)</f>
        <v>2297.4193540779529</v>
      </c>
      <c r="CU136" s="20">
        <v>0</v>
      </c>
      <c r="CV136" s="4">
        <v>0</v>
      </c>
      <c r="CW136" s="5">
        <f t="shared" ref="CW136:CW147" si="679">IF(CU136=0,0,CV136/CU136*1000)</f>
        <v>0</v>
      </c>
      <c r="CX136" s="20">
        <v>0</v>
      </c>
      <c r="CY136" s="4">
        <v>0</v>
      </c>
      <c r="CZ136" s="5">
        <f t="shared" ref="CZ136:CZ147" si="680">IF(CX136=0,0,CY136/CX136*1000)</f>
        <v>0</v>
      </c>
      <c r="DA136" s="128">
        <v>9.0999999999999998E-2</v>
      </c>
      <c r="DB136" s="4">
        <v>2.3010000000000002</v>
      </c>
      <c r="DC136" s="5">
        <f t="shared" ref="DC136:DC147" si="681">IF(DA136=0,0,DB136/DA136*1000)</f>
        <v>25285.71428571429</v>
      </c>
      <c r="DD136" s="20">
        <v>0</v>
      </c>
      <c r="DE136" s="4">
        <v>0</v>
      </c>
      <c r="DF136" s="5">
        <f t="shared" ref="DF136:DF147" si="682">IF(DD136=0,0,DE136/DD136*1000)</f>
        <v>0</v>
      </c>
      <c r="DG136" s="20">
        <v>0</v>
      </c>
      <c r="DH136" s="4">
        <v>0</v>
      </c>
      <c r="DI136" s="5">
        <f t="shared" ref="DI136:DI147" si="683">IF(DG136=0,0,DH136/DG136*1000)</f>
        <v>0</v>
      </c>
      <c r="DJ136" s="20">
        <v>0</v>
      </c>
      <c r="DK136" s="4">
        <v>0</v>
      </c>
      <c r="DL136" s="5">
        <f t="shared" ref="DL136:DL147" si="684">IF(DJ136=0,0,DK136/DJ136*1000)</f>
        <v>0</v>
      </c>
      <c r="DM136" s="20">
        <v>0</v>
      </c>
      <c r="DN136" s="4">
        <v>0</v>
      </c>
      <c r="DO136" s="5">
        <f t="shared" ref="DO136:DO147" si="685">IF(DM136=0,0,DN136/DM136*1000)</f>
        <v>0</v>
      </c>
      <c r="DP136" s="20">
        <v>0</v>
      </c>
      <c r="DQ136" s="4">
        <v>0</v>
      </c>
      <c r="DR136" s="5">
        <f t="shared" ref="DR136:DR147" si="686">IF(DP136=0,0,DQ136/DP136*1000)</f>
        <v>0</v>
      </c>
      <c r="DS136" s="20">
        <v>0</v>
      </c>
      <c r="DT136" s="4">
        <v>0</v>
      </c>
      <c r="DU136" s="5">
        <f t="shared" ref="DU136:DU147" si="687">IF(DS136=0,0,DT136/DS136*1000)</f>
        <v>0</v>
      </c>
      <c r="DV136" s="128">
        <v>12461.5</v>
      </c>
      <c r="DW136" s="4">
        <v>44471.034</v>
      </c>
      <c r="DX136" s="5">
        <f t="shared" ref="DX136:DX147" si="688">IF(DV136=0,0,DW136/DV136*1000)</f>
        <v>3568.6742366488784</v>
      </c>
      <c r="DY136" s="128">
        <v>8016.34825</v>
      </c>
      <c r="DZ136" s="4">
        <v>29067.09</v>
      </c>
      <c r="EA136" s="5">
        <f t="shared" ref="EA136:EA147" si="689">IF(DY136=0,0,DZ136/DY136*1000)</f>
        <v>3625.9764538048858</v>
      </c>
      <c r="EB136" s="20">
        <v>0</v>
      </c>
      <c r="EC136" s="4">
        <v>0</v>
      </c>
      <c r="ED136" s="5">
        <f t="shared" ref="ED136:ED147" si="690">IF(EB136=0,0,EC136/EB136*1000)</f>
        <v>0</v>
      </c>
      <c r="EE136" s="20">
        <v>0</v>
      </c>
      <c r="EF136" s="4">
        <v>0</v>
      </c>
      <c r="EG136" s="5">
        <f t="shared" ref="EG136:EG147" si="691">IF(EE136=0,0,EF136/EE136*1000)</f>
        <v>0</v>
      </c>
      <c r="EH136" s="20">
        <v>0</v>
      </c>
      <c r="EI136" s="4">
        <v>0</v>
      </c>
      <c r="EJ136" s="5">
        <f t="shared" ref="EJ136:EJ147" si="692">IF(EH136=0,0,EI136/EH136*1000)</f>
        <v>0</v>
      </c>
      <c r="EK136" s="20">
        <v>0</v>
      </c>
      <c r="EL136" s="4">
        <v>0</v>
      </c>
      <c r="EM136" s="5">
        <f t="shared" ref="EM136:EM147" si="693">IF(EK136=0,0,EL136/EK136*1000)</f>
        <v>0</v>
      </c>
      <c r="EN136" s="20">
        <v>21</v>
      </c>
      <c r="EO136" s="4">
        <v>3.15</v>
      </c>
      <c r="EP136" s="5">
        <f t="shared" ref="EP136:EP147" si="694">IF(EN136=0,0,EO136/EN136*1000)</f>
        <v>150</v>
      </c>
      <c r="EQ136" s="20"/>
      <c r="ER136" s="4"/>
      <c r="ES136" s="5"/>
      <c r="ET136" s="20">
        <v>0</v>
      </c>
      <c r="EU136" s="4">
        <v>0</v>
      </c>
      <c r="EV136" s="5">
        <f t="shared" ref="EV136:EV147" si="695">IF(ET136=0,0,EU136/ET136*1000)</f>
        <v>0</v>
      </c>
      <c r="EW136" s="20">
        <v>0</v>
      </c>
      <c r="EX136" s="4">
        <v>0</v>
      </c>
      <c r="EY136" s="5">
        <f t="shared" ref="EY136:EY147" si="696">IF(EW136=0,0,EX136/EW136*1000)</f>
        <v>0</v>
      </c>
      <c r="EZ136" s="20">
        <v>0</v>
      </c>
      <c r="FA136" s="4">
        <v>0</v>
      </c>
      <c r="FB136" s="5">
        <f t="shared" ref="FB136:FB147" si="697">IF(EZ136=0,0,FA136/EZ136*1000)</f>
        <v>0</v>
      </c>
      <c r="FC136" s="20">
        <v>0</v>
      </c>
      <c r="FD136" s="4">
        <v>0</v>
      </c>
      <c r="FE136" s="5">
        <f t="shared" ref="FE136:FE147" si="698">IF(FC136=0,0,FD136/FC136*1000)</f>
        <v>0</v>
      </c>
      <c r="FF136" s="20">
        <v>0</v>
      </c>
      <c r="FG136" s="4">
        <v>0</v>
      </c>
      <c r="FH136" s="5">
        <f t="shared" ref="FH136:FH147" si="699">IF(FF136=0,0,FG136/FF136*1000)</f>
        <v>0</v>
      </c>
      <c r="FI136" s="20">
        <v>0</v>
      </c>
      <c r="FJ136" s="4">
        <v>0</v>
      </c>
      <c r="FK136" s="5">
        <f t="shared" ref="FK136:FK147" si="700">IF(FI136=0,0,FJ136/FI136*1000)</f>
        <v>0</v>
      </c>
      <c r="FL136" s="20">
        <v>0</v>
      </c>
      <c r="FM136" s="4">
        <v>0</v>
      </c>
      <c r="FN136" s="5">
        <f t="shared" ref="FN136:FN147" si="701">IF(FL136=0,0,FM136/FL136*1000)</f>
        <v>0</v>
      </c>
      <c r="FO136" s="20">
        <v>0</v>
      </c>
      <c r="FP136" s="4">
        <v>0</v>
      </c>
      <c r="FQ136" s="5">
        <f t="shared" ref="FQ136:FQ147" si="702">IF(FO136=0,0,FP136/FO136*1000)</f>
        <v>0</v>
      </c>
      <c r="FR136" s="20">
        <v>0</v>
      </c>
      <c r="FS136" s="4">
        <v>0</v>
      </c>
      <c r="FT136" s="5">
        <f t="shared" ref="FT136:FT147" si="703">IF(FR136=0,0,FS136/FR136*1000)</f>
        <v>0</v>
      </c>
      <c r="FU136" s="20">
        <v>0</v>
      </c>
      <c r="FV136" s="4">
        <v>0</v>
      </c>
      <c r="FW136" s="5">
        <f t="shared" ref="FW136:FW147" si="704">IF(FU136=0,0,FV136/FU136*1000)</f>
        <v>0</v>
      </c>
      <c r="FX136" s="20">
        <v>0</v>
      </c>
      <c r="FY136" s="4">
        <v>0</v>
      </c>
      <c r="FZ136" s="5">
        <f t="shared" ref="FZ136:FZ147" si="705">IF(FX136=0,0,FY136/FX136*1000)</f>
        <v>0</v>
      </c>
      <c r="GA136" s="20">
        <v>0</v>
      </c>
      <c r="GB136" s="4">
        <v>0</v>
      </c>
      <c r="GC136" s="5">
        <f t="shared" ref="GC136:GC147" si="706">IF(GA136=0,0,GB136/GA136*1000)</f>
        <v>0</v>
      </c>
      <c r="GD136" s="20">
        <v>0</v>
      </c>
      <c r="GE136" s="4">
        <v>0</v>
      </c>
      <c r="GF136" s="5">
        <f t="shared" ref="GF136:GF147" si="707">IF(GD136=0,0,GE136/GD136*1000)</f>
        <v>0</v>
      </c>
      <c r="GG136" s="20">
        <v>0</v>
      </c>
      <c r="GH136" s="4">
        <v>0</v>
      </c>
      <c r="GI136" s="5">
        <f t="shared" ref="GI136:GI147" si="708">IF(GG136=0,0,GH136/GG136*1000)</f>
        <v>0</v>
      </c>
      <c r="GJ136" s="20">
        <v>0</v>
      </c>
      <c r="GK136" s="4">
        <v>0</v>
      </c>
      <c r="GL136" s="5">
        <f t="shared" ref="GL136:GL147" si="709">IF(GJ136=0,0,GK136/GJ136*1000)</f>
        <v>0</v>
      </c>
      <c r="GM136" s="20">
        <v>0</v>
      </c>
      <c r="GN136" s="4">
        <v>0</v>
      </c>
      <c r="GO136" s="5">
        <f t="shared" ref="GO136:GO147" si="710">IF(GM136=0,0,GN136/GM136*1000)</f>
        <v>0</v>
      </c>
      <c r="GP136" s="20">
        <v>0</v>
      </c>
      <c r="GQ136" s="4">
        <v>0</v>
      </c>
      <c r="GR136" s="5">
        <f t="shared" ref="GR136:GR147" si="711">IF(GP136=0,0,GQ136/GP136*1000)</f>
        <v>0</v>
      </c>
      <c r="GS136" s="20">
        <v>0</v>
      </c>
      <c r="GT136" s="4">
        <v>0</v>
      </c>
      <c r="GU136" s="5">
        <f t="shared" ref="GU136:GU147" si="712">IF(GS136=0,0,GT136/GS136*1000)</f>
        <v>0</v>
      </c>
      <c r="GV136" s="20">
        <v>0</v>
      </c>
      <c r="GW136" s="4">
        <v>0</v>
      </c>
      <c r="GX136" s="5">
        <f t="shared" ref="GX136:GX147" si="713">IF(GV136=0,0,GW136/GV136*1000)</f>
        <v>0</v>
      </c>
      <c r="GY136" s="20">
        <v>0</v>
      </c>
      <c r="GZ136" s="4">
        <v>0</v>
      </c>
      <c r="HA136" s="5">
        <f t="shared" ref="HA136:HA147" si="714">IF(GY136=0,0,GZ136/GY136*1000)</f>
        <v>0</v>
      </c>
      <c r="HB136" s="20">
        <v>0.3</v>
      </c>
      <c r="HC136" s="4">
        <v>5.476</v>
      </c>
      <c r="HD136" s="5">
        <f t="shared" ref="HD136:HD147" si="715">IF(HB136=0,0,HC136/HB136*1000)</f>
        <v>18253.333333333332</v>
      </c>
      <c r="HE136" s="128">
        <v>6277.0349999999999</v>
      </c>
      <c r="HF136" s="4">
        <v>29687.289000000001</v>
      </c>
      <c r="HG136" s="5">
        <f t="shared" ref="HG136:HG147" si="716">IF(HE136=0,0,HF136/HE136*1000)</f>
        <v>4729.5082789884073</v>
      </c>
      <c r="HH136" s="20">
        <f t="shared" ref="HH136:HH142" si="717">F136+AM136+AS136+AV136+BH136+BK136+CC136+CL136+CU136+CX136+DP136+DS136+DV136+DY136+GG136+GJ136+GP136+GS136+HB136+HE136+GD136+FC136+DM136+DA136++AP136+GV136+GM136+GA136+BB136+FO136+FL136+FI136+EZ136+EK136+EH136+EB136+DJ136+DG136+DD136+CR136+CI136+BT136+BN136+BE136+AJ136+AD136+X136+R136+O136+GY136+CO136+BQ136+CF136+ET136+I136+L136+FF136+FU136+AY136+EN136+U136+EW136+BZ136+BW136</f>
        <v>38012.156599999995</v>
      </c>
      <c r="HI136" s="5">
        <f t="shared" ref="HI136:HI142" si="718">G136+AN136+AT136+AW136+BI136+BL136+CD136+CM136+CV136+CY136+DQ136+DT136+DW136+DZ136+GH136+GK136+GQ136+GT136+HC136+HF136+GE136+FD136+DN136+DB136++AQ136+GW136+GN136+GB136+BC136+FP136+FM136+FJ136+FA136+EL136+EI136+EC136+DK136+DH136+DE136+CS136+CJ136+BU136+BO136+BF136+AK136+AE136+Y136+S136+P136+GZ136+CP136+BR136+CG136+EU136+J136+M136+FG136+FV136+AZ136+EO136+V136+EX136+CA136+BX136</f>
        <v>133596.60800000001</v>
      </c>
    </row>
    <row r="137" spans="1:217" x14ac:dyDescent="0.3">
      <c r="A137" s="111">
        <v>2021</v>
      </c>
      <c r="B137" s="112" t="s">
        <v>3</v>
      </c>
      <c r="C137" s="20">
        <v>0</v>
      </c>
      <c r="D137" s="4">
        <v>0</v>
      </c>
      <c r="E137" s="5">
        <f t="shared" si="649"/>
        <v>0</v>
      </c>
      <c r="F137" s="20">
        <v>0</v>
      </c>
      <c r="G137" s="4">
        <v>0</v>
      </c>
      <c r="H137" s="5">
        <f t="shared" ref="H137:H138" si="719">IF(F137=0,0,G137/F137*1000)</f>
        <v>0</v>
      </c>
      <c r="I137" s="20">
        <v>0</v>
      </c>
      <c r="J137" s="4">
        <v>0</v>
      </c>
      <c r="K137" s="5">
        <f t="shared" si="650"/>
        <v>0</v>
      </c>
      <c r="L137" s="20">
        <v>0</v>
      </c>
      <c r="M137" s="4">
        <v>0</v>
      </c>
      <c r="N137" s="5">
        <f t="shared" si="651"/>
        <v>0</v>
      </c>
      <c r="O137" s="20">
        <v>0</v>
      </c>
      <c r="P137" s="4">
        <v>0</v>
      </c>
      <c r="Q137" s="5">
        <f t="shared" si="652"/>
        <v>0</v>
      </c>
      <c r="R137" s="128">
        <v>294.37081211596484</v>
      </c>
      <c r="S137" s="4">
        <v>1071.8420000000001</v>
      </c>
      <c r="T137" s="5">
        <f t="shared" si="653"/>
        <v>3641.1286577480282</v>
      </c>
      <c r="U137" s="20">
        <v>0</v>
      </c>
      <c r="V137" s="4">
        <v>0</v>
      </c>
      <c r="W137" s="5">
        <f t="shared" si="654"/>
        <v>0</v>
      </c>
      <c r="X137" s="20">
        <v>0</v>
      </c>
      <c r="Y137" s="4">
        <v>0</v>
      </c>
      <c r="Z137" s="5">
        <f t="shared" si="655"/>
        <v>0</v>
      </c>
      <c r="AA137" s="20"/>
      <c r="AB137" s="4"/>
      <c r="AC137" s="5"/>
      <c r="AD137" s="20">
        <v>0</v>
      </c>
      <c r="AE137" s="4">
        <v>0</v>
      </c>
      <c r="AF137" s="5">
        <f t="shared" si="656"/>
        <v>0</v>
      </c>
      <c r="AG137" s="20">
        <v>0</v>
      </c>
      <c r="AH137" s="4">
        <v>0</v>
      </c>
      <c r="AI137" s="5">
        <f t="shared" si="657"/>
        <v>0</v>
      </c>
      <c r="AJ137" s="20">
        <v>0</v>
      </c>
      <c r="AK137" s="4">
        <v>0</v>
      </c>
      <c r="AL137" s="5">
        <f t="shared" si="658"/>
        <v>0</v>
      </c>
      <c r="AM137" s="20">
        <v>0</v>
      </c>
      <c r="AN137" s="4">
        <v>0</v>
      </c>
      <c r="AO137" s="5">
        <f t="shared" si="659"/>
        <v>0</v>
      </c>
      <c r="AP137" s="20">
        <v>0</v>
      </c>
      <c r="AQ137" s="4">
        <v>0</v>
      </c>
      <c r="AR137" s="5">
        <f t="shared" si="660"/>
        <v>0</v>
      </c>
      <c r="AS137" s="128">
        <v>10.629965312744769</v>
      </c>
      <c r="AT137" s="4">
        <v>44.685000000000002</v>
      </c>
      <c r="AU137" s="5">
        <f t="shared" si="661"/>
        <v>4203.6825789473687</v>
      </c>
      <c r="AV137" s="20">
        <v>0</v>
      </c>
      <c r="AW137" s="4">
        <v>0</v>
      </c>
      <c r="AX137" s="5">
        <f t="shared" si="662"/>
        <v>0</v>
      </c>
      <c r="AY137" s="20">
        <v>0</v>
      </c>
      <c r="AZ137" s="4">
        <v>0</v>
      </c>
      <c r="BA137" s="5">
        <f t="shared" si="663"/>
        <v>0</v>
      </c>
      <c r="BB137" s="128">
        <v>278.83584945276039</v>
      </c>
      <c r="BC137" s="4">
        <v>18379.427</v>
      </c>
      <c r="BD137" s="5">
        <f t="shared" si="664"/>
        <v>65914.863659286362</v>
      </c>
      <c r="BE137" s="20">
        <v>0</v>
      </c>
      <c r="BF137" s="4">
        <v>0</v>
      </c>
      <c r="BG137" s="5">
        <f t="shared" si="665"/>
        <v>0</v>
      </c>
      <c r="BH137" s="20">
        <v>0</v>
      </c>
      <c r="BI137" s="4">
        <v>0</v>
      </c>
      <c r="BJ137" s="5">
        <f t="shared" si="666"/>
        <v>0</v>
      </c>
      <c r="BK137" s="20">
        <v>0</v>
      </c>
      <c r="BL137" s="4">
        <v>0</v>
      </c>
      <c r="BM137" s="5">
        <f t="shared" si="667"/>
        <v>0</v>
      </c>
      <c r="BN137" s="20">
        <v>0</v>
      </c>
      <c r="BO137" s="4">
        <v>0</v>
      </c>
      <c r="BP137" s="5">
        <f t="shared" si="668"/>
        <v>0</v>
      </c>
      <c r="BQ137" s="20">
        <v>0</v>
      </c>
      <c r="BR137" s="4">
        <v>0</v>
      </c>
      <c r="BS137" s="5">
        <f t="shared" si="669"/>
        <v>0</v>
      </c>
      <c r="BT137" s="20">
        <v>0</v>
      </c>
      <c r="BU137" s="4">
        <v>0</v>
      </c>
      <c r="BV137" s="5">
        <f t="shared" si="670"/>
        <v>0</v>
      </c>
      <c r="BW137" s="20">
        <v>0</v>
      </c>
      <c r="BX137" s="4">
        <v>0</v>
      </c>
      <c r="BY137" s="5">
        <f t="shared" si="671"/>
        <v>0</v>
      </c>
      <c r="BZ137" s="20">
        <v>0</v>
      </c>
      <c r="CA137" s="4">
        <v>0</v>
      </c>
      <c r="CB137" s="5">
        <f t="shared" si="672"/>
        <v>0</v>
      </c>
      <c r="CC137" s="20">
        <v>0</v>
      </c>
      <c r="CD137" s="4">
        <v>0</v>
      </c>
      <c r="CE137" s="5">
        <f t="shared" si="673"/>
        <v>0</v>
      </c>
      <c r="CF137" s="20">
        <v>0</v>
      </c>
      <c r="CG137" s="4">
        <v>0</v>
      </c>
      <c r="CH137" s="5">
        <f t="shared" si="674"/>
        <v>0</v>
      </c>
      <c r="CI137" s="20">
        <v>0</v>
      </c>
      <c r="CJ137" s="4">
        <v>0</v>
      </c>
      <c r="CK137" s="5">
        <f t="shared" si="675"/>
        <v>0</v>
      </c>
      <c r="CL137" s="20">
        <v>0</v>
      </c>
      <c r="CM137" s="4">
        <v>0</v>
      </c>
      <c r="CN137" s="5">
        <f t="shared" si="676"/>
        <v>0</v>
      </c>
      <c r="CO137" s="20">
        <v>0</v>
      </c>
      <c r="CP137" s="4">
        <v>0</v>
      </c>
      <c r="CQ137" s="5">
        <f t="shared" si="677"/>
        <v>0</v>
      </c>
      <c r="CR137" s="128">
        <v>375.20658923606612</v>
      </c>
      <c r="CS137" s="4">
        <v>22091.18</v>
      </c>
      <c r="CT137" s="5">
        <f t="shared" si="678"/>
        <v>58877.377513487765</v>
      </c>
      <c r="CU137" s="20">
        <v>0</v>
      </c>
      <c r="CV137" s="4">
        <v>0</v>
      </c>
      <c r="CW137" s="5">
        <f t="shared" si="679"/>
        <v>0</v>
      </c>
      <c r="CX137" s="20">
        <v>0</v>
      </c>
      <c r="CY137" s="4">
        <v>0</v>
      </c>
      <c r="CZ137" s="5">
        <f t="shared" si="680"/>
        <v>0</v>
      </c>
      <c r="DA137" s="128">
        <v>41.048034934497814</v>
      </c>
      <c r="DB137" s="4">
        <v>1.145</v>
      </c>
      <c r="DC137" s="5">
        <f t="shared" si="681"/>
        <v>27.894148936170215</v>
      </c>
      <c r="DD137" s="20">
        <v>0</v>
      </c>
      <c r="DE137" s="4">
        <v>0</v>
      </c>
      <c r="DF137" s="5">
        <f t="shared" si="682"/>
        <v>0</v>
      </c>
      <c r="DG137" s="20">
        <v>0</v>
      </c>
      <c r="DH137" s="4">
        <v>0</v>
      </c>
      <c r="DI137" s="5">
        <f t="shared" si="683"/>
        <v>0</v>
      </c>
      <c r="DJ137" s="20">
        <v>0</v>
      </c>
      <c r="DK137" s="4">
        <v>0</v>
      </c>
      <c r="DL137" s="5">
        <f t="shared" si="684"/>
        <v>0</v>
      </c>
      <c r="DM137" s="20">
        <v>0</v>
      </c>
      <c r="DN137" s="4">
        <v>0</v>
      </c>
      <c r="DO137" s="5">
        <f t="shared" si="685"/>
        <v>0</v>
      </c>
      <c r="DP137" s="20">
        <v>0</v>
      </c>
      <c r="DQ137" s="4">
        <v>0</v>
      </c>
      <c r="DR137" s="5">
        <f t="shared" si="686"/>
        <v>0</v>
      </c>
      <c r="DS137" s="20">
        <v>0</v>
      </c>
      <c r="DT137" s="4">
        <v>0</v>
      </c>
      <c r="DU137" s="5">
        <f t="shared" si="687"/>
        <v>0</v>
      </c>
      <c r="DV137" s="128">
        <v>286.33016315270174</v>
      </c>
      <c r="DW137" s="4">
        <v>46685.773000000001</v>
      </c>
      <c r="DX137" s="110">
        <f t="shared" si="688"/>
        <v>163048.74235377769</v>
      </c>
      <c r="DY137" s="128">
        <v>265.5699670051718</v>
      </c>
      <c r="DZ137" s="4">
        <v>19944.944</v>
      </c>
      <c r="EA137" s="5">
        <f t="shared" si="689"/>
        <v>75102.407945140818</v>
      </c>
      <c r="EB137" s="20">
        <v>0</v>
      </c>
      <c r="EC137" s="4">
        <v>0</v>
      </c>
      <c r="ED137" s="5">
        <f t="shared" si="690"/>
        <v>0</v>
      </c>
      <c r="EE137" s="20">
        <v>0</v>
      </c>
      <c r="EF137" s="4">
        <v>0</v>
      </c>
      <c r="EG137" s="5">
        <f t="shared" si="691"/>
        <v>0</v>
      </c>
      <c r="EH137" s="20">
        <v>0</v>
      </c>
      <c r="EI137" s="4">
        <v>0</v>
      </c>
      <c r="EJ137" s="5">
        <f t="shared" si="692"/>
        <v>0</v>
      </c>
      <c r="EK137" s="20">
        <v>0</v>
      </c>
      <c r="EL137" s="4">
        <v>0</v>
      </c>
      <c r="EM137" s="5">
        <f t="shared" si="693"/>
        <v>0</v>
      </c>
      <c r="EN137" s="20">
        <v>0</v>
      </c>
      <c r="EO137" s="4">
        <v>0</v>
      </c>
      <c r="EP137" s="5">
        <f t="shared" si="694"/>
        <v>0</v>
      </c>
      <c r="EQ137" s="20"/>
      <c r="ER137" s="4"/>
      <c r="ES137" s="5"/>
      <c r="ET137" s="20">
        <v>0</v>
      </c>
      <c r="EU137" s="4">
        <v>0</v>
      </c>
      <c r="EV137" s="5">
        <f t="shared" si="695"/>
        <v>0</v>
      </c>
      <c r="EW137" s="20">
        <v>0</v>
      </c>
      <c r="EX137" s="4">
        <v>0</v>
      </c>
      <c r="EY137" s="5">
        <f t="shared" si="696"/>
        <v>0</v>
      </c>
      <c r="EZ137" s="20">
        <v>0</v>
      </c>
      <c r="FA137" s="4">
        <v>0</v>
      </c>
      <c r="FB137" s="5">
        <f t="shared" si="697"/>
        <v>0</v>
      </c>
      <c r="FC137" s="20">
        <v>0</v>
      </c>
      <c r="FD137" s="4">
        <v>0</v>
      </c>
      <c r="FE137" s="5">
        <f t="shared" si="698"/>
        <v>0</v>
      </c>
      <c r="FF137" s="20">
        <v>0</v>
      </c>
      <c r="FG137" s="4">
        <v>0</v>
      </c>
      <c r="FH137" s="5">
        <f t="shared" si="699"/>
        <v>0</v>
      </c>
      <c r="FI137" s="20">
        <v>0</v>
      </c>
      <c r="FJ137" s="4">
        <v>0</v>
      </c>
      <c r="FK137" s="5">
        <f t="shared" si="700"/>
        <v>0</v>
      </c>
      <c r="FL137" s="20">
        <v>0</v>
      </c>
      <c r="FM137" s="4">
        <v>0</v>
      </c>
      <c r="FN137" s="5">
        <f t="shared" si="701"/>
        <v>0</v>
      </c>
      <c r="FO137" s="20">
        <v>0</v>
      </c>
      <c r="FP137" s="4">
        <v>0</v>
      </c>
      <c r="FQ137" s="5">
        <f t="shared" si="702"/>
        <v>0</v>
      </c>
      <c r="FR137" s="20">
        <v>0</v>
      </c>
      <c r="FS137" s="4">
        <v>0</v>
      </c>
      <c r="FT137" s="5">
        <f t="shared" si="703"/>
        <v>0</v>
      </c>
      <c r="FU137" s="20">
        <v>0</v>
      </c>
      <c r="FV137" s="4">
        <v>0</v>
      </c>
      <c r="FW137" s="5">
        <f t="shared" si="704"/>
        <v>0</v>
      </c>
      <c r="FX137" s="20">
        <v>0</v>
      </c>
      <c r="FY137" s="4">
        <v>0</v>
      </c>
      <c r="FZ137" s="5">
        <f t="shared" si="705"/>
        <v>0</v>
      </c>
      <c r="GA137" s="20">
        <v>0</v>
      </c>
      <c r="GB137" s="4">
        <v>0</v>
      </c>
      <c r="GC137" s="5">
        <f t="shared" si="706"/>
        <v>0</v>
      </c>
      <c r="GD137" s="20">
        <v>0</v>
      </c>
      <c r="GE137" s="4">
        <v>0</v>
      </c>
      <c r="GF137" s="5">
        <f t="shared" si="707"/>
        <v>0</v>
      </c>
      <c r="GG137" s="20">
        <v>0</v>
      </c>
      <c r="GH137" s="4">
        <v>0</v>
      </c>
      <c r="GI137" s="5">
        <f t="shared" si="708"/>
        <v>0</v>
      </c>
      <c r="GJ137" s="20">
        <v>0</v>
      </c>
      <c r="GK137" s="4">
        <v>0</v>
      </c>
      <c r="GL137" s="5">
        <f t="shared" si="709"/>
        <v>0</v>
      </c>
      <c r="GM137" s="20">
        <v>0</v>
      </c>
      <c r="GN137" s="4">
        <v>0</v>
      </c>
      <c r="GO137" s="5">
        <f t="shared" si="710"/>
        <v>0</v>
      </c>
      <c r="GP137" s="20">
        <v>0</v>
      </c>
      <c r="GQ137" s="4">
        <v>0</v>
      </c>
      <c r="GR137" s="5">
        <f t="shared" si="711"/>
        <v>0</v>
      </c>
      <c r="GS137" s="20">
        <v>0</v>
      </c>
      <c r="GT137" s="4">
        <v>0</v>
      </c>
      <c r="GU137" s="5">
        <f t="shared" si="712"/>
        <v>0</v>
      </c>
      <c r="GV137" s="20">
        <v>0</v>
      </c>
      <c r="GW137" s="4">
        <v>0</v>
      </c>
      <c r="GX137" s="5">
        <f t="shared" si="713"/>
        <v>0</v>
      </c>
      <c r="GY137" s="20">
        <v>0</v>
      </c>
      <c r="GZ137" s="4">
        <v>0</v>
      </c>
      <c r="HA137" s="5">
        <f t="shared" si="714"/>
        <v>0</v>
      </c>
      <c r="HB137" s="128">
        <v>54.617676266137039</v>
      </c>
      <c r="HC137" s="4">
        <v>6.0419999999999998</v>
      </c>
      <c r="HD137" s="5">
        <f t="shared" si="715"/>
        <v>110.62352727272727</v>
      </c>
      <c r="HE137" s="128">
        <v>216.93087600853283</v>
      </c>
      <c r="HF137" s="4">
        <v>42322.122000000003</v>
      </c>
      <c r="HG137" s="5">
        <f t="shared" si="716"/>
        <v>195094.9665566984</v>
      </c>
      <c r="HH137" s="20">
        <f t="shared" si="717"/>
        <v>1823.5399334845772</v>
      </c>
      <c r="HI137" s="5">
        <f t="shared" si="718"/>
        <v>150547.16</v>
      </c>
    </row>
    <row r="138" spans="1:217" x14ac:dyDescent="0.3">
      <c r="A138" s="111">
        <v>2021</v>
      </c>
      <c r="B138" s="112" t="s">
        <v>4</v>
      </c>
      <c r="C138" s="20">
        <v>0</v>
      </c>
      <c r="D138" s="4">
        <v>0</v>
      </c>
      <c r="E138" s="5">
        <f t="shared" si="649"/>
        <v>0</v>
      </c>
      <c r="F138" s="20">
        <v>0</v>
      </c>
      <c r="G138" s="4">
        <v>0</v>
      </c>
      <c r="H138" s="5">
        <f t="shared" si="719"/>
        <v>0</v>
      </c>
      <c r="I138" s="20">
        <v>0</v>
      </c>
      <c r="J138" s="4">
        <v>0</v>
      </c>
      <c r="K138" s="5">
        <f t="shared" si="650"/>
        <v>0</v>
      </c>
      <c r="L138" s="20">
        <v>0</v>
      </c>
      <c r="M138" s="4">
        <v>0</v>
      </c>
      <c r="N138" s="5">
        <f t="shared" si="651"/>
        <v>0</v>
      </c>
      <c r="O138" s="20">
        <v>0</v>
      </c>
      <c r="P138" s="4">
        <v>0</v>
      </c>
      <c r="Q138" s="5">
        <f t="shared" si="652"/>
        <v>0</v>
      </c>
      <c r="R138" s="128">
        <v>957.61500000000001</v>
      </c>
      <c r="S138" s="4">
        <v>3881.2559999999999</v>
      </c>
      <c r="T138" s="5">
        <f t="shared" si="653"/>
        <v>4053.044281887815</v>
      </c>
      <c r="U138" s="20">
        <v>0</v>
      </c>
      <c r="V138" s="4">
        <v>0</v>
      </c>
      <c r="W138" s="5">
        <f t="shared" si="654"/>
        <v>0</v>
      </c>
      <c r="X138" s="20">
        <v>0</v>
      </c>
      <c r="Y138" s="4">
        <v>0</v>
      </c>
      <c r="Z138" s="5">
        <f t="shared" si="655"/>
        <v>0</v>
      </c>
      <c r="AA138" s="20"/>
      <c r="AB138" s="4"/>
      <c r="AC138" s="5"/>
      <c r="AD138" s="20">
        <v>0</v>
      </c>
      <c r="AE138" s="4">
        <v>0</v>
      </c>
      <c r="AF138" s="5">
        <f t="shared" si="656"/>
        <v>0</v>
      </c>
      <c r="AG138" s="20">
        <v>0</v>
      </c>
      <c r="AH138" s="4">
        <v>0</v>
      </c>
      <c r="AI138" s="5">
        <f t="shared" si="657"/>
        <v>0</v>
      </c>
      <c r="AJ138" s="20">
        <v>0</v>
      </c>
      <c r="AK138" s="4">
        <v>0</v>
      </c>
      <c r="AL138" s="5">
        <f t="shared" si="658"/>
        <v>0</v>
      </c>
      <c r="AM138" s="20">
        <v>0</v>
      </c>
      <c r="AN138" s="4">
        <v>0</v>
      </c>
      <c r="AO138" s="5">
        <f t="shared" si="659"/>
        <v>0</v>
      </c>
      <c r="AP138" s="20">
        <v>0</v>
      </c>
      <c r="AQ138" s="4">
        <v>0</v>
      </c>
      <c r="AR138" s="5">
        <f t="shared" si="660"/>
        <v>0</v>
      </c>
      <c r="AS138" s="128">
        <v>1.7999999999999999E-2</v>
      </c>
      <c r="AT138" s="4">
        <v>1.8</v>
      </c>
      <c r="AU138" s="5">
        <f t="shared" si="661"/>
        <v>100000.00000000001</v>
      </c>
      <c r="AV138" s="20">
        <v>0</v>
      </c>
      <c r="AW138" s="4">
        <v>0</v>
      </c>
      <c r="AX138" s="5">
        <f t="shared" si="662"/>
        <v>0</v>
      </c>
      <c r="AY138" s="20">
        <v>0</v>
      </c>
      <c r="AZ138" s="4">
        <v>0</v>
      </c>
      <c r="BA138" s="5">
        <f t="shared" si="663"/>
        <v>0</v>
      </c>
      <c r="BB138" s="128">
        <v>6248.5270799999998</v>
      </c>
      <c r="BC138" s="4">
        <v>21495.975999999999</v>
      </c>
      <c r="BD138" s="5">
        <f t="shared" si="664"/>
        <v>3440.1668944995595</v>
      </c>
      <c r="BE138" s="20">
        <v>0</v>
      </c>
      <c r="BF138" s="4">
        <v>0</v>
      </c>
      <c r="BG138" s="5">
        <f t="shared" si="665"/>
        <v>0</v>
      </c>
      <c r="BH138" s="20">
        <v>0</v>
      </c>
      <c r="BI138" s="4">
        <v>0</v>
      </c>
      <c r="BJ138" s="5">
        <f t="shared" si="666"/>
        <v>0</v>
      </c>
      <c r="BK138" s="20">
        <v>0</v>
      </c>
      <c r="BL138" s="4">
        <v>0</v>
      </c>
      <c r="BM138" s="5">
        <f t="shared" si="667"/>
        <v>0</v>
      </c>
      <c r="BN138" s="20">
        <v>0</v>
      </c>
      <c r="BO138" s="4">
        <v>0</v>
      </c>
      <c r="BP138" s="5">
        <f t="shared" si="668"/>
        <v>0</v>
      </c>
      <c r="BQ138" s="20">
        <v>0</v>
      </c>
      <c r="BR138" s="4">
        <v>0</v>
      </c>
      <c r="BS138" s="5">
        <f t="shared" si="669"/>
        <v>0</v>
      </c>
      <c r="BT138" s="20">
        <v>0</v>
      </c>
      <c r="BU138" s="4">
        <v>0</v>
      </c>
      <c r="BV138" s="5">
        <f t="shared" si="670"/>
        <v>0</v>
      </c>
      <c r="BW138" s="20">
        <v>0</v>
      </c>
      <c r="BX138" s="4">
        <v>0</v>
      </c>
      <c r="BY138" s="5">
        <f t="shared" si="671"/>
        <v>0</v>
      </c>
      <c r="BZ138" s="20">
        <v>0</v>
      </c>
      <c r="CA138" s="4">
        <v>0</v>
      </c>
      <c r="CB138" s="5">
        <f t="shared" si="672"/>
        <v>0</v>
      </c>
      <c r="CC138" s="20">
        <v>0</v>
      </c>
      <c r="CD138" s="4">
        <v>0</v>
      </c>
      <c r="CE138" s="5">
        <f t="shared" si="673"/>
        <v>0</v>
      </c>
      <c r="CF138" s="20">
        <v>0</v>
      </c>
      <c r="CG138" s="4">
        <v>0</v>
      </c>
      <c r="CH138" s="5">
        <f t="shared" si="674"/>
        <v>0</v>
      </c>
      <c r="CI138" s="20">
        <v>0</v>
      </c>
      <c r="CJ138" s="4">
        <v>0</v>
      </c>
      <c r="CK138" s="5">
        <f t="shared" si="675"/>
        <v>0</v>
      </c>
      <c r="CL138" s="20">
        <v>0</v>
      </c>
      <c r="CM138" s="4">
        <v>0</v>
      </c>
      <c r="CN138" s="5">
        <f t="shared" si="676"/>
        <v>0</v>
      </c>
      <c r="CO138" s="20">
        <v>0</v>
      </c>
      <c r="CP138" s="4">
        <v>0</v>
      </c>
      <c r="CQ138" s="5">
        <f t="shared" si="677"/>
        <v>0</v>
      </c>
      <c r="CR138" s="128">
        <v>4256.1379999999999</v>
      </c>
      <c r="CS138" s="4">
        <v>13712.396000000001</v>
      </c>
      <c r="CT138" s="5">
        <f t="shared" si="678"/>
        <v>3221.793090355623</v>
      </c>
      <c r="CU138" s="20">
        <v>0</v>
      </c>
      <c r="CV138" s="4">
        <v>0</v>
      </c>
      <c r="CW138" s="5">
        <f t="shared" si="679"/>
        <v>0</v>
      </c>
      <c r="CX138" s="20">
        <v>0</v>
      </c>
      <c r="CY138" s="4">
        <v>0</v>
      </c>
      <c r="CZ138" s="5">
        <f t="shared" si="680"/>
        <v>0</v>
      </c>
      <c r="DA138" s="128">
        <v>6.4000000000000001E-2</v>
      </c>
      <c r="DB138" s="4">
        <v>1.635</v>
      </c>
      <c r="DC138" s="5">
        <f t="shared" si="681"/>
        <v>25546.875</v>
      </c>
      <c r="DD138" s="20">
        <v>0</v>
      </c>
      <c r="DE138" s="4">
        <v>0</v>
      </c>
      <c r="DF138" s="5">
        <f t="shared" si="682"/>
        <v>0</v>
      </c>
      <c r="DG138" s="20">
        <v>0</v>
      </c>
      <c r="DH138" s="4">
        <v>0</v>
      </c>
      <c r="DI138" s="5">
        <f t="shared" si="683"/>
        <v>0</v>
      </c>
      <c r="DJ138" s="20">
        <v>0</v>
      </c>
      <c r="DK138" s="4">
        <v>0</v>
      </c>
      <c r="DL138" s="5">
        <f t="shared" si="684"/>
        <v>0</v>
      </c>
      <c r="DM138" s="20">
        <v>0</v>
      </c>
      <c r="DN138" s="4">
        <v>0</v>
      </c>
      <c r="DO138" s="5">
        <f t="shared" si="685"/>
        <v>0</v>
      </c>
      <c r="DP138" s="20">
        <v>0</v>
      </c>
      <c r="DQ138" s="4">
        <v>0</v>
      </c>
      <c r="DR138" s="5">
        <f t="shared" si="686"/>
        <v>0</v>
      </c>
      <c r="DS138" s="20">
        <v>0</v>
      </c>
      <c r="DT138" s="4">
        <v>0</v>
      </c>
      <c r="DU138" s="5">
        <f t="shared" si="687"/>
        <v>0</v>
      </c>
      <c r="DV138" s="128">
        <v>10814.355</v>
      </c>
      <c r="DW138" s="4">
        <v>41890.239999999998</v>
      </c>
      <c r="DX138" s="5">
        <f t="shared" si="688"/>
        <v>3873.5772961031885</v>
      </c>
      <c r="DY138" s="128">
        <v>8729.7270000000008</v>
      </c>
      <c r="DZ138" s="4">
        <v>31965.623</v>
      </c>
      <c r="EA138" s="5">
        <f t="shared" si="689"/>
        <v>3661.6978973111068</v>
      </c>
      <c r="EB138" s="20">
        <v>0</v>
      </c>
      <c r="EC138" s="4">
        <v>0</v>
      </c>
      <c r="ED138" s="5">
        <f t="shared" si="690"/>
        <v>0</v>
      </c>
      <c r="EE138" s="20">
        <v>0</v>
      </c>
      <c r="EF138" s="4">
        <v>0</v>
      </c>
      <c r="EG138" s="5">
        <f t="shared" si="691"/>
        <v>0</v>
      </c>
      <c r="EH138" s="20">
        <v>0</v>
      </c>
      <c r="EI138" s="4">
        <v>0</v>
      </c>
      <c r="EJ138" s="5">
        <f t="shared" si="692"/>
        <v>0</v>
      </c>
      <c r="EK138" s="20">
        <v>0</v>
      </c>
      <c r="EL138" s="4">
        <v>0</v>
      </c>
      <c r="EM138" s="5">
        <f t="shared" si="693"/>
        <v>0</v>
      </c>
      <c r="EN138" s="20">
        <v>0</v>
      </c>
      <c r="EO138" s="4">
        <v>0</v>
      </c>
      <c r="EP138" s="5">
        <f t="shared" si="694"/>
        <v>0</v>
      </c>
      <c r="EQ138" s="20"/>
      <c r="ER138" s="4"/>
      <c r="ES138" s="5"/>
      <c r="ET138" s="20">
        <v>0</v>
      </c>
      <c r="EU138" s="4">
        <v>0</v>
      </c>
      <c r="EV138" s="5">
        <f t="shared" si="695"/>
        <v>0</v>
      </c>
      <c r="EW138" s="20">
        <v>0</v>
      </c>
      <c r="EX138" s="4">
        <v>0</v>
      </c>
      <c r="EY138" s="5">
        <f t="shared" si="696"/>
        <v>0</v>
      </c>
      <c r="EZ138" s="20">
        <v>0</v>
      </c>
      <c r="FA138" s="4">
        <v>0</v>
      </c>
      <c r="FB138" s="5">
        <f t="shared" si="697"/>
        <v>0</v>
      </c>
      <c r="FC138" s="20">
        <v>0</v>
      </c>
      <c r="FD138" s="4">
        <v>0</v>
      </c>
      <c r="FE138" s="5">
        <f t="shared" si="698"/>
        <v>0</v>
      </c>
      <c r="FF138" s="20">
        <v>0</v>
      </c>
      <c r="FG138" s="4">
        <v>0</v>
      </c>
      <c r="FH138" s="5">
        <f t="shared" si="699"/>
        <v>0</v>
      </c>
      <c r="FI138" s="20">
        <v>0</v>
      </c>
      <c r="FJ138" s="4">
        <v>0</v>
      </c>
      <c r="FK138" s="5">
        <f t="shared" si="700"/>
        <v>0</v>
      </c>
      <c r="FL138" s="20">
        <v>0</v>
      </c>
      <c r="FM138" s="4">
        <v>0</v>
      </c>
      <c r="FN138" s="5">
        <f t="shared" si="701"/>
        <v>0</v>
      </c>
      <c r="FO138" s="20">
        <v>0</v>
      </c>
      <c r="FP138" s="4">
        <v>0</v>
      </c>
      <c r="FQ138" s="5">
        <f t="shared" si="702"/>
        <v>0</v>
      </c>
      <c r="FR138" s="20">
        <v>0</v>
      </c>
      <c r="FS138" s="4">
        <v>0</v>
      </c>
      <c r="FT138" s="5">
        <f t="shared" si="703"/>
        <v>0</v>
      </c>
      <c r="FU138" s="20">
        <v>0</v>
      </c>
      <c r="FV138" s="4">
        <v>0</v>
      </c>
      <c r="FW138" s="5">
        <f t="shared" si="704"/>
        <v>0</v>
      </c>
      <c r="FX138" s="20">
        <v>0</v>
      </c>
      <c r="FY138" s="4">
        <v>0</v>
      </c>
      <c r="FZ138" s="5">
        <f t="shared" si="705"/>
        <v>0</v>
      </c>
      <c r="GA138" s="20">
        <v>0</v>
      </c>
      <c r="GB138" s="4">
        <v>0</v>
      </c>
      <c r="GC138" s="5">
        <f t="shared" si="706"/>
        <v>0</v>
      </c>
      <c r="GD138" s="20">
        <v>0</v>
      </c>
      <c r="GE138" s="4">
        <v>0</v>
      </c>
      <c r="GF138" s="5">
        <f t="shared" si="707"/>
        <v>0</v>
      </c>
      <c r="GG138" s="20">
        <v>0</v>
      </c>
      <c r="GH138" s="4">
        <v>0</v>
      </c>
      <c r="GI138" s="5">
        <f t="shared" si="708"/>
        <v>0</v>
      </c>
      <c r="GJ138" s="20">
        <v>0</v>
      </c>
      <c r="GK138" s="4">
        <v>0</v>
      </c>
      <c r="GL138" s="5">
        <f t="shared" si="709"/>
        <v>0</v>
      </c>
      <c r="GM138" s="128">
        <v>1.0389999999999999</v>
      </c>
      <c r="GN138" s="4">
        <v>9.3979999999999997</v>
      </c>
      <c r="GO138" s="5">
        <f t="shared" si="710"/>
        <v>9045.2358036573623</v>
      </c>
      <c r="GP138" s="20">
        <v>0</v>
      </c>
      <c r="GQ138" s="4">
        <v>0</v>
      </c>
      <c r="GR138" s="5">
        <f t="shared" si="711"/>
        <v>0</v>
      </c>
      <c r="GS138" s="20">
        <v>0</v>
      </c>
      <c r="GT138" s="4">
        <v>0</v>
      </c>
      <c r="GU138" s="5">
        <f t="shared" si="712"/>
        <v>0</v>
      </c>
      <c r="GV138" s="20">
        <v>0</v>
      </c>
      <c r="GW138" s="4">
        <v>0</v>
      </c>
      <c r="GX138" s="5">
        <f t="shared" si="713"/>
        <v>0</v>
      </c>
      <c r="GY138" s="20">
        <v>0</v>
      </c>
      <c r="GZ138" s="4">
        <v>0</v>
      </c>
      <c r="HA138" s="5">
        <f t="shared" si="714"/>
        <v>0</v>
      </c>
      <c r="HB138" s="128">
        <v>0.31</v>
      </c>
      <c r="HC138" s="4">
        <v>6.952</v>
      </c>
      <c r="HD138" s="5">
        <f t="shared" si="715"/>
        <v>22425.806451612902</v>
      </c>
      <c r="HE138" s="128">
        <v>4551.4799999999996</v>
      </c>
      <c r="HF138" s="4">
        <v>23491.805</v>
      </c>
      <c r="HG138" s="5">
        <f t="shared" si="716"/>
        <v>5161.3552075368898</v>
      </c>
      <c r="HH138" s="20">
        <f t="shared" si="717"/>
        <v>35559.273079999999</v>
      </c>
      <c r="HI138" s="5">
        <f t="shared" si="718"/>
        <v>136457.08100000001</v>
      </c>
    </row>
    <row r="139" spans="1:217" x14ac:dyDescent="0.3">
      <c r="A139" s="111">
        <v>2021</v>
      </c>
      <c r="B139" s="112" t="s">
        <v>5</v>
      </c>
      <c r="C139" s="20">
        <v>0</v>
      </c>
      <c r="D139" s="4">
        <v>0</v>
      </c>
      <c r="E139" s="5">
        <f t="shared" si="649"/>
        <v>0</v>
      </c>
      <c r="F139" s="20">
        <v>0</v>
      </c>
      <c r="G139" s="4">
        <v>0</v>
      </c>
      <c r="H139" s="5">
        <f>IF(F139=0,0,G139/F139*1000)</f>
        <v>0</v>
      </c>
      <c r="I139" s="20">
        <v>0</v>
      </c>
      <c r="J139" s="4">
        <v>0</v>
      </c>
      <c r="K139" s="5">
        <f t="shared" si="650"/>
        <v>0</v>
      </c>
      <c r="L139" s="20">
        <v>0</v>
      </c>
      <c r="M139" s="4">
        <v>0</v>
      </c>
      <c r="N139" s="5">
        <f t="shared" si="651"/>
        <v>0</v>
      </c>
      <c r="O139" s="20">
        <v>0</v>
      </c>
      <c r="P139" s="4">
        <v>0</v>
      </c>
      <c r="Q139" s="5">
        <f t="shared" si="652"/>
        <v>0</v>
      </c>
      <c r="R139" s="126">
        <v>956.20799999999997</v>
      </c>
      <c r="S139" s="127">
        <v>3142.5949999999998</v>
      </c>
      <c r="T139" s="5">
        <f t="shared" si="653"/>
        <v>3286.5182052440473</v>
      </c>
      <c r="U139" s="20">
        <v>0</v>
      </c>
      <c r="V139" s="4">
        <v>0</v>
      </c>
      <c r="W139" s="5">
        <f t="shared" si="654"/>
        <v>0</v>
      </c>
      <c r="X139" s="20">
        <v>0</v>
      </c>
      <c r="Y139" s="4">
        <v>0</v>
      </c>
      <c r="Z139" s="5">
        <f t="shared" si="655"/>
        <v>0</v>
      </c>
      <c r="AA139" s="20"/>
      <c r="AB139" s="4"/>
      <c r="AC139" s="5"/>
      <c r="AD139" s="20">
        <v>0</v>
      </c>
      <c r="AE139" s="4">
        <v>0</v>
      </c>
      <c r="AF139" s="5">
        <f t="shared" si="656"/>
        <v>0</v>
      </c>
      <c r="AG139" s="20">
        <v>0</v>
      </c>
      <c r="AH139" s="4">
        <v>0</v>
      </c>
      <c r="AI139" s="5">
        <f t="shared" si="657"/>
        <v>0</v>
      </c>
      <c r="AJ139" s="20">
        <v>0</v>
      </c>
      <c r="AK139" s="4">
        <v>0</v>
      </c>
      <c r="AL139" s="5">
        <f t="shared" si="658"/>
        <v>0</v>
      </c>
      <c r="AM139" s="20">
        <v>0</v>
      </c>
      <c r="AN139" s="4">
        <v>0</v>
      </c>
      <c r="AO139" s="5">
        <f t="shared" si="659"/>
        <v>0</v>
      </c>
      <c r="AP139" s="20">
        <v>0</v>
      </c>
      <c r="AQ139" s="4">
        <v>0</v>
      </c>
      <c r="AR139" s="5">
        <f t="shared" si="660"/>
        <v>0</v>
      </c>
      <c r="AS139" s="126">
        <v>0.01</v>
      </c>
      <c r="AT139" s="127">
        <v>1.1519999999999999</v>
      </c>
      <c r="AU139" s="5">
        <f t="shared" si="661"/>
        <v>115199.99999999999</v>
      </c>
      <c r="AV139" s="20">
        <v>0</v>
      </c>
      <c r="AW139" s="4">
        <v>0</v>
      </c>
      <c r="AX139" s="5">
        <f t="shared" si="662"/>
        <v>0</v>
      </c>
      <c r="AY139" s="20">
        <v>0</v>
      </c>
      <c r="AZ139" s="4">
        <v>0</v>
      </c>
      <c r="BA139" s="5">
        <f t="shared" si="663"/>
        <v>0</v>
      </c>
      <c r="BB139" s="126">
        <v>6989.7925599999999</v>
      </c>
      <c r="BC139" s="127">
        <v>23000.094000000001</v>
      </c>
      <c r="BD139" s="5">
        <f t="shared" si="664"/>
        <v>3290.5259780699416</v>
      </c>
      <c r="BE139" s="20">
        <v>0</v>
      </c>
      <c r="BF139" s="4">
        <v>0</v>
      </c>
      <c r="BG139" s="5">
        <f t="shared" si="665"/>
        <v>0</v>
      </c>
      <c r="BH139" s="20">
        <v>0</v>
      </c>
      <c r="BI139" s="4">
        <v>0</v>
      </c>
      <c r="BJ139" s="5">
        <f t="shared" si="666"/>
        <v>0</v>
      </c>
      <c r="BK139" s="20">
        <v>0</v>
      </c>
      <c r="BL139" s="4">
        <v>0</v>
      </c>
      <c r="BM139" s="5">
        <f t="shared" si="667"/>
        <v>0</v>
      </c>
      <c r="BN139" s="20">
        <v>0</v>
      </c>
      <c r="BO139" s="4">
        <v>0</v>
      </c>
      <c r="BP139" s="5">
        <f t="shared" si="668"/>
        <v>0</v>
      </c>
      <c r="BQ139" s="126">
        <v>0.1</v>
      </c>
      <c r="BR139" s="127">
        <v>5.0179999999999998</v>
      </c>
      <c r="BS139" s="5">
        <f t="shared" si="669"/>
        <v>50179.999999999993</v>
      </c>
      <c r="BT139" s="20">
        <v>0</v>
      </c>
      <c r="BU139" s="4">
        <v>0</v>
      </c>
      <c r="BV139" s="5">
        <f t="shared" si="670"/>
        <v>0</v>
      </c>
      <c r="BW139" s="20">
        <v>0</v>
      </c>
      <c r="BX139" s="4">
        <v>0</v>
      </c>
      <c r="BY139" s="5">
        <f t="shared" si="671"/>
        <v>0</v>
      </c>
      <c r="BZ139" s="20">
        <v>0</v>
      </c>
      <c r="CA139" s="4">
        <v>0</v>
      </c>
      <c r="CB139" s="5">
        <f t="shared" si="672"/>
        <v>0</v>
      </c>
      <c r="CC139" s="20">
        <v>0</v>
      </c>
      <c r="CD139" s="4">
        <v>0</v>
      </c>
      <c r="CE139" s="5">
        <f t="shared" si="673"/>
        <v>0</v>
      </c>
      <c r="CF139" s="20">
        <v>0</v>
      </c>
      <c r="CG139" s="4">
        <v>0</v>
      </c>
      <c r="CH139" s="5">
        <f t="shared" si="674"/>
        <v>0</v>
      </c>
      <c r="CI139" s="126">
        <v>483.04</v>
      </c>
      <c r="CJ139" s="127">
        <v>157.34100000000001</v>
      </c>
      <c r="CK139" s="5">
        <f t="shared" si="675"/>
        <v>325.73078834051012</v>
      </c>
      <c r="CL139" s="20">
        <v>0</v>
      </c>
      <c r="CM139" s="4">
        <v>0</v>
      </c>
      <c r="CN139" s="5">
        <f t="shared" si="676"/>
        <v>0</v>
      </c>
      <c r="CO139" s="20">
        <v>0</v>
      </c>
      <c r="CP139" s="4">
        <v>0</v>
      </c>
      <c r="CQ139" s="5">
        <f t="shared" si="677"/>
        <v>0</v>
      </c>
      <c r="CR139" s="126">
        <v>7244.1130000000003</v>
      </c>
      <c r="CS139" s="127">
        <v>18122.446</v>
      </c>
      <c r="CT139" s="5">
        <f t="shared" si="678"/>
        <v>2501.6790875570273</v>
      </c>
      <c r="CU139" s="20">
        <v>0</v>
      </c>
      <c r="CV139" s="4">
        <v>0</v>
      </c>
      <c r="CW139" s="5">
        <f t="shared" si="679"/>
        <v>0</v>
      </c>
      <c r="CX139" s="20">
        <v>0</v>
      </c>
      <c r="CY139" s="4">
        <v>0</v>
      </c>
      <c r="CZ139" s="5">
        <f t="shared" si="680"/>
        <v>0</v>
      </c>
      <c r="DA139" s="126">
        <v>5.1040000000000002E-2</v>
      </c>
      <c r="DB139" s="127">
        <v>1.07</v>
      </c>
      <c r="DC139" s="5">
        <f t="shared" si="681"/>
        <v>20963.949843260187</v>
      </c>
      <c r="DD139" s="20">
        <v>0</v>
      </c>
      <c r="DE139" s="4">
        <v>0</v>
      </c>
      <c r="DF139" s="5">
        <f t="shared" si="682"/>
        <v>0</v>
      </c>
      <c r="DG139" s="20">
        <v>0</v>
      </c>
      <c r="DH139" s="4">
        <v>0</v>
      </c>
      <c r="DI139" s="5">
        <f t="shared" si="683"/>
        <v>0</v>
      </c>
      <c r="DJ139" s="20">
        <v>0</v>
      </c>
      <c r="DK139" s="4">
        <v>0</v>
      </c>
      <c r="DL139" s="5">
        <f t="shared" si="684"/>
        <v>0</v>
      </c>
      <c r="DM139" s="20">
        <v>0</v>
      </c>
      <c r="DN139" s="4">
        <v>0</v>
      </c>
      <c r="DO139" s="5">
        <f t="shared" si="685"/>
        <v>0</v>
      </c>
      <c r="DP139" s="20">
        <v>0</v>
      </c>
      <c r="DQ139" s="4">
        <v>0</v>
      </c>
      <c r="DR139" s="5">
        <f t="shared" si="686"/>
        <v>0</v>
      </c>
      <c r="DS139" s="20">
        <v>0</v>
      </c>
      <c r="DT139" s="4">
        <v>0</v>
      </c>
      <c r="DU139" s="5">
        <f t="shared" si="687"/>
        <v>0</v>
      </c>
      <c r="DV139" s="126">
        <v>8971.509</v>
      </c>
      <c r="DW139" s="127">
        <v>31358.075000000001</v>
      </c>
      <c r="DX139" s="5">
        <f t="shared" si="688"/>
        <v>3495.2954959973845</v>
      </c>
      <c r="DY139" s="126">
        <v>8018.5140000000001</v>
      </c>
      <c r="DZ139" s="127">
        <v>27532.571</v>
      </c>
      <c r="EA139" s="5">
        <f t="shared" si="689"/>
        <v>3433.625108093594</v>
      </c>
      <c r="EB139" s="20">
        <v>0</v>
      </c>
      <c r="EC139" s="4">
        <v>0</v>
      </c>
      <c r="ED139" s="5">
        <f t="shared" si="690"/>
        <v>0</v>
      </c>
      <c r="EE139" s="20">
        <v>0</v>
      </c>
      <c r="EF139" s="4">
        <v>0</v>
      </c>
      <c r="EG139" s="5">
        <f t="shared" si="691"/>
        <v>0</v>
      </c>
      <c r="EH139" s="20">
        <v>0</v>
      </c>
      <c r="EI139" s="4">
        <v>0</v>
      </c>
      <c r="EJ139" s="5">
        <f t="shared" si="692"/>
        <v>0</v>
      </c>
      <c r="EK139" s="20">
        <v>0</v>
      </c>
      <c r="EL139" s="4">
        <v>0</v>
      </c>
      <c r="EM139" s="5">
        <f t="shared" si="693"/>
        <v>0</v>
      </c>
      <c r="EN139" s="20">
        <v>0</v>
      </c>
      <c r="EO139" s="4">
        <v>0</v>
      </c>
      <c r="EP139" s="5">
        <f t="shared" si="694"/>
        <v>0</v>
      </c>
      <c r="EQ139" s="20"/>
      <c r="ER139" s="4"/>
      <c r="ES139" s="5"/>
      <c r="ET139" s="20">
        <v>0</v>
      </c>
      <c r="EU139" s="4">
        <v>0</v>
      </c>
      <c r="EV139" s="5">
        <f t="shared" si="695"/>
        <v>0</v>
      </c>
      <c r="EW139" s="126">
        <v>4.7850000000000004E-2</v>
      </c>
      <c r="EX139" s="127">
        <v>3.036</v>
      </c>
      <c r="EY139" s="5">
        <f t="shared" si="696"/>
        <v>63448.275862068964</v>
      </c>
      <c r="EZ139" s="20">
        <v>0</v>
      </c>
      <c r="FA139" s="4">
        <v>0</v>
      </c>
      <c r="FB139" s="5">
        <f t="shared" si="697"/>
        <v>0</v>
      </c>
      <c r="FC139" s="20">
        <v>0</v>
      </c>
      <c r="FD139" s="4">
        <v>0</v>
      </c>
      <c r="FE139" s="5">
        <f t="shared" si="698"/>
        <v>0</v>
      </c>
      <c r="FF139" s="20">
        <v>0</v>
      </c>
      <c r="FG139" s="4">
        <v>0</v>
      </c>
      <c r="FH139" s="5">
        <f t="shared" si="699"/>
        <v>0</v>
      </c>
      <c r="FI139" s="20">
        <v>0</v>
      </c>
      <c r="FJ139" s="4">
        <v>0</v>
      </c>
      <c r="FK139" s="5">
        <f t="shared" si="700"/>
        <v>0</v>
      </c>
      <c r="FL139" s="20">
        <v>0</v>
      </c>
      <c r="FM139" s="4">
        <v>0</v>
      </c>
      <c r="FN139" s="5">
        <f t="shared" si="701"/>
        <v>0</v>
      </c>
      <c r="FO139" s="20">
        <v>0</v>
      </c>
      <c r="FP139" s="4">
        <v>0</v>
      </c>
      <c r="FQ139" s="5">
        <f t="shared" si="702"/>
        <v>0</v>
      </c>
      <c r="FR139" s="20">
        <v>0</v>
      </c>
      <c r="FS139" s="4">
        <v>0</v>
      </c>
      <c r="FT139" s="5">
        <f t="shared" si="703"/>
        <v>0</v>
      </c>
      <c r="FU139" s="20">
        <v>0</v>
      </c>
      <c r="FV139" s="4">
        <v>0</v>
      </c>
      <c r="FW139" s="5">
        <f t="shared" si="704"/>
        <v>0</v>
      </c>
      <c r="FX139" s="20">
        <v>0</v>
      </c>
      <c r="FY139" s="4">
        <v>0</v>
      </c>
      <c r="FZ139" s="5">
        <f t="shared" si="705"/>
        <v>0</v>
      </c>
      <c r="GA139" s="20">
        <v>0</v>
      </c>
      <c r="GB139" s="4">
        <v>0</v>
      </c>
      <c r="GC139" s="5">
        <f t="shared" si="706"/>
        <v>0</v>
      </c>
      <c r="GD139" s="20">
        <v>0</v>
      </c>
      <c r="GE139" s="4">
        <v>0</v>
      </c>
      <c r="GF139" s="5">
        <f t="shared" si="707"/>
        <v>0</v>
      </c>
      <c r="GG139" s="20">
        <v>0</v>
      </c>
      <c r="GH139" s="4">
        <v>0</v>
      </c>
      <c r="GI139" s="5">
        <f t="shared" si="708"/>
        <v>0</v>
      </c>
      <c r="GJ139" s="20">
        <v>0</v>
      </c>
      <c r="GK139" s="4">
        <v>0</v>
      </c>
      <c r="GL139" s="5">
        <f t="shared" si="709"/>
        <v>0</v>
      </c>
      <c r="GM139" s="20">
        <v>0</v>
      </c>
      <c r="GN139" s="4">
        <v>0</v>
      </c>
      <c r="GO139" s="5">
        <f t="shared" si="710"/>
        <v>0</v>
      </c>
      <c r="GP139" s="20">
        <v>0</v>
      </c>
      <c r="GQ139" s="4">
        <v>0</v>
      </c>
      <c r="GR139" s="5">
        <f t="shared" si="711"/>
        <v>0</v>
      </c>
      <c r="GS139" s="20">
        <v>0</v>
      </c>
      <c r="GT139" s="4">
        <v>0</v>
      </c>
      <c r="GU139" s="5">
        <f t="shared" si="712"/>
        <v>0</v>
      </c>
      <c r="GV139" s="126">
        <v>1.6999999999999999E-3</v>
      </c>
      <c r="GW139" s="127">
        <v>0.36199999999999999</v>
      </c>
      <c r="GX139" s="5">
        <f t="shared" si="713"/>
        <v>212941.17647058822</v>
      </c>
      <c r="GY139" s="20">
        <v>0</v>
      </c>
      <c r="GZ139" s="4">
        <v>0</v>
      </c>
      <c r="HA139" s="5">
        <f t="shared" si="714"/>
        <v>0</v>
      </c>
      <c r="HB139" s="126">
        <v>5.0479999999999997E-2</v>
      </c>
      <c r="HC139" s="127">
        <v>0.90400000000000003</v>
      </c>
      <c r="HD139" s="5">
        <f t="shared" si="715"/>
        <v>17908.082408874805</v>
      </c>
      <c r="HE139" s="126">
        <v>1335.5</v>
      </c>
      <c r="HF139" s="127">
        <v>6939.5829999999996</v>
      </c>
      <c r="HG139" s="5">
        <f t="shared" si="716"/>
        <v>5196.2433545488575</v>
      </c>
      <c r="HH139" s="20">
        <f t="shared" si="717"/>
        <v>33998.93763</v>
      </c>
      <c r="HI139" s="130">
        <f t="shared" si="718"/>
        <v>110264.24699999999</v>
      </c>
    </row>
    <row r="140" spans="1:217" x14ac:dyDescent="0.3">
      <c r="A140" s="111">
        <v>2021</v>
      </c>
      <c r="B140" s="5" t="s">
        <v>6</v>
      </c>
      <c r="C140" s="20">
        <v>0</v>
      </c>
      <c r="D140" s="4">
        <v>0</v>
      </c>
      <c r="E140" s="5">
        <f t="shared" si="649"/>
        <v>0</v>
      </c>
      <c r="F140" s="131">
        <v>1104.98</v>
      </c>
      <c r="G140" s="132">
        <v>4912.0460000000003</v>
      </c>
      <c r="H140" s="5">
        <f t="shared" ref="H140:H147" si="720">IF(F140=0,0,G140/F140*1000)</f>
        <v>4445.3709569403973</v>
      </c>
      <c r="I140" s="20">
        <v>0</v>
      </c>
      <c r="J140" s="4">
        <v>0</v>
      </c>
      <c r="K140" s="5">
        <f t="shared" si="650"/>
        <v>0</v>
      </c>
      <c r="L140" s="20">
        <v>0</v>
      </c>
      <c r="M140" s="4">
        <v>0</v>
      </c>
      <c r="N140" s="5">
        <f t="shared" si="651"/>
        <v>0</v>
      </c>
      <c r="O140" s="131">
        <v>2.9095999999999997</v>
      </c>
      <c r="P140" s="132">
        <v>23.710999999999999</v>
      </c>
      <c r="Q140" s="5">
        <f t="shared" si="652"/>
        <v>8149.2301347264229</v>
      </c>
      <c r="R140" s="131">
        <v>928.08500000000004</v>
      </c>
      <c r="S140" s="132">
        <v>2994.5709999999999</v>
      </c>
      <c r="T140" s="5">
        <f t="shared" si="653"/>
        <v>3226.6128641234368</v>
      </c>
      <c r="U140" s="20">
        <v>0</v>
      </c>
      <c r="V140" s="4">
        <v>0</v>
      </c>
      <c r="W140" s="5">
        <f t="shared" si="654"/>
        <v>0</v>
      </c>
      <c r="X140" s="20">
        <v>0</v>
      </c>
      <c r="Y140" s="4">
        <v>0</v>
      </c>
      <c r="Z140" s="5">
        <f t="shared" si="655"/>
        <v>0</v>
      </c>
      <c r="AA140" s="20"/>
      <c r="AB140" s="4"/>
      <c r="AC140" s="5"/>
      <c r="AD140" s="20">
        <v>0</v>
      </c>
      <c r="AE140" s="4">
        <v>0</v>
      </c>
      <c r="AF140" s="5">
        <f t="shared" si="656"/>
        <v>0</v>
      </c>
      <c r="AG140" s="20">
        <v>0</v>
      </c>
      <c r="AH140" s="4">
        <v>0</v>
      </c>
      <c r="AI140" s="5">
        <f t="shared" si="657"/>
        <v>0</v>
      </c>
      <c r="AJ140" s="20">
        <v>0</v>
      </c>
      <c r="AK140" s="4">
        <v>0</v>
      </c>
      <c r="AL140" s="5">
        <f t="shared" si="658"/>
        <v>0</v>
      </c>
      <c r="AM140" s="20">
        <v>0</v>
      </c>
      <c r="AN140" s="4">
        <v>0</v>
      </c>
      <c r="AO140" s="5">
        <f t="shared" si="659"/>
        <v>0</v>
      </c>
      <c r="AP140" s="20">
        <v>0</v>
      </c>
      <c r="AQ140" s="4">
        <v>0</v>
      </c>
      <c r="AR140" s="5">
        <f t="shared" si="660"/>
        <v>0</v>
      </c>
      <c r="AS140" s="20">
        <v>0</v>
      </c>
      <c r="AT140" s="4">
        <v>0</v>
      </c>
      <c r="AU140" s="5">
        <f t="shared" si="661"/>
        <v>0</v>
      </c>
      <c r="AV140" s="20">
        <v>0</v>
      </c>
      <c r="AW140" s="4">
        <v>0</v>
      </c>
      <c r="AX140" s="5">
        <f t="shared" si="662"/>
        <v>0</v>
      </c>
      <c r="AY140" s="20">
        <v>0</v>
      </c>
      <c r="AZ140" s="4">
        <v>0</v>
      </c>
      <c r="BA140" s="5">
        <f t="shared" si="663"/>
        <v>0</v>
      </c>
      <c r="BB140" s="131">
        <v>3557.5823100000002</v>
      </c>
      <c r="BC140" s="132">
        <v>11864.433999999999</v>
      </c>
      <c r="BD140" s="5">
        <f t="shared" si="664"/>
        <v>3334.9710466712991</v>
      </c>
      <c r="BE140" s="20">
        <v>0</v>
      </c>
      <c r="BF140" s="4">
        <v>0</v>
      </c>
      <c r="BG140" s="5">
        <f t="shared" si="665"/>
        <v>0</v>
      </c>
      <c r="BH140" s="20">
        <v>0</v>
      </c>
      <c r="BI140" s="4">
        <v>0</v>
      </c>
      <c r="BJ140" s="5">
        <f t="shared" si="666"/>
        <v>0</v>
      </c>
      <c r="BK140" s="20">
        <v>0</v>
      </c>
      <c r="BL140" s="4">
        <v>0</v>
      </c>
      <c r="BM140" s="5">
        <f t="shared" si="667"/>
        <v>0</v>
      </c>
      <c r="BN140" s="20">
        <v>0</v>
      </c>
      <c r="BO140" s="4">
        <v>0</v>
      </c>
      <c r="BP140" s="5">
        <f t="shared" si="668"/>
        <v>0</v>
      </c>
      <c r="BQ140" s="20">
        <v>0</v>
      </c>
      <c r="BR140" s="4">
        <v>0</v>
      </c>
      <c r="BS140" s="5">
        <f t="shared" si="669"/>
        <v>0</v>
      </c>
      <c r="BT140" s="20">
        <v>0</v>
      </c>
      <c r="BU140" s="4">
        <v>0</v>
      </c>
      <c r="BV140" s="5">
        <f t="shared" si="670"/>
        <v>0</v>
      </c>
      <c r="BW140" s="20">
        <v>0</v>
      </c>
      <c r="BX140" s="4">
        <v>0</v>
      </c>
      <c r="BY140" s="5">
        <f t="shared" si="671"/>
        <v>0</v>
      </c>
      <c r="BZ140" s="20">
        <v>0</v>
      </c>
      <c r="CA140" s="4">
        <v>0</v>
      </c>
      <c r="CB140" s="5">
        <f t="shared" si="672"/>
        <v>0</v>
      </c>
      <c r="CC140" s="20">
        <v>0</v>
      </c>
      <c r="CD140" s="4">
        <v>0</v>
      </c>
      <c r="CE140" s="5">
        <f t="shared" si="673"/>
        <v>0</v>
      </c>
      <c r="CF140" s="20">
        <v>0</v>
      </c>
      <c r="CG140" s="4">
        <v>0</v>
      </c>
      <c r="CH140" s="5">
        <f t="shared" si="674"/>
        <v>0</v>
      </c>
      <c r="CI140" s="131">
        <v>73273.705000000002</v>
      </c>
      <c r="CJ140" s="132">
        <v>333963.745</v>
      </c>
      <c r="CK140" s="5">
        <f t="shared" si="675"/>
        <v>4557.757042584376</v>
      </c>
      <c r="CL140" s="20">
        <v>0</v>
      </c>
      <c r="CM140" s="4">
        <v>0</v>
      </c>
      <c r="CN140" s="5">
        <f t="shared" si="676"/>
        <v>0</v>
      </c>
      <c r="CO140" s="20">
        <v>0</v>
      </c>
      <c r="CP140" s="4">
        <v>0</v>
      </c>
      <c r="CQ140" s="5">
        <f t="shared" si="677"/>
        <v>0</v>
      </c>
      <c r="CR140" s="131">
        <v>3797.0504999999998</v>
      </c>
      <c r="CS140" s="132">
        <v>12427.486000000001</v>
      </c>
      <c r="CT140" s="5">
        <f t="shared" si="678"/>
        <v>3272.9314503454721</v>
      </c>
      <c r="CU140" s="20">
        <v>0</v>
      </c>
      <c r="CV140" s="4">
        <v>0</v>
      </c>
      <c r="CW140" s="5">
        <f t="shared" si="679"/>
        <v>0</v>
      </c>
      <c r="CX140" s="20">
        <v>0</v>
      </c>
      <c r="CY140" s="4">
        <v>0</v>
      </c>
      <c r="CZ140" s="5">
        <f t="shared" si="680"/>
        <v>0</v>
      </c>
      <c r="DA140" s="20">
        <v>0</v>
      </c>
      <c r="DB140" s="4">
        <v>0</v>
      </c>
      <c r="DC140" s="5">
        <f t="shared" si="681"/>
        <v>0</v>
      </c>
      <c r="DD140" s="20">
        <v>0</v>
      </c>
      <c r="DE140" s="4">
        <v>0</v>
      </c>
      <c r="DF140" s="5">
        <f t="shared" si="682"/>
        <v>0</v>
      </c>
      <c r="DG140" s="20">
        <v>0</v>
      </c>
      <c r="DH140" s="4">
        <v>0</v>
      </c>
      <c r="DI140" s="5">
        <f t="shared" si="683"/>
        <v>0</v>
      </c>
      <c r="DJ140" s="20">
        <v>0</v>
      </c>
      <c r="DK140" s="4">
        <v>0</v>
      </c>
      <c r="DL140" s="5">
        <f t="shared" si="684"/>
        <v>0</v>
      </c>
      <c r="DM140" s="20">
        <v>0</v>
      </c>
      <c r="DN140" s="4">
        <v>0</v>
      </c>
      <c r="DO140" s="5">
        <f t="shared" si="685"/>
        <v>0</v>
      </c>
      <c r="DP140" s="20">
        <v>0</v>
      </c>
      <c r="DQ140" s="4">
        <v>0</v>
      </c>
      <c r="DR140" s="5">
        <f t="shared" si="686"/>
        <v>0</v>
      </c>
      <c r="DS140" s="20">
        <v>0</v>
      </c>
      <c r="DT140" s="4">
        <v>0</v>
      </c>
      <c r="DU140" s="5">
        <f t="shared" si="687"/>
        <v>0</v>
      </c>
      <c r="DV140" s="131">
        <v>11097.9414</v>
      </c>
      <c r="DW140" s="132">
        <v>37248.773999999998</v>
      </c>
      <c r="DX140" s="5">
        <f t="shared" si="688"/>
        <v>3356.3678755773572</v>
      </c>
      <c r="DY140" s="131">
        <v>2314.4920000000002</v>
      </c>
      <c r="DZ140" s="132">
        <v>7808.1049999999996</v>
      </c>
      <c r="EA140" s="5">
        <f t="shared" si="689"/>
        <v>3373.5718248324033</v>
      </c>
      <c r="EB140" s="20">
        <v>0</v>
      </c>
      <c r="EC140" s="4">
        <v>0</v>
      </c>
      <c r="ED140" s="5">
        <f t="shared" si="690"/>
        <v>0</v>
      </c>
      <c r="EE140" s="20">
        <v>0</v>
      </c>
      <c r="EF140" s="4">
        <v>0</v>
      </c>
      <c r="EG140" s="5">
        <f t="shared" si="691"/>
        <v>0</v>
      </c>
      <c r="EH140" s="20">
        <v>0</v>
      </c>
      <c r="EI140" s="4">
        <v>0</v>
      </c>
      <c r="EJ140" s="5">
        <f t="shared" si="692"/>
        <v>0</v>
      </c>
      <c r="EK140" s="20">
        <v>0</v>
      </c>
      <c r="EL140" s="4">
        <v>0</v>
      </c>
      <c r="EM140" s="5">
        <f t="shared" si="693"/>
        <v>0</v>
      </c>
      <c r="EN140" s="131">
        <v>21</v>
      </c>
      <c r="EO140" s="132">
        <v>43.718000000000004</v>
      </c>
      <c r="EP140" s="5">
        <f t="shared" si="694"/>
        <v>2081.8095238095239</v>
      </c>
      <c r="EQ140" s="20"/>
      <c r="ER140" s="4"/>
      <c r="ES140" s="5"/>
      <c r="ET140" s="20">
        <v>0</v>
      </c>
      <c r="EU140" s="4">
        <v>0</v>
      </c>
      <c r="EV140" s="5">
        <f t="shared" si="695"/>
        <v>0</v>
      </c>
      <c r="EW140" s="20">
        <v>0</v>
      </c>
      <c r="EX140" s="4">
        <v>0</v>
      </c>
      <c r="EY140" s="5">
        <f t="shared" si="696"/>
        <v>0</v>
      </c>
      <c r="EZ140" s="20">
        <v>0</v>
      </c>
      <c r="FA140" s="4">
        <v>0</v>
      </c>
      <c r="FB140" s="5">
        <f t="shared" si="697"/>
        <v>0</v>
      </c>
      <c r="FC140" s="20">
        <v>0</v>
      </c>
      <c r="FD140" s="4">
        <v>0</v>
      </c>
      <c r="FE140" s="5">
        <f t="shared" si="698"/>
        <v>0</v>
      </c>
      <c r="FF140" s="20">
        <v>0</v>
      </c>
      <c r="FG140" s="4">
        <v>0</v>
      </c>
      <c r="FH140" s="5">
        <f t="shared" si="699"/>
        <v>0</v>
      </c>
      <c r="FI140" s="20">
        <v>0</v>
      </c>
      <c r="FJ140" s="4">
        <v>0</v>
      </c>
      <c r="FK140" s="5">
        <f t="shared" si="700"/>
        <v>0</v>
      </c>
      <c r="FL140" s="20">
        <v>0</v>
      </c>
      <c r="FM140" s="4">
        <v>0</v>
      </c>
      <c r="FN140" s="5">
        <f t="shared" si="701"/>
        <v>0</v>
      </c>
      <c r="FO140" s="20">
        <v>0</v>
      </c>
      <c r="FP140" s="4">
        <v>0</v>
      </c>
      <c r="FQ140" s="5">
        <f t="shared" si="702"/>
        <v>0</v>
      </c>
      <c r="FR140" s="20">
        <v>0</v>
      </c>
      <c r="FS140" s="4">
        <v>0</v>
      </c>
      <c r="FT140" s="5">
        <f t="shared" si="703"/>
        <v>0</v>
      </c>
      <c r="FU140" s="20">
        <v>0</v>
      </c>
      <c r="FV140" s="4">
        <v>0</v>
      </c>
      <c r="FW140" s="5">
        <f t="shared" si="704"/>
        <v>0</v>
      </c>
      <c r="FX140" s="20">
        <v>0</v>
      </c>
      <c r="FY140" s="4">
        <v>0</v>
      </c>
      <c r="FZ140" s="5">
        <f t="shared" si="705"/>
        <v>0</v>
      </c>
      <c r="GA140" s="20">
        <v>0</v>
      </c>
      <c r="GB140" s="4">
        <v>0</v>
      </c>
      <c r="GC140" s="5">
        <f t="shared" si="706"/>
        <v>0</v>
      </c>
      <c r="GD140" s="20">
        <v>0</v>
      </c>
      <c r="GE140" s="4">
        <v>0</v>
      </c>
      <c r="GF140" s="5">
        <f t="shared" si="707"/>
        <v>0</v>
      </c>
      <c r="GG140" s="20">
        <v>0</v>
      </c>
      <c r="GH140" s="4">
        <v>0</v>
      </c>
      <c r="GI140" s="5">
        <f t="shared" si="708"/>
        <v>0</v>
      </c>
      <c r="GJ140" s="20">
        <v>0</v>
      </c>
      <c r="GK140" s="4">
        <v>0</v>
      </c>
      <c r="GL140" s="5">
        <f t="shared" si="709"/>
        <v>0</v>
      </c>
      <c r="GM140" s="20">
        <v>0</v>
      </c>
      <c r="GN140" s="4">
        <v>0</v>
      </c>
      <c r="GO140" s="5">
        <f t="shared" si="710"/>
        <v>0</v>
      </c>
      <c r="GP140" s="20">
        <v>0</v>
      </c>
      <c r="GQ140" s="4">
        <v>0</v>
      </c>
      <c r="GR140" s="5">
        <f t="shared" si="711"/>
        <v>0</v>
      </c>
      <c r="GS140" s="20">
        <v>0</v>
      </c>
      <c r="GT140" s="4">
        <v>0</v>
      </c>
      <c r="GU140" s="5">
        <f t="shared" si="712"/>
        <v>0</v>
      </c>
      <c r="GV140" s="20">
        <v>0</v>
      </c>
      <c r="GW140" s="4">
        <v>0</v>
      </c>
      <c r="GX140" s="5">
        <f t="shared" si="713"/>
        <v>0</v>
      </c>
      <c r="GY140" s="131">
        <v>56500</v>
      </c>
      <c r="GZ140" s="132">
        <v>203829.71799999999</v>
      </c>
      <c r="HA140" s="5">
        <f t="shared" si="714"/>
        <v>3607.605628318584</v>
      </c>
      <c r="HB140" s="131">
        <v>7.3600000000000002E-3</v>
      </c>
      <c r="HC140" s="132">
        <v>0.19600000000000001</v>
      </c>
      <c r="HD140" s="5">
        <f t="shared" si="715"/>
        <v>26630.434782608696</v>
      </c>
      <c r="HE140" s="131">
        <v>748.01199999999994</v>
      </c>
      <c r="HF140" s="132">
        <v>3797.962</v>
      </c>
      <c r="HG140" s="5">
        <f t="shared" si="716"/>
        <v>5077.4078490719412</v>
      </c>
      <c r="HH140" s="20">
        <f t="shared" si="717"/>
        <v>153345.76517000003</v>
      </c>
      <c r="HI140" s="5">
        <f t="shared" si="718"/>
        <v>618914.46600000001</v>
      </c>
    </row>
    <row r="141" spans="1:217" x14ac:dyDescent="0.3">
      <c r="A141" s="111">
        <v>2021</v>
      </c>
      <c r="B141" s="112" t="s">
        <v>7</v>
      </c>
      <c r="C141" s="20">
        <v>0</v>
      </c>
      <c r="D141" s="4">
        <v>0</v>
      </c>
      <c r="E141" s="5">
        <f t="shared" si="649"/>
        <v>0</v>
      </c>
      <c r="F141" s="128">
        <v>1060.6099999999999</v>
      </c>
      <c r="G141" s="4">
        <v>4587.7330000000002</v>
      </c>
      <c r="H141" s="5">
        <f t="shared" si="720"/>
        <v>4325.5607622028838</v>
      </c>
      <c r="I141" s="20">
        <v>0</v>
      </c>
      <c r="J141" s="4">
        <v>0</v>
      </c>
      <c r="K141" s="5">
        <f t="shared" si="650"/>
        <v>0</v>
      </c>
      <c r="L141" s="20">
        <v>0</v>
      </c>
      <c r="M141" s="4">
        <v>0</v>
      </c>
      <c r="N141" s="5">
        <f t="shared" si="651"/>
        <v>0</v>
      </c>
      <c r="O141" s="20">
        <v>0</v>
      </c>
      <c r="P141" s="4">
        <v>0</v>
      </c>
      <c r="Q141" s="5">
        <f t="shared" si="652"/>
        <v>0</v>
      </c>
      <c r="R141" s="128">
        <v>1008.246</v>
      </c>
      <c r="S141" s="4">
        <v>3251.451</v>
      </c>
      <c r="T141" s="5">
        <f t="shared" si="653"/>
        <v>3224.8588142179588</v>
      </c>
      <c r="U141" s="20">
        <v>0</v>
      </c>
      <c r="V141" s="4">
        <v>0</v>
      </c>
      <c r="W141" s="5">
        <f t="shared" si="654"/>
        <v>0</v>
      </c>
      <c r="X141" s="20">
        <v>0</v>
      </c>
      <c r="Y141" s="4">
        <v>0</v>
      </c>
      <c r="Z141" s="5">
        <f t="shared" si="655"/>
        <v>0</v>
      </c>
      <c r="AA141" s="20"/>
      <c r="AB141" s="4"/>
      <c r="AC141" s="5"/>
      <c r="AD141" s="20">
        <v>0</v>
      </c>
      <c r="AE141" s="4">
        <v>0</v>
      </c>
      <c r="AF141" s="5">
        <f t="shared" si="656"/>
        <v>0</v>
      </c>
      <c r="AG141" s="20">
        <v>0</v>
      </c>
      <c r="AH141" s="4">
        <v>0</v>
      </c>
      <c r="AI141" s="5">
        <f t="shared" si="657"/>
        <v>0</v>
      </c>
      <c r="AJ141" s="20">
        <v>0</v>
      </c>
      <c r="AK141" s="4">
        <v>0</v>
      </c>
      <c r="AL141" s="5">
        <f t="shared" si="658"/>
        <v>0</v>
      </c>
      <c r="AM141" s="20">
        <v>0</v>
      </c>
      <c r="AN141" s="4">
        <v>0</v>
      </c>
      <c r="AO141" s="5">
        <f t="shared" si="659"/>
        <v>0</v>
      </c>
      <c r="AP141" s="20">
        <v>0</v>
      </c>
      <c r="AQ141" s="4">
        <v>0</v>
      </c>
      <c r="AR141" s="5">
        <f t="shared" si="660"/>
        <v>0</v>
      </c>
      <c r="AS141" s="20">
        <v>0</v>
      </c>
      <c r="AT141" s="4">
        <v>0</v>
      </c>
      <c r="AU141" s="5">
        <f t="shared" si="661"/>
        <v>0</v>
      </c>
      <c r="AV141" s="20">
        <v>0</v>
      </c>
      <c r="AW141" s="4">
        <v>0</v>
      </c>
      <c r="AX141" s="5">
        <f t="shared" si="662"/>
        <v>0</v>
      </c>
      <c r="AY141" s="20">
        <v>0</v>
      </c>
      <c r="AZ141" s="4">
        <v>0</v>
      </c>
      <c r="BA141" s="5">
        <f t="shared" si="663"/>
        <v>0</v>
      </c>
      <c r="BB141" s="128">
        <v>3083.5639799999999</v>
      </c>
      <c r="BC141" s="4">
        <v>10055.781000000001</v>
      </c>
      <c r="BD141" s="5">
        <f t="shared" si="664"/>
        <v>3261.0904347118494</v>
      </c>
      <c r="BE141" s="20">
        <v>0</v>
      </c>
      <c r="BF141" s="4">
        <v>0</v>
      </c>
      <c r="BG141" s="5">
        <f t="shared" si="665"/>
        <v>0</v>
      </c>
      <c r="BH141" s="20">
        <v>0</v>
      </c>
      <c r="BI141" s="4">
        <v>0</v>
      </c>
      <c r="BJ141" s="5">
        <f t="shared" si="666"/>
        <v>0</v>
      </c>
      <c r="BK141" s="20">
        <v>0</v>
      </c>
      <c r="BL141" s="4">
        <v>0</v>
      </c>
      <c r="BM141" s="5">
        <f t="shared" si="667"/>
        <v>0</v>
      </c>
      <c r="BN141" s="20">
        <v>0</v>
      </c>
      <c r="BO141" s="4">
        <v>0</v>
      </c>
      <c r="BP141" s="5">
        <f t="shared" si="668"/>
        <v>0</v>
      </c>
      <c r="BQ141" s="20">
        <v>0</v>
      </c>
      <c r="BR141" s="4">
        <v>0</v>
      </c>
      <c r="BS141" s="5">
        <f t="shared" si="669"/>
        <v>0</v>
      </c>
      <c r="BT141" s="20">
        <v>0</v>
      </c>
      <c r="BU141" s="4">
        <v>0</v>
      </c>
      <c r="BV141" s="5">
        <f t="shared" si="670"/>
        <v>0</v>
      </c>
      <c r="BW141" s="20">
        <v>0</v>
      </c>
      <c r="BX141" s="4">
        <v>0</v>
      </c>
      <c r="BY141" s="5">
        <f t="shared" si="671"/>
        <v>0</v>
      </c>
      <c r="BZ141" s="128">
        <v>48240</v>
      </c>
      <c r="CA141" s="4">
        <v>247430.98199999999</v>
      </c>
      <c r="CB141" s="5">
        <f t="shared" si="672"/>
        <v>5129.1662935323375</v>
      </c>
      <c r="CC141" s="20">
        <v>0</v>
      </c>
      <c r="CD141" s="4">
        <v>0</v>
      </c>
      <c r="CE141" s="5">
        <f t="shared" si="673"/>
        <v>0</v>
      </c>
      <c r="CF141" s="20">
        <v>0</v>
      </c>
      <c r="CG141" s="4">
        <v>0</v>
      </c>
      <c r="CH141" s="5">
        <f t="shared" si="674"/>
        <v>0</v>
      </c>
      <c r="CI141" s="128">
        <v>51550</v>
      </c>
      <c r="CJ141" s="4">
        <v>151417.136</v>
      </c>
      <c r="CK141" s="5">
        <f t="shared" si="675"/>
        <v>2937.2868283220173</v>
      </c>
      <c r="CL141" s="20">
        <v>0</v>
      </c>
      <c r="CM141" s="4">
        <v>0</v>
      </c>
      <c r="CN141" s="5">
        <f t="shared" si="676"/>
        <v>0</v>
      </c>
      <c r="CO141" s="20">
        <v>0</v>
      </c>
      <c r="CP141" s="4">
        <v>0</v>
      </c>
      <c r="CQ141" s="5">
        <f t="shared" si="677"/>
        <v>0</v>
      </c>
      <c r="CR141" s="128">
        <v>3471.1590000000001</v>
      </c>
      <c r="CS141" s="4">
        <v>12569.569</v>
      </c>
      <c r="CT141" s="5">
        <f t="shared" si="678"/>
        <v>3621.1446954749117</v>
      </c>
      <c r="CU141" s="20">
        <v>0</v>
      </c>
      <c r="CV141" s="4">
        <v>0</v>
      </c>
      <c r="CW141" s="5">
        <f t="shared" si="679"/>
        <v>0</v>
      </c>
      <c r="CX141" s="20">
        <v>0</v>
      </c>
      <c r="CY141" s="4">
        <v>0</v>
      </c>
      <c r="CZ141" s="5">
        <f t="shared" si="680"/>
        <v>0</v>
      </c>
      <c r="DA141" s="128">
        <v>0.05</v>
      </c>
      <c r="DB141" s="4">
        <v>0.87</v>
      </c>
      <c r="DC141" s="5">
        <f t="shared" si="681"/>
        <v>17400</v>
      </c>
      <c r="DD141" s="20">
        <v>0</v>
      </c>
      <c r="DE141" s="4">
        <v>0</v>
      </c>
      <c r="DF141" s="5">
        <f t="shared" si="682"/>
        <v>0</v>
      </c>
      <c r="DG141" s="20">
        <v>0</v>
      </c>
      <c r="DH141" s="4">
        <v>0</v>
      </c>
      <c r="DI141" s="5">
        <f t="shared" si="683"/>
        <v>0</v>
      </c>
      <c r="DJ141" s="20">
        <v>0</v>
      </c>
      <c r="DK141" s="4">
        <v>0</v>
      </c>
      <c r="DL141" s="5">
        <f t="shared" si="684"/>
        <v>0</v>
      </c>
      <c r="DM141" s="20">
        <v>0</v>
      </c>
      <c r="DN141" s="4">
        <v>0</v>
      </c>
      <c r="DO141" s="5">
        <f t="shared" si="685"/>
        <v>0</v>
      </c>
      <c r="DP141" s="20">
        <v>0</v>
      </c>
      <c r="DQ141" s="4">
        <v>0</v>
      </c>
      <c r="DR141" s="5">
        <f t="shared" si="686"/>
        <v>0</v>
      </c>
      <c r="DS141" s="20">
        <v>0</v>
      </c>
      <c r="DT141" s="4">
        <v>0</v>
      </c>
      <c r="DU141" s="5">
        <f t="shared" si="687"/>
        <v>0</v>
      </c>
      <c r="DV141" s="128">
        <v>8836.3719999999994</v>
      </c>
      <c r="DW141" s="4">
        <v>31338.758999999998</v>
      </c>
      <c r="DX141" s="5">
        <f t="shared" si="688"/>
        <v>3546.5640197130679</v>
      </c>
      <c r="DY141" s="128">
        <v>0.73691999999999991</v>
      </c>
      <c r="DZ141" s="4">
        <v>19.074999999999999</v>
      </c>
      <c r="EA141" s="5">
        <f t="shared" si="689"/>
        <v>25884.763610704013</v>
      </c>
      <c r="EB141" s="20">
        <v>0</v>
      </c>
      <c r="EC141" s="4">
        <v>0</v>
      </c>
      <c r="ED141" s="5">
        <f t="shared" si="690"/>
        <v>0</v>
      </c>
      <c r="EE141" s="20">
        <v>0</v>
      </c>
      <c r="EF141" s="4">
        <v>0</v>
      </c>
      <c r="EG141" s="5">
        <f t="shared" si="691"/>
        <v>0</v>
      </c>
      <c r="EH141" s="20">
        <v>0</v>
      </c>
      <c r="EI141" s="4">
        <v>0</v>
      </c>
      <c r="EJ141" s="5">
        <f t="shared" si="692"/>
        <v>0</v>
      </c>
      <c r="EK141" s="20">
        <v>0</v>
      </c>
      <c r="EL141" s="4">
        <v>0</v>
      </c>
      <c r="EM141" s="5">
        <f t="shared" si="693"/>
        <v>0</v>
      </c>
      <c r="EN141" s="20">
        <v>0</v>
      </c>
      <c r="EO141" s="4">
        <v>0</v>
      </c>
      <c r="EP141" s="5">
        <f t="shared" si="694"/>
        <v>0</v>
      </c>
      <c r="EQ141" s="20"/>
      <c r="ER141" s="4"/>
      <c r="ES141" s="5"/>
      <c r="ET141" s="20">
        <v>0</v>
      </c>
      <c r="EU141" s="4">
        <v>0</v>
      </c>
      <c r="EV141" s="5">
        <f t="shared" si="695"/>
        <v>0</v>
      </c>
      <c r="EW141" s="20">
        <v>0</v>
      </c>
      <c r="EX141" s="4">
        <v>0</v>
      </c>
      <c r="EY141" s="5">
        <f t="shared" si="696"/>
        <v>0</v>
      </c>
      <c r="EZ141" s="20">
        <v>0</v>
      </c>
      <c r="FA141" s="4">
        <v>0</v>
      </c>
      <c r="FB141" s="5">
        <f t="shared" si="697"/>
        <v>0</v>
      </c>
      <c r="FC141" s="20">
        <v>0</v>
      </c>
      <c r="FD141" s="4">
        <v>0</v>
      </c>
      <c r="FE141" s="5">
        <f t="shared" si="698"/>
        <v>0</v>
      </c>
      <c r="FF141" s="20">
        <v>0</v>
      </c>
      <c r="FG141" s="4">
        <v>0</v>
      </c>
      <c r="FH141" s="5">
        <f t="shared" si="699"/>
        <v>0</v>
      </c>
      <c r="FI141" s="20">
        <v>0</v>
      </c>
      <c r="FJ141" s="4">
        <v>0</v>
      </c>
      <c r="FK141" s="5">
        <f t="shared" si="700"/>
        <v>0</v>
      </c>
      <c r="FL141" s="20">
        <v>0</v>
      </c>
      <c r="FM141" s="4">
        <v>0</v>
      </c>
      <c r="FN141" s="5">
        <f t="shared" si="701"/>
        <v>0</v>
      </c>
      <c r="FO141" s="20">
        <v>0</v>
      </c>
      <c r="FP141" s="4">
        <v>0</v>
      </c>
      <c r="FQ141" s="5">
        <f t="shared" si="702"/>
        <v>0</v>
      </c>
      <c r="FR141" s="20">
        <v>0</v>
      </c>
      <c r="FS141" s="4">
        <v>0</v>
      </c>
      <c r="FT141" s="5">
        <f t="shared" si="703"/>
        <v>0</v>
      </c>
      <c r="FU141" s="20">
        <v>0</v>
      </c>
      <c r="FV141" s="4">
        <v>0</v>
      </c>
      <c r="FW141" s="5">
        <f t="shared" si="704"/>
        <v>0</v>
      </c>
      <c r="FX141" s="20">
        <v>0</v>
      </c>
      <c r="FY141" s="4">
        <v>0</v>
      </c>
      <c r="FZ141" s="5">
        <f t="shared" si="705"/>
        <v>0</v>
      </c>
      <c r="GA141" s="20">
        <v>0</v>
      </c>
      <c r="GB141" s="4">
        <v>0</v>
      </c>
      <c r="GC141" s="5">
        <f t="shared" si="706"/>
        <v>0</v>
      </c>
      <c r="GD141" s="20">
        <v>0</v>
      </c>
      <c r="GE141" s="4">
        <v>0</v>
      </c>
      <c r="GF141" s="5">
        <f t="shared" si="707"/>
        <v>0</v>
      </c>
      <c r="GG141" s="20">
        <v>0</v>
      </c>
      <c r="GH141" s="4">
        <v>0</v>
      </c>
      <c r="GI141" s="5">
        <f t="shared" si="708"/>
        <v>0</v>
      </c>
      <c r="GJ141" s="20">
        <v>0</v>
      </c>
      <c r="GK141" s="4">
        <v>0</v>
      </c>
      <c r="GL141" s="5">
        <f t="shared" si="709"/>
        <v>0</v>
      </c>
      <c r="GM141" s="20">
        <v>0</v>
      </c>
      <c r="GN141" s="4">
        <v>0</v>
      </c>
      <c r="GO141" s="5">
        <f t="shared" si="710"/>
        <v>0</v>
      </c>
      <c r="GP141" s="20">
        <v>0</v>
      </c>
      <c r="GQ141" s="4">
        <v>0</v>
      </c>
      <c r="GR141" s="5">
        <f t="shared" si="711"/>
        <v>0</v>
      </c>
      <c r="GS141" s="20">
        <v>0</v>
      </c>
      <c r="GT141" s="4">
        <v>0</v>
      </c>
      <c r="GU141" s="5">
        <f t="shared" si="712"/>
        <v>0</v>
      </c>
      <c r="GV141" s="20">
        <v>0</v>
      </c>
      <c r="GW141" s="4">
        <v>0</v>
      </c>
      <c r="GX141" s="5">
        <f t="shared" si="713"/>
        <v>0</v>
      </c>
      <c r="GY141" s="128">
        <v>106118</v>
      </c>
      <c r="GZ141" s="4">
        <v>383047.48700000002</v>
      </c>
      <c r="HA141" s="5">
        <f t="shared" si="714"/>
        <v>3609.6372622929198</v>
      </c>
      <c r="HB141" s="128">
        <v>2.5000000000000001E-2</v>
      </c>
      <c r="HC141" s="4">
        <v>0.46100000000000002</v>
      </c>
      <c r="HD141" s="5">
        <f t="shared" si="715"/>
        <v>18440</v>
      </c>
      <c r="HE141" s="128">
        <v>0.26</v>
      </c>
      <c r="HF141" s="4">
        <v>8.7859999999999996</v>
      </c>
      <c r="HG141" s="5">
        <f t="shared" si="716"/>
        <v>33792.307692307688</v>
      </c>
      <c r="HH141" s="20">
        <f t="shared" si="717"/>
        <v>223369.02289999998</v>
      </c>
      <c r="HI141" s="5">
        <f t="shared" si="718"/>
        <v>843728.09</v>
      </c>
    </row>
    <row r="142" spans="1:217" x14ac:dyDescent="0.3">
      <c r="A142" s="111">
        <v>2021</v>
      </c>
      <c r="B142" s="112" t="s">
        <v>8</v>
      </c>
      <c r="C142" s="20">
        <v>0</v>
      </c>
      <c r="D142" s="4">
        <v>0</v>
      </c>
      <c r="E142" s="5">
        <f t="shared" si="649"/>
        <v>0</v>
      </c>
      <c r="F142" s="20">
        <v>0</v>
      </c>
      <c r="G142" s="4">
        <v>0</v>
      </c>
      <c r="H142" s="5">
        <f t="shared" si="720"/>
        <v>0</v>
      </c>
      <c r="I142" s="20">
        <v>0</v>
      </c>
      <c r="J142" s="4">
        <v>0</v>
      </c>
      <c r="K142" s="5">
        <f t="shared" si="650"/>
        <v>0</v>
      </c>
      <c r="L142" s="20">
        <v>0</v>
      </c>
      <c r="M142" s="4">
        <v>0</v>
      </c>
      <c r="N142" s="5">
        <f t="shared" si="651"/>
        <v>0</v>
      </c>
      <c r="O142" s="20">
        <v>0</v>
      </c>
      <c r="P142" s="4">
        <v>0</v>
      </c>
      <c r="Q142" s="5">
        <f t="shared" si="652"/>
        <v>0</v>
      </c>
      <c r="R142" s="128">
        <v>732.65</v>
      </c>
      <c r="S142" s="4">
        <v>2249.6790000000001</v>
      </c>
      <c r="T142" s="5">
        <f t="shared" si="653"/>
        <v>3070.6053367911009</v>
      </c>
      <c r="U142" s="20">
        <v>0</v>
      </c>
      <c r="V142" s="4">
        <v>0</v>
      </c>
      <c r="W142" s="5">
        <f t="shared" si="654"/>
        <v>0</v>
      </c>
      <c r="X142" s="20">
        <v>0</v>
      </c>
      <c r="Y142" s="4">
        <v>0</v>
      </c>
      <c r="Z142" s="5">
        <f t="shared" si="655"/>
        <v>0</v>
      </c>
      <c r="AA142" s="20"/>
      <c r="AB142" s="4"/>
      <c r="AC142" s="5"/>
      <c r="AD142" s="20">
        <v>0</v>
      </c>
      <c r="AE142" s="4">
        <v>0</v>
      </c>
      <c r="AF142" s="5">
        <f t="shared" si="656"/>
        <v>0</v>
      </c>
      <c r="AG142" s="20">
        <v>0</v>
      </c>
      <c r="AH142" s="4">
        <v>0</v>
      </c>
      <c r="AI142" s="5">
        <f t="shared" si="657"/>
        <v>0</v>
      </c>
      <c r="AJ142" s="20">
        <v>0</v>
      </c>
      <c r="AK142" s="4">
        <v>0</v>
      </c>
      <c r="AL142" s="5">
        <f t="shared" si="658"/>
        <v>0</v>
      </c>
      <c r="AM142" s="20">
        <v>0</v>
      </c>
      <c r="AN142" s="4">
        <v>0</v>
      </c>
      <c r="AO142" s="5">
        <f t="shared" si="659"/>
        <v>0</v>
      </c>
      <c r="AP142" s="20">
        <v>0</v>
      </c>
      <c r="AQ142" s="4">
        <v>0</v>
      </c>
      <c r="AR142" s="5">
        <f t="shared" si="660"/>
        <v>0</v>
      </c>
      <c r="AS142" s="128">
        <v>1.0999999999999999E-2</v>
      </c>
      <c r="AT142" s="4">
        <v>1.1519999999999999</v>
      </c>
      <c r="AU142" s="5">
        <f t="shared" si="661"/>
        <v>104727.27272727272</v>
      </c>
      <c r="AV142" s="128">
        <v>0.104</v>
      </c>
      <c r="AW142" s="4">
        <v>3.778</v>
      </c>
      <c r="AX142" s="5">
        <f t="shared" si="662"/>
        <v>36326.923076923078</v>
      </c>
      <c r="AY142" s="20">
        <v>0</v>
      </c>
      <c r="AZ142" s="4">
        <v>0</v>
      </c>
      <c r="BA142" s="5">
        <f t="shared" si="663"/>
        <v>0</v>
      </c>
      <c r="BB142" s="128">
        <v>1464.86564</v>
      </c>
      <c r="BC142" s="4">
        <v>4818.8459999999995</v>
      </c>
      <c r="BD142" s="5">
        <f t="shared" si="664"/>
        <v>3289.6163773764256</v>
      </c>
      <c r="BE142" s="20">
        <v>0</v>
      </c>
      <c r="BF142" s="4">
        <v>0</v>
      </c>
      <c r="BG142" s="5">
        <f t="shared" si="665"/>
        <v>0</v>
      </c>
      <c r="BH142" s="20">
        <v>0</v>
      </c>
      <c r="BI142" s="4">
        <v>0</v>
      </c>
      <c r="BJ142" s="5">
        <f t="shared" si="666"/>
        <v>0</v>
      </c>
      <c r="BK142" s="20">
        <v>0</v>
      </c>
      <c r="BL142" s="4">
        <v>0</v>
      </c>
      <c r="BM142" s="5">
        <f t="shared" si="667"/>
        <v>0</v>
      </c>
      <c r="BN142" s="20">
        <v>0</v>
      </c>
      <c r="BO142" s="4">
        <v>0</v>
      </c>
      <c r="BP142" s="5">
        <f t="shared" si="668"/>
        <v>0</v>
      </c>
      <c r="BQ142" s="20">
        <v>0</v>
      </c>
      <c r="BR142" s="4">
        <v>0</v>
      </c>
      <c r="BS142" s="5">
        <f t="shared" si="669"/>
        <v>0</v>
      </c>
      <c r="BT142" s="20">
        <v>0</v>
      </c>
      <c r="BU142" s="4">
        <v>0</v>
      </c>
      <c r="BV142" s="5">
        <f t="shared" si="670"/>
        <v>0</v>
      </c>
      <c r="BW142" s="20">
        <v>0</v>
      </c>
      <c r="BX142" s="4">
        <v>0</v>
      </c>
      <c r="BY142" s="5">
        <f t="shared" si="671"/>
        <v>0</v>
      </c>
      <c r="BZ142" s="128">
        <v>52133</v>
      </c>
      <c r="CA142" s="4">
        <v>266957.17</v>
      </c>
      <c r="CB142" s="5">
        <f t="shared" si="672"/>
        <v>5120.6945696583734</v>
      </c>
      <c r="CC142" s="20">
        <v>0</v>
      </c>
      <c r="CD142" s="4">
        <v>0</v>
      </c>
      <c r="CE142" s="5">
        <f t="shared" si="673"/>
        <v>0</v>
      </c>
      <c r="CF142" s="20">
        <v>0</v>
      </c>
      <c r="CG142" s="4">
        <v>0</v>
      </c>
      <c r="CH142" s="5">
        <f t="shared" si="674"/>
        <v>0</v>
      </c>
      <c r="CI142" s="128">
        <v>55950</v>
      </c>
      <c r="CJ142" s="4">
        <v>191250.42300000001</v>
      </c>
      <c r="CK142" s="5">
        <f t="shared" si="675"/>
        <v>3418.2381233243968</v>
      </c>
      <c r="CL142" s="20">
        <v>0</v>
      </c>
      <c r="CM142" s="4">
        <v>0</v>
      </c>
      <c r="CN142" s="5">
        <f t="shared" si="676"/>
        <v>0</v>
      </c>
      <c r="CO142" s="20">
        <v>0</v>
      </c>
      <c r="CP142" s="4">
        <v>0</v>
      </c>
      <c r="CQ142" s="5">
        <f t="shared" si="677"/>
        <v>0</v>
      </c>
      <c r="CR142" s="128">
        <v>4924.527</v>
      </c>
      <c r="CS142" s="4">
        <v>20417.723000000002</v>
      </c>
      <c r="CT142" s="5">
        <f t="shared" si="678"/>
        <v>4146.1287551068353</v>
      </c>
      <c r="CU142" s="20">
        <v>0</v>
      </c>
      <c r="CV142" s="4">
        <v>0</v>
      </c>
      <c r="CW142" s="5">
        <f t="shared" si="679"/>
        <v>0</v>
      </c>
      <c r="CX142" s="20">
        <v>0</v>
      </c>
      <c r="CY142" s="4">
        <v>0</v>
      </c>
      <c r="CZ142" s="5">
        <f t="shared" si="680"/>
        <v>0</v>
      </c>
      <c r="DA142" s="20">
        <v>0</v>
      </c>
      <c r="DB142" s="4">
        <v>0</v>
      </c>
      <c r="DC142" s="5">
        <f t="shared" si="681"/>
        <v>0</v>
      </c>
      <c r="DD142" s="20">
        <v>0</v>
      </c>
      <c r="DE142" s="4">
        <v>0</v>
      </c>
      <c r="DF142" s="5">
        <f t="shared" si="682"/>
        <v>0</v>
      </c>
      <c r="DG142" s="20">
        <v>0</v>
      </c>
      <c r="DH142" s="4">
        <v>0</v>
      </c>
      <c r="DI142" s="5">
        <f t="shared" si="683"/>
        <v>0</v>
      </c>
      <c r="DJ142" s="20">
        <v>0</v>
      </c>
      <c r="DK142" s="4">
        <v>0</v>
      </c>
      <c r="DL142" s="5">
        <f t="shared" si="684"/>
        <v>0</v>
      </c>
      <c r="DM142" s="20">
        <v>0</v>
      </c>
      <c r="DN142" s="4">
        <v>0</v>
      </c>
      <c r="DO142" s="5">
        <f t="shared" si="685"/>
        <v>0</v>
      </c>
      <c r="DP142" s="20">
        <v>0</v>
      </c>
      <c r="DQ142" s="4">
        <v>0</v>
      </c>
      <c r="DR142" s="5">
        <f t="shared" si="686"/>
        <v>0</v>
      </c>
      <c r="DS142" s="20">
        <v>0</v>
      </c>
      <c r="DT142" s="4">
        <v>0</v>
      </c>
      <c r="DU142" s="5">
        <f t="shared" si="687"/>
        <v>0</v>
      </c>
      <c r="DV142" s="128">
        <v>12146.6405</v>
      </c>
      <c r="DW142" s="4">
        <v>42136.478000000003</v>
      </c>
      <c r="DX142" s="5">
        <f t="shared" si="688"/>
        <v>3468.9820613362194</v>
      </c>
      <c r="DY142" s="128">
        <v>6.9000000000000006E-2</v>
      </c>
      <c r="DZ142" s="4">
        <v>4.42</v>
      </c>
      <c r="EA142" s="5">
        <f t="shared" si="689"/>
        <v>64057.971014492752</v>
      </c>
      <c r="EB142" s="20">
        <v>0</v>
      </c>
      <c r="EC142" s="4">
        <v>0</v>
      </c>
      <c r="ED142" s="5">
        <f t="shared" si="690"/>
        <v>0</v>
      </c>
      <c r="EE142" s="20">
        <v>0</v>
      </c>
      <c r="EF142" s="4">
        <v>0</v>
      </c>
      <c r="EG142" s="5">
        <f t="shared" si="691"/>
        <v>0</v>
      </c>
      <c r="EH142" s="20">
        <v>0</v>
      </c>
      <c r="EI142" s="4">
        <v>0</v>
      </c>
      <c r="EJ142" s="5">
        <f t="shared" si="692"/>
        <v>0</v>
      </c>
      <c r="EK142" s="20">
        <v>0</v>
      </c>
      <c r="EL142" s="4">
        <v>0</v>
      </c>
      <c r="EM142" s="5">
        <f t="shared" si="693"/>
        <v>0</v>
      </c>
      <c r="EN142" s="20">
        <v>0</v>
      </c>
      <c r="EO142" s="4">
        <v>0</v>
      </c>
      <c r="EP142" s="5">
        <f t="shared" si="694"/>
        <v>0</v>
      </c>
      <c r="EQ142" s="20"/>
      <c r="ER142" s="4"/>
      <c r="ES142" s="5"/>
      <c r="ET142" s="20">
        <v>0</v>
      </c>
      <c r="EU142" s="4">
        <v>0</v>
      </c>
      <c r="EV142" s="5">
        <f t="shared" si="695"/>
        <v>0</v>
      </c>
      <c r="EW142" s="20">
        <v>0</v>
      </c>
      <c r="EX142" s="4">
        <v>0</v>
      </c>
      <c r="EY142" s="5">
        <f t="shared" si="696"/>
        <v>0</v>
      </c>
      <c r="EZ142" s="20">
        <v>0</v>
      </c>
      <c r="FA142" s="4">
        <v>0</v>
      </c>
      <c r="FB142" s="5">
        <f t="shared" si="697"/>
        <v>0</v>
      </c>
      <c r="FC142" s="20">
        <v>0</v>
      </c>
      <c r="FD142" s="4">
        <v>0</v>
      </c>
      <c r="FE142" s="5">
        <f t="shared" si="698"/>
        <v>0</v>
      </c>
      <c r="FF142" s="20">
        <v>0</v>
      </c>
      <c r="FG142" s="4">
        <v>0</v>
      </c>
      <c r="FH142" s="5">
        <f t="shared" si="699"/>
        <v>0</v>
      </c>
      <c r="FI142" s="20">
        <v>0</v>
      </c>
      <c r="FJ142" s="4">
        <v>0</v>
      </c>
      <c r="FK142" s="5">
        <f t="shared" si="700"/>
        <v>0</v>
      </c>
      <c r="FL142" s="20">
        <v>0</v>
      </c>
      <c r="FM142" s="4">
        <v>0</v>
      </c>
      <c r="FN142" s="5">
        <f t="shared" si="701"/>
        <v>0</v>
      </c>
      <c r="FO142" s="20">
        <v>0</v>
      </c>
      <c r="FP142" s="4">
        <v>0</v>
      </c>
      <c r="FQ142" s="5">
        <f t="shared" si="702"/>
        <v>0</v>
      </c>
      <c r="FR142" s="20">
        <v>0</v>
      </c>
      <c r="FS142" s="4">
        <v>0</v>
      </c>
      <c r="FT142" s="5">
        <f t="shared" si="703"/>
        <v>0</v>
      </c>
      <c r="FU142" s="20">
        <v>0</v>
      </c>
      <c r="FV142" s="4">
        <v>0</v>
      </c>
      <c r="FW142" s="5">
        <f t="shared" si="704"/>
        <v>0</v>
      </c>
      <c r="FX142" s="20">
        <v>0</v>
      </c>
      <c r="FY142" s="4">
        <v>0</v>
      </c>
      <c r="FZ142" s="5">
        <f t="shared" si="705"/>
        <v>0</v>
      </c>
      <c r="GA142" s="20">
        <v>0</v>
      </c>
      <c r="GB142" s="4">
        <v>0</v>
      </c>
      <c r="GC142" s="5">
        <f t="shared" si="706"/>
        <v>0</v>
      </c>
      <c r="GD142" s="20">
        <v>0</v>
      </c>
      <c r="GE142" s="4">
        <v>0</v>
      </c>
      <c r="GF142" s="5">
        <f t="shared" si="707"/>
        <v>0</v>
      </c>
      <c r="GG142" s="20">
        <v>0</v>
      </c>
      <c r="GH142" s="4">
        <v>0</v>
      </c>
      <c r="GI142" s="5">
        <f t="shared" si="708"/>
        <v>0</v>
      </c>
      <c r="GJ142" s="20">
        <v>0</v>
      </c>
      <c r="GK142" s="4">
        <v>0</v>
      </c>
      <c r="GL142" s="5">
        <f t="shared" si="709"/>
        <v>0</v>
      </c>
      <c r="GM142" s="20">
        <v>0</v>
      </c>
      <c r="GN142" s="4">
        <v>0</v>
      </c>
      <c r="GO142" s="5">
        <f t="shared" si="710"/>
        <v>0</v>
      </c>
      <c r="GP142" s="20">
        <v>0</v>
      </c>
      <c r="GQ142" s="4">
        <v>0</v>
      </c>
      <c r="GR142" s="5">
        <f t="shared" si="711"/>
        <v>0</v>
      </c>
      <c r="GS142" s="20">
        <v>0</v>
      </c>
      <c r="GT142" s="4">
        <v>0</v>
      </c>
      <c r="GU142" s="5">
        <f t="shared" si="712"/>
        <v>0</v>
      </c>
      <c r="GV142" s="20">
        <v>0</v>
      </c>
      <c r="GW142" s="4">
        <v>0</v>
      </c>
      <c r="GX142" s="5">
        <f t="shared" si="713"/>
        <v>0</v>
      </c>
      <c r="GY142" s="20">
        <v>0</v>
      </c>
      <c r="GZ142" s="4">
        <v>0</v>
      </c>
      <c r="HA142" s="5">
        <f t="shared" si="714"/>
        <v>0</v>
      </c>
      <c r="HB142" s="20">
        <v>0</v>
      </c>
      <c r="HC142" s="4">
        <v>0</v>
      </c>
      <c r="HD142" s="5">
        <f t="shared" si="715"/>
        <v>0</v>
      </c>
      <c r="HE142" s="128">
        <v>34</v>
      </c>
      <c r="HF142" s="4">
        <v>221</v>
      </c>
      <c r="HG142" s="5">
        <f t="shared" si="716"/>
        <v>6500</v>
      </c>
      <c r="HH142" s="20">
        <f t="shared" si="717"/>
        <v>127385.86713999999</v>
      </c>
      <c r="HI142" s="5">
        <f t="shared" si="718"/>
        <v>528060.66899999999</v>
      </c>
    </row>
    <row r="143" spans="1:217" x14ac:dyDescent="0.3">
      <c r="A143" s="111">
        <v>2021</v>
      </c>
      <c r="B143" s="112" t="s">
        <v>9</v>
      </c>
      <c r="C143" s="20">
        <v>0</v>
      </c>
      <c r="D143" s="4">
        <v>0</v>
      </c>
      <c r="E143" s="5">
        <f t="shared" si="649"/>
        <v>0</v>
      </c>
      <c r="F143" s="128">
        <v>991.68</v>
      </c>
      <c r="G143" s="4">
        <v>4424.1490000000003</v>
      </c>
      <c r="H143" s="5">
        <f t="shared" si="720"/>
        <v>4461.2667392707326</v>
      </c>
      <c r="I143" s="20">
        <v>0</v>
      </c>
      <c r="J143" s="4">
        <v>0</v>
      </c>
      <c r="K143" s="5">
        <f t="shared" si="650"/>
        <v>0</v>
      </c>
      <c r="L143" s="20">
        <v>0</v>
      </c>
      <c r="M143" s="4">
        <v>0</v>
      </c>
      <c r="N143" s="5">
        <f t="shared" si="651"/>
        <v>0</v>
      </c>
      <c r="O143" s="128">
        <v>1.7999999999999999E-2</v>
      </c>
      <c r="P143" s="4">
        <v>1.8149999999999999</v>
      </c>
      <c r="Q143" s="110">
        <f t="shared" si="652"/>
        <v>100833.33333333334</v>
      </c>
      <c r="R143" s="128">
        <v>833.92</v>
      </c>
      <c r="S143" s="4">
        <v>2765.1640000000002</v>
      </c>
      <c r="T143" s="5">
        <f t="shared" si="653"/>
        <v>3315.8624328472761</v>
      </c>
      <c r="U143" s="20">
        <v>0</v>
      </c>
      <c r="V143" s="4">
        <v>0</v>
      </c>
      <c r="W143" s="5">
        <f t="shared" si="654"/>
        <v>0</v>
      </c>
      <c r="X143" s="20">
        <v>0</v>
      </c>
      <c r="Y143" s="4">
        <v>0</v>
      </c>
      <c r="Z143" s="5">
        <f t="shared" si="655"/>
        <v>0</v>
      </c>
      <c r="AA143" s="20"/>
      <c r="AB143" s="4"/>
      <c r="AC143" s="5"/>
      <c r="AD143" s="20">
        <v>0</v>
      </c>
      <c r="AE143" s="4">
        <v>0</v>
      </c>
      <c r="AF143" s="5">
        <f t="shared" si="656"/>
        <v>0</v>
      </c>
      <c r="AG143" s="20">
        <v>0</v>
      </c>
      <c r="AH143" s="4">
        <v>0</v>
      </c>
      <c r="AI143" s="5">
        <f t="shared" si="657"/>
        <v>0</v>
      </c>
      <c r="AJ143" s="20">
        <v>0</v>
      </c>
      <c r="AK143" s="4">
        <v>0</v>
      </c>
      <c r="AL143" s="5">
        <f t="shared" si="658"/>
        <v>0</v>
      </c>
      <c r="AM143" s="20">
        <v>0</v>
      </c>
      <c r="AN143" s="4">
        <v>0</v>
      </c>
      <c r="AO143" s="5">
        <f t="shared" si="659"/>
        <v>0</v>
      </c>
      <c r="AP143" s="20">
        <v>0</v>
      </c>
      <c r="AQ143" s="4">
        <v>0</v>
      </c>
      <c r="AR143" s="5">
        <f t="shared" si="660"/>
        <v>0</v>
      </c>
      <c r="AS143" s="20">
        <v>0</v>
      </c>
      <c r="AT143" s="4">
        <v>0</v>
      </c>
      <c r="AU143" s="5">
        <f t="shared" si="661"/>
        <v>0</v>
      </c>
      <c r="AV143" s="20">
        <v>0</v>
      </c>
      <c r="AW143" s="4">
        <v>0</v>
      </c>
      <c r="AX143" s="5">
        <f t="shared" si="662"/>
        <v>0</v>
      </c>
      <c r="AY143" s="20">
        <v>0</v>
      </c>
      <c r="AZ143" s="4">
        <v>0</v>
      </c>
      <c r="BA143" s="5">
        <f t="shared" si="663"/>
        <v>0</v>
      </c>
      <c r="BB143" s="128">
        <v>1551.4006200000001</v>
      </c>
      <c r="BC143" s="4">
        <v>5197.9030000000002</v>
      </c>
      <c r="BD143" s="5">
        <f t="shared" si="664"/>
        <v>3350.4582459171634</v>
      </c>
      <c r="BE143" s="20">
        <v>0</v>
      </c>
      <c r="BF143" s="4">
        <v>0</v>
      </c>
      <c r="BG143" s="5">
        <f t="shared" si="665"/>
        <v>0</v>
      </c>
      <c r="BH143" s="20">
        <v>0</v>
      </c>
      <c r="BI143" s="4">
        <v>0</v>
      </c>
      <c r="BJ143" s="5">
        <f t="shared" si="666"/>
        <v>0</v>
      </c>
      <c r="BK143" s="20">
        <v>0</v>
      </c>
      <c r="BL143" s="4">
        <v>0</v>
      </c>
      <c r="BM143" s="5">
        <f t="shared" si="667"/>
        <v>0</v>
      </c>
      <c r="BN143" s="20">
        <v>0</v>
      </c>
      <c r="BO143" s="4">
        <v>0</v>
      </c>
      <c r="BP143" s="5">
        <f t="shared" si="668"/>
        <v>0</v>
      </c>
      <c r="BQ143" s="20">
        <v>0</v>
      </c>
      <c r="BR143" s="4">
        <v>0</v>
      </c>
      <c r="BS143" s="5">
        <f t="shared" si="669"/>
        <v>0</v>
      </c>
      <c r="BT143" s="20">
        <v>0</v>
      </c>
      <c r="BU143" s="4">
        <v>0</v>
      </c>
      <c r="BV143" s="5">
        <f t="shared" si="670"/>
        <v>0</v>
      </c>
      <c r="BW143" s="128">
        <v>39447.1</v>
      </c>
      <c r="BX143" s="4">
        <v>101760.33100000001</v>
      </c>
      <c r="BY143" s="5">
        <f t="shared" si="671"/>
        <v>2579.6657041962526</v>
      </c>
      <c r="BZ143" s="128">
        <v>149455</v>
      </c>
      <c r="CA143" s="4">
        <v>614465.74899999995</v>
      </c>
      <c r="CB143" s="5">
        <f t="shared" si="672"/>
        <v>4111.376327322605</v>
      </c>
      <c r="CC143" s="20">
        <v>0</v>
      </c>
      <c r="CD143" s="4">
        <v>0</v>
      </c>
      <c r="CE143" s="5">
        <f t="shared" si="673"/>
        <v>0</v>
      </c>
      <c r="CF143" s="20">
        <v>0</v>
      </c>
      <c r="CG143" s="4">
        <v>0</v>
      </c>
      <c r="CH143" s="5">
        <f t="shared" si="674"/>
        <v>0</v>
      </c>
      <c r="CI143" s="20">
        <v>0</v>
      </c>
      <c r="CJ143" s="4">
        <v>0</v>
      </c>
      <c r="CK143" s="5">
        <f t="shared" si="675"/>
        <v>0</v>
      </c>
      <c r="CL143" s="20">
        <v>0</v>
      </c>
      <c r="CM143" s="4">
        <v>0</v>
      </c>
      <c r="CN143" s="5">
        <f t="shared" si="676"/>
        <v>0</v>
      </c>
      <c r="CO143" s="20">
        <v>0</v>
      </c>
      <c r="CP143" s="4">
        <v>0</v>
      </c>
      <c r="CQ143" s="5">
        <f t="shared" si="677"/>
        <v>0</v>
      </c>
      <c r="CR143" s="128">
        <v>8101.4570000000003</v>
      </c>
      <c r="CS143" s="4">
        <v>33383.495999999999</v>
      </c>
      <c r="CT143" s="5">
        <f t="shared" si="678"/>
        <v>4120.6780459366746</v>
      </c>
      <c r="CU143" s="20">
        <v>0</v>
      </c>
      <c r="CV143" s="4">
        <v>0</v>
      </c>
      <c r="CW143" s="5">
        <f t="shared" si="679"/>
        <v>0</v>
      </c>
      <c r="CX143" s="20">
        <v>0</v>
      </c>
      <c r="CY143" s="4">
        <v>0</v>
      </c>
      <c r="CZ143" s="5">
        <f t="shared" si="680"/>
        <v>0</v>
      </c>
      <c r="DA143" s="20">
        <v>0</v>
      </c>
      <c r="DB143" s="4">
        <v>0</v>
      </c>
      <c r="DC143" s="5">
        <f t="shared" si="681"/>
        <v>0</v>
      </c>
      <c r="DD143" s="20">
        <v>0</v>
      </c>
      <c r="DE143" s="4">
        <v>0</v>
      </c>
      <c r="DF143" s="5">
        <f t="shared" si="682"/>
        <v>0</v>
      </c>
      <c r="DG143" s="20">
        <v>0</v>
      </c>
      <c r="DH143" s="4">
        <v>0</v>
      </c>
      <c r="DI143" s="5">
        <f t="shared" si="683"/>
        <v>0</v>
      </c>
      <c r="DJ143" s="20">
        <v>0</v>
      </c>
      <c r="DK143" s="4">
        <v>0</v>
      </c>
      <c r="DL143" s="5">
        <f t="shared" si="684"/>
        <v>0</v>
      </c>
      <c r="DM143" s="20">
        <v>0</v>
      </c>
      <c r="DN143" s="4">
        <v>0</v>
      </c>
      <c r="DO143" s="5">
        <f t="shared" si="685"/>
        <v>0</v>
      </c>
      <c r="DP143" s="20">
        <v>0</v>
      </c>
      <c r="DQ143" s="4">
        <v>0</v>
      </c>
      <c r="DR143" s="5">
        <f t="shared" si="686"/>
        <v>0</v>
      </c>
      <c r="DS143" s="20">
        <v>0</v>
      </c>
      <c r="DT143" s="4">
        <v>0</v>
      </c>
      <c r="DU143" s="5">
        <f t="shared" si="687"/>
        <v>0</v>
      </c>
      <c r="DV143" s="128">
        <v>6496.2370000000001</v>
      </c>
      <c r="DW143" s="4">
        <v>21084.134999999998</v>
      </c>
      <c r="DX143" s="5">
        <f t="shared" si="688"/>
        <v>3245.5920250446525</v>
      </c>
      <c r="DY143" s="128">
        <v>11.538</v>
      </c>
      <c r="DZ143" s="4">
        <v>121.297</v>
      </c>
      <c r="EA143" s="5">
        <f t="shared" si="689"/>
        <v>10512.827179753856</v>
      </c>
      <c r="EB143" s="20">
        <v>0</v>
      </c>
      <c r="EC143" s="4">
        <v>0</v>
      </c>
      <c r="ED143" s="5">
        <f t="shared" si="690"/>
        <v>0</v>
      </c>
      <c r="EE143" s="20">
        <v>0</v>
      </c>
      <c r="EF143" s="4">
        <v>0</v>
      </c>
      <c r="EG143" s="5">
        <f t="shared" si="691"/>
        <v>0</v>
      </c>
      <c r="EH143" s="20">
        <v>0</v>
      </c>
      <c r="EI143" s="4">
        <v>0</v>
      </c>
      <c r="EJ143" s="5">
        <f t="shared" si="692"/>
        <v>0</v>
      </c>
      <c r="EK143" s="20">
        <v>0</v>
      </c>
      <c r="EL143" s="4">
        <v>0</v>
      </c>
      <c r="EM143" s="5">
        <f t="shared" si="693"/>
        <v>0</v>
      </c>
      <c r="EN143" s="20">
        <v>0</v>
      </c>
      <c r="EO143" s="4">
        <v>0</v>
      </c>
      <c r="EP143" s="5">
        <f t="shared" si="694"/>
        <v>0</v>
      </c>
      <c r="EQ143" s="20"/>
      <c r="ER143" s="4"/>
      <c r="ES143" s="5"/>
      <c r="ET143" s="20">
        <v>0</v>
      </c>
      <c r="EU143" s="4">
        <v>0</v>
      </c>
      <c r="EV143" s="5">
        <f t="shared" si="695"/>
        <v>0</v>
      </c>
      <c r="EW143" s="20">
        <v>0</v>
      </c>
      <c r="EX143" s="4">
        <v>0</v>
      </c>
      <c r="EY143" s="5">
        <f t="shared" si="696"/>
        <v>0</v>
      </c>
      <c r="EZ143" s="20">
        <v>0</v>
      </c>
      <c r="FA143" s="4">
        <v>0</v>
      </c>
      <c r="FB143" s="5">
        <f t="shared" si="697"/>
        <v>0</v>
      </c>
      <c r="FC143" s="20">
        <v>0</v>
      </c>
      <c r="FD143" s="4">
        <v>0</v>
      </c>
      <c r="FE143" s="5">
        <f t="shared" si="698"/>
        <v>0</v>
      </c>
      <c r="FF143" s="20">
        <v>0</v>
      </c>
      <c r="FG143" s="4">
        <v>0</v>
      </c>
      <c r="FH143" s="5">
        <f t="shared" si="699"/>
        <v>0</v>
      </c>
      <c r="FI143" s="20">
        <v>0</v>
      </c>
      <c r="FJ143" s="4">
        <v>0</v>
      </c>
      <c r="FK143" s="5">
        <f t="shared" si="700"/>
        <v>0</v>
      </c>
      <c r="FL143" s="20">
        <v>0</v>
      </c>
      <c r="FM143" s="4">
        <v>0</v>
      </c>
      <c r="FN143" s="5">
        <f t="shared" si="701"/>
        <v>0</v>
      </c>
      <c r="FO143" s="20">
        <v>0</v>
      </c>
      <c r="FP143" s="4">
        <v>0</v>
      </c>
      <c r="FQ143" s="5">
        <f t="shared" si="702"/>
        <v>0</v>
      </c>
      <c r="FR143" s="20">
        <v>0</v>
      </c>
      <c r="FS143" s="4">
        <v>0</v>
      </c>
      <c r="FT143" s="5">
        <f t="shared" si="703"/>
        <v>0</v>
      </c>
      <c r="FU143" s="20">
        <v>0</v>
      </c>
      <c r="FV143" s="4">
        <v>0</v>
      </c>
      <c r="FW143" s="5">
        <f t="shared" si="704"/>
        <v>0</v>
      </c>
      <c r="FX143" s="20">
        <v>0</v>
      </c>
      <c r="FY143" s="4">
        <v>0</v>
      </c>
      <c r="FZ143" s="5">
        <f t="shared" si="705"/>
        <v>0</v>
      </c>
      <c r="GA143" s="20">
        <v>0</v>
      </c>
      <c r="GB143" s="4">
        <v>0</v>
      </c>
      <c r="GC143" s="5">
        <f t="shared" si="706"/>
        <v>0</v>
      </c>
      <c r="GD143" s="20">
        <v>0</v>
      </c>
      <c r="GE143" s="4">
        <v>0</v>
      </c>
      <c r="GF143" s="5">
        <f t="shared" si="707"/>
        <v>0</v>
      </c>
      <c r="GG143" s="20">
        <v>0</v>
      </c>
      <c r="GH143" s="4">
        <v>0</v>
      </c>
      <c r="GI143" s="5">
        <f t="shared" si="708"/>
        <v>0</v>
      </c>
      <c r="GJ143" s="20">
        <v>0</v>
      </c>
      <c r="GK143" s="4">
        <v>0</v>
      </c>
      <c r="GL143" s="5">
        <f t="shared" si="709"/>
        <v>0</v>
      </c>
      <c r="GM143" s="20">
        <v>0</v>
      </c>
      <c r="GN143" s="4">
        <v>0</v>
      </c>
      <c r="GO143" s="5">
        <f t="shared" si="710"/>
        <v>0</v>
      </c>
      <c r="GP143" s="20">
        <v>0</v>
      </c>
      <c r="GQ143" s="4">
        <v>0</v>
      </c>
      <c r="GR143" s="5">
        <f t="shared" si="711"/>
        <v>0</v>
      </c>
      <c r="GS143" s="20">
        <v>0</v>
      </c>
      <c r="GT143" s="4">
        <v>0</v>
      </c>
      <c r="GU143" s="5">
        <f t="shared" si="712"/>
        <v>0</v>
      </c>
      <c r="GV143" s="128">
        <v>6.4000000000000003E-3</v>
      </c>
      <c r="GW143" s="4">
        <v>0.80800000000000005</v>
      </c>
      <c r="GX143" s="5">
        <f t="shared" si="713"/>
        <v>126250</v>
      </c>
      <c r="GY143" s="20">
        <v>0</v>
      </c>
      <c r="GZ143" s="4">
        <v>0</v>
      </c>
      <c r="HA143" s="5">
        <f t="shared" si="714"/>
        <v>0</v>
      </c>
      <c r="HB143" s="128">
        <v>0.105</v>
      </c>
      <c r="HC143" s="4">
        <v>1.895</v>
      </c>
      <c r="HD143" s="5">
        <f t="shared" si="715"/>
        <v>18047.619047619046</v>
      </c>
      <c r="HE143" s="128">
        <v>0.01</v>
      </c>
      <c r="HF143" s="4">
        <v>0.35</v>
      </c>
      <c r="HG143" s="5">
        <f t="shared" si="716"/>
        <v>35000</v>
      </c>
      <c r="HH143" s="20">
        <f>F143+AM143+AS143+AV143+BH143+BK143+CC143+CL143+CU143+CX143+DP143+DS143+DV143+DY143+GG143+GJ143+GP143+GS143+HB143+HE143+GD143+FC143+DM143+DA143++AP143+GV143+GM143+GA143+BB143+FO143+FL143+FI143+EZ143+EK143+EH143+EB143+DJ143+DG143+DD143+CR143+CI143+BT143+BN143+BE143+AJ143+AD143+X143+R143+O143+GY143+CO143+BQ143+CF143+ET143+I143+L143+FF143+FU143+AY143+EN143+U143+EW143+BZ143+BW143</f>
        <v>206888.47202000002</v>
      </c>
      <c r="HI143" s="5">
        <f>G143+AN143+AT143+AW143+BI143+BL143+CD143+CM143+CV143+CY143+DQ143+DT143+DW143+DZ143+GH143+GK143+GQ143+GT143+HC143+HF143+GE143+FD143+DN143+DB143++AQ143+GW143+GN143+GB143+BC143+FP143+FM143+FJ143+FA143+EL143+EI143+EC143+DK143+DH143+DE143+CS143+CJ143+BU143+BO143+BF143+AK143+AE143+Y143+S143+P143+GZ143+CP143+BR143+CG143+EU143+J143+M143+FG143+FV143+AZ143+EO143+V143+EX143+CA143+BX143</f>
        <v>783207.09199999995</v>
      </c>
    </row>
    <row r="144" spans="1:217" x14ac:dyDescent="0.3">
      <c r="A144" s="111">
        <v>2021</v>
      </c>
      <c r="B144" s="112" t="s">
        <v>10</v>
      </c>
      <c r="C144" s="20">
        <v>0</v>
      </c>
      <c r="D144" s="4">
        <v>0</v>
      </c>
      <c r="E144" s="5">
        <f t="shared" si="649"/>
        <v>0</v>
      </c>
      <c r="F144" s="128">
        <v>999.56</v>
      </c>
      <c r="G144" s="4">
        <v>4276.848</v>
      </c>
      <c r="H144" s="5">
        <f t="shared" si="720"/>
        <v>4278.7306414822524</v>
      </c>
      <c r="I144" s="20">
        <v>0</v>
      </c>
      <c r="J144" s="4">
        <v>0</v>
      </c>
      <c r="K144" s="5">
        <f t="shared" si="650"/>
        <v>0</v>
      </c>
      <c r="L144" s="20">
        <v>0</v>
      </c>
      <c r="M144" s="4">
        <v>0</v>
      </c>
      <c r="N144" s="5">
        <f t="shared" si="651"/>
        <v>0</v>
      </c>
      <c r="O144" s="20">
        <v>0</v>
      </c>
      <c r="P144" s="4">
        <v>0</v>
      </c>
      <c r="Q144" s="5">
        <f t="shared" si="652"/>
        <v>0</v>
      </c>
      <c r="R144" s="128">
        <v>404.11293000000001</v>
      </c>
      <c r="S144" s="4">
        <v>1385.15</v>
      </c>
      <c r="T144" s="5">
        <f t="shared" si="653"/>
        <v>3427.6309842399751</v>
      </c>
      <c r="U144" s="20">
        <v>0</v>
      </c>
      <c r="V144" s="4">
        <v>0</v>
      </c>
      <c r="W144" s="5">
        <f t="shared" si="654"/>
        <v>0</v>
      </c>
      <c r="X144" s="20">
        <v>0</v>
      </c>
      <c r="Y144" s="4">
        <v>0</v>
      </c>
      <c r="Z144" s="5">
        <f t="shared" si="655"/>
        <v>0</v>
      </c>
      <c r="AA144" s="20"/>
      <c r="AB144" s="4"/>
      <c r="AC144" s="5"/>
      <c r="AD144" s="20">
        <v>0</v>
      </c>
      <c r="AE144" s="4">
        <v>0</v>
      </c>
      <c r="AF144" s="5">
        <f t="shared" si="656"/>
        <v>0</v>
      </c>
      <c r="AG144" s="20">
        <v>0</v>
      </c>
      <c r="AH144" s="4">
        <v>0</v>
      </c>
      <c r="AI144" s="5">
        <f t="shared" si="657"/>
        <v>0</v>
      </c>
      <c r="AJ144" s="20">
        <v>0</v>
      </c>
      <c r="AK144" s="4">
        <v>0</v>
      </c>
      <c r="AL144" s="5">
        <f t="shared" si="658"/>
        <v>0</v>
      </c>
      <c r="AM144" s="20">
        <v>0</v>
      </c>
      <c r="AN144" s="4">
        <v>0</v>
      </c>
      <c r="AO144" s="5">
        <f t="shared" si="659"/>
        <v>0</v>
      </c>
      <c r="AP144" s="20">
        <v>0</v>
      </c>
      <c r="AQ144" s="4">
        <v>0</v>
      </c>
      <c r="AR144" s="5">
        <f t="shared" si="660"/>
        <v>0</v>
      </c>
      <c r="AS144" s="128">
        <v>2.5000000000000001E-2</v>
      </c>
      <c r="AT144" s="4">
        <v>2.7149999999999999</v>
      </c>
      <c r="AU144" s="5">
        <f t="shared" si="661"/>
        <v>108600</v>
      </c>
      <c r="AV144" s="20">
        <v>0</v>
      </c>
      <c r="AW144" s="4">
        <v>0</v>
      </c>
      <c r="AX144" s="5">
        <f t="shared" si="662"/>
        <v>0</v>
      </c>
      <c r="AY144" s="20">
        <v>0</v>
      </c>
      <c r="AZ144" s="4">
        <v>0</v>
      </c>
      <c r="BA144" s="5">
        <f t="shared" si="663"/>
        <v>0</v>
      </c>
      <c r="BB144" s="128">
        <v>1351.54574</v>
      </c>
      <c r="BC144" s="4">
        <v>4488.4650000000001</v>
      </c>
      <c r="BD144" s="5">
        <f t="shared" si="664"/>
        <v>3320.9863840790176</v>
      </c>
      <c r="BE144" s="20">
        <v>0</v>
      </c>
      <c r="BF144" s="4">
        <v>0</v>
      </c>
      <c r="BG144" s="5">
        <f t="shared" si="665"/>
        <v>0</v>
      </c>
      <c r="BH144" s="20">
        <v>0</v>
      </c>
      <c r="BI144" s="4">
        <v>0</v>
      </c>
      <c r="BJ144" s="5">
        <f t="shared" si="666"/>
        <v>0</v>
      </c>
      <c r="BK144" s="20">
        <v>0</v>
      </c>
      <c r="BL144" s="4">
        <v>0</v>
      </c>
      <c r="BM144" s="5">
        <f t="shared" si="667"/>
        <v>0</v>
      </c>
      <c r="BN144" s="20">
        <v>0</v>
      </c>
      <c r="BO144" s="4">
        <v>0</v>
      </c>
      <c r="BP144" s="5">
        <f t="shared" si="668"/>
        <v>0</v>
      </c>
      <c r="BQ144" s="20">
        <v>0</v>
      </c>
      <c r="BR144" s="4">
        <v>0</v>
      </c>
      <c r="BS144" s="5">
        <f t="shared" si="669"/>
        <v>0</v>
      </c>
      <c r="BT144" s="20">
        <v>0</v>
      </c>
      <c r="BU144" s="4">
        <v>0</v>
      </c>
      <c r="BV144" s="5">
        <f t="shared" si="670"/>
        <v>0</v>
      </c>
      <c r="BW144" s="20">
        <v>0</v>
      </c>
      <c r="BX144" s="4">
        <v>0</v>
      </c>
      <c r="BY144" s="5">
        <f t="shared" si="671"/>
        <v>0</v>
      </c>
      <c r="BZ144" s="128">
        <v>52800</v>
      </c>
      <c r="CA144" s="4">
        <v>246464.842</v>
      </c>
      <c r="CB144" s="5">
        <f t="shared" si="672"/>
        <v>4667.8947348484844</v>
      </c>
      <c r="CC144" s="20">
        <v>0</v>
      </c>
      <c r="CD144" s="4">
        <v>0</v>
      </c>
      <c r="CE144" s="5">
        <f t="shared" si="673"/>
        <v>0</v>
      </c>
      <c r="CF144" s="20">
        <v>0</v>
      </c>
      <c r="CG144" s="4">
        <v>0</v>
      </c>
      <c r="CH144" s="5">
        <f t="shared" si="674"/>
        <v>0</v>
      </c>
      <c r="CI144" s="20">
        <v>0</v>
      </c>
      <c r="CJ144" s="4">
        <v>0</v>
      </c>
      <c r="CK144" s="5">
        <f t="shared" si="675"/>
        <v>0</v>
      </c>
      <c r="CL144" s="20">
        <v>0</v>
      </c>
      <c r="CM144" s="4">
        <v>0</v>
      </c>
      <c r="CN144" s="5">
        <f t="shared" si="676"/>
        <v>0</v>
      </c>
      <c r="CO144" s="20">
        <v>0</v>
      </c>
      <c r="CP144" s="4">
        <v>0</v>
      </c>
      <c r="CQ144" s="5">
        <f t="shared" si="677"/>
        <v>0</v>
      </c>
      <c r="CR144" s="128">
        <v>4622.7560000000003</v>
      </c>
      <c r="CS144" s="4">
        <v>19689.652999999998</v>
      </c>
      <c r="CT144" s="5">
        <f t="shared" si="678"/>
        <v>4259.2888311647848</v>
      </c>
      <c r="CU144" s="20">
        <v>0</v>
      </c>
      <c r="CV144" s="4">
        <v>0</v>
      </c>
      <c r="CW144" s="5">
        <f t="shared" si="679"/>
        <v>0</v>
      </c>
      <c r="CX144" s="20">
        <v>0</v>
      </c>
      <c r="CY144" s="4">
        <v>0</v>
      </c>
      <c r="CZ144" s="5">
        <f t="shared" si="680"/>
        <v>0</v>
      </c>
      <c r="DA144" s="20">
        <v>0</v>
      </c>
      <c r="DB144" s="4">
        <v>0</v>
      </c>
      <c r="DC144" s="5">
        <f t="shared" si="681"/>
        <v>0</v>
      </c>
      <c r="DD144" s="20">
        <v>0</v>
      </c>
      <c r="DE144" s="4">
        <v>0</v>
      </c>
      <c r="DF144" s="5">
        <f t="shared" si="682"/>
        <v>0</v>
      </c>
      <c r="DG144" s="20">
        <v>0</v>
      </c>
      <c r="DH144" s="4">
        <v>0</v>
      </c>
      <c r="DI144" s="5">
        <f t="shared" si="683"/>
        <v>0</v>
      </c>
      <c r="DJ144" s="20">
        <v>0</v>
      </c>
      <c r="DK144" s="4">
        <v>0</v>
      </c>
      <c r="DL144" s="5">
        <f t="shared" si="684"/>
        <v>0</v>
      </c>
      <c r="DM144" s="20">
        <v>0</v>
      </c>
      <c r="DN144" s="4">
        <v>0</v>
      </c>
      <c r="DO144" s="5">
        <f t="shared" si="685"/>
        <v>0</v>
      </c>
      <c r="DP144" s="20">
        <v>0</v>
      </c>
      <c r="DQ144" s="4">
        <v>0</v>
      </c>
      <c r="DR144" s="5">
        <f t="shared" si="686"/>
        <v>0</v>
      </c>
      <c r="DS144" s="20">
        <v>0</v>
      </c>
      <c r="DT144" s="4">
        <v>0</v>
      </c>
      <c r="DU144" s="5">
        <f t="shared" si="687"/>
        <v>0</v>
      </c>
      <c r="DV144" s="128">
        <v>11035.216</v>
      </c>
      <c r="DW144" s="4">
        <v>36062.618999999999</v>
      </c>
      <c r="DX144" s="5">
        <f t="shared" si="688"/>
        <v>3267.9576910864271</v>
      </c>
      <c r="DY144" s="128">
        <v>62.518000000000001</v>
      </c>
      <c r="DZ144" s="4">
        <v>148.61199999999999</v>
      </c>
      <c r="EA144" s="5">
        <f t="shared" si="689"/>
        <v>2377.1073930707958</v>
      </c>
      <c r="EB144" s="20">
        <v>0</v>
      </c>
      <c r="EC144" s="4">
        <v>0</v>
      </c>
      <c r="ED144" s="5">
        <f t="shared" si="690"/>
        <v>0</v>
      </c>
      <c r="EE144" s="20">
        <v>0</v>
      </c>
      <c r="EF144" s="4">
        <v>0</v>
      </c>
      <c r="EG144" s="5">
        <f t="shared" si="691"/>
        <v>0</v>
      </c>
      <c r="EH144" s="20">
        <v>0</v>
      </c>
      <c r="EI144" s="4">
        <v>0</v>
      </c>
      <c r="EJ144" s="5">
        <f t="shared" si="692"/>
        <v>0</v>
      </c>
      <c r="EK144" s="20">
        <v>0</v>
      </c>
      <c r="EL144" s="4">
        <v>0</v>
      </c>
      <c r="EM144" s="5">
        <f t="shared" si="693"/>
        <v>0</v>
      </c>
      <c r="EN144" s="20">
        <v>0</v>
      </c>
      <c r="EO144" s="4">
        <v>0</v>
      </c>
      <c r="EP144" s="5">
        <f t="shared" si="694"/>
        <v>0</v>
      </c>
      <c r="EQ144" s="20"/>
      <c r="ER144" s="4"/>
      <c r="ES144" s="5"/>
      <c r="ET144" s="20">
        <v>0</v>
      </c>
      <c r="EU144" s="4">
        <v>0</v>
      </c>
      <c r="EV144" s="5">
        <f t="shared" si="695"/>
        <v>0</v>
      </c>
      <c r="EW144" s="20">
        <v>0</v>
      </c>
      <c r="EX144" s="4">
        <v>0</v>
      </c>
      <c r="EY144" s="5">
        <f t="shared" si="696"/>
        <v>0</v>
      </c>
      <c r="EZ144" s="20">
        <v>0</v>
      </c>
      <c r="FA144" s="4">
        <v>0</v>
      </c>
      <c r="FB144" s="5">
        <f t="shared" si="697"/>
        <v>0</v>
      </c>
      <c r="FC144" s="20">
        <v>0</v>
      </c>
      <c r="FD144" s="4">
        <v>0</v>
      </c>
      <c r="FE144" s="5">
        <f t="shared" si="698"/>
        <v>0</v>
      </c>
      <c r="FF144" s="20">
        <v>0</v>
      </c>
      <c r="FG144" s="4">
        <v>0</v>
      </c>
      <c r="FH144" s="5">
        <f t="shared" si="699"/>
        <v>0</v>
      </c>
      <c r="FI144" s="20">
        <v>0</v>
      </c>
      <c r="FJ144" s="4">
        <v>0</v>
      </c>
      <c r="FK144" s="5">
        <f t="shared" si="700"/>
        <v>0</v>
      </c>
      <c r="FL144" s="20">
        <v>0</v>
      </c>
      <c r="FM144" s="4">
        <v>0</v>
      </c>
      <c r="FN144" s="5">
        <f t="shared" si="701"/>
        <v>0</v>
      </c>
      <c r="FO144" s="20">
        <v>0</v>
      </c>
      <c r="FP144" s="4">
        <v>0</v>
      </c>
      <c r="FQ144" s="5">
        <f t="shared" si="702"/>
        <v>0</v>
      </c>
      <c r="FR144" s="20">
        <v>0</v>
      </c>
      <c r="FS144" s="4">
        <v>0</v>
      </c>
      <c r="FT144" s="5">
        <f t="shared" si="703"/>
        <v>0</v>
      </c>
      <c r="FU144" s="20">
        <v>0</v>
      </c>
      <c r="FV144" s="4">
        <v>0</v>
      </c>
      <c r="FW144" s="5">
        <f t="shared" si="704"/>
        <v>0</v>
      </c>
      <c r="FX144" s="20">
        <v>0</v>
      </c>
      <c r="FY144" s="4">
        <v>0</v>
      </c>
      <c r="FZ144" s="5">
        <f t="shared" si="705"/>
        <v>0</v>
      </c>
      <c r="GA144" s="20">
        <v>0</v>
      </c>
      <c r="GB144" s="4">
        <v>0</v>
      </c>
      <c r="GC144" s="5">
        <f t="shared" si="706"/>
        <v>0</v>
      </c>
      <c r="GD144" s="20">
        <v>0</v>
      </c>
      <c r="GE144" s="4">
        <v>0</v>
      </c>
      <c r="GF144" s="5">
        <f t="shared" si="707"/>
        <v>0</v>
      </c>
      <c r="GG144" s="20">
        <v>0</v>
      </c>
      <c r="GH144" s="4">
        <v>0</v>
      </c>
      <c r="GI144" s="5">
        <f t="shared" si="708"/>
        <v>0</v>
      </c>
      <c r="GJ144" s="20">
        <v>0</v>
      </c>
      <c r="GK144" s="4">
        <v>0</v>
      </c>
      <c r="GL144" s="5">
        <f t="shared" si="709"/>
        <v>0</v>
      </c>
      <c r="GM144" s="20">
        <v>0</v>
      </c>
      <c r="GN144" s="4">
        <v>0</v>
      </c>
      <c r="GO144" s="5">
        <f t="shared" si="710"/>
        <v>0</v>
      </c>
      <c r="GP144" s="20">
        <v>0</v>
      </c>
      <c r="GQ144" s="4">
        <v>0</v>
      </c>
      <c r="GR144" s="5">
        <f t="shared" si="711"/>
        <v>0</v>
      </c>
      <c r="GS144" s="20">
        <v>0</v>
      </c>
      <c r="GT144" s="4">
        <v>0</v>
      </c>
      <c r="GU144" s="5">
        <f t="shared" si="712"/>
        <v>0</v>
      </c>
      <c r="GV144" s="128">
        <v>8.9999999999999993E-3</v>
      </c>
      <c r="GW144" s="4">
        <v>1.5649999999999999</v>
      </c>
      <c r="GX144" s="5">
        <f t="shared" si="713"/>
        <v>173888.88888888888</v>
      </c>
      <c r="GY144" s="20">
        <v>0</v>
      </c>
      <c r="GZ144" s="4">
        <v>0</v>
      </c>
      <c r="HA144" s="5">
        <f t="shared" si="714"/>
        <v>0</v>
      </c>
      <c r="HB144" s="128">
        <v>1.4999999999999999E-2</v>
      </c>
      <c r="HC144" s="4">
        <v>0.27600000000000002</v>
      </c>
      <c r="HD144" s="5">
        <f t="shared" si="715"/>
        <v>18400.000000000004</v>
      </c>
      <c r="HE144" s="128">
        <v>0.1</v>
      </c>
      <c r="HF144" s="4">
        <v>1</v>
      </c>
      <c r="HG144" s="5">
        <f t="shared" si="716"/>
        <v>10000</v>
      </c>
      <c r="HH144" s="20">
        <f t="shared" ref="HH144:HH148" si="721">F144+AM144+AS144+AV144+BH144+BK144+CC144+CL144+CU144+CX144+DP144+DS144+DV144+DY144+GG144+GJ144+GP144+GS144+HB144+HE144+GD144+FC144+DM144+DA144++AP144+GV144+GM144+GA144+BB144+FO144+FL144+FI144+EZ144+EK144+EH144+EB144+DJ144+DG144+DD144+CR144+CI144+BT144+BN144+BE144+AJ144+AD144+X144+R144+O144+GY144+CO144+BQ144+CF144+ET144+I144+L144+FF144+FU144+AY144+EN144+U144+EW144+BZ144+BW144</f>
        <v>71275.857669999998</v>
      </c>
      <c r="HI144" s="5">
        <f t="shared" ref="HI144:HI148" si="722">G144+AN144+AT144+AW144+BI144+BL144+CD144+CM144+CV144+CY144+DQ144+DT144+DW144+DZ144+GH144+GK144+GQ144+GT144+HC144+HF144+GE144+FD144+DN144+DB144++AQ144+GW144+GN144+GB144+BC144+FP144+FM144+FJ144+FA144+EL144+EI144+EC144+DK144+DH144+DE144+CS144+CJ144+BU144+BO144+BF144+AK144+AE144+Y144+S144+P144+GZ144+CP144+BR144+CG144+EU144+J144+M144+FG144+FV144+AZ144+EO144+V144+EX144+CA144+BX144</f>
        <v>312521.745</v>
      </c>
    </row>
    <row r="145" spans="1:217" x14ac:dyDescent="0.3">
      <c r="A145" s="111">
        <v>2021</v>
      </c>
      <c r="B145" s="112" t="s">
        <v>11</v>
      </c>
      <c r="C145" s="20">
        <v>0</v>
      </c>
      <c r="D145" s="4">
        <v>0</v>
      </c>
      <c r="E145" s="5">
        <f t="shared" si="649"/>
        <v>0</v>
      </c>
      <c r="F145" s="128">
        <v>1144.68</v>
      </c>
      <c r="G145" s="4">
        <v>5054.3599999999997</v>
      </c>
      <c r="H145" s="5">
        <f t="shared" si="720"/>
        <v>4415.5222420239706</v>
      </c>
      <c r="I145" s="20">
        <v>0</v>
      </c>
      <c r="J145" s="4">
        <v>0</v>
      </c>
      <c r="K145" s="5">
        <f t="shared" si="650"/>
        <v>0</v>
      </c>
      <c r="L145" s="20">
        <v>0</v>
      </c>
      <c r="M145" s="4">
        <v>0</v>
      </c>
      <c r="N145" s="5">
        <f t="shared" si="651"/>
        <v>0</v>
      </c>
      <c r="O145" s="128">
        <v>0.3</v>
      </c>
      <c r="P145" s="4">
        <v>3.069</v>
      </c>
      <c r="Q145" s="5">
        <f t="shared" si="652"/>
        <v>10230</v>
      </c>
      <c r="R145" s="128">
        <v>998.96</v>
      </c>
      <c r="S145" s="4">
        <v>3264.7640000000001</v>
      </c>
      <c r="T145" s="5">
        <f t="shared" si="653"/>
        <v>3268.1628894049809</v>
      </c>
      <c r="U145" s="20">
        <v>0</v>
      </c>
      <c r="V145" s="4">
        <v>0</v>
      </c>
      <c r="W145" s="5">
        <f t="shared" si="654"/>
        <v>0</v>
      </c>
      <c r="X145" s="20">
        <v>0</v>
      </c>
      <c r="Y145" s="4">
        <v>0</v>
      </c>
      <c r="Z145" s="5">
        <f t="shared" si="655"/>
        <v>0</v>
      </c>
      <c r="AA145" s="20"/>
      <c r="AB145" s="4"/>
      <c r="AC145" s="5"/>
      <c r="AD145" s="20">
        <v>0</v>
      </c>
      <c r="AE145" s="4">
        <v>0</v>
      </c>
      <c r="AF145" s="5">
        <f t="shared" si="656"/>
        <v>0</v>
      </c>
      <c r="AG145" s="20">
        <v>0</v>
      </c>
      <c r="AH145" s="4">
        <v>0</v>
      </c>
      <c r="AI145" s="5">
        <f t="shared" si="657"/>
        <v>0</v>
      </c>
      <c r="AJ145" s="20">
        <v>0</v>
      </c>
      <c r="AK145" s="4">
        <v>0</v>
      </c>
      <c r="AL145" s="5">
        <f t="shared" si="658"/>
        <v>0</v>
      </c>
      <c r="AM145" s="20">
        <v>0</v>
      </c>
      <c r="AN145" s="4">
        <v>0</v>
      </c>
      <c r="AO145" s="5">
        <f t="shared" si="659"/>
        <v>0</v>
      </c>
      <c r="AP145" s="20">
        <v>0</v>
      </c>
      <c r="AQ145" s="4">
        <v>0</v>
      </c>
      <c r="AR145" s="5">
        <f t="shared" si="660"/>
        <v>0</v>
      </c>
      <c r="AS145" s="128">
        <v>0.75</v>
      </c>
      <c r="AT145" s="4">
        <v>21.25</v>
      </c>
      <c r="AU145" s="5">
        <f t="shared" si="661"/>
        <v>28333.333333333332</v>
      </c>
      <c r="AV145" s="20">
        <v>0</v>
      </c>
      <c r="AW145" s="4">
        <v>0</v>
      </c>
      <c r="AX145" s="5">
        <f t="shared" si="662"/>
        <v>0</v>
      </c>
      <c r="AY145" s="20">
        <v>0</v>
      </c>
      <c r="AZ145" s="4">
        <v>0</v>
      </c>
      <c r="BA145" s="5">
        <f t="shared" si="663"/>
        <v>0</v>
      </c>
      <c r="BB145" s="128">
        <v>2905.1061099999997</v>
      </c>
      <c r="BC145" s="4">
        <v>9664.4410000000007</v>
      </c>
      <c r="BD145" s="5">
        <f t="shared" si="664"/>
        <v>3326.7084347566233</v>
      </c>
      <c r="BE145" s="20">
        <v>0</v>
      </c>
      <c r="BF145" s="4">
        <v>0</v>
      </c>
      <c r="BG145" s="5">
        <f t="shared" si="665"/>
        <v>0</v>
      </c>
      <c r="BH145" s="20">
        <v>0</v>
      </c>
      <c r="BI145" s="4">
        <v>0</v>
      </c>
      <c r="BJ145" s="5">
        <f t="shared" si="666"/>
        <v>0</v>
      </c>
      <c r="BK145" s="20">
        <v>0</v>
      </c>
      <c r="BL145" s="4">
        <v>0</v>
      </c>
      <c r="BM145" s="5">
        <f t="shared" si="667"/>
        <v>0</v>
      </c>
      <c r="BN145" s="20">
        <v>0</v>
      </c>
      <c r="BO145" s="4">
        <v>0</v>
      </c>
      <c r="BP145" s="5">
        <f t="shared" si="668"/>
        <v>0</v>
      </c>
      <c r="BQ145" s="20">
        <v>0</v>
      </c>
      <c r="BR145" s="4">
        <v>0</v>
      </c>
      <c r="BS145" s="5">
        <f t="shared" si="669"/>
        <v>0</v>
      </c>
      <c r="BT145" s="20">
        <v>0</v>
      </c>
      <c r="BU145" s="4">
        <v>0</v>
      </c>
      <c r="BV145" s="5">
        <f t="shared" si="670"/>
        <v>0</v>
      </c>
      <c r="BW145" s="20">
        <v>0</v>
      </c>
      <c r="BX145" s="4">
        <v>0</v>
      </c>
      <c r="BY145" s="5">
        <f t="shared" si="671"/>
        <v>0</v>
      </c>
      <c r="BZ145" s="128">
        <v>52155</v>
      </c>
      <c r="CA145" s="4">
        <v>195556.95699999999</v>
      </c>
      <c r="CB145" s="5">
        <f t="shared" si="672"/>
        <v>3749.5342153197198</v>
      </c>
      <c r="CC145" s="20">
        <v>0</v>
      </c>
      <c r="CD145" s="4">
        <v>0</v>
      </c>
      <c r="CE145" s="5">
        <f t="shared" si="673"/>
        <v>0</v>
      </c>
      <c r="CF145" s="20">
        <v>0</v>
      </c>
      <c r="CG145" s="4">
        <v>0</v>
      </c>
      <c r="CH145" s="5">
        <f t="shared" si="674"/>
        <v>0</v>
      </c>
      <c r="CI145" s="128">
        <v>744.08</v>
      </c>
      <c r="CJ145" s="4">
        <v>3221.866</v>
      </c>
      <c r="CK145" s="5">
        <f t="shared" si="675"/>
        <v>4329.9994624233959</v>
      </c>
      <c r="CL145" s="20">
        <v>0</v>
      </c>
      <c r="CM145" s="4">
        <v>0</v>
      </c>
      <c r="CN145" s="5">
        <f t="shared" si="676"/>
        <v>0</v>
      </c>
      <c r="CO145" s="20">
        <v>0</v>
      </c>
      <c r="CP145" s="4">
        <v>0</v>
      </c>
      <c r="CQ145" s="5">
        <f t="shared" si="677"/>
        <v>0</v>
      </c>
      <c r="CR145" s="128">
        <v>5468.585</v>
      </c>
      <c r="CS145" s="4">
        <v>13626.161</v>
      </c>
      <c r="CT145" s="5">
        <f t="shared" si="678"/>
        <v>2491.7160472041669</v>
      </c>
      <c r="CU145" s="20">
        <v>0</v>
      </c>
      <c r="CV145" s="4">
        <v>0</v>
      </c>
      <c r="CW145" s="5">
        <f t="shared" si="679"/>
        <v>0</v>
      </c>
      <c r="CX145" s="20">
        <v>0</v>
      </c>
      <c r="CY145" s="4">
        <v>0</v>
      </c>
      <c r="CZ145" s="5">
        <f t="shared" si="680"/>
        <v>0</v>
      </c>
      <c r="DA145" s="20">
        <v>0</v>
      </c>
      <c r="DB145" s="4">
        <v>0</v>
      </c>
      <c r="DC145" s="5">
        <f t="shared" si="681"/>
        <v>0</v>
      </c>
      <c r="DD145" s="20">
        <v>0</v>
      </c>
      <c r="DE145" s="4">
        <v>0</v>
      </c>
      <c r="DF145" s="5">
        <f t="shared" si="682"/>
        <v>0</v>
      </c>
      <c r="DG145" s="20">
        <v>0</v>
      </c>
      <c r="DH145" s="4">
        <v>0</v>
      </c>
      <c r="DI145" s="5">
        <f t="shared" si="683"/>
        <v>0</v>
      </c>
      <c r="DJ145" s="20">
        <v>0</v>
      </c>
      <c r="DK145" s="4">
        <v>0</v>
      </c>
      <c r="DL145" s="5">
        <f t="shared" si="684"/>
        <v>0</v>
      </c>
      <c r="DM145" s="20">
        <v>0</v>
      </c>
      <c r="DN145" s="4">
        <v>0</v>
      </c>
      <c r="DO145" s="5">
        <f t="shared" si="685"/>
        <v>0</v>
      </c>
      <c r="DP145" s="20">
        <v>0</v>
      </c>
      <c r="DQ145" s="4">
        <v>0</v>
      </c>
      <c r="DR145" s="5">
        <f t="shared" si="686"/>
        <v>0</v>
      </c>
      <c r="DS145" s="20">
        <v>0</v>
      </c>
      <c r="DT145" s="4">
        <v>0</v>
      </c>
      <c r="DU145" s="5">
        <f t="shared" si="687"/>
        <v>0</v>
      </c>
      <c r="DV145" s="128">
        <v>11954.041999999999</v>
      </c>
      <c r="DW145" s="4">
        <v>40598.379000000001</v>
      </c>
      <c r="DX145" s="5">
        <f t="shared" si="688"/>
        <v>3396.2051496891181</v>
      </c>
      <c r="DY145" s="128">
        <v>299.34399999999999</v>
      </c>
      <c r="DZ145" s="4">
        <v>813.90800000000002</v>
      </c>
      <c r="EA145" s="5">
        <f t="shared" si="689"/>
        <v>2718.9721524400024</v>
      </c>
      <c r="EB145" s="20">
        <v>0</v>
      </c>
      <c r="EC145" s="4">
        <v>0</v>
      </c>
      <c r="ED145" s="5">
        <f t="shared" si="690"/>
        <v>0</v>
      </c>
      <c r="EE145" s="20">
        <v>0</v>
      </c>
      <c r="EF145" s="4">
        <v>0</v>
      </c>
      <c r="EG145" s="5">
        <f t="shared" si="691"/>
        <v>0</v>
      </c>
      <c r="EH145" s="20">
        <v>0</v>
      </c>
      <c r="EI145" s="4">
        <v>0</v>
      </c>
      <c r="EJ145" s="5">
        <f t="shared" si="692"/>
        <v>0</v>
      </c>
      <c r="EK145" s="20">
        <v>0</v>
      </c>
      <c r="EL145" s="4">
        <v>0</v>
      </c>
      <c r="EM145" s="5">
        <f t="shared" si="693"/>
        <v>0</v>
      </c>
      <c r="EN145" s="20">
        <v>0</v>
      </c>
      <c r="EO145" s="4">
        <v>0</v>
      </c>
      <c r="EP145" s="5">
        <f t="shared" si="694"/>
        <v>0</v>
      </c>
      <c r="EQ145" s="20"/>
      <c r="ER145" s="4"/>
      <c r="ES145" s="5"/>
      <c r="ET145" s="20">
        <v>0</v>
      </c>
      <c r="EU145" s="4">
        <v>0</v>
      </c>
      <c r="EV145" s="5">
        <f t="shared" si="695"/>
        <v>0</v>
      </c>
      <c r="EW145" s="20">
        <v>0</v>
      </c>
      <c r="EX145" s="4">
        <v>0</v>
      </c>
      <c r="EY145" s="5">
        <f t="shared" si="696"/>
        <v>0</v>
      </c>
      <c r="EZ145" s="20">
        <v>0</v>
      </c>
      <c r="FA145" s="4">
        <v>0</v>
      </c>
      <c r="FB145" s="5">
        <f t="shared" si="697"/>
        <v>0</v>
      </c>
      <c r="FC145" s="20">
        <v>0</v>
      </c>
      <c r="FD145" s="4">
        <v>0</v>
      </c>
      <c r="FE145" s="5">
        <f t="shared" si="698"/>
        <v>0</v>
      </c>
      <c r="FF145" s="20">
        <v>0</v>
      </c>
      <c r="FG145" s="4">
        <v>0</v>
      </c>
      <c r="FH145" s="5">
        <f t="shared" si="699"/>
        <v>0</v>
      </c>
      <c r="FI145" s="20">
        <v>0</v>
      </c>
      <c r="FJ145" s="4">
        <v>0</v>
      </c>
      <c r="FK145" s="5">
        <f t="shared" si="700"/>
        <v>0</v>
      </c>
      <c r="FL145" s="20">
        <v>0</v>
      </c>
      <c r="FM145" s="4">
        <v>0</v>
      </c>
      <c r="FN145" s="5">
        <f t="shared" si="701"/>
        <v>0</v>
      </c>
      <c r="FO145" s="20">
        <v>0</v>
      </c>
      <c r="FP145" s="4">
        <v>0</v>
      </c>
      <c r="FQ145" s="5">
        <f t="shared" si="702"/>
        <v>0</v>
      </c>
      <c r="FR145" s="20">
        <v>0</v>
      </c>
      <c r="FS145" s="4">
        <v>0</v>
      </c>
      <c r="FT145" s="5">
        <f t="shared" si="703"/>
        <v>0</v>
      </c>
      <c r="FU145" s="20">
        <v>0</v>
      </c>
      <c r="FV145" s="4">
        <v>0</v>
      </c>
      <c r="FW145" s="5">
        <f t="shared" si="704"/>
        <v>0</v>
      </c>
      <c r="FX145" s="20">
        <v>0</v>
      </c>
      <c r="FY145" s="4">
        <v>0</v>
      </c>
      <c r="FZ145" s="5">
        <f t="shared" si="705"/>
        <v>0</v>
      </c>
      <c r="GA145" s="20">
        <v>0</v>
      </c>
      <c r="GB145" s="4">
        <v>0</v>
      </c>
      <c r="GC145" s="5">
        <f t="shared" si="706"/>
        <v>0</v>
      </c>
      <c r="GD145" s="20">
        <v>0</v>
      </c>
      <c r="GE145" s="4">
        <v>0</v>
      </c>
      <c r="GF145" s="5">
        <f t="shared" si="707"/>
        <v>0</v>
      </c>
      <c r="GG145" s="20">
        <v>0</v>
      </c>
      <c r="GH145" s="4">
        <v>0</v>
      </c>
      <c r="GI145" s="5">
        <f t="shared" si="708"/>
        <v>0</v>
      </c>
      <c r="GJ145" s="20">
        <v>0</v>
      </c>
      <c r="GK145" s="4">
        <v>0</v>
      </c>
      <c r="GL145" s="5">
        <f t="shared" si="709"/>
        <v>0</v>
      </c>
      <c r="GM145" s="20">
        <v>0</v>
      </c>
      <c r="GN145" s="4">
        <v>0</v>
      </c>
      <c r="GO145" s="5">
        <f t="shared" si="710"/>
        <v>0</v>
      </c>
      <c r="GP145" s="20">
        <v>0</v>
      </c>
      <c r="GQ145" s="4">
        <v>0</v>
      </c>
      <c r="GR145" s="5">
        <f t="shared" si="711"/>
        <v>0</v>
      </c>
      <c r="GS145" s="20">
        <v>0</v>
      </c>
      <c r="GT145" s="4">
        <v>0</v>
      </c>
      <c r="GU145" s="5">
        <f t="shared" si="712"/>
        <v>0</v>
      </c>
      <c r="GV145" s="20">
        <v>0</v>
      </c>
      <c r="GW145" s="4">
        <v>0</v>
      </c>
      <c r="GX145" s="5">
        <f t="shared" si="713"/>
        <v>0</v>
      </c>
      <c r="GY145" s="20">
        <v>0</v>
      </c>
      <c r="GZ145" s="4">
        <v>0</v>
      </c>
      <c r="HA145" s="5">
        <f t="shared" si="714"/>
        <v>0</v>
      </c>
      <c r="HB145" s="128">
        <v>0.04</v>
      </c>
      <c r="HC145" s="4">
        <v>0.73299999999999998</v>
      </c>
      <c r="HD145" s="5">
        <f t="shared" si="715"/>
        <v>18325</v>
      </c>
      <c r="HE145" s="20">
        <v>0</v>
      </c>
      <c r="HF145" s="4">
        <v>0</v>
      </c>
      <c r="HG145" s="5">
        <f t="shared" si="716"/>
        <v>0</v>
      </c>
      <c r="HH145" s="20">
        <f t="shared" si="721"/>
        <v>75670.887109999996</v>
      </c>
      <c r="HI145" s="5">
        <f t="shared" si="722"/>
        <v>271825.88799999998</v>
      </c>
    </row>
    <row r="146" spans="1:217" x14ac:dyDescent="0.3">
      <c r="A146" s="111">
        <v>2021</v>
      </c>
      <c r="B146" s="5" t="s">
        <v>12</v>
      </c>
      <c r="C146" s="20">
        <v>0</v>
      </c>
      <c r="D146" s="4">
        <v>0</v>
      </c>
      <c r="E146" s="5">
        <f t="shared" si="649"/>
        <v>0</v>
      </c>
      <c r="F146" s="128">
        <v>2141</v>
      </c>
      <c r="G146" s="4">
        <v>9980.7039999999997</v>
      </c>
      <c r="H146" s="5">
        <f t="shared" si="720"/>
        <v>4661.7020084072865</v>
      </c>
      <c r="I146" s="20">
        <v>0</v>
      </c>
      <c r="J146" s="4">
        <v>0</v>
      </c>
      <c r="K146" s="5">
        <f t="shared" si="650"/>
        <v>0</v>
      </c>
      <c r="L146" s="20">
        <v>0</v>
      </c>
      <c r="M146" s="4">
        <v>0</v>
      </c>
      <c r="N146" s="5">
        <f t="shared" si="651"/>
        <v>0</v>
      </c>
      <c r="O146" s="20">
        <v>0</v>
      </c>
      <c r="P146" s="4">
        <v>0</v>
      </c>
      <c r="Q146" s="5">
        <f t="shared" si="652"/>
        <v>0</v>
      </c>
      <c r="R146" s="128">
        <v>935.87199999999996</v>
      </c>
      <c r="S146" s="4">
        <v>3168.29</v>
      </c>
      <c r="T146" s="5">
        <f t="shared" si="653"/>
        <v>3385.3881727415715</v>
      </c>
      <c r="U146" s="20">
        <v>0</v>
      </c>
      <c r="V146" s="4">
        <v>0</v>
      </c>
      <c r="W146" s="5">
        <f t="shared" si="654"/>
        <v>0</v>
      </c>
      <c r="X146" s="20">
        <v>0</v>
      </c>
      <c r="Y146" s="4">
        <v>0</v>
      </c>
      <c r="Z146" s="5">
        <f t="shared" si="655"/>
        <v>0</v>
      </c>
      <c r="AA146" s="20"/>
      <c r="AB146" s="4"/>
      <c r="AC146" s="5"/>
      <c r="AD146" s="20">
        <v>0</v>
      </c>
      <c r="AE146" s="4">
        <v>0</v>
      </c>
      <c r="AF146" s="5">
        <f t="shared" si="656"/>
        <v>0</v>
      </c>
      <c r="AG146" s="20">
        <v>0</v>
      </c>
      <c r="AH146" s="4">
        <v>0</v>
      </c>
      <c r="AI146" s="5">
        <f t="shared" si="657"/>
        <v>0</v>
      </c>
      <c r="AJ146" s="20">
        <v>0</v>
      </c>
      <c r="AK146" s="4">
        <v>0</v>
      </c>
      <c r="AL146" s="5">
        <f t="shared" si="658"/>
        <v>0</v>
      </c>
      <c r="AM146" s="20">
        <v>0</v>
      </c>
      <c r="AN146" s="4">
        <v>0</v>
      </c>
      <c r="AO146" s="5">
        <f t="shared" si="659"/>
        <v>0</v>
      </c>
      <c r="AP146" s="20">
        <v>0</v>
      </c>
      <c r="AQ146" s="4">
        <v>0</v>
      </c>
      <c r="AR146" s="5">
        <f t="shared" si="660"/>
        <v>0</v>
      </c>
      <c r="AS146" s="20">
        <v>0</v>
      </c>
      <c r="AT146" s="4">
        <v>0</v>
      </c>
      <c r="AU146" s="5">
        <f t="shared" si="661"/>
        <v>0</v>
      </c>
      <c r="AV146" s="20">
        <v>0</v>
      </c>
      <c r="AW146" s="4">
        <v>0</v>
      </c>
      <c r="AX146" s="5">
        <f t="shared" si="662"/>
        <v>0</v>
      </c>
      <c r="AY146" s="20">
        <v>0</v>
      </c>
      <c r="AZ146" s="4">
        <v>0</v>
      </c>
      <c r="BA146" s="5">
        <f t="shared" si="663"/>
        <v>0</v>
      </c>
      <c r="BB146" s="128">
        <v>6642.4208099999996</v>
      </c>
      <c r="BC146" s="4">
        <v>21896.374</v>
      </c>
      <c r="BD146" s="5">
        <f t="shared" si="664"/>
        <v>3296.4448694722187</v>
      </c>
      <c r="BE146" s="20">
        <v>0</v>
      </c>
      <c r="BF146" s="4">
        <v>0</v>
      </c>
      <c r="BG146" s="5">
        <f t="shared" si="665"/>
        <v>0</v>
      </c>
      <c r="BH146" s="20">
        <v>0</v>
      </c>
      <c r="BI146" s="4">
        <v>0</v>
      </c>
      <c r="BJ146" s="5">
        <f t="shared" si="666"/>
        <v>0</v>
      </c>
      <c r="BK146" s="20">
        <v>0</v>
      </c>
      <c r="BL146" s="4">
        <v>0</v>
      </c>
      <c r="BM146" s="5">
        <f t="shared" si="667"/>
        <v>0</v>
      </c>
      <c r="BN146" s="20">
        <v>0</v>
      </c>
      <c r="BO146" s="4">
        <v>0</v>
      </c>
      <c r="BP146" s="5">
        <f t="shared" si="668"/>
        <v>0</v>
      </c>
      <c r="BQ146" s="20">
        <v>0</v>
      </c>
      <c r="BR146" s="4">
        <v>0</v>
      </c>
      <c r="BS146" s="5">
        <f t="shared" si="669"/>
        <v>0</v>
      </c>
      <c r="BT146" s="20">
        <v>0</v>
      </c>
      <c r="BU146" s="4">
        <v>0</v>
      </c>
      <c r="BV146" s="5">
        <f t="shared" si="670"/>
        <v>0</v>
      </c>
      <c r="BW146" s="20">
        <v>0</v>
      </c>
      <c r="BX146" s="4">
        <v>0</v>
      </c>
      <c r="BY146" s="5">
        <f t="shared" si="671"/>
        <v>0</v>
      </c>
      <c r="BZ146" s="20">
        <v>0</v>
      </c>
      <c r="CA146" s="4">
        <v>0</v>
      </c>
      <c r="CB146" s="5">
        <f t="shared" si="672"/>
        <v>0</v>
      </c>
      <c r="CC146" s="20">
        <v>0</v>
      </c>
      <c r="CD146" s="4">
        <v>0</v>
      </c>
      <c r="CE146" s="5">
        <f t="shared" si="673"/>
        <v>0</v>
      </c>
      <c r="CF146" s="20">
        <v>0</v>
      </c>
      <c r="CG146" s="4">
        <v>0</v>
      </c>
      <c r="CH146" s="5">
        <f t="shared" si="674"/>
        <v>0</v>
      </c>
      <c r="CI146" s="20">
        <v>0</v>
      </c>
      <c r="CJ146" s="4">
        <v>0</v>
      </c>
      <c r="CK146" s="5">
        <f t="shared" si="675"/>
        <v>0</v>
      </c>
      <c r="CL146" s="20">
        <v>0</v>
      </c>
      <c r="CM146" s="4">
        <v>0</v>
      </c>
      <c r="CN146" s="5">
        <f t="shared" si="676"/>
        <v>0</v>
      </c>
      <c r="CO146" s="20">
        <v>0</v>
      </c>
      <c r="CP146" s="4">
        <v>0</v>
      </c>
      <c r="CQ146" s="5">
        <f t="shared" si="677"/>
        <v>0</v>
      </c>
      <c r="CR146" s="128">
        <v>3076.7759999999998</v>
      </c>
      <c r="CS146" s="4">
        <v>11146.36</v>
      </c>
      <c r="CT146" s="5">
        <f t="shared" si="678"/>
        <v>3622.740166979982</v>
      </c>
      <c r="CU146" s="20">
        <v>0</v>
      </c>
      <c r="CV146" s="4">
        <v>0</v>
      </c>
      <c r="CW146" s="5">
        <f t="shared" si="679"/>
        <v>0</v>
      </c>
      <c r="CX146" s="20">
        <v>0</v>
      </c>
      <c r="CY146" s="4">
        <v>0</v>
      </c>
      <c r="CZ146" s="5">
        <f t="shared" si="680"/>
        <v>0</v>
      </c>
      <c r="DA146" s="20">
        <v>0</v>
      </c>
      <c r="DB146" s="4">
        <v>0</v>
      </c>
      <c r="DC146" s="5">
        <f t="shared" si="681"/>
        <v>0</v>
      </c>
      <c r="DD146" s="20">
        <v>0</v>
      </c>
      <c r="DE146" s="4">
        <v>0</v>
      </c>
      <c r="DF146" s="5">
        <f t="shared" si="682"/>
        <v>0</v>
      </c>
      <c r="DG146" s="20">
        <v>0</v>
      </c>
      <c r="DH146" s="4">
        <v>0</v>
      </c>
      <c r="DI146" s="5">
        <f t="shared" si="683"/>
        <v>0</v>
      </c>
      <c r="DJ146" s="20">
        <v>0</v>
      </c>
      <c r="DK146" s="4">
        <v>0</v>
      </c>
      <c r="DL146" s="5">
        <f t="shared" si="684"/>
        <v>0</v>
      </c>
      <c r="DM146" s="20">
        <v>0</v>
      </c>
      <c r="DN146" s="4">
        <v>0</v>
      </c>
      <c r="DO146" s="5">
        <f t="shared" si="685"/>
        <v>0</v>
      </c>
      <c r="DP146" s="20">
        <v>0</v>
      </c>
      <c r="DQ146" s="4">
        <v>0</v>
      </c>
      <c r="DR146" s="5">
        <f t="shared" si="686"/>
        <v>0</v>
      </c>
      <c r="DS146" s="20">
        <v>0</v>
      </c>
      <c r="DT146" s="4">
        <v>0</v>
      </c>
      <c r="DU146" s="5">
        <f t="shared" si="687"/>
        <v>0</v>
      </c>
      <c r="DV146" s="128">
        <v>11966.721</v>
      </c>
      <c r="DW146" s="4">
        <v>39859.720999999998</v>
      </c>
      <c r="DX146" s="5">
        <f t="shared" si="688"/>
        <v>3330.8807817947786</v>
      </c>
      <c r="DY146" s="128">
        <v>7017.2049999999999</v>
      </c>
      <c r="DZ146" s="4">
        <v>26236.417000000001</v>
      </c>
      <c r="EA146" s="5">
        <f t="shared" si="689"/>
        <v>3738.8699631833474</v>
      </c>
      <c r="EB146" s="20">
        <v>0</v>
      </c>
      <c r="EC146" s="4">
        <v>0</v>
      </c>
      <c r="ED146" s="5">
        <f t="shared" si="690"/>
        <v>0</v>
      </c>
      <c r="EE146" s="20">
        <v>0</v>
      </c>
      <c r="EF146" s="4">
        <v>0</v>
      </c>
      <c r="EG146" s="5">
        <f t="shared" si="691"/>
        <v>0</v>
      </c>
      <c r="EH146" s="20">
        <v>0</v>
      </c>
      <c r="EI146" s="4">
        <v>0</v>
      </c>
      <c r="EJ146" s="5">
        <f t="shared" si="692"/>
        <v>0</v>
      </c>
      <c r="EK146" s="20">
        <v>0</v>
      </c>
      <c r="EL146" s="4">
        <v>0</v>
      </c>
      <c r="EM146" s="5">
        <f t="shared" si="693"/>
        <v>0</v>
      </c>
      <c r="EN146" s="20">
        <v>0</v>
      </c>
      <c r="EO146" s="4">
        <v>0</v>
      </c>
      <c r="EP146" s="5">
        <f t="shared" si="694"/>
        <v>0</v>
      </c>
      <c r="EQ146" s="20"/>
      <c r="ER146" s="4"/>
      <c r="ES146" s="5"/>
      <c r="ET146" s="20">
        <v>0</v>
      </c>
      <c r="EU146" s="4">
        <v>0</v>
      </c>
      <c r="EV146" s="5">
        <f t="shared" si="695"/>
        <v>0</v>
      </c>
      <c r="EW146" s="20">
        <v>0</v>
      </c>
      <c r="EX146" s="4">
        <v>0</v>
      </c>
      <c r="EY146" s="5">
        <f t="shared" si="696"/>
        <v>0</v>
      </c>
      <c r="EZ146" s="20">
        <v>0</v>
      </c>
      <c r="FA146" s="4">
        <v>0</v>
      </c>
      <c r="FB146" s="5">
        <f t="shared" si="697"/>
        <v>0</v>
      </c>
      <c r="FC146" s="20">
        <v>0</v>
      </c>
      <c r="FD146" s="4">
        <v>0</v>
      </c>
      <c r="FE146" s="5">
        <f t="shared" si="698"/>
        <v>0</v>
      </c>
      <c r="FF146" s="20">
        <v>0</v>
      </c>
      <c r="FG146" s="4">
        <v>0</v>
      </c>
      <c r="FH146" s="5">
        <f t="shared" si="699"/>
        <v>0</v>
      </c>
      <c r="FI146" s="20">
        <v>0</v>
      </c>
      <c r="FJ146" s="4">
        <v>0</v>
      </c>
      <c r="FK146" s="5">
        <f t="shared" si="700"/>
        <v>0</v>
      </c>
      <c r="FL146" s="20">
        <v>0</v>
      </c>
      <c r="FM146" s="4">
        <v>0</v>
      </c>
      <c r="FN146" s="5">
        <f t="shared" si="701"/>
        <v>0</v>
      </c>
      <c r="FO146" s="20">
        <v>0</v>
      </c>
      <c r="FP146" s="4">
        <v>0</v>
      </c>
      <c r="FQ146" s="5">
        <f t="shared" si="702"/>
        <v>0</v>
      </c>
      <c r="FR146" s="20">
        <v>0</v>
      </c>
      <c r="FS146" s="4">
        <v>0</v>
      </c>
      <c r="FT146" s="5">
        <f t="shared" si="703"/>
        <v>0</v>
      </c>
      <c r="FU146" s="20">
        <v>0</v>
      </c>
      <c r="FV146" s="4">
        <v>0</v>
      </c>
      <c r="FW146" s="5">
        <f t="shared" si="704"/>
        <v>0</v>
      </c>
      <c r="FX146" s="20">
        <v>0</v>
      </c>
      <c r="FY146" s="4">
        <v>0</v>
      </c>
      <c r="FZ146" s="5">
        <f t="shared" si="705"/>
        <v>0</v>
      </c>
      <c r="GA146" s="20">
        <v>0</v>
      </c>
      <c r="GB146" s="4">
        <v>0</v>
      </c>
      <c r="GC146" s="5">
        <f t="shared" si="706"/>
        <v>0</v>
      </c>
      <c r="GD146" s="20">
        <v>0</v>
      </c>
      <c r="GE146" s="4">
        <v>0</v>
      </c>
      <c r="GF146" s="5">
        <f t="shared" si="707"/>
        <v>0</v>
      </c>
      <c r="GG146" s="20">
        <v>0</v>
      </c>
      <c r="GH146" s="4">
        <v>0</v>
      </c>
      <c r="GI146" s="5">
        <f t="shared" si="708"/>
        <v>0</v>
      </c>
      <c r="GJ146" s="20">
        <v>0</v>
      </c>
      <c r="GK146" s="4">
        <v>0</v>
      </c>
      <c r="GL146" s="5">
        <f t="shared" si="709"/>
        <v>0</v>
      </c>
      <c r="GM146" s="20">
        <v>0</v>
      </c>
      <c r="GN146" s="4">
        <v>0</v>
      </c>
      <c r="GO146" s="5">
        <f t="shared" si="710"/>
        <v>0</v>
      </c>
      <c r="GP146" s="20">
        <v>0</v>
      </c>
      <c r="GQ146" s="4">
        <v>0</v>
      </c>
      <c r="GR146" s="5">
        <f t="shared" si="711"/>
        <v>0</v>
      </c>
      <c r="GS146" s="20">
        <v>0</v>
      </c>
      <c r="GT146" s="4">
        <v>0</v>
      </c>
      <c r="GU146" s="5">
        <f t="shared" si="712"/>
        <v>0</v>
      </c>
      <c r="GV146" s="128">
        <v>5.9999999999999995E-4</v>
      </c>
      <c r="GW146" s="4">
        <v>1.0740000000000001</v>
      </c>
      <c r="GX146" s="110">
        <f t="shared" si="713"/>
        <v>1790000.0000000002</v>
      </c>
      <c r="GY146" s="20">
        <v>0</v>
      </c>
      <c r="GZ146" s="4">
        <v>0</v>
      </c>
      <c r="HA146" s="5">
        <f t="shared" si="714"/>
        <v>0</v>
      </c>
      <c r="HB146" s="128">
        <v>0.33289999999999997</v>
      </c>
      <c r="HC146" s="4">
        <v>4.7350000000000003</v>
      </c>
      <c r="HD146" s="5">
        <f t="shared" si="715"/>
        <v>14223.49053769901</v>
      </c>
      <c r="HE146" s="128">
        <v>102</v>
      </c>
      <c r="HF146" s="4">
        <v>1060.1199999999999</v>
      </c>
      <c r="HG146" s="5">
        <f t="shared" si="716"/>
        <v>10393.333333333332</v>
      </c>
      <c r="HH146" s="20">
        <f t="shared" si="721"/>
        <v>31882.328310000001</v>
      </c>
      <c r="HI146" s="5">
        <f t="shared" si="722"/>
        <v>113353.79499999998</v>
      </c>
    </row>
    <row r="147" spans="1:217" x14ac:dyDescent="0.3">
      <c r="A147" s="111">
        <v>2021</v>
      </c>
      <c r="B147" s="112" t="s">
        <v>13</v>
      </c>
      <c r="C147" s="20">
        <v>0</v>
      </c>
      <c r="D147" s="4">
        <v>0</v>
      </c>
      <c r="E147" s="5">
        <f t="shared" si="649"/>
        <v>0</v>
      </c>
      <c r="F147" s="128">
        <v>1048</v>
      </c>
      <c r="G147" s="4">
        <v>5159.3209999999999</v>
      </c>
      <c r="H147" s="5">
        <f t="shared" si="720"/>
        <v>4923.0162213740459</v>
      </c>
      <c r="I147" s="20">
        <v>0</v>
      </c>
      <c r="J147" s="4">
        <v>0</v>
      </c>
      <c r="K147" s="5">
        <f t="shared" si="650"/>
        <v>0</v>
      </c>
      <c r="L147" s="20">
        <v>0</v>
      </c>
      <c r="M147" s="4">
        <v>0</v>
      </c>
      <c r="N147" s="5">
        <f t="shared" si="651"/>
        <v>0</v>
      </c>
      <c r="O147" s="20">
        <v>0</v>
      </c>
      <c r="P147" s="4">
        <v>0</v>
      </c>
      <c r="Q147" s="5">
        <f t="shared" si="652"/>
        <v>0</v>
      </c>
      <c r="R147" s="128">
        <v>195.3</v>
      </c>
      <c r="S147" s="4">
        <v>765.57500000000005</v>
      </c>
      <c r="T147" s="5">
        <f t="shared" si="653"/>
        <v>3919.9948796722988</v>
      </c>
      <c r="U147" s="20">
        <v>0</v>
      </c>
      <c r="V147" s="4">
        <v>0</v>
      </c>
      <c r="W147" s="5">
        <f t="shared" si="654"/>
        <v>0</v>
      </c>
      <c r="X147" s="20">
        <v>0</v>
      </c>
      <c r="Y147" s="4">
        <v>0</v>
      </c>
      <c r="Z147" s="5">
        <f t="shared" si="655"/>
        <v>0</v>
      </c>
      <c r="AA147" s="20"/>
      <c r="AB147" s="4"/>
      <c r="AC147" s="5"/>
      <c r="AD147" s="20">
        <v>0</v>
      </c>
      <c r="AE147" s="4">
        <v>0</v>
      </c>
      <c r="AF147" s="5">
        <f t="shared" si="656"/>
        <v>0</v>
      </c>
      <c r="AG147" s="20">
        <v>0</v>
      </c>
      <c r="AH147" s="4">
        <v>0</v>
      </c>
      <c r="AI147" s="5">
        <f t="shared" si="657"/>
        <v>0</v>
      </c>
      <c r="AJ147" s="20">
        <v>0</v>
      </c>
      <c r="AK147" s="4">
        <v>0</v>
      </c>
      <c r="AL147" s="5">
        <f t="shared" si="658"/>
        <v>0</v>
      </c>
      <c r="AM147" s="20">
        <v>0</v>
      </c>
      <c r="AN147" s="4">
        <v>0</v>
      </c>
      <c r="AO147" s="5">
        <f t="shared" si="659"/>
        <v>0</v>
      </c>
      <c r="AP147" s="20">
        <v>0</v>
      </c>
      <c r="AQ147" s="4">
        <v>0</v>
      </c>
      <c r="AR147" s="5">
        <f t="shared" si="660"/>
        <v>0</v>
      </c>
      <c r="AS147" s="128">
        <v>0.39500000000000002</v>
      </c>
      <c r="AT147" s="4">
        <v>7.149</v>
      </c>
      <c r="AU147" s="5">
        <f t="shared" si="661"/>
        <v>18098.734177215189</v>
      </c>
      <c r="AV147" s="20">
        <v>0</v>
      </c>
      <c r="AW147" s="4">
        <v>0</v>
      </c>
      <c r="AX147" s="5">
        <f t="shared" si="662"/>
        <v>0</v>
      </c>
      <c r="AY147" s="20">
        <v>0</v>
      </c>
      <c r="AZ147" s="4">
        <v>0</v>
      </c>
      <c r="BA147" s="5">
        <f t="shared" si="663"/>
        <v>0</v>
      </c>
      <c r="BB147" s="128">
        <v>4255.8261500000008</v>
      </c>
      <c r="BC147" s="4">
        <v>15332.029</v>
      </c>
      <c r="BD147" s="5">
        <f t="shared" si="664"/>
        <v>3602.59758261037</v>
      </c>
      <c r="BE147" s="20">
        <v>0</v>
      </c>
      <c r="BF147" s="4">
        <v>0</v>
      </c>
      <c r="BG147" s="5">
        <f t="shared" si="665"/>
        <v>0</v>
      </c>
      <c r="BH147" s="20">
        <v>0</v>
      </c>
      <c r="BI147" s="4">
        <v>0</v>
      </c>
      <c r="BJ147" s="5">
        <f t="shared" si="666"/>
        <v>0</v>
      </c>
      <c r="BK147" s="20">
        <v>0</v>
      </c>
      <c r="BL147" s="4">
        <v>0</v>
      </c>
      <c r="BM147" s="5">
        <f t="shared" si="667"/>
        <v>0</v>
      </c>
      <c r="BN147" s="20">
        <v>0</v>
      </c>
      <c r="BO147" s="4">
        <v>0</v>
      </c>
      <c r="BP147" s="5">
        <f t="shared" si="668"/>
        <v>0</v>
      </c>
      <c r="BQ147" s="20">
        <v>0</v>
      </c>
      <c r="BR147" s="4">
        <v>0</v>
      </c>
      <c r="BS147" s="5">
        <f t="shared" si="669"/>
        <v>0</v>
      </c>
      <c r="BT147" s="20">
        <v>0</v>
      </c>
      <c r="BU147" s="4">
        <v>0</v>
      </c>
      <c r="BV147" s="5">
        <f t="shared" si="670"/>
        <v>0</v>
      </c>
      <c r="BW147" s="128">
        <v>42548.44</v>
      </c>
      <c r="BX147" s="4">
        <v>216941.133</v>
      </c>
      <c r="BY147" s="5">
        <f t="shared" si="671"/>
        <v>5098.6859447725928</v>
      </c>
      <c r="BZ147" s="20">
        <v>0</v>
      </c>
      <c r="CA147" s="4">
        <v>0</v>
      </c>
      <c r="CB147" s="5">
        <f t="shared" si="672"/>
        <v>0</v>
      </c>
      <c r="CC147" s="20">
        <v>0</v>
      </c>
      <c r="CD147" s="4">
        <v>0</v>
      </c>
      <c r="CE147" s="5">
        <f t="shared" si="673"/>
        <v>0</v>
      </c>
      <c r="CF147" s="20">
        <v>0</v>
      </c>
      <c r="CG147" s="4">
        <v>0</v>
      </c>
      <c r="CH147" s="5">
        <f t="shared" si="674"/>
        <v>0</v>
      </c>
      <c r="CI147" s="20">
        <v>0</v>
      </c>
      <c r="CJ147" s="4">
        <v>0</v>
      </c>
      <c r="CK147" s="5">
        <f t="shared" si="675"/>
        <v>0</v>
      </c>
      <c r="CL147" s="20">
        <v>0</v>
      </c>
      <c r="CM147" s="4">
        <v>0</v>
      </c>
      <c r="CN147" s="5">
        <f t="shared" si="676"/>
        <v>0</v>
      </c>
      <c r="CO147" s="20">
        <v>0</v>
      </c>
      <c r="CP147" s="4">
        <v>0</v>
      </c>
      <c r="CQ147" s="5">
        <f t="shared" si="677"/>
        <v>0</v>
      </c>
      <c r="CR147" s="128">
        <v>4763.5079999999998</v>
      </c>
      <c r="CS147" s="4">
        <v>19615.126</v>
      </c>
      <c r="CT147" s="5">
        <f t="shared" si="678"/>
        <v>4117.7900824350454</v>
      </c>
      <c r="CU147" s="20">
        <v>0</v>
      </c>
      <c r="CV147" s="4">
        <v>0</v>
      </c>
      <c r="CW147" s="5">
        <f t="shared" si="679"/>
        <v>0</v>
      </c>
      <c r="CX147" s="20">
        <v>0</v>
      </c>
      <c r="CY147" s="4">
        <v>0</v>
      </c>
      <c r="CZ147" s="5">
        <f t="shared" si="680"/>
        <v>0</v>
      </c>
      <c r="DA147" s="20">
        <v>0</v>
      </c>
      <c r="DB147" s="4">
        <v>0</v>
      </c>
      <c r="DC147" s="5">
        <f t="shared" si="681"/>
        <v>0</v>
      </c>
      <c r="DD147" s="20">
        <v>0</v>
      </c>
      <c r="DE147" s="4">
        <v>0</v>
      </c>
      <c r="DF147" s="5">
        <f t="shared" si="682"/>
        <v>0</v>
      </c>
      <c r="DG147" s="20">
        <v>0</v>
      </c>
      <c r="DH147" s="4">
        <v>0</v>
      </c>
      <c r="DI147" s="5">
        <f t="shared" si="683"/>
        <v>0</v>
      </c>
      <c r="DJ147" s="20">
        <v>0</v>
      </c>
      <c r="DK147" s="4">
        <v>0</v>
      </c>
      <c r="DL147" s="5">
        <f t="shared" si="684"/>
        <v>0</v>
      </c>
      <c r="DM147" s="20">
        <v>0</v>
      </c>
      <c r="DN147" s="4">
        <v>0</v>
      </c>
      <c r="DO147" s="5">
        <f t="shared" si="685"/>
        <v>0</v>
      </c>
      <c r="DP147" s="20">
        <v>0</v>
      </c>
      <c r="DQ147" s="4">
        <v>0</v>
      </c>
      <c r="DR147" s="5">
        <f t="shared" si="686"/>
        <v>0</v>
      </c>
      <c r="DS147" s="20">
        <v>0</v>
      </c>
      <c r="DT147" s="4">
        <v>0</v>
      </c>
      <c r="DU147" s="5">
        <f t="shared" si="687"/>
        <v>0</v>
      </c>
      <c r="DV147" s="128">
        <v>8341.8791999999994</v>
      </c>
      <c r="DW147" s="4">
        <v>28257.111000000001</v>
      </c>
      <c r="DX147" s="5">
        <f t="shared" si="688"/>
        <v>3387.3795487232665</v>
      </c>
      <c r="DY147" s="128">
        <v>5076.53</v>
      </c>
      <c r="DZ147" s="4">
        <v>18454.960999999999</v>
      </c>
      <c r="EA147" s="5">
        <f t="shared" si="689"/>
        <v>3635.3495399416533</v>
      </c>
      <c r="EB147" s="20">
        <v>0</v>
      </c>
      <c r="EC147" s="4">
        <v>0</v>
      </c>
      <c r="ED147" s="5">
        <f t="shared" si="690"/>
        <v>0</v>
      </c>
      <c r="EE147" s="20">
        <v>0</v>
      </c>
      <c r="EF147" s="4">
        <v>0</v>
      </c>
      <c r="EG147" s="5">
        <f t="shared" si="691"/>
        <v>0</v>
      </c>
      <c r="EH147" s="20">
        <v>0</v>
      </c>
      <c r="EI147" s="4">
        <v>0</v>
      </c>
      <c r="EJ147" s="5">
        <f t="shared" si="692"/>
        <v>0</v>
      </c>
      <c r="EK147" s="20">
        <v>0</v>
      </c>
      <c r="EL147" s="4">
        <v>0</v>
      </c>
      <c r="EM147" s="5">
        <f t="shared" si="693"/>
        <v>0</v>
      </c>
      <c r="EN147" s="20">
        <v>0</v>
      </c>
      <c r="EO147" s="4">
        <v>0</v>
      </c>
      <c r="EP147" s="5">
        <f t="shared" si="694"/>
        <v>0</v>
      </c>
      <c r="EQ147" s="20"/>
      <c r="ER147" s="4"/>
      <c r="ES147" s="5"/>
      <c r="ET147" s="20">
        <v>0</v>
      </c>
      <c r="EU147" s="4">
        <v>0</v>
      </c>
      <c r="EV147" s="5">
        <f t="shared" si="695"/>
        <v>0</v>
      </c>
      <c r="EW147" s="20">
        <v>0</v>
      </c>
      <c r="EX147" s="4">
        <v>0</v>
      </c>
      <c r="EY147" s="5">
        <f t="shared" si="696"/>
        <v>0</v>
      </c>
      <c r="EZ147" s="20">
        <v>0</v>
      </c>
      <c r="FA147" s="4">
        <v>0</v>
      </c>
      <c r="FB147" s="5">
        <f t="shared" si="697"/>
        <v>0</v>
      </c>
      <c r="FC147" s="20">
        <v>0</v>
      </c>
      <c r="FD147" s="4">
        <v>0</v>
      </c>
      <c r="FE147" s="5">
        <f t="shared" si="698"/>
        <v>0</v>
      </c>
      <c r="FF147" s="20">
        <v>0</v>
      </c>
      <c r="FG147" s="4">
        <v>0</v>
      </c>
      <c r="FH147" s="5">
        <f t="shared" si="699"/>
        <v>0</v>
      </c>
      <c r="FI147" s="20">
        <v>0</v>
      </c>
      <c r="FJ147" s="4">
        <v>0</v>
      </c>
      <c r="FK147" s="5">
        <f t="shared" si="700"/>
        <v>0</v>
      </c>
      <c r="FL147" s="20">
        <v>0</v>
      </c>
      <c r="FM147" s="4">
        <v>0</v>
      </c>
      <c r="FN147" s="5">
        <f t="shared" si="701"/>
        <v>0</v>
      </c>
      <c r="FO147" s="20">
        <v>0</v>
      </c>
      <c r="FP147" s="4">
        <v>0</v>
      </c>
      <c r="FQ147" s="5">
        <f t="shared" si="702"/>
        <v>0</v>
      </c>
      <c r="FR147" s="20">
        <v>0</v>
      </c>
      <c r="FS147" s="4">
        <v>0</v>
      </c>
      <c r="FT147" s="5">
        <f t="shared" si="703"/>
        <v>0</v>
      </c>
      <c r="FU147" s="20">
        <v>0</v>
      </c>
      <c r="FV147" s="4">
        <v>0</v>
      </c>
      <c r="FW147" s="5">
        <f t="shared" si="704"/>
        <v>0</v>
      </c>
      <c r="FX147" s="20">
        <v>0</v>
      </c>
      <c r="FY147" s="4">
        <v>0</v>
      </c>
      <c r="FZ147" s="5">
        <f t="shared" si="705"/>
        <v>0</v>
      </c>
      <c r="GA147" s="20">
        <v>0</v>
      </c>
      <c r="GB147" s="4">
        <v>0</v>
      </c>
      <c r="GC147" s="5">
        <f t="shared" si="706"/>
        <v>0</v>
      </c>
      <c r="GD147" s="20">
        <v>0</v>
      </c>
      <c r="GE147" s="4">
        <v>0</v>
      </c>
      <c r="GF147" s="5">
        <f t="shared" si="707"/>
        <v>0</v>
      </c>
      <c r="GG147" s="20">
        <v>0</v>
      </c>
      <c r="GH147" s="4">
        <v>0</v>
      </c>
      <c r="GI147" s="5">
        <f t="shared" si="708"/>
        <v>0</v>
      </c>
      <c r="GJ147" s="20">
        <v>0</v>
      </c>
      <c r="GK147" s="4">
        <v>0</v>
      </c>
      <c r="GL147" s="5">
        <f t="shared" si="709"/>
        <v>0</v>
      </c>
      <c r="GM147" s="20">
        <v>0</v>
      </c>
      <c r="GN147" s="4">
        <v>0</v>
      </c>
      <c r="GO147" s="5">
        <f t="shared" si="710"/>
        <v>0</v>
      </c>
      <c r="GP147" s="20">
        <v>0</v>
      </c>
      <c r="GQ147" s="4">
        <v>0</v>
      </c>
      <c r="GR147" s="5">
        <f t="shared" si="711"/>
        <v>0</v>
      </c>
      <c r="GS147" s="20">
        <v>0</v>
      </c>
      <c r="GT147" s="4">
        <v>0</v>
      </c>
      <c r="GU147" s="5">
        <f t="shared" si="712"/>
        <v>0</v>
      </c>
      <c r="GV147" s="128">
        <v>34</v>
      </c>
      <c r="GW147" s="4">
        <v>136</v>
      </c>
      <c r="GX147" s="5">
        <f t="shared" si="713"/>
        <v>4000</v>
      </c>
      <c r="GY147" s="128">
        <v>52500</v>
      </c>
      <c r="GZ147" s="4">
        <v>117844.166</v>
      </c>
      <c r="HA147" s="5">
        <f t="shared" si="714"/>
        <v>2244.650780952381</v>
      </c>
      <c r="HB147" s="128">
        <v>0.27881</v>
      </c>
      <c r="HC147" s="4">
        <v>1.0189999999999999</v>
      </c>
      <c r="HD147" s="5">
        <f t="shared" si="715"/>
        <v>3654.8186937340838</v>
      </c>
      <c r="HE147" s="20">
        <v>0</v>
      </c>
      <c r="HF147" s="4">
        <v>0</v>
      </c>
      <c r="HG147" s="5">
        <f t="shared" si="716"/>
        <v>0</v>
      </c>
      <c r="HH147" s="20">
        <f t="shared" si="721"/>
        <v>118764.15716</v>
      </c>
      <c r="HI147" s="5">
        <f t="shared" si="722"/>
        <v>422513.58999999997</v>
      </c>
    </row>
    <row r="148" spans="1:217" ht="15" thickBot="1" x14ac:dyDescent="0.35">
      <c r="A148" s="77"/>
      <c r="B148" s="115" t="s">
        <v>14</v>
      </c>
      <c r="C148" s="116">
        <f t="shared" ref="C148:D148" si="723">SUM(C136:C147)</f>
        <v>0</v>
      </c>
      <c r="D148" s="117">
        <f t="shared" si="723"/>
        <v>0</v>
      </c>
      <c r="E148" s="63"/>
      <c r="F148" s="116">
        <f t="shared" ref="F148:G148" si="724">SUM(F136:F147)</f>
        <v>8490.51</v>
      </c>
      <c r="G148" s="117">
        <f t="shared" si="724"/>
        <v>38395.160999999993</v>
      </c>
      <c r="H148" s="63"/>
      <c r="I148" s="116">
        <f t="shared" ref="I148:J148" si="725">SUM(I136:I147)</f>
        <v>0</v>
      </c>
      <c r="J148" s="117">
        <f t="shared" si="725"/>
        <v>0</v>
      </c>
      <c r="K148" s="63"/>
      <c r="L148" s="116">
        <f t="shared" ref="L148:M148" si="726">SUM(L136:L147)</f>
        <v>0</v>
      </c>
      <c r="M148" s="117">
        <f t="shared" si="726"/>
        <v>0</v>
      </c>
      <c r="N148" s="63"/>
      <c r="O148" s="116">
        <f t="shared" ref="O148:P148" si="727">SUM(O136:O147)</f>
        <v>3.2275999999999994</v>
      </c>
      <c r="P148" s="117">
        <f t="shared" si="727"/>
        <v>28.594999999999999</v>
      </c>
      <c r="Q148" s="63"/>
      <c r="R148" s="116">
        <f t="shared" ref="R148:S148" si="728">SUM(R136:R147)</f>
        <v>8313.7997421159653</v>
      </c>
      <c r="S148" s="117">
        <f t="shared" si="728"/>
        <v>28134.079000000002</v>
      </c>
      <c r="T148" s="63"/>
      <c r="U148" s="116">
        <f t="shared" ref="U148:V148" si="729">SUM(U136:U147)</f>
        <v>9.3999999999999997E-4</v>
      </c>
      <c r="V148" s="117">
        <f t="shared" si="729"/>
        <v>5.6000000000000001E-2</v>
      </c>
      <c r="W148" s="63"/>
      <c r="X148" s="116">
        <f t="shared" ref="X148:Y148" si="730">SUM(X136:X147)</f>
        <v>0</v>
      </c>
      <c r="Y148" s="117">
        <f t="shared" si="730"/>
        <v>0</v>
      </c>
      <c r="Z148" s="63"/>
      <c r="AA148" s="116"/>
      <c r="AB148" s="117"/>
      <c r="AC148" s="63"/>
      <c r="AD148" s="116">
        <f t="shared" ref="AD148:AE148" si="731">SUM(AD136:AD147)</f>
        <v>0</v>
      </c>
      <c r="AE148" s="117">
        <f t="shared" si="731"/>
        <v>0</v>
      </c>
      <c r="AF148" s="63"/>
      <c r="AG148" s="116">
        <f t="shared" ref="AG148:AH148" si="732">SUM(AG136:AG147)</f>
        <v>0</v>
      </c>
      <c r="AH148" s="117">
        <f t="shared" si="732"/>
        <v>0</v>
      </c>
      <c r="AI148" s="63"/>
      <c r="AJ148" s="116">
        <f t="shared" ref="AJ148:AK148" si="733">SUM(AJ136:AJ147)</f>
        <v>0</v>
      </c>
      <c r="AK148" s="117">
        <f t="shared" si="733"/>
        <v>0</v>
      </c>
      <c r="AL148" s="63"/>
      <c r="AM148" s="116">
        <f t="shared" ref="AM148:AN148" si="734">SUM(AM136:AM147)</f>
        <v>0</v>
      </c>
      <c r="AN148" s="117">
        <f t="shared" si="734"/>
        <v>0</v>
      </c>
      <c r="AO148" s="63"/>
      <c r="AP148" s="116">
        <f t="shared" ref="AP148:AQ148" si="735">SUM(AP136:AP147)</f>
        <v>0</v>
      </c>
      <c r="AQ148" s="117">
        <f t="shared" si="735"/>
        <v>0</v>
      </c>
      <c r="AR148" s="63"/>
      <c r="AS148" s="116">
        <f t="shared" ref="AS148:AT148" si="736">SUM(AS136:AS147)</f>
        <v>11.838965312744769</v>
      </c>
      <c r="AT148" s="117">
        <f t="shared" si="736"/>
        <v>79.903000000000006</v>
      </c>
      <c r="AU148" s="63"/>
      <c r="AV148" s="116">
        <f t="shared" ref="AV148:AW148" si="737">SUM(AV136:AV147)</f>
        <v>0.104</v>
      </c>
      <c r="AW148" s="117">
        <f t="shared" si="737"/>
        <v>3.778</v>
      </c>
      <c r="AX148" s="63"/>
      <c r="AY148" s="116">
        <f t="shared" ref="AY148:AZ148" si="738">SUM(AY136:AY147)</f>
        <v>0</v>
      </c>
      <c r="AZ148" s="117">
        <f t="shared" si="738"/>
        <v>0</v>
      </c>
      <c r="BA148" s="63"/>
      <c r="BB148" s="116">
        <f t="shared" ref="BB148:BC148" si="739">SUM(BB136:BB147)</f>
        <v>41864.419259452763</v>
      </c>
      <c r="BC148" s="117">
        <f t="shared" si="739"/>
        <v>158825.25800000003</v>
      </c>
      <c r="BD148" s="63"/>
      <c r="BE148" s="116">
        <f t="shared" ref="BE148:BF148" si="740">SUM(BE136:BE147)</f>
        <v>0</v>
      </c>
      <c r="BF148" s="117">
        <f t="shared" si="740"/>
        <v>0</v>
      </c>
      <c r="BG148" s="63"/>
      <c r="BH148" s="116">
        <f t="shared" ref="BH148:BI148" si="741">SUM(BH136:BH147)</f>
        <v>0</v>
      </c>
      <c r="BI148" s="117">
        <f t="shared" si="741"/>
        <v>0</v>
      </c>
      <c r="BJ148" s="63"/>
      <c r="BK148" s="116">
        <f t="shared" ref="BK148:BL148" si="742">SUM(BK136:BK147)</f>
        <v>0</v>
      </c>
      <c r="BL148" s="117">
        <f t="shared" si="742"/>
        <v>0</v>
      </c>
      <c r="BM148" s="63"/>
      <c r="BN148" s="116">
        <f t="shared" ref="BN148:BO148" si="743">SUM(BN136:BN147)</f>
        <v>0</v>
      </c>
      <c r="BO148" s="117">
        <f t="shared" si="743"/>
        <v>0</v>
      </c>
      <c r="BP148" s="63"/>
      <c r="BQ148" s="116">
        <f t="shared" ref="BQ148:BR148" si="744">SUM(BQ136:BQ147)</f>
        <v>0.1</v>
      </c>
      <c r="BR148" s="117">
        <f t="shared" si="744"/>
        <v>5.0179999999999998</v>
      </c>
      <c r="BS148" s="63"/>
      <c r="BT148" s="116">
        <f t="shared" ref="BT148:BU148" si="745">SUM(BT136:BT147)</f>
        <v>0</v>
      </c>
      <c r="BU148" s="117">
        <f t="shared" si="745"/>
        <v>0</v>
      </c>
      <c r="BV148" s="63"/>
      <c r="BW148" s="116">
        <f t="shared" ref="BW148:BX148" si="746">SUM(BW136:BW147)</f>
        <v>81995.540000000008</v>
      </c>
      <c r="BX148" s="117">
        <f t="shared" si="746"/>
        <v>318701.46400000004</v>
      </c>
      <c r="BY148" s="63"/>
      <c r="BZ148" s="116">
        <f t="shared" ref="BZ148:CA148" si="747">SUM(BZ136:BZ147)</f>
        <v>354783</v>
      </c>
      <c r="CA148" s="117">
        <f t="shared" si="747"/>
        <v>1570875.7</v>
      </c>
      <c r="CB148" s="63"/>
      <c r="CC148" s="116">
        <f t="shared" ref="CC148:CD148" si="748">SUM(CC136:CC147)</f>
        <v>0</v>
      </c>
      <c r="CD148" s="117">
        <f t="shared" si="748"/>
        <v>0</v>
      </c>
      <c r="CE148" s="63"/>
      <c r="CF148" s="116">
        <f t="shared" ref="CF148:CG148" si="749">SUM(CF136:CF147)</f>
        <v>0</v>
      </c>
      <c r="CG148" s="117">
        <f t="shared" si="749"/>
        <v>0</v>
      </c>
      <c r="CH148" s="63"/>
      <c r="CI148" s="116">
        <f t="shared" ref="CI148:CJ148" si="750">SUM(CI136:CI147)</f>
        <v>182000.82499999998</v>
      </c>
      <c r="CJ148" s="117">
        <f t="shared" si="750"/>
        <v>680010.51100000006</v>
      </c>
      <c r="CK148" s="63"/>
      <c r="CL148" s="116">
        <f t="shared" ref="CL148:CM148" si="751">SUM(CL136:CL147)</f>
        <v>0</v>
      </c>
      <c r="CM148" s="117">
        <f t="shared" si="751"/>
        <v>0</v>
      </c>
      <c r="CN148" s="63"/>
      <c r="CO148" s="116">
        <f t="shared" ref="CO148:CP148" si="752">SUM(CO136:CO147)</f>
        <v>0</v>
      </c>
      <c r="CP148" s="117">
        <f t="shared" si="752"/>
        <v>0</v>
      </c>
      <c r="CQ148" s="63"/>
      <c r="CR148" s="116">
        <f t="shared" ref="CR148:CS148" si="753">SUM(CR136:CR147)</f>
        <v>57733.745089236072</v>
      </c>
      <c r="CS148" s="117">
        <f t="shared" si="753"/>
        <v>214336.57799999998</v>
      </c>
      <c r="CT148" s="63"/>
      <c r="CU148" s="116">
        <f t="shared" ref="CU148:CV148" si="754">SUM(CU136:CU147)</f>
        <v>0</v>
      </c>
      <c r="CV148" s="117">
        <f t="shared" si="754"/>
        <v>0</v>
      </c>
      <c r="CW148" s="63"/>
      <c r="CX148" s="116">
        <f t="shared" ref="CX148:CY148" si="755">SUM(CX136:CX147)</f>
        <v>0</v>
      </c>
      <c r="CY148" s="117">
        <f t="shared" si="755"/>
        <v>0</v>
      </c>
      <c r="CZ148" s="63"/>
      <c r="DA148" s="116">
        <f t="shared" ref="DA148:DB148" si="756">SUM(DA136:DA147)</f>
        <v>41.304074934497812</v>
      </c>
      <c r="DB148" s="117">
        <f t="shared" si="756"/>
        <v>7.0210000000000008</v>
      </c>
      <c r="DC148" s="63"/>
      <c r="DD148" s="116">
        <f t="shared" ref="DD148:DE148" si="757">SUM(DD136:DD147)</f>
        <v>0</v>
      </c>
      <c r="DE148" s="117">
        <f t="shared" si="757"/>
        <v>0</v>
      </c>
      <c r="DF148" s="63"/>
      <c r="DG148" s="116">
        <f t="shared" ref="DG148:DH148" si="758">SUM(DG136:DG147)</f>
        <v>0</v>
      </c>
      <c r="DH148" s="117">
        <f t="shared" si="758"/>
        <v>0</v>
      </c>
      <c r="DI148" s="63"/>
      <c r="DJ148" s="116">
        <f t="shared" ref="DJ148:DK148" si="759">SUM(DJ136:DJ147)</f>
        <v>0</v>
      </c>
      <c r="DK148" s="117">
        <f t="shared" si="759"/>
        <v>0</v>
      </c>
      <c r="DL148" s="63"/>
      <c r="DM148" s="116">
        <f t="shared" ref="DM148:DN148" si="760">SUM(DM136:DM147)</f>
        <v>0</v>
      </c>
      <c r="DN148" s="117">
        <f t="shared" si="760"/>
        <v>0</v>
      </c>
      <c r="DO148" s="63"/>
      <c r="DP148" s="116">
        <f t="shared" ref="DP148:DQ148" si="761">SUM(DP136:DP147)</f>
        <v>0</v>
      </c>
      <c r="DQ148" s="117">
        <f t="shared" si="761"/>
        <v>0</v>
      </c>
      <c r="DR148" s="63"/>
      <c r="DS148" s="116">
        <f t="shared" ref="DS148:DT148" si="762">SUM(DS136:DS147)</f>
        <v>0</v>
      </c>
      <c r="DT148" s="117">
        <f t="shared" si="762"/>
        <v>0</v>
      </c>
      <c r="DU148" s="63"/>
      <c r="DV148" s="116">
        <f t="shared" ref="DV148:DW148" si="763">SUM(DV136:DV147)</f>
        <v>114408.7432631527</v>
      </c>
      <c r="DW148" s="117">
        <f t="shared" si="763"/>
        <v>440991.09800000006</v>
      </c>
      <c r="DX148" s="63"/>
      <c r="DY148" s="116">
        <f t="shared" ref="DY148:DZ148" si="764">SUM(DY136:DY147)</f>
        <v>39812.592137005173</v>
      </c>
      <c r="DZ148" s="117">
        <f t="shared" si="764"/>
        <v>162117.02299999999</v>
      </c>
      <c r="EA148" s="63"/>
      <c r="EB148" s="116">
        <f t="shared" ref="EB148:EC148" si="765">SUM(EB136:EB147)</f>
        <v>0</v>
      </c>
      <c r="EC148" s="117">
        <f t="shared" si="765"/>
        <v>0</v>
      </c>
      <c r="ED148" s="63"/>
      <c r="EE148" s="116">
        <f t="shared" ref="EE148:EF148" si="766">SUM(EE136:EE147)</f>
        <v>0</v>
      </c>
      <c r="EF148" s="117">
        <f t="shared" si="766"/>
        <v>0</v>
      </c>
      <c r="EG148" s="63"/>
      <c r="EH148" s="116">
        <f t="shared" ref="EH148:EI148" si="767">SUM(EH136:EH147)</f>
        <v>0</v>
      </c>
      <c r="EI148" s="117">
        <f t="shared" si="767"/>
        <v>0</v>
      </c>
      <c r="EJ148" s="63"/>
      <c r="EK148" s="116">
        <f t="shared" ref="EK148:EL148" si="768">SUM(EK136:EK147)</f>
        <v>0</v>
      </c>
      <c r="EL148" s="117">
        <f t="shared" si="768"/>
        <v>0</v>
      </c>
      <c r="EM148" s="63"/>
      <c r="EN148" s="116">
        <f t="shared" ref="EN148:EO148" si="769">SUM(EN136:EN147)</f>
        <v>42</v>
      </c>
      <c r="EO148" s="117">
        <f t="shared" si="769"/>
        <v>46.868000000000002</v>
      </c>
      <c r="EP148" s="63"/>
      <c r="EQ148" s="116"/>
      <c r="ER148" s="117"/>
      <c r="ES148" s="63"/>
      <c r="ET148" s="116">
        <f t="shared" ref="ET148:EU148" si="770">SUM(ET136:ET147)</f>
        <v>0</v>
      </c>
      <c r="EU148" s="117">
        <f t="shared" si="770"/>
        <v>0</v>
      </c>
      <c r="EV148" s="63"/>
      <c r="EW148" s="116">
        <f t="shared" ref="EW148:EX148" si="771">SUM(EW136:EW147)</f>
        <v>4.7850000000000004E-2</v>
      </c>
      <c r="EX148" s="117">
        <f t="shared" si="771"/>
        <v>3.036</v>
      </c>
      <c r="EY148" s="63"/>
      <c r="EZ148" s="116">
        <f t="shared" ref="EZ148:FA148" si="772">SUM(EZ136:EZ147)</f>
        <v>0</v>
      </c>
      <c r="FA148" s="117">
        <f t="shared" si="772"/>
        <v>0</v>
      </c>
      <c r="FB148" s="63"/>
      <c r="FC148" s="116">
        <f t="shared" ref="FC148:FD148" si="773">SUM(FC136:FC147)</f>
        <v>0</v>
      </c>
      <c r="FD148" s="117">
        <f t="shared" si="773"/>
        <v>0</v>
      </c>
      <c r="FE148" s="63"/>
      <c r="FF148" s="116">
        <f t="shared" ref="FF148:FG148" si="774">SUM(FF136:FF147)</f>
        <v>0</v>
      </c>
      <c r="FG148" s="117">
        <f t="shared" si="774"/>
        <v>0</v>
      </c>
      <c r="FH148" s="63"/>
      <c r="FI148" s="116">
        <f t="shared" ref="FI148:FJ148" si="775">SUM(FI136:FI147)</f>
        <v>0</v>
      </c>
      <c r="FJ148" s="117">
        <f t="shared" si="775"/>
        <v>0</v>
      </c>
      <c r="FK148" s="63"/>
      <c r="FL148" s="116">
        <f t="shared" ref="FL148:FM148" si="776">SUM(FL136:FL147)</f>
        <v>0</v>
      </c>
      <c r="FM148" s="117">
        <f t="shared" si="776"/>
        <v>0</v>
      </c>
      <c r="FN148" s="63"/>
      <c r="FO148" s="116">
        <f t="shared" ref="FO148:FP148" si="777">SUM(FO136:FO147)</f>
        <v>0</v>
      </c>
      <c r="FP148" s="117">
        <f t="shared" si="777"/>
        <v>0</v>
      </c>
      <c r="FQ148" s="63"/>
      <c r="FR148" s="116">
        <f t="shared" ref="FR148:FS148" si="778">SUM(FR136:FR147)</f>
        <v>0</v>
      </c>
      <c r="FS148" s="117">
        <f t="shared" si="778"/>
        <v>0</v>
      </c>
      <c r="FT148" s="63"/>
      <c r="FU148" s="116">
        <f t="shared" ref="FU148:FV148" si="779">SUM(FU136:FU147)</f>
        <v>0</v>
      </c>
      <c r="FV148" s="117">
        <f t="shared" si="779"/>
        <v>0</v>
      </c>
      <c r="FW148" s="63"/>
      <c r="FX148" s="116">
        <f t="shared" ref="FX148:FY148" si="780">SUM(FX136:FX147)</f>
        <v>0</v>
      </c>
      <c r="FY148" s="117">
        <f t="shared" si="780"/>
        <v>0</v>
      </c>
      <c r="FZ148" s="63"/>
      <c r="GA148" s="116">
        <f t="shared" ref="GA148:GB148" si="781">SUM(GA136:GA147)</f>
        <v>0</v>
      </c>
      <c r="GB148" s="117">
        <f t="shared" si="781"/>
        <v>0</v>
      </c>
      <c r="GC148" s="63"/>
      <c r="GD148" s="116">
        <f t="shared" ref="GD148:GE148" si="782">SUM(GD136:GD147)</f>
        <v>0</v>
      </c>
      <c r="GE148" s="117">
        <f t="shared" si="782"/>
        <v>0</v>
      </c>
      <c r="GF148" s="63"/>
      <c r="GG148" s="116">
        <f t="shared" ref="GG148:GH148" si="783">SUM(GG136:GG147)</f>
        <v>0</v>
      </c>
      <c r="GH148" s="117">
        <f t="shared" si="783"/>
        <v>0</v>
      </c>
      <c r="GI148" s="63"/>
      <c r="GJ148" s="116">
        <f t="shared" ref="GJ148:GK148" si="784">SUM(GJ136:GJ147)</f>
        <v>0</v>
      </c>
      <c r="GK148" s="117">
        <f t="shared" si="784"/>
        <v>0</v>
      </c>
      <c r="GL148" s="63"/>
      <c r="GM148" s="116">
        <f t="shared" ref="GM148:GN148" si="785">SUM(GM136:GM147)</f>
        <v>1.0389999999999999</v>
      </c>
      <c r="GN148" s="117">
        <f t="shared" si="785"/>
        <v>9.3979999999999997</v>
      </c>
      <c r="GO148" s="63"/>
      <c r="GP148" s="116">
        <f t="shared" ref="GP148:GQ148" si="786">SUM(GP136:GP147)</f>
        <v>0</v>
      </c>
      <c r="GQ148" s="117">
        <f t="shared" si="786"/>
        <v>0</v>
      </c>
      <c r="GR148" s="63"/>
      <c r="GS148" s="116">
        <f t="shared" ref="GS148:GT148" si="787">SUM(GS136:GS147)</f>
        <v>0</v>
      </c>
      <c r="GT148" s="117">
        <f t="shared" si="787"/>
        <v>0</v>
      </c>
      <c r="GU148" s="63"/>
      <c r="GV148" s="116">
        <f t="shared" ref="GV148:GW148" si="788">SUM(GV136:GV147)</f>
        <v>34.017699999999998</v>
      </c>
      <c r="GW148" s="117">
        <f t="shared" si="788"/>
        <v>139.809</v>
      </c>
      <c r="GX148" s="63"/>
      <c r="GY148" s="116">
        <f t="shared" ref="GY148:GZ148" si="789">SUM(GY136:GY147)</f>
        <v>215118</v>
      </c>
      <c r="GZ148" s="117">
        <f t="shared" si="789"/>
        <v>704721.37100000004</v>
      </c>
      <c r="HA148" s="63"/>
      <c r="HB148" s="116">
        <f t="shared" ref="HB148:HC148" si="790">SUM(HB136:HB147)</f>
        <v>56.082226266137035</v>
      </c>
      <c r="HC148" s="117">
        <f t="shared" si="790"/>
        <v>28.688999999999997</v>
      </c>
      <c r="HD148" s="63"/>
      <c r="HE148" s="116">
        <f t="shared" ref="HE148:HF148" si="791">SUM(HE136:HE147)</f>
        <v>13265.327876008534</v>
      </c>
      <c r="HF148" s="117">
        <f t="shared" si="791"/>
        <v>107530.01700000001</v>
      </c>
      <c r="HG148" s="63"/>
      <c r="HH148" s="104">
        <f t="shared" si="721"/>
        <v>1117976.2647234846</v>
      </c>
      <c r="HI148" s="106">
        <f t="shared" si="722"/>
        <v>4424990.4309999989</v>
      </c>
    </row>
    <row r="149" spans="1:217" x14ac:dyDescent="0.3">
      <c r="A149" s="111">
        <v>2022</v>
      </c>
      <c r="B149" s="112" t="s">
        <v>2</v>
      </c>
      <c r="C149" s="20">
        <v>0</v>
      </c>
      <c r="D149" s="4">
        <v>0</v>
      </c>
      <c r="E149" s="5">
        <f t="shared" ref="E149:E160" si="792">IF(C149=0,0,D149/C149*1000)</f>
        <v>0</v>
      </c>
      <c r="F149" s="128">
        <v>2088.12</v>
      </c>
      <c r="G149" s="4">
        <v>10431.717000000001</v>
      </c>
      <c r="H149" s="5">
        <f>IF(F149=0,0,G149/F149*1000)</f>
        <v>4995.7459341417161</v>
      </c>
      <c r="I149" s="20">
        <v>0</v>
      </c>
      <c r="J149" s="4">
        <v>0</v>
      </c>
      <c r="K149" s="5">
        <f t="shared" ref="K149:K160" si="793">IF(I149=0,0,J149/I149*1000)</f>
        <v>0</v>
      </c>
      <c r="L149" s="20">
        <v>0</v>
      </c>
      <c r="M149" s="4">
        <v>0</v>
      </c>
      <c r="N149" s="5">
        <f t="shared" ref="N149:N160" si="794">IF(L149=0,0,M149/L149*1000)</f>
        <v>0</v>
      </c>
      <c r="O149" s="20">
        <v>0</v>
      </c>
      <c r="P149" s="4">
        <v>0</v>
      </c>
      <c r="Q149" s="5">
        <f t="shared" ref="Q149:Q160" si="795">IF(O149=0,0,P149/O149*1000)</f>
        <v>0</v>
      </c>
      <c r="R149" s="128">
        <v>795.80399999999997</v>
      </c>
      <c r="S149" s="4">
        <v>2897.3910000000001</v>
      </c>
      <c r="T149" s="5">
        <f t="shared" ref="T149:T160" si="796">IF(R149=0,0,S149/R149*1000)</f>
        <v>3640.8349292036733</v>
      </c>
      <c r="U149" s="20">
        <v>0</v>
      </c>
      <c r="V149" s="4">
        <v>0</v>
      </c>
      <c r="W149" s="5">
        <f t="shared" ref="W149:W160" si="797">IF(U149=0,0,V149/U149*1000)</f>
        <v>0</v>
      </c>
      <c r="X149" s="20">
        <v>0</v>
      </c>
      <c r="Y149" s="4">
        <v>0</v>
      </c>
      <c r="Z149" s="5">
        <f t="shared" ref="Z149:Z160" si="798">IF(X149=0,0,Y149/X149*1000)</f>
        <v>0</v>
      </c>
      <c r="AA149" s="20"/>
      <c r="AB149" s="4"/>
      <c r="AC149" s="5"/>
      <c r="AD149" s="20">
        <v>0</v>
      </c>
      <c r="AE149" s="4">
        <v>0</v>
      </c>
      <c r="AF149" s="5">
        <f t="shared" ref="AF149:AF160" si="799">IF(AD149=0,0,AE149/AD149*1000)</f>
        <v>0</v>
      </c>
      <c r="AG149" s="20">
        <v>0</v>
      </c>
      <c r="AH149" s="4">
        <v>0</v>
      </c>
      <c r="AI149" s="5">
        <f t="shared" ref="AI149:AI160" si="800">IF(AG149=0,0,AH149/AG149*1000)</f>
        <v>0</v>
      </c>
      <c r="AJ149" s="20">
        <v>0</v>
      </c>
      <c r="AK149" s="4">
        <v>0</v>
      </c>
      <c r="AL149" s="5">
        <f t="shared" ref="AL149:AL160" si="801">IF(AJ149=0,0,AK149/AJ149*1000)</f>
        <v>0</v>
      </c>
      <c r="AM149" s="20">
        <v>0</v>
      </c>
      <c r="AN149" s="4">
        <v>0</v>
      </c>
      <c r="AO149" s="5">
        <f t="shared" ref="AO149:AO160" si="802">IF(AM149=0,0,AN149/AM149*1000)</f>
        <v>0</v>
      </c>
      <c r="AP149" s="20">
        <v>0</v>
      </c>
      <c r="AQ149" s="4">
        <v>0</v>
      </c>
      <c r="AR149" s="5">
        <f t="shared" ref="AR149:AR160" si="803">IF(AP149=0,0,AQ149/AP149*1000)</f>
        <v>0</v>
      </c>
      <c r="AS149" s="20">
        <v>0</v>
      </c>
      <c r="AT149" s="4">
        <v>0</v>
      </c>
      <c r="AU149" s="5">
        <f t="shared" ref="AU149:AU160" si="804">IF(AS149=0,0,AT149/AS149*1000)</f>
        <v>0</v>
      </c>
      <c r="AV149" s="20">
        <v>0</v>
      </c>
      <c r="AW149" s="4">
        <v>0</v>
      </c>
      <c r="AX149" s="5">
        <f t="shared" ref="AX149:AX160" si="805">IF(AV149=0,0,AW149/AV149*1000)</f>
        <v>0</v>
      </c>
      <c r="AY149" s="20">
        <v>0</v>
      </c>
      <c r="AZ149" s="4">
        <v>0</v>
      </c>
      <c r="BA149" s="5">
        <f t="shared" ref="BA149:BA160" si="806">IF(AY149=0,0,AZ149/AY149*1000)</f>
        <v>0</v>
      </c>
      <c r="BB149" s="128">
        <v>6391.7755099999995</v>
      </c>
      <c r="BC149" s="4">
        <v>25422.435000000001</v>
      </c>
      <c r="BD149" s="5">
        <f t="shared" ref="BD149:BD160" si="807">IF(BB149=0,0,BC149/BB149*1000)</f>
        <v>3977.3666894630978</v>
      </c>
      <c r="BE149" s="20">
        <v>0</v>
      </c>
      <c r="BF149" s="4">
        <v>0</v>
      </c>
      <c r="BG149" s="5">
        <f t="shared" ref="BG149:BG160" si="808">IF(BE149=0,0,BF149/BE149*1000)</f>
        <v>0</v>
      </c>
      <c r="BH149" s="20">
        <v>0</v>
      </c>
      <c r="BI149" s="4">
        <v>0</v>
      </c>
      <c r="BJ149" s="5">
        <f t="shared" ref="BJ149:BJ160" si="809">IF(BH149=0,0,BI149/BH149*1000)</f>
        <v>0</v>
      </c>
      <c r="BK149" s="20">
        <v>0</v>
      </c>
      <c r="BL149" s="4">
        <v>0</v>
      </c>
      <c r="BM149" s="5">
        <f t="shared" ref="BM149:BM160" si="810">IF(BK149=0,0,BL149/BK149*1000)</f>
        <v>0</v>
      </c>
      <c r="BN149" s="20">
        <v>0</v>
      </c>
      <c r="BO149" s="4">
        <v>0</v>
      </c>
      <c r="BP149" s="5">
        <f t="shared" ref="BP149:BP160" si="811">IF(BN149=0,0,BO149/BN149*1000)</f>
        <v>0</v>
      </c>
      <c r="BQ149" s="20">
        <v>0</v>
      </c>
      <c r="BR149" s="4">
        <v>0</v>
      </c>
      <c r="BS149" s="5">
        <f t="shared" ref="BS149:BS160" si="812">IF(BQ149=0,0,BR149/BQ149*1000)</f>
        <v>0</v>
      </c>
      <c r="BT149" s="20">
        <v>0</v>
      </c>
      <c r="BU149" s="4">
        <v>0</v>
      </c>
      <c r="BV149" s="5">
        <f t="shared" ref="BV149:BV160" si="813">IF(BT149=0,0,BU149/BT149*1000)</f>
        <v>0</v>
      </c>
      <c r="BW149" s="20">
        <v>0</v>
      </c>
      <c r="BX149" s="4">
        <v>0</v>
      </c>
      <c r="BY149" s="5">
        <f t="shared" ref="BY149:BY160" si="814">IF(BW149=0,0,BX149/BW149*1000)</f>
        <v>0</v>
      </c>
      <c r="BZ149" s="20">
        <v>0</v>
      </c>
      <c r="CA149" s="4">
        <v>0</v>
      </c>
      <c r="CB149" s="5">
        <f t="shared" ref="CB149:CB160" si="815">IF(BZ149=0,0,CA149/BZ149*1000)</f>
        <v>0</v>
      </c>
      <c r="CC149" s="20">
        <v>0</v>
      </c>
      <c r="CD149" s="4">
        <v>0</v>
      </c>
      <c r="CE149" s="5">
        <f t="shared" ref="CE149:CE160" si="816">IF(CC149=0,0,CD149/CC149*1000)</f>
        <v>0</v>
      </c>
      <c r="CF149" s="20">
        <v>0</v>
      </c>
      <c r="CG149" s="4">
        <v>0</v>
      </c>
      <c r="CH149" s="5">
        <f t="shared" ref="CH149:CH160" si="817">IF(CF149=0,0,CG149/CF149*1000)</f>
        <v>0</v>
      </c>
      <c r="CI149" s="20">
        <v>0</v>
      </c>
      <c r="CJ149" s="4">
        <v>0</v>
      </c>
      <c r="CK149" s="5">
        <f t="shared" ref="CK149:CK160" si="818">IF(CI149=0,0,CJ149/CI149*1000)</f>
        <v>0</v>
      </c>
      <c r="CL149" s="20">
        <v>0</v>
      </c>
      <c r="CM149" s="4">
        <v>0</v>
      </c>
      <c r="CN149" s="5">
        <f t="shared" ref="CN149:CN160" si="819">IF(CL149=0,0,CM149/CL149*1000)</f>
        <v>0</v>
      </c>
      <c r="CO149" s="20">
        <v>0</v>
      </c>
      <c r="CP149" s="4">
        <v>0</v>
      </c>
      <c r="CQ149" s="5">
        <f t="shared" ref="CQ149:CQ160" si="820">IF(CO149=0,0,CP149/CO149*1000)</f>
        <v>0</v>
      </c>
      <c r="CR149" s="128">
        <v>3019.0270399999999</v>
      </c>
      <c r="CS149" s="4">
        <v>11165.668</v>
      </c>
      <c r="CT149" s="5">
        <f t="shared" ref="CT149:CT160" si="821">IF(CR149=0,0,CS149/CR149*1000)</f>
        <v>3698.4325917133883</v>
      </c>
      <c r="CU149" s="20">
        <v>0</v>
      </c>
      <c r="CV149" s="4">
        <v>0</v>
      </c>
      <c r="CW149" s="5">
        <f t="shared" ref="CW149:CW160" si="822">IF(CU149=0,0,CV149/CU149*1000)</f>
        <v>0</v>
      </c>
      <c r="CX149" s="20">
        <v>0</v>
      </c>
      <c r="CY149" s="4">
        <v>0</v>
      </c>
      <c r="CZ149" s="5">
        <f t="shared" ref="CZ149:CZ160" si="823">IF(CX149=0,0,CY149/CX149*1000)</f>
        <v>0</v>
      </c>
      <c r="DA149" s="20">
        <v>0</v>
      </c>
      <c r="DB149" s="4">
        <v>0</v>
      </c>
      <c r="DC149" s="5">
        <f t="shared" ref="DC149:DC160" si="824">IF(DA149=0,0,DB149/DA149*1000)</f>
        <v>0</v>
      </c>
      <c r="DD149" s="20">
        <v>0</v>
      </c>
      <c r="DE149" s="4">
        <v>0</v>
      </c>
      <c r="DF149" s="5">
        <f t="shared" ref="DF149:DF160" si="825">IF(DD149=0,0,DE149/DD149*1000)</f>
        <v>0</v>
      </c>
      <c r="DG149" s="20">
        <v>0</v>
      </c>
      <c r="DH149" s="4">
        <v>0</v>
      </c>
      <c r="DI149" s="5">
        <f t="shared" ref="DI149:DI160" si="826">IF(DG149=0,0,DH149/DG149*1000)</f>
        <v>0</v>
      </c>
      <c r="DJ149" s="20">
        <v>0</v>
      </c>
      <c r="DK149" s="4">
        <v>0</v>
      </c>
      <c r="DL149" s="5">
        <f t="shared" ref="DL149:DL160" si="827">IF(DJ149=0,0,DK149/DJ149*1000)</f>
        <v>0</v>
      </c>
      <c r="DM149" s="20">
        <v>0</v>
      </c>
      <c r="DN149" s="4">
        <v>0</v>
      </c>
      <c r="DO149" s="5">
        <f t="shared" ref="DO149:DO160" si="828">IF(DM149=0,0,DN149/DM149*1000)</f>
        <v>0</v>
      </c>
      <c r="DP149" s="20">
        <v>0</v>
      </c>
      <c r="DQ149" s="4">
        <v>0</v>
      </c>
      <c r="DR149" s="5">
        <f t="shared" ref="DR149:DR160" si="829">IF(DP149=0,0,DQ149/DP149*1000)</f>
        <v>0</v>
      </c>
      <c r="DS149" s="20">
        <v>0</v>
      </c>
      <c r="DT149" s="4">
        <v>0</v>
      </c>
      <c r="DU149" s="5">
        <f t="shared" ref="DU149:DU160" si="830">IF(DS149=0,0,DT149/DS149*1000)</f>
        <v>0</v>
      </c>
      <c r="DV149" s="128">
        <v>11320.9</v>
      </c>
      <c r="DW149" s="4">
        <v>39621.504000000001</v>
      </c>
      <c r="DX149" s="5">
        <f t="shared" ref="DX149:DX160" si="831">IF(DV149=0,0,DW149/DV149*1000)</f>
        <v>3499.8546051992334</v>
      </c>
      <c r="DY149" s="128">
        <v>9730.5805299999993</v>
      </c>
      <c r="DZ149" s="4">
        <v>35842.052000000003</v>
      </c>
      <c r="EA149" s="5">
        <f t="shared" ref="EA149:EA160" si="832">IF(DY149=0,0,DZ149/DY149*1000)</f>
        <v>3683.4443628000072</v>
      </c>
      <c r="EB149" s="20">
        <v>0</v>
      </c>
      <c r="EC149" s="4">
        <v>0</v>
      </c>
      <c r="ED149" s="5">
        <f t="shared" ref="ED149:ED160" si="833">IF(EB149=0,0,EC149/EB149*1000)</f>
        <v>0</v>
      </c>
      <c r="EE149" s="20">
        <v>0</v>
      </c>
      <c r="EF149" s="4">
        <v>0</v>
      </c>
      <c r="EG149" s="5">
        <f t="shared" ref="EG149:EG160" si="834">IF(EE149=0,0,EF149/EE149*1000)</f>
        <v>0</v>
      </c>
      <c r="EH149" s="20">
        <v>0</v>
      </c>
      <c r="EI149" s="4">
        <v>0</v>
      </c>
      <c r="EJ149" s="5">
        <f t="shared" ref="EJ149:EJ160" si="835">IF(EH149=0,0,EI149/EH149*1000)</f>
        <v>0</v>
      </c>
      <c r="EK149" s="20">
        <v>0</v>
      </c>
      <c r="EL149" s="4">
        <v>0</v>
      </c>
      <c r="EM149" s="5">
        <f t="shared" ref="EM149:EM160" si="836">IF(EK149=0,0,EL149/EK149*1000)</f>
        <v>0</v>
      </c>
      <c r="EN149" s="20">
        <v>0</v>
      </c>
      <c r="EO149" s="4">
        <v>0</v>
      </c>
      <c r="EP149" s="5">
        <f t="shared" ref="EP149:EP160" si="837">IF(EN149=0,0,EO149/EN149*1000)</f>
        <v>0</v>
      </c>
      <c r="EQ149" s="20"/>
      <c r="ER149" s="4"/>
      <c r="ES149" s="5"/>
      <c r="ET149" s="20">
        <v>0</v>
      </c>
      <c r="EU149" s="4">
        <v>0</v>
      </c>
      <c r="EV149" s="5">
        <f t="shared" ref="EV149:EV160" si="838">IF(ET149=0,0,EU149/ET149*1000)</f>
        <v>0</v>
      </c>
      <c r="EW149" s="20">
        <v>0</v>
      </c>
      <c r="EX149" s="4">
        <v>0</v>
      </c>
      <c r="EY149" s="5">
        <f t="shared" ref="EY149:EY160" si="839">IF(EW149=0,0,EX149/EW149*1000)</f>
        <v>0</v>
      </c>
      <c r="EZ149" s="20">
        <v>0</v>
      </c>
      <c r="FA149" s="4">
        <v>0</v>
      </c>
      <c r="FB149" s="5">
        <f t="shared" ref="FB149:FB160" si="840">IF(EZ149=0,0,FA149/EZ149*1000)</f>
        <v>0</v>
      </c>
      <c r="FC149" s="20">
        <v>0</v>
      </c>
      <c r="FD149" s="4">
        <v>0</v>
      </c>
      <c r="FE149" s="5">
        <f t="shared" ref="FE149:FE160" si="841">IF(FC149=0,0,FD149/FC149*1000)</f>
        <v>0</v>
      </c>
      <c r="FF149" s="20">
        <v>0</v>
      </c>
      <c r="FG149" s="4">
        <v>0</v>
      </c>
      <c r="FH149" s="5">
        <f t="shared" ref="FH149:FH160" si="842">IF(FF149=0,0,FG149/FF149*1000)</f>
        <v>0</v>
      </c>
      <c r="FI149" s="20">
        <v>0</v>
      </c>
      <c r="FJ149" s="4">
        <v>0</v>
      </c>
      <c r="FK149" s="5">
        <f t="shared" ref="FK149:FK160" si="843">IF(FI149=0,0,FJ149/FI149*1000)</f>
        <v>0</v>
      </c>
      <c r="FL149" s="20">
        <v>0</v>
      </c>
      <c r="FM149" s="4">
        <v>0</v>
      </c>
      <c r="FN149" s="5">
        <f t="shared" ref="FN149:FN160" si="844">IF(FL149=0,0,FM149/FL149*1000)</f>
        <v>0</v>
      </c>
      <c r="FO149" s="20">
        <v>0</v>
      </c>
      <c r="FP149" s="4">
        <v>0</v>
      </c>
      <c r="FQ149" s="5">
        <f t="shared" ref="FQ149:FQ160" si="845">IF(FO149=0,0,FP149/FO149*1000)</f>
        <v>0</v>
      </c>
      <c r="FR149" s="20">
        <v>0</v>
      </c>
      <c r="FS149" s="4">
        <v>0</v>
      </c>
      <c r="FT149" s="5">
        <f t="shared" ref="FT149:FT160" si="846">IF(FR149=0,0,FS149/FR149*1000)</f>
        <v>0</v>
      </c>
      <c r="FU149" s="20">
        <v>0</v>
      </c>
      <c r="FV149" s="4">
        <v>0</v>
      </c>
      <c r="FW149" s="5">
        <f t="shared" ref="FW149:FW160" si="847">IF(FU149=0,0,FV149/FU149*1000)</f>
        <v>0</v>
      </c>
      <c r="FX149" s="20">
        <v>0</v>
      </c>
      <c r="FY149" s="4">
        <v>0</v>
      </c>
      <c r="FZ149" s="5">
        <f t="shared" ref="FZ149:FZ160" si="848">IF(FX149=0,0,FY149/FX149*1000)</f>
        <v>0</v>
      </c>
      <c r="GA149" s="20">
        <v>0</v>
      </c>
      <c r="GB149" s="4">
        <v>0</v>
      </c>
      <c r="GC149" s="5">
        <f t="shared" ref="GC149:GC160" si="849">IF(GA149=0,0,GB149/GA149*1000)</f>
        <v>0</v>
      </c>
      <c r="GD149" s="20">
        <v>0</v>
      </c>
      <c r="GE149" s="4">
        <v>0</v>
      </c>
      <c r="GF149" s="5">
        <f t="shared" ref="GF149:GF160" si="850">IF(GD149=0,0,GE149/GD149*1000)</f>
        <v>0</v>
      </c>
      <c r="GG149" s="20">
        <v>0</v>
      </c>
      <c r="GH149" s="4">
        <v>0</v>
      </c>
      <c r="GI149" s="5">
        <f t="shared" ref="GI149:GI160" si="851">IF(GG149=0,0,GH149/GG149*1000)</f>
        <v>0</v>
      </c>
      <c r="GJ149" s="20">
        <v>0</v>
      </c>
      <c r="GK149" s="4">
        <v>0</v>
      </c>
      <c r="GL149" s="5">
        <f t="shared" ref="GL149:GL160" si="852">IF(GJ149=0,0,GK149/GJ149*1000)</f>
        <v>0</v>
      </c>
      <c r="GM149" s="20">
        <v>0</v>
      </c>
      <c r="GN149" s="4">
        <v>0</v>
      </c>
      <c r="GO149" s="5">
        <f t="shared" ref="GO149:GO160" si="853">IF(GM149=0,0,GN149/GM149*1000)</f>
        <v>0</v>
      </c>
      <c r="GP149" s="20">
        <v>0</v>
      </c>
      <c r="GQ149" s="4">
        <v>0</v>
      </c>
      <c r="GR149" s="5">
        <f t="shared" ref="GR149:GR160" si="854">IF(GP149=0,0,GQ149/GP149*1000)</f>
        <v>0</v>
      </c>
      <c r="GS149" s="20">
        <v>0</v>
      </c>
      <c r="GT149" s="4">
        <v>0</v>
      </c>
      <c r="GU149" s="5">
        <f t="shared" ref="GU149:GU160" si="855">IF(GS149=0,0,GT149/GS149*1000)</f>
        <v>0</v>
      </c>
      <c r="GV149" s="20">
        <v>0</v>
      </c>
      <c r="GW149" s="4">
        <v>0</v>
      </c>
      <c r="GX149" s="5">
        <f t="shared" ref="GX149:GX160" si="856">IF(GV149=0,0,GW149/GV149*1000)</f>
        <v>0</v>
      </c>
      <c r="GY149" s="20">
        <v>0</v>
      </c>
      <c r="GZ149" s="4">
        <v>0</v>
      </c>
      <c r="HA149" s="5">
        <f t="shared" ref="HA149:HA160" si="857">IF(GY149=0,0,GZ149/GY149*1000)</f>
        <v>0</v>
      </c>
      <c r="HB149" s="128">
        <v>3.5000000000000003E-2</v>
      </c>
      <c r="HC149" s="4">
        <v>0.64300000000000002</v>
      </c>
      <c r="HD149" s="5">
        <f t="shared" ref="HD149:HD160" si="858">IF(HB149=0,0,HC149/HB149*1000)</f>
        <v>18371.428571428569</v>
      </c>
      <c r="HE149" s="128">
        <v>0.55000000000000004</v>
      </c>
      <c r="HF149" s="4">
        <v>7.25</v>
      </c>
      <c r="HG149" s="5">
        <f t="shared" ref="HG149:HG160" si="859">IF(HE149=0,0,HF149/HE149*1000)</f>
        <v>13181.81818181818</v>
      </c>
      <c r="HH149" s="20">
        <f>SUMIF($C$5:$HG$5,"Ton",C149:HG149)</f>
        <v>33346.792080000007</v>
      </c>
      <c r="HI149" s="5">
        <f>SUMIF($C$5:$HG$5,"F*",C149:HG149)</f>
        <v>125388.65999999999</v>
      </c>
    </row>
    <row r="150" spans="1:217" x14ac:dyDescent="0.3">
      <c r="A150" s="111">
        <v>2022</v>
      </c>
      <c r="B150" s="112" t="s">
        <v>3</v>
      </c>
      <c r="C150" s="20">
        <v>0</v>
      </c>
      <c r="D150" s="4">
        <v>0</v>
      </c>
      <c r="E150" s="5">
        <f t="shared" si="792"/>
        <v>0</v>
      </c>
      <c r="F150" s="128">
        <v>2058.52</v>
      </c>
      <c r="G150" s="4">
        <v>9962.8539999999994</v>
      </c>
      <c r="H150" s="5">
        <f t="shared" ref="H150:H151" si="860">IF(F150=0,0,G150/F150*1000)</f>
        <v>4839.8140411557815</v>
      </c>
      <c r="I150" s="20">
        <v>0</v>
      </c>
      <c r="J150" s="4">
        <v>0</v>
      </c>
      <c r="K150" s="5">
        <f t="shared" si="793"/>
        <v>0</v>
      </c>
      <c r="L150" s="20">
        <v>0</v>
      </c>
      <c r="M150" s="4">
        <v>0</v>
      </c>
      <c r="N150" s="5">
        <f t="shared" si="794"/>
        <v>0</v>
      </c>
      <c r="O150" s="20">
        <v>0</v>
      </c>
      <c r="P150" s="4">
        <v>0</v>
      </c>
      <c r="Q150" s="5">
        <f t="shared" si="795"/>
        <v>0</v>
      </c>
      <c r="R150" s="128">
        <v>679.05</v>
      </c>
      <c r="S150" s="4">
        <v>2445.7089999999998</v>
      </c>
      <c r="T150" s="5">
        <f t="shared" si="796"/>
        <v>3601.6626168912449</v>
      </c>
      <c r="U150" s="20">
        <v>0</v>
      </c>
      <c r="V150" s="4">
        <v>0</v>
      </c>
      <c r="W150" s="5">
        <f t="shared" si="797"/>
        <v>0</v>
      </c>
      <c r="X150" s="20">
        <v>0</v>
      </c>
      <c r="Y150" s="4">
        <v>0</v>
      </c>
      <c r="Z150" s="5">
        <f t="shared" si="798"/>
        <v>0</v>
      </c>
      <c r="AA150" s="20"/>
      <c r="AB150" s="4"/>
      <c r="AC150" s="5"/>
      <c r="AD150" s="20">
        <v>0</v>
      </c>
      <c r="AE150" s="4">
        <v>0</v>
      </c>
      <c r="AF150" s="5">
        <f t="shared" si="799"/>
        <v>0</v>
      </c>
      <c r="AG150" s="20">
        <v>0</v>
      </c>
      <c r="AH150" s="4">
        <v>0</v>
      </c>
      <c r="AI150" s="5">
        <f t="shared" si="800"/>
        <v>0</v>
      </c>
      <c r="AJ150" s="20">
        <v>0</v>
      </c>
      <c r="AK150" s="4">
        <v>0</v>
      </c>
      <c r="AL150" s="5">
        <f t="shared" si="801"/>
        <v>0</v>
      </c>
      <c r="AM150" s="20">
        <v>0</v>
      </c>
      <c r="AN150" s="4">
        <v>0</v>
      </c>
      <c r="AO150" s="5">
        <f t="shared" si="802"/>
        <v>0</v>
      </c>
      <c r="AP150" s="20">
        <v>0</v>
      </c>
      <c r="AQ150" s="4">
        <v>0</v>
      </c>
      <c r="AR150" s="5">
        <f t="shared" si="803"/>
        <v>0</v>
      </c>
      <c r="AS150" s="20">
        <v>0</v>
      </c>
      <c r="AT150" s="4">
        <v>0</v>
      </c>
      <c r="AU150" s="5">
        <f t="shared" si="804"/>
        <v>0</v>
      </c>
      <c r="AV150" s="20">
        <v>0</v>
      </c>
      <c r="AW150" s="4">
        <v>0</v>
      </c>
      <c r="AX150" s="5">
        <f t="shared" si="805"/>
        <v>0</v>
      </c>
      <c r="AY150" s="20">
        <v>0</v>
      </c>
      <c r="AZ150" s="4">
        <v>0</v>
      </c>
      <c r="BA150" s="5">
        <f t="shared" si="806"/>
        <v>0</v>
      </c>
      <c r="BB150" s="128">
        <v>3599.09629</v>
      </c>
      <c r="BC150" s="4">
        <v>13622.858</v>
      </c>
      <c r="BD150" s="5">
        <f t="shared" si="807"/>
        <v>3785.0773923028328</v>
      </c>
      <c r="BE150" s="20">
        <v>0</v>
      </c>
      <c r="BF150" s="4">
        <v>0</v>
      </c>
      <c r="BG150" s="5">
        <f t="shared" si="808"/>
        <v>0</v>
      </c>
      <c r="BH150" s="128">
        <v>6.49</v>
      </c>
      <c r="BI150" s="4">
        <v>113.26300000000001</v>
      </c>
      <c r="BJ150" s="5">
        <f t="shared" si="809"/>
        <v>17451.926040061633</v>
      </c>
      <c r="BK150" s="20">
        <v>0</v>
      </c>
      <c r="BL150" s="4">
        <v>0</v>
      </c>
      <c r="BM150" s="5">
        <f t="shared" si="810"/>
        <v>0</v>
      </c>
      <c r="BN150" s="20">
        <v>0</v>
      </c>
      <c r="BO150" s="4">
        <v>0</v>
      </c>
      <c r="BP150" s="5">
        <f t="shared" si="811"/>
        <v>0</v>
      </c>
      <c r="BQ150" s="20">
        <v>0</v>
      </c>
      <c r="BR150" s="4">
        <v>0</v>
      </c>
      <c r="BS150" s="5">
        <f t="shared" si="812"/>
        <v>0</v>
      </c>
      <c r="BT150" s="20">
        <v>0</v>
      </c>
      <c r="BU150" s="4">
        <v>0</v>
      </c>
      <c r="BV150" s="5">
        <f t="shared" si="813"/>
        <v>0</v>
      </c>
      <c r="BW150" s="20">
        <v>0</v>
      </c>
      <c r="BX150" s="4">
        <v>0</v>
      </c>
      <c r="BY150" s="5">
        <f t="shared" si="814"/>
        <v>0</v>
      </c>
      <c r="BZ150" s="20">
        <v>0</v>
      </c>
      <c r="CA150" s="4">
        <v>0</v>
      </c>
      <c r="CB150" s="5">
        <f t="shared" si="815"/>
        <v>0</v>
      </c>
      <c r="CC150" s="20">
        <v>0</v>
      </c>
      <c r="CD150" s="4">
        <v>0</v>
      </c>
      <c r="CE150" s="5">
        <f t="shared" si="816"/>
        <v>0</v>
      </c>
      <c r="CF150" s="20">
        <v>0</v>
      </c>
      <c r="CG150" s="4">
        <v>0</v>
      </c>
      <c r="CH150" s="5">
        <f t="shared" si="817"/>
        <v>0</v>
      </c>
      <c r="CI150" s="20">
        <v>0</v>
      </c>
      <c r="CJ150" s="4">
        <v>0</v>
      </c>
      <c r="CK150" s="5">
        <f t="shared" si="818"/>
        <v>0</v>
      </c>
      <c r="CL150" s="20">
        <v>0</v>
      </c>
      <c r="CM150" s="4">
        <v>0</v>
      </c>
      <c r="CN150" s="5">
        <f t="shared" si="819"/>
        <v>0</v>
      </c>
      <c r="CO150" s="20">
        <v>0</v>
      </c>
      <c r="CP150" s="4">
        <v>0</v>
      </c>
      <c r="CQ150" s="5">
        <f t="shared" si="820"/>
        <v>0</v>
      </c>
      <c r="CR150" s="128">
        <v>310.791</v>
      </c>
      <c r="CS150" s="4">
        <v>1784.2380000000001</v>
      </c>
      <c r="CT150" s="5">
        <f t="shared" si="821"/>
        <v>5740.9577497417886</v>
      </c>
      <c r="CU150" s="20">
        <v>0</v>
      </c>
      <c r="CV150" s="4">
        <v>0</v>
      </c>
      <c r="CW150" s="5">
        <f t="shared" si="822"/>
        <v>0</v>
      </c>
      <c r="CX150" s="20">
        <v>0</v>
      </c>
      <c r="CY150" s="4">
        <v>0</v>
      </c>
      <c r="CZ150" s="5">
        <f t="shared" si="823"/>
        <v>0</v>
      </c>
      <c r="DA150" s="20">
        <v>0</v>
      </c>
      <c r="DB150" s="4">
        <v>0</v>
      </c>
      <c r="DC150" s="5">
        <f t="shared" si="824"/>
        <v>0</v>
      </c>
      <c r="DD150" s="20">
        <v>0</v>
      </c>
      <c r="DE150" s="4">
        <v>0</v>
      </c>
      <c r="DF150" s="5">
        <f t="shared" si="825"/>
        <v>0</v>
      </c>
      <c r="DG150" s="20">
        <v>0</v>
      </c>
      <c r="DH150" s="4">
        <v>0</v>
      </c>
      <c r="DI150" s="5">
        <f t="shared" si="826"/>
        <v>0</v>
      </c>
      <c r="DJ150" s="20">
        <v>0</v>
      </c>
      <c r="DK150" s="4">
        <v>0</v>
      </c>
      <c r="DL150" s="5">
        <f t="shared" si="827"/>
        <v>0</v>
      </c>
      <c r="DM150" s="20">
        <v>0</v>
      </c>
      <c r="DN150" s="4">
        <v>0</v>
      </c>
      <c r="DO150" s="5">
        <f t="shared" si="828"/>
        <v>0</v>
      </c>
      <c r="DP150" s="20">
        <v>0</v>
      </c>
      <c r="DQ150" s="4">
        <v>0</v>
      </c>
      <c r="DR150" s="5">
        <f t="shared" si="829"/>
        <v>0</v>
      </c>
      <c r="DS150" s="20">
        <v>0</v>
      </c>
      <c r="DT150" s="4">
        <v>0</v>
      </c>
      <c r="DU150" s="5">
        <f t="shared" si="830"/>
        <v>0</v>
      </c>
      <c r="DV150" s="128">
        <v>9209.6</v>
      </c>
      <c r="DW150" s="4">
        <v>33883.336000000003</v>
      </c>
      <c r="DX150" s="5">
        <f t="shared" si="831"/>
        <v>3679.1322098679639</v>
      </c>
      <c r="DY150" s="128">
        <v>10322.138000000001</v>
      </c>
      <c r="DZ150" s="4">
        <v>39843.065999999999</v>
      </c>
      <c r="EA150" s="5">
        <f t="shared" si="832"/>
        <v>3859.9625387686151</v>
      </c>
      <c r="EB150" s="20">
        <v>0</v>
      </c>
      <c r="EC150" s="4">
        <v>0</v>
      </c>
      <c r="ED150" s="5">
        <f t="shared" si="833"/>
        <v>0</v>
      </c>
      <c r="EE150" s="20">
        <v>0</v>
      </c>
      <c r="EF150" s="4">
        <v>0</v>
      </c>
      <c r="EG150" s="5">
        <f t="shared" si="834"/>
        <v>0</v>
      </c>
      <c r="EH150" s="20">
        <v>0</v>
      </c>
      <c r="EI150" s="4">
        <v>0</v>
      </c>
      <c r="EJ150" s="5">
        <f t="shared" si="835"/>
        <v>0</v>
      </c>
      <c r="EK150" s="20">
        <v>0</v>
      </c>
      <c r="EL150" s="4">
        <v>0</v>
      </c>
      <c r="EM150" s="5">
        <f t="shared" si="836"/>
        <v>0</v>
      </c>
      <c r="EN150" s="20">
        <v>0</v>
      </c>
      <c r="EO150" s="4">
        <v>0</v>
      </c>
      <c r="EP150" s="5">
        <f t="shared" si="837"/>
        <v>0</v>
      </c>
      <c r="EQ150" s="20"/>
      <c r="ER150" s="4"/>
      <c r="ES150" s="5"/>
      <c r="ET150" s="20">
        <v>0</v>
      </c>
      <c r="EU150" s="4">
        <v>0</v>
      </c>
      <c r="EV150" s="5">
        <f t="shared" si="838"/>
        <v>0</v>
      </c>
      <c r="EW150" s="20">
        <v>0</v>
      </c>
      <c r="EX150" s="4">
        <v>0</v>
      </c>
      <c r="EY150" s="5">
        <f t="shared" si="839"/>
        <v>0</v>
      </c>
      <c r="EZ150" s="20">
        <v>0</v>
      </c>
      <c r="FA150" s="4">
        <v>0</v>
      </c>
      <c r="FB150" s="5">
        <f t="shared" si="840"/>
        <v>0</v>
      </c>
      <c r="FC150" s="20">
        <v>0</v>
      </c>
      <c r="FD150" s="4">
        <v>0</v>
      </c>
      <c r="FE150" s="5">
        <f t="shared" si="841"/>
        <v>0</v>
      </c>
      <c r="FF150" s="20">
        <v>0</v>
      </c>
      <c r="FG150" s="4">
        <v>0</v>
      </c>
      <c r="FH150" s="5">
        <f t="shared" si="842"/>
        <v>0</v>
      </c>
      <c r="FI150" s="20">
        <v>0</v>
      </c>
      <c r="FJ150" s="4">
        <v>0</v>
      </c>
      <c r="FK150" s="5">
        <f t="shared" si="843"/>
        <v>0</v>
      </c>
      <c r="FL150" s="20">
        <v>0</v>
      </c>
      <c r="FM150" s="4">
        <v>0</v>
      </c>
      <c r="FN150" s="5">
        <f t="shared" si="844"/>
        <v>0</v>
      </c>
      <c r="FO150" s="20">
        <v>0</v>
      </c>
      <c r="FP150" s="4">
        <v>0</v>
      </c>
      <c r="FQ150" s="5">
        <f t="shared" si="845"/>
        <v>0</v>
      </c>
      <c r="FR150" s="20">
        <v>0</v>
      </c>
      <c r="FS150" s="4">
        <v>0</v>
      </c>
      <c r="FT150" s="5">
        <f t="shared" si="846"/>
        <v>0</v>
      </c>
      <c r="FU150" s="20">
        <v>0</v>
      </c>
      <c r="FV150" s="4">
        <v>0</v>
      </c>
      <c r="FW150" s="5">
        <f t="shared" si="847"/>
        <v>0</v>
      </c>
      <c r="FX150" s="20">
        <v>0</v>
      </c>
      <c r="FY150" s="4">
        <v>0</v>
      </c>
      <c r="FZ150" s="5">
        <f t="shared" si="848"/>
        <v>0</v>
      </c>
      <c r="GA150" s="20">
        <v>0</v>
      </c>
      <c r="GB150" s="4">
        <v>0</v>
      </c>
      <c r="GC150" s="5">
        <f t="shared" si="849"/>
        <v>0</v>
      </c>
      <c r="GD150" s="20">
        <v>0</v>
      </c>
      <c r="GE150" s="4">
        <v>0</v>
      </c>
      <c r="GF150" s="5">
        <f t="shared" si="850"/>
        <v>0</v>
      </c>
      <c r="GG150" s="20">
        <v>0</v>
      </c>
      <c r="GH150" s="4">
        <v>0</v>
      </c>
      <c r="GI150" s="5">
        <f t="shared" si="851"/>
        <v>0</v>
      </c>
      <c r="GJ150" s="20">
        <v>0</v>
      </c>
      <c r="GK150" s="4">
        <v>0</v>
      </c>
      <c r="GL150" s="5">
        <f t="shared" si="852"/>
        <v>0</v>
      </c>
      <c r="GM150" s="20">
        <v>0</v>
      </c>
      <c r="GN150" s="4">
        <v>0</v>
      </c>
      <c r="GO150" s="5">
        <f t="shared" si="853"/>
        <v>0</v>
      </c>
      <c r="GP150" s="20">
        <v>0</v>
      </c>
      <c r="GQ150" s="4">
        <v>0</v>
      </c>
      <c r="GR150" s="5">
        <f t="shared" si="854"/>
        <v>0</v>
      </c>
      <c r="GS150" s="20">
        <v>0</v>
      </c>
      <c r="GT150" s="4">
        <v>0</v>
      </c>
      <c r="GU150" s="5">
        <f t="shared" si="855"/>
        <v>0</v>
      </c>
      <c r="GV150" s="20">
        <v>0</v>
      </c>
      <c r="GW150" s="4">
        <v>0</v>
      </c>
      <c r="GX150" s="5">
        <f t="shared" si="856"/>
        <v>0</v>
      </c>
      <c r="GY150" s="20">
        <v>0</v>
      </c>
      <c r="GZ150" s="4">
        <v>0</v>
      </c>
      <c r="HA150" s="5">
        <f t="shared" si="857"/>
        <v>0</v>
      </c>
      <c r="HB150" s="20">
        <v>0</v>
      </c>
      <c r="HC150" s="4">
        <v>0</v>
      </c>
      <c r="HD150" s="5">
        <f t="shared" si="858"/>
        <v>0</v>
      </c>
      <c r="HE150" s="128">
        <v>68.040000000000006</v>
      </c>
      <c r="HF150" s="4">
        <v>730.98599999999999</v>
      </c>
      <c r="HG150" s="5">
        <f t="shared" si="859"/>
        <v>10743.474426807759</v>
      </c>
      <c r="HH150" s="20">
        <f t="shared" ref="HH150:HH161" si="861">SUMIF($C$5:$HG$5,"Ton",C150:HG150)</f>
        <v>26253.725290000002</v>
      </c>
      <c r="HI150" s="5">
        <f t="shared" ref="HI150:HI161" si="862">SUMIF($C$5:$HG$5,"F*",C150:HG150)</f>
        <v>102386.31</v>
      </c>
    </row>
    <row r="151" spans="1:217" x14ac:dyDescent="0.3">
      <c r="A151" s="111">
        <v>2022</v>
      </c>
      <c r="B151" s="112" t="s">
        <v>4</v>
      </c>
      <c r="C151" s="20">
        <v>0</v>
      </c>
      <c r="D151" s="4">
        <v>0</v>
      </c>
      <c r="E151" s="5">
        <f t="shared" si="792"/>
        <v>0</v>
      </c>
      <c r="F151" s="128">
        <v>5015.24</v>
      </c>
      <c r="G151" s="4">
        <v>25487.863000000001</v>
      </c>
      <c r="H151" s="5">
        <f t="shared" si="860"/>
        <v>5082.0824128057693</v>
      </c>
      <c r="I151" s="20">
        <v>0</v>
      </c>
      <c r="J151" s="4">
        <v>0</v>
      </c>
      <c r="K151" s="5">
        <f t="shared" si="793"/>
        <v>0</v>
      </c>
      <c r="L151" s="20">
        <v>0</v>
      </c>
      <c r="M151" s="4">
        <v>0</v>
      </c>
      <c r="N151" s="5">
        <f t="shared" si="794"/>
        <v>0</v>
      </c>
      <c r="O151" s="20">
        <v>0</v>
      </c>
      <c r="P151" s="4">
        <v>0</v>
      </c>
      <c r="Q151" s="5">
        <f t="shared" si="795"/>
        <v>0</v>
      </c>
      <c r="R151" s="128">
        <v>1600.96</v>
      </c>
      <c r="S151" s="4">
        <v>5963.57</v>
      </c>
      <c r="T151" s="5">
        <f t="shared" si="796"/>
        <v>3724.9962522486503</v>
      </c>
      <c r="U151" s="20">
        <v>0</v>
      </c>
      <c r="V151" s="4">
        <v>0</v>
      </c>
      <c r="W151" s="5">
        <f t="shared" si="797"/>
        <v>0</v>
      </c>
      <c r="X151" s="20">
        <v>0</v>
      </c>
      <c r="Y151" s="4">
        <v>0</v>
      </c>
      <c r="Z151" s="5">
        <f t="shared" si="798"/>
        <v>0</v>
      </c>
      <c r="AA151" s="20"/>
      <c r="AB151" s="4"/>
      <c r="AC151" s="5"/>
      <c r="AD151" s="20">
        <v>0</v>
      </c>
      <c r="AE151" s="4">
        <v>0</v>
      </c>
      <c r="AF151" s="5">
        <f t="shared" si="799"/>
        <v>0</v>
      </c>
      <c r="AG151" s="128">
        <v>0.4</v>
      </c>
      <c r="AH151" s="4">
        <v>4.7809999999999997</v>
      </c>
      <c r="AI151" s="5">
        <f t="shared" si="800"/>
        <v>11952.499999999998</v>
      </c>
      <c r="AJ151" s="20">
        <v>0</v>
      </c>
      <c r="AK151" s="4">
        <v>0</v>
      </c>
      <c r="AL151" s="5">
        <f t="shared" si="801"/>
        <v>0</v>
      </c>
      <c r="AM151" s="20">
        <v>0</v>
      </c>
      <c r="AN151" s="4">
        <v>0</v>
      </c>
      <c r="AO151" s="5">
        <f t="shared" si="802"/>
        <v>0</v>
      </c>
      <c r="AP151" s="20">
        <v>0</v>
      </c>
      <c r="AQ151" s="4">
        <v>0</v>
      </c>
      <c r="AR151" s="5">
        <f t="shared" si="803"/>
        <v>0</v>
      </c>
      <c r="AS151" s="128">
        <v>0.157</v>
      </c>
      <c r="AT151" s="4">
        <v>3.4809999999999999</v>
      </c>
      <c r="AU151" s="5">
        <f t="shared" si="804"/>
        <v>22171.974522292992</v>
      </c>
      <c r="AV151" s="20">
        <v>0</v>
      </c>
      <c r="AW151" s="4">
        <v>0</v>
      </c>
      <c r="AX151" s="5">
        <f t="shared" si="805"/>
        <v>0</v>
      </c>
      <c r="AY151" s="20">
        <v>0</v>
      </c>
      <c r="AZ151" s="4">
        <v>0</v>
      </c>
      <c r="BA151" s="5">
        <f t="shared" si="806"/>
        <v>0</v>
      </c>
      <c r="BB151" s="128">
        <v>4022.8754199999998</v>
      </c>
      <c r="BC151" s="4">
        <v>16305.614</v>
      </c>
      <c r="BD151" s="5">
        <f t="shared" si="807"/>
        <v>4053.2237013693057</v>
      </c>
      <c r="BE151" s="20">
        <v>0</v>
      </c>
      <c r="BF151" s="4">
        <v>0</v>
      </c>
      <c r="BG151" s="5">
        <f t="shared" si="808"/>
        <v>0</v>
      </c>
      <c r="BH151" s="20">
        <v>0</v>
      </c>
      <c r="BI151" s="4">
        <v>0</v>
      </c>
      <c r="BJ151" s="5">
        <f t="shared" si="809"/>
        <v>0</v>
      </c>
      <c r="BK151" s="20">
        <v>0</v>
      </c>
      <c r="BL151" s="4">
        <v>0</v>
      </c>
      <c r="BM151" s="5">
        <f t="shared" si="810"/>
        <v>0</v>
      </c>
      <c r="BN151" s="20">
        <v>0</v>
      </c>
      <c r="BO151" s="4">
        <v>0</v>
      </c>
      <c r="BP151" s="5">
        <f t="shared" si="811"/>
        <v>0</v>
      </c>
      <c r="BQ151" s="20">
        <v>0</v>
      </c>
      <c r="BR151" s="4">
        <v>0</v>
      </c>
      <c r="BS151" s="5">
        <f t="shared" si="812"/>
        <v>0</v>
      </c>
      <c r="BT151" s="20">
        <v>0</v>
      </c>
      <c r="BU151" s="4">
        <v>0</v>
      </c>
      <c r="BV151" s="5">
        <f t="shared" si="813"/>
        <v>0</v>
      </c>
      <c r="BW151" s="20">
        <v>0</v>
      </c>
      <c r="BX151" s="4">
        <v>0</v>
      </c>
      <c r="BY151" s="5">
        <f t="shared" si="814"/>
        <v>0</v>
      </c>
      <c r="BZ151" s="20">
        <v>0</v>
      </c>
      <c r="CA151" s="4">
        <v>0</v>
      </c>
      <c r="CB151" s="5">
        <f t="shared" si="815"/>
        <v>0</v>
      </c>
      <c r="CC151" s="20">
        <v>0</v>
      </c>
      <c r="CD151" s="4">
        <v>0</v>
      </c>
      <c r="CE151" s="5">
        <f t="shared" si="816"/>
        <v>0</v>
      </c>
      <c r="CF151" s="20">
        <v>0</v>
      </c>
      <c r="CG151" s="4">
        <v>0</v>
      </c>
      <c r="CH151" s="5">
        <f t="shared" si="817"/>
        <v>0</v>
      </c>
      <c r="CI151" s="20">
        <v>0</v>
      </c>
      <c r="CJ151" s="4">
        <v>0</v>
      </c>
      <c r="CK151" s="5">
        <f t="shared" si="818"/>
        <v>0</v>
      </c>
      <c r="CL151" s="20">
        <v>0</v>
      </c>
      <c r="CM151" s="4">
        <v>0</v>
      </c>
      <c r="CN151" s="5">
        <f t="shared" si="819"/>
        <v>0</v>
      </c>
      <c r="CO151" s="20">
        <v>0</v>
      </c>
      <c r="CP151" s="4">
        <v>0</v>
      </c>
      <c r="CQ151" s="5">
        <f t="shared" si="820"/>
        <v>0</v>
      </c>
      <c r="CR151" s="128">
        <v>597.62</v>
      </c>
      <c r="CS151" s="4">
        <v>3262.413</v>
      </c>
      <c r="CT151" s="5">
        <f t="shared" si="821"/>
        <v>5459.0090693082557</v>
      </c>
      <c r="CU151" s="20">
        <v>0</v>
      </c>
      <c r="CV151" s="4">
        <v>0</v>
      </c>
      <c r="CW151" s="5">
        <f t="shared" si="822"/>
        <v>0</v>
      </c>
      <c r="CX151" s="20">
        <v>0</v>
      </c>
      <c r="CY151" s="4">
        <v>0</v>
      </c>
      <c r="CZ151" s="5">
        <f t="shared" si="823"/>
        <v>0</v>
      </c>
      <c r="DA151" s="128">
        <v>0.22831000000000001</v>
      </c>
      <c r="DB151" s="4">
        <v>24.542999999999999</v>
      </c>
      <c r="DC151" s="5">
        <f t="shared" si="824"/>
        <v>107498.57649686828</v>
      </c>
      <c r="DD151" s="20">
        <v>0</v>
      </c>
      <c r="DE151" s="4">
        <v>0</v>
      </c>
      <c r="DF151" s="5">
        <f t="shared" si="825"/>
        <v>0</v>
      </c>
      <c r="DG151" s="20">
        <v>0</v>
      </c>
      <c r="DH151" s="4">
        <v>0</v>
      </c>
      <c r="DI151" s="5">
        <f t="shared" si="826"/>
        <v>0</v>
      </c>
      <c r="DJ151" s="20">
        <v>0</v>
      </c>
      <c r="DK151" s="4">
        <v>0</v>
      </c>
      <c r="DL151" s="5">
        <f t="shared" si="827"/>
        <v>0</v>
      </c>
      <c r="DM151" s="20">
        <v>0</v>
      </c>
      <c r="DN151" s="4">
        <v>0</v>
      </c>
      <c r="DO151" s="5">
        <f t="shared" si="828"/>
        <v>0</v>
      </c>
      <c r="DP151" s="20">
        <v>0</v>
      </c>
      <c r="DQ151" s="4">
        <v>0</v>
      </c>
      <c r="DR151" s="5">
        <f t="shared" si="829"/>
        <v>0</v>
      </c>
      <c r="DS151" s="20">
        <v>0</v>
      </c>
      <c r="DT151" s="4">
        <v>0</v>
      </c>
      <c r="DU151" s="5">
        <f t="shared" si="830"/>
        <v>0</v>
      </c>
      <c r="DV151" s="128">
        <v>10341.705</v>
      </c>
      <c r="DW151" s="4">
        <v>39057.235999999997</v>
      </c>
      <c r="DX151" s="5">
        <f t="shared" si="831"/>
        <v>3776.6728020186224</v>
      </c>
      <c r="DY151" s="128">
        <v>8887.0030000000006</v>
      </c>
      <c r="DZ151" s="4">
        <v>36011.002999999997</v>
      </c>
      <c r="EA151" s="5">
        <f t="shared" si="832"/>
        <v>4052.0975406444659</v>
      </c>
      <c r="EB151" s="20">
        <v>0</v>
      </c>
      <c r="EC151" s="4">
        <v>0</v>
      </c>
      <c r="ED151" s="5">
        <f t="shared" si="833"/>
        <v>0</v>
      </c>
      <c r="EE151" s="20">
        <v>0</v>
      </c>
      <c r="EF151" s="4">
        <v>0</v>
      </c>
      <c r="EG151" s="5">
        <f t="shared" si="834"/>
        <v>0</v>
      </c>
      <c r="EH151" s="20">
        <v>0</v>
      </c>
      <c r="EI151" s="4">
        <v>0</v>
      </c>
      <c r="EJ151" s="5">
        <f t="shared" si="835"/>
        <v>0</v>
      </c>
      <c r="EK151" s="20">
        <v>0</v>
      </c>
      <c r="EL151" s="4">
        <v>0</v>
      </c>
      <c r="EM151" s="5">
        <f t="shared" si="836"/>
        <v>0</v>
      </c>
      <c r="EN151" s="20">
        <v>0</v>
      </c>
      <c r="EO151" s="4">
        <v>0</v>
      </c>
      <c r="EP151" s="5">
        <f t="shared" si="837"/>
        <v>0</v>
      </c>
      <c r="EQ151" s="20"/>
      <c r="ER151" s="4"/>
      <c r="ES151" s="5"/>
      <c r="ET151" s="20">
        <v>0</v>
      </c>
      <c r="EU151" s="4">
        <v>0</v>
      </c>
      <c r="EV151" s="5">
        <f t="shared" si="838"/>
        <v>0</v>
      </c>
      <c r="EW151" s="20">
        <v>0</v>
      </c>
      <c r="EX151" s="4">
        <v>0</v>
      </c>
      <c r="EY151" s="5">
        <f t="shared" si="839"/>
        <v>0</v>
      </c>
      <c r="EZ151" s="20">
        <v>0</v>
      </c>
      <c r="FA151" s="4">
        <v>0</v>
      </c>
      <c r="FB151" s="5">
        <f t="shared" si="840"/>
        <v>0</v>
      </c>
      <c r="FC151" s="20">
        <v>0</v>
      </c>
      <c r="FD151" s="4">
        <v>0</v>
      </c>
      <c r="FE151" s="5">
        <f t="shared" si="841"/>
        <v>0</v>
      </c>
      <c r="FF151" s="20">
        <v>0</v>
      </c>
      <c r="FG151" s="4">
        <v>0</v>
      </c>
      <c r="FH151" s="5">
        <f t="shared" si="842"/>
        <v>0</v>
      </c>
      <c r="FI151" s="20">
        <v>0</v>
      </c>
      <c r="FJ151" s="4">
        <v>0</v>
      </c>
      <c r="FK151" s="5">
        <f t="shared" si="843"/>
        <v>0</v>
      </c>
      <c r="FL151" s="20">
        <v>0</v>
      </c>
      <c r="FM151" s="4">
        <v>0</v>
      </c>
      <c r="FN151" s="5">
        <f t="shared" si="844"/>
        <v>0</v>
      </c>
      <c r="FO151" s="20">
        <v>0</v>
      </c>
      <c r="FP151" s="4">
        <v>0</v>
      </c>
      <c r="FQ151" s="5">
        <f t="shared" si="845"/>
        <v>0</v>
      </c>
      <c r="FR151" s="128">
        <v>2625</v>
      </c>
      <c r="FS151" s="4">
        <v>12674.865</v>
      </c>
      <c r="FT151" s="5">
        <f t="shared" si="846"/>
        <v>4828.5200000000004</v>
      </c>
      <c r="FU151" s="20">
        <v>0</v>
      </c>
      <c r="FV151" s="4">
        <v>0</v>
      </c>
      <c r="FW151" s="5">
        <f t="shared" si="847"/>
        <v>0</v>
      </c>
      <c r="FX151" s="20">
        <v>0</v>
      </c>
      <c r="FY151" s="4">
        <v>0</v>
      </c>
      <c r="FZ151" s="5">
        <f t="shared" si="848"/>
        <v>0</v>
      </c>
      <c r="GA151" s="20">
        <v>0</v>
      </c>
      <c r="GB151" s="4">
        <v>0</v>
      </c>
      <c r="GC151" s="5">
        <f t="shared" si="849"/>
        <v>0</v>
      </c>
      <c r="GD151" s="20">
        <v>0</v>
      </c>
      <c r="GE151" s="4">
        <v>0</v>
      </c>
      <c r="GF151" s="5">
        <f t="shared" si="850"/>
        <v>0</v>
      </c>
      <c r="GG151" s="20">
        <v>0</v>
      </c>
      <c r="GH151" s="4">
        <v>0</v>
      </c>
      <c r="GI151" s="5">
        <f t="shared" si="851"/>
        <v>0</v>
      </c>
      <c r="GJ151" s="20">
        <v>0</v>
      </c>
      <c r="GK151" s="4">
        <v>0</v>
      </c>
      <c r="GL151" s="5">
        <f t="shared" si="852"/>
        <v>0</v>
      </c>
      <c r="GM151" s="20">
        <v>0</v>
      </c>
      <c r="GN151" s="4">
        <v>0</v>
      </c>
      <c r="GO151" s="5">
        <f t="shared" si="853"/>
        <v>0</v>
      </c>
      <c r="GP151" s="20">
        <v>0</v>
      </c>
      <c r="GQ151" s="4">
        <v>0</v>
      </c>
      <c r="GR151" s="5">
        <f t="shared" si="854"/>
        <v>0</v>
      </c>
      <c r="GS151" s="20">
        <v>0</v>
      </c>
      <c r="GT151" s="4">
        <v>0</v>
      </c>
      <c r="GU151" s="5">
        <f t="shared" si="855"/>
        <v>0</v>
      </c>
      <c r="GV151" s="20">
        <v>0</v>
      </c>
      <c r="GW151" s="4">
        <v>0</v>
      </c>
      <c r="GX151" s="5">
        <f t="shared" si="856"/>
        <v>0</v>
      </c>
      <c r="GY151" s="128">
        <v>59950</v>
      </c>
      <c r="GZ151" s="4">
        <v>306933.65000000002</v>
      </c>
      <c r="HA151" s="5">
        <f t="shared" si="857"/>
        <v>5119.8273561301085</v>
      </c>
      <c r="HB151" s="20">
        <v>0</v>
      </c>
      <c r="HC151" s="4">
        <v>0</v>
      </c>
      <c r="HD151" s="5">
        <f t="shared" si="858"/>
        <v>0</v>
      </c>
      <c r="HE151" s="128">
        <v>34</v>
      </c>
      <c r="HF151" s="4">
        <v>349.01</v>
      </c>
      <c r="HG151" s="5">
        <f t="shared" si="859"/>
        <v>10265</v>
      </c>
      <c r="HH151" s="20">
        <f t="shared" si="861"/>
        <v>93075.188729999994</v>
      </c>
      <c r="HI151" s="5">
        <f t="shared" si="862"/>
        <v>446078.02899999998</v>
      </c>
    </row>
    <row r="152" spans="1:217" x14ac:dyDescent="0.3">
      <c r="A152" s="111">
        <v>2022</v>
      </c>
      <c r="B152" s="112" t="s">
        <v>5</v>
      </c>
      <c r="C152" s="20">
        <v>0</v>
      </c>
      <c r="D152" s="4">
        <v>0</v>
      </c>
      <c r="E152" s="5">
        <f t="shared" si="792"/>
        <v>0</v>
      </c>
      <c r="F152" s="128">
        <v>200</v>
      </c>
      <c r="G152" s="4">
        <v>10488.343999999999</v>
      </c>
      <c r="H152" s="5">
        <f>IF(F152=0,0,G152/F152*1000)</f>
        <v>52441.719999999994</v>
      </c>
      <c r="I152" s="20">
        <v>0</v>
      </c>
      <c r="J152" s="4">
        <v>0</v>
      </c>
      <c r="K152" s="5">
        <f t="shared" si="793"/>
        <v>0</v>
      </c>
      <c r="L152" s="20">
        <v>0</v>
      </c>
      <c r="M152" s="4">
        <v>0</v>
      </c>
      <c r="N152" s="5">
        <f t="shared" si="794"/>
        <v>0</v>
      </c>
      <c r="O152" s="20">
        <v>0</v>
      </c>
      <c r="P152" s="4">
        <v>0</v>
      </c>
      <c r="Q152" s="5">
        <f t="shared" si="795"/>
        <v>0</v>
      </c>
      <c r="R152" s="128">
        <v>1034.258</v>
      </c>
      <c r="S152" s="4">
        <v>3654.4630000000002</v>
      </c>
      <c r="T152" s="5">
        <f t="shared" si="796"/>
        <v>3533.415260022161</v>
      </c>
      <c r="U152" s="20">
        <v>0</v>
      </c>
      <c r="V152" s="4">
        <v>0</v>
      </c>
      <c r="W152" s="5">
        <f t="shared" si="797"/>
        <v>0</v>
      </c>
      <c r="X152" s="20">
        <v>0</v>
      </c>
      <c r="Y152" s="4">
        <v>0</v>
      </c>
      <c r="Z152" s="5">
        <f t="shared" si="798"/>
        <v>0</v>
      </c>
      <c r="AA152" s="20"/>
      <c r="AB152" s="4"/>
      <c r="AC152" s="5"/>
      <c r="AD152" s="20">
        <v>0</v>
      </c>
      <c r="AE152" s="4">
        <v>0</v>
      </c>
      <c r="AF152" s="5">
        <f t="shared" si="799"/>
        <v>0</v>
      </c>
      <c r="AG152" s="128">
        <v>0.9</v>
      </c>
      <c r="AH152" s="4">
        <v>4.7809999999999997</v>
      </c>
      <c r="AI152" s="5">
        <f t="shared" si="800"/>
        <v>5312.2222222222226</v>
      </c>
      <c r="AJ152" s="20">
        <v>0</v>
      </c>
      <c r="AK152" s="4">
        <v>0</v>
      </c>
      <c r="AL152" s="5">
        <f t="shared" si="801"/>
        <v>0</v>
      </c>
      <c r="AM152" s="20">
        <v>0</v>
      </c>
      <c r="AN152" s="4">
        <v>0</v>
      </c>
      <c r="AO152" s="5">
        <f t="shared" si="802"/>
        <v>0</v>
      </c>
      <c r="AP152" s="20">
        <v>0</v>
      </c>
      <c r="AQ152" s="4">
        <v>0</v>
      </c>
      <c r="AR152" s="5">
        <f t="shared" si="803"/>
        <v>0</v>
      </c>
      <c r="AS152" s="20">
        <v>0</v>
      </c>
      <c r="AT152" s="4">
        <v>0</v>
      </c>
      <c r="AU152" s="5">
        <f t="shared" si="804"/>
        <v>0</v>
      </c>
      <c r="AV152" s="20">
        <v>0</v>
      </c>
      <c r="AW152" s="4">
        <v>0</v>
      </c>
      <c r="AX152" s="5">
        <f t="shared" si="805"/>
        <v>0</v>
      </c>
      <c r="AY152" s="20">
        <v>0</v>
      </c>
      <c r="AZ152" s="4">
        <v>0</v>
      </c>
      <c r="BA152" s="5">
        <f t="shared" si="806"/>
        <v>0</v>
      </c>
      <c r="BB152" s="128">
        <v>4218.5139200000003</v>
      </c>
      <c r="BC152" s="4">
        <v>18004.815999999999</v>
      </c>
      <c r="BD152" s="5">
        <f t="shared" si="807"/>
        <v>4268.0470756867853</v>
      </c>
      <c r="BE152" s="20">
        <v>0</v>
      </c>
      <c r="BF152" s="4">
        <v>0</v>
      </c>
      <c r="BG152" s="5">
        <f t="shared" si="808"/>
        <v>0</v>
      </c>
      <c r="BH152" s="20">
        <v>0</v>
      </c>
      <c r="BI152" s="4">
        <v>0</v>
      </c>
      <c r="BJ152" s="5">
        <f t="shared" si="809"/>
        <v>0</v>
      </c>
      <c r="BK152" s="20">
        <v>0</v>
      </c>
      <c r="BL152" s="4">
        <v>0</v>
      </c>
      <c r="BM152" s="5">
        <f t="shared" si="810"/>
        <v>0</v>
      </c>
      <c r="BN152" s="20">
        <v>0</v>
      </c>
      <c r="BO152" s="4">
        <v>0</v>
      </c>
      <c r="BP152" s="5">
        <f t="shared" si="811"/>
        <v>0</v>
      </c>
      <c r="BQ152" s="20">
        <v>0</v>
      </c>
      <c r="BR152" s="4">
        <v>0</v>
      </c>
      <c r="BS152" s="5">
        <f t="shared" si="812"/>
        <v>0</v>
      </c>
      <c r="BT152" s="20">
        <v>0</v>
      </c>
      <c r="BU152" s="4">
        <v>0</v>
      </c>
      <c r="BV152" s="5">
        <f t="shared" si="813"/>
        <v>0</v>
      </c>
      <c r="BW152" s="20">
        <v>0</v>
      </c>
      <c r="BX152" s="4">
        <v>0</v>
      </c>
      <c r="BY152" s="5">
        <f t="shared" si="814"/>
        <v>0</v>
      </c>
      <c r="BZ152" s="20">
        <v>0</v>
      </c>
      <c r="CA152" s="4">
        <v>0</v>
      </c>
      <c r="CB152" s="5">
        <f t="shared" si="815"/>
        <v>0</v>
      </c>
      <c r="CC152" s="20">
        <v>0</v>
      </c>
      <c r="CD152" s="4">
        <v>0</v>
      </c>
      <c r="CE152" s="5">
        <f t="shared" si="816"/>
        <v>0</v>
      </c>
      <c r="CF152" s="20">
        <v>0</v>
      </c>
      <c r="CG152" s="4">
        <v>0</v>
      </c>
      <c r="CH152" s="5">
        <f t="shared" si="817"/>
        <v>0</v>
      </c>
      <c r="CI152" s="20">
        <v>0</v>
      </c>
      <c r="CJ152" s="4">
        <v>0</v>
      </c>
      <c r="CK152" s="5">
        <f t="shared" si="818"/>
        <v>0</v>
      </c>
      <c r="CL152" s="20">
        <v>0</v>
      </c>
      <c r="CM152" s="4">
        <v>0</v>
      </c>
      <c r="CN152" s="5">
        <f t="shared" si="819"/>
        <v>0</v>
      </c>
      <c r="CO152" s="20">
        <v>0</v>
      </c>
      <c r="CP152" s="4">
        <v>0</v>
      </c>
      <c r="CQ152" s="5">
        <f t="shared" si="820"/>
        <v>0</v>
      </c>
      <c r="CR152" s="128">
        <v>344.94200000000001</v>
      </c>
      <c r="CS152" s="4">
        <v>2342.971</v>
      </c>
      <c r="CT152" s="5">
        <f t="shared" si="821"/>
        <v>6792.362194223957</v>
      </c>
      <c r="CU152" s="20">
        <v>0</v>
      </c>
      <c r="CV152" s="4">
        <v>0</v>
      </c>
      <c r="CW152" s="5">
        <f t="shared" si="822"/>
        <v>0</v>
      </c>
      <c r="CX152" s="20">
        <v>0</v>
      </c>
      <c r="CY152" s="4">
        <v>0</v>
      </c>
      <c r="CZ152" s="5">
        <f t="shared" si="823"/>
        <v>0</v>
      </c>
      <c r="DA152" s="20">
        <v>0</v>
      </c>
      <c r="DB152" s="4">
        <v>0</v>
      </c>
      <c r="DC152" s="5">
        <f t="shared" si="824"/>
        <v>0</v>
      </c>
      <c r="DD152" s="20">
        <v>0</v>
      </c>
      <c r="DE152" s="4">
        <v>0</v>
      </c>
      <c r="DF152" s="5">
        <f t="shared" si="825"/>
        <v>0</v>
      </c>
      <c r="DG152" s="20">
        <v>0</v>
      </c>
      <c r="DH152" s="4">
        <v>0</v>
      </c>
      <c r="DI152" s="5">
        <f t="shared" si="826"/>
        <v>0</v>
      </c>
      <c r="DJ152" s="20">
        <v>0</v>
      </c>
      <c r="DK152" s="4">
        <v>0</v>
      </c>
      <c r="DL152" s="5">
        <f t="shared" si="827"/>
        <v>0</v>
      </c>
      <c r="DM152" s="20">
        <v>0</v>
      </c>
      <c r="DN152" s="4">
        <v>0</v>
      </c>
      <c r="DO152" s="5">
        <f t="shared" si="828"/>
        <v>0</v>
      </c>
      <c r="DP152" s="20">
        <v>0</v>
      </c>
      <c r="DQ152" s="4">
        <v>0</v>
      </c>
      <c r="DR152" s="5">
        <f t="shared" si="829"/>
        <v>0</v>
      </c>
      <c r="DS152" s="20">
        <v>0</v>
      </c>
      <c r="DT152" s="4">
        <v>0</v>
      </c>
      <c r="DU152" s="5">
        <f t="shared" si="830"/>
        <v>0</v>
      </c>
      <c r="DV152" s="128">
        <v>5809.76</v>
      </c>
      <c r="DW152" s="4">
        <v>23344.07</v>
      </c>
      <c r="DX152" s="5">
        <f t="shared" si="831"/>
        <v>4018.0781994436943</v>
      </c>
      <c r="DY152" s="128">
        <v>7849.902</v>
      </c>
      <c r="DZ152" s="4">
        <v>34138.523000000001</v>
      </c>
      <c r="EA152" s="5">
        <f t="shared" si="832"/>
        <v>4348.9107252549138</v>
      </c>
      <c r="EB152" s="20">
        <v>0</v>
      </c>
      <c r="EC152" s="4">
        <v>0</v>
      </c>
      <c r="ED152" s="5">
        <f t="shared" si="833"/>
        <v>0</v>
      </c>
      <c r="EE152" s="20">
        <v>0</v>
      </c>
      <c r="EF152" s="4">
        <v>0</v>
      </c>
      <c r="EG152" s="5">
        <f t="shared" si="834"/>
        <v>0</v>
      </c>
      <c r="EH152" s="20">
        <v>0</v>
      </c>
      <c r="EI152" s="4">
        <v>0</v>
      </c>
      <c r="EJ152" s="5">
        <f t="shared" si="835"/>
        <v>0</v>
      </c>
      <c r="EK152" s="20">
        <v>0</v>
      </c>
      <c r="EL152" s="4">
        <v>0</v>
      </c>
      <c r="EM152" s="5">
        <f t="shared" si="836"/>
        <v>0</v>
      </c>
      <c r="EN152" s="20">
        <v>0</v>
      </c>
      <c r="EO152" s="4">
        <v>0</v>
      </c>
      <c r="EP152" s="5">
        <f t="shared" si="837"/>
        <v>0</v>
      </c>
      <c r="EQ152" s="20"/>
      <c r="ER152" s="4"/>
      <c r="ES152" s="5"/>
      <c r="ET152" s="20">
        <v>0</v>
      </c>
      <c r="EU152" s="4">
        <v>0</v>
      </c>
      <c r="EV152" s="5">
        <f t="shared" si="838"/>
        <v>0</v>
      </c>
      <c r="EW152" s="20">
        <v>0</v>
      </c>
      <c r="EX152" s="4">
        <v>0</v>
      </c>
      <c r="EY152" s="5">
        <f t="shared" si="839"/>
        <v>0</v>
      </c>
      <c r="EZ152" s="20">
        <v>0</v>
      </c>
      <c r="FA152" s="4">
        <v>0</v>
      </c>
      <c r="FB152" s="5">
        <f t="shared" si="840"/>
        <v>0</v>
      </c>
      <c r="FC152" s="20">
        <v>0</v>
      </c>
      <c r="FD152" s="4">
        <v>0</v>
      </c>
      <c r="FE152" s="5">
        <f t="shared" si="841"/>
        <v>0</v>
      </c>
      <c r="FF152" s="20">
        <v>0</v>
      </c>
      <c r="FG152" s="4">
        <v>0</v>
      </c>
      <c r="FH152" s="5">
        <f t="shared" si="842"/>
        <v>0</v>
      </c>
      <c r="FI152" s="20">
        <v>0</v>
      </c>
      <c r="FJ152" s="4">
        <v>0</v>
      </c>
      <c r="FK152" s="5">
        <f t="shared" si="843"/>
        <v>0</v>
      </c>
      <c r="FL152" s="20">
        <v>0</v>
      </c>
      <c r="FM152" s="4">
        <v>0</v>
      </c>
      <c r="FN152" s="5">
        <f t="shared" si="844"/>
        <v>0</v>
      </c>
      <c r="FO152" s="20">
        <v>0</v>
      </c>
      <c r="FP152" s="4">
        <v>0</v>
      </c>
      <c r="FQ152" s="5">
        <f t="shared" si="845"/>
        <v>0</v>
      </c>
      <c r="FR152" s="128">
        <v>140</v>
      </c>
      <c r="FS152" s="4">
        <v>673</v>
      </c>
      <c r="FT152" s="5">
        <f t="shared" si="846"/>
        <v>4807.1428571428569</v>
      </c>
      <c r="FU152" s="20">
        <v>0</v>
      </c>
      <c r="FV152" s="4">
        <v>0</v>
      </c>
      <c r="FW152" s="5">
        <f t="shared" si="847"/>
        <v>0</v>
      </c>
      <c r="FX152" s="20">
        <v>0</v>
      </c>
      <c r="FY152" s="4">
        <v>0</v>
      </c>
      <c r="FZ152" s="5">
        <f t="shared" si="848"/>
        <v>0</v>
      </c>
      <c r="GA152" s="20">
        <v>0</v>
      </c>
      <c r="GB152" s="4">
        <v>0</v>
      </c>
      <c r="GC152" s="5">
        <f t="shared" si="849"/>
        <v>0</v>
      </c>
      <c r="GD152" s="20">
        <v>0</v>
      </c>
      <c r="GE152" s="4">
        <v>0</v>
      </c>
      <c r="GF152" s="5">
        <f t="shared" si="850"/>
        <v>0</v>
      </c>
      <c r="GG152" s="20">
        <v>0</v>
      </c>
      <c r="GH152" s="4">
        <v>0</v>
      </c>
      <c r="GI152" s="5">
        <f t="shared" si="851"/>
        <v>0</v>
      </c>
      <c r="GJ152" s="20">
        <v>0</v>
      </c>
      <c r="GK152" s="4">
        <v>0</v>
      </c>
      <c r="GL152" s="5">
        <f t="shared" si="852"/>
        <v>0</v>
      </c>
      <c r="GM152" s="20">
        <v>0</v>
      </c>
      <c r="GN152" s="4">
        <v>0</v>
      </c>
      <c r="GO152" s="5">
        <f t="shared" si="853"/>
        <v>0</v>
      </c>
      <c r="GP152" s="20">
        <v>0</v>
      </c>
      <c r="GQ152" s="4">
        <v>0</v>
      </c>
      <c r="GR152" s="5">
        <f t="shared" si="854"/>
        <v>0</v>
      </c>
      <c r="GS152" s="20">
        <v>0</v>
      </c>
      <c r="GT152" s="4">
        <v>0</v>
      </c>
      <c r="GU152" s="5">
        <f t="shared" si="855"/>
        <v>0</v>
      </c>
      <c r="GV152" s="20">
        <v>0</v>
      </c>
      <c r="GW152" s="4">
        <v>0</v>
      </c>
      <c r="GX152" s="5">
        <f t="shared" si="856"/>
        <v>0</v>
      </c>
      <c r="GY152" s="20">
        <v>0</v>
      </c>
      <c r="GZ152" s="4">
        <v>0</v>
      </c>
      <c r="HA152" s="5">
        <f t="shared" si="857"/>
        <v>0</v>
      </c>
      <c r="HB152" s="20">
        <v>0</v>
      </c>
      <c r="HC152" s="4">
        <v>0</v>
      </c>
      <c r="HD152" s="5">
        <f t="shared" si="858"/>
        <v>0</v>
      </c>
      <c r="HE152" s="128">
        <v>34.492519999999999</v>
      </c>
      <c r="HF152" s="4">
        <v>412.82</v>
      </c>
      <c r="HG152" s="5">
        <f t="shared" si="859"/>
        <v>11968.391987596151</v>
      </c>
      <c r="HH152" s="20">
        <f t="shared" si="861"/>
        <v>19632.76844</v>
      </c>
      <c r="HI152" s="130">
        <f t="shared" si="862"/>
        <v>93063.788</v>
      </c>
    </row>
    <row r="153" spans="1:217" x14ac:dyDescent="0.3">
      <c r="A153" s="111">
        <v>2022</v>
      </c>
      <c r="B153" s="5" t="s">
        <v>6</v>
      </c>
      <c r="C153" s="20">
        <v>0</v>
      </c>
      <c r="D153" s="4">
        <v>0</v>
      </c>
      <c r="E153" s="5">
        <f t="shared" si="792"/>
        <v>0</v>
      </c>
      <c r="F153" s="20">
        <v>0</v>
      </c>
      <c r="G153" s="4">
        <v>0</v>
      </c>
      <c r="H153" s="5">
        <f t="shared" ref="H153:H160" si="863">IF(F153=0,0,G153/F153*1000)</f>
        <v>0</v>
      </c>
      <c r="I153" s="20">
        <v>0</v>
      </c>
      <c r="J153" s="4">
        <v>0</v>
      </c>
      <c r="K153" s="5">
        <f t="shared" si="793"/>
        <v>0</v>
      </c>
      <c r="L153" s="20">
        <v>0</v>
      </c>
      <c r="M153" s="4">
        <v>0</v>
      </c>
      <c r="N153" s="5">
        <f t="shared" si="794"/>
        <v>0</v>
      </c>
      <c r="O153" s="20">
        <v>0</v>
      </c>
      <c r="P153" s="4">
        <v>0</v>
      </c>
      <c r="Q153" s="5">
        <f t="shared" si="795"/>
        <v>0</v>
      </c>
      <c r="R153" s="128">
        <v>916.11699999999996</v>
      </c>
      <c r="S153" s="4">
        <v>3302.7420000000002</v>
      </c>
      <c r="T153" s="5">
        <f t="shared" si="796"/>
        <v>3605.1530535946831</v>
      </c>
      <c r="U153" s="20">
        <v>0</v>
      </c>
      <c r="V153" s="4">
        <v>0</v>
      </c>
      <c r="W153" s="5">
        <f t="shared" si="797"/>
        <v>0</v>
      </c>
      <c r="X153" s="20">
        <v>0</v>
      </c>
      <c r="Y153" s="4">
        <v>0</v>
      </c>
      <c r="Z153" s="5">
        <f t="shared" si="798"/>
        <v>0</v>
      </c>
      <c r="AA153" s="20"/>
      <c r="AB153" s="4"/>
      <c r="AC153" s="5"/>
      <c r="AD153" s="20">
        <v>0</v>
      </c>
      <c r="AE153" s="4">
        <v>0</v>
      </c>
      <c r="AF153" s="5">
        <f t="shared" si="799"/>
        <v>0</v>
      </c>
      <c r="AG153" s="20">
        <v>0</v>
      </c>
      <c r="AH153" s="4">
        <v>0</v>
      </c>
      <c r="AI153" s="5">
        <f t="shared" si="800"/>
        <v>0</v>
      </c>
      <c r="AJ153" s="20">
        <v>0</v>
      </c>
      <c r="AK153" s="4">
        <v>0</v>
      </c>
      <c r="AL153" s="5">
        <f t="shared" si="801"/>
        <v>0</v>
      </c>
      <c r="AM153" s="20">
        <v>0</v>
      </c>
      <c r="AN153" s="4">
        <v>0</v>
      </c>
      <c r="AO153" s="5">
        <f t="shared" si="802"/>
        <v>0</v>
      </c>
      <c r="AP153" s="20">
        <v>0</v>
      </c>
      <c r="AQ153" s="4">
        <v>0</v>
      </c>
      <c r="AR153" s="5">
        <f t="shared" si="803"/>
        <v>0</v>
      </c>
      <c r="AS153" s="20">
        <v>0</v>
      </c>
      <c r="AT153" s="4">
        <v>0</v>
      </c>
      <c r="AU153" s="5">
        <f t="shared" si="804"/>
        <v>0</v>
      </c>
      <c r="AV153" s="20">
        <v>0</v>
      </c>
      <c r="AW153" s="4">
        <v>0</v>
      </c>
      <c r="AX153" s="5">
        <f t="shared" si="805"/>
        <v>0</v>
      </c>
      <c r="AY153" s="20">
        <v>0</v>
      </c>
      <c r="AZ153" s="4">
        <v>0</v>
      </c>
      <c r="BA153" s="5">
        <f t="shared" si="806"/>
        <v>0</v>
      </c>
      <c r="BB153" s="128">
        <v>3580.1726600000002</v>
      </c>
      <c r="BC153" s="4">
        <v>16299.338</v>
      </c>
      <c r="BD153" s="5">
        <f t="shared" si="807"/>
        <v>4552.6681386366436</v>
      </c>
      <c r="BE153" s="20">
        <v>0</v>
      </c>
      <c r="BF153" s="4">
        <v>0</v>
      </c>
      <c r="BG153" s="5">
        <f t="shared" si="808"/>
        <v>0</v>
      </c>
      <c r="BH153" s="20">
        <v>0</v>
      </c>
      <c r="BI153" s="4">
        <v>0</v>
      </c>
      <c r="BJ153" s="5">
        <f t="shared" si="809"/>
        <v>0</v>
      </c>
      <c r="BK153" s="20">
        <v>0</v>
      </c>
      <c r="BL153" s="4">
        <v>0</v>
      </c>
      <c r="BM153" s="5">
        <f t="shared" si="810"/>
        <v>0</v>
      </c>
      <c r="BN153" s="20">
        <v>0</v>
      </c>
      <c r="BO153" s="4">
        <v>0</v>
      </c>
      <c r="BP153" s="5">
        <f t="shared" si="811"/>
        <v>0</v>
      </c>
      <c r="BQ153" s="20">
        <v>0</v>
      </c>
      <c r="BR153" s="4">
        <v>0</v>
      </c>
      <c r="BS153" s="5">
        <f t="shared" si="812"/>
        <v>0</v>
      </c>
      <c r="BT153" s="20">
        <v>0</v>
      </c>
      <c r="BU153" s="4">
        <v>0</v>
      </c>
      <c r="BV153" s="5">
        <f t="shared" si="813"/>
        <v>0</v>
      </c>
      <c r="BW153" s="20">
        <v>0</v>
      </c>
      <c r="BX153" s="4">
        <v>0</v>
      </c>
      <c r="BY153" s="5">
        <f t="shared" si="814"/>
        <v>0</v>
      </c>
      <c r="BZ153" s="128">
        <v>36.78</v>
      </c>
      <c r="CA153" s="4">
        <v>426.154</v>
      </c>
      <c r="CB153" s="5">
        <f t="shared" si="815"/>
        <v>11586.568787384447</v>
      </c>
      <c r="CC153" s="20">
        <v>0</v>
      </c>
      <c r="CD153" s="4">
        <v>0</v>
      </c>
      <c r="CE153" s="5">
        <f t="shared" si="816"/>
        <v>0</v>
      </c>
      <c r="CF153" s="20">
        <v>0</v>
      </c>
      <c r="CG153" s="4">
        <v>0</v>
      </c>
      <c r="CH153" s="5">
        <f t="shared" si="817"/>
        <v>0</v>
      </c>
      <c r="CI153" s="20">
        <v>0</v>
      </c>
      <c r="CJ153" s="4">
        <v>0</v>
      </c>
      <c r="CK153" s="5">
        <f t="shared" si="818"/>
        <v>0</v>
      </c>
      <c r="CL153" s="20">
        <v>0</v>
      </c>
      <c r="CM153" s="4">
        <v>0</v>
      </c>
      <c r="CN153" s="5">
        <f t="shared" si="819"/>
        <v>0</v>
      </c>
      <c r="CO153" s="20">
        <v>0</v>
      </c>
      <c r="CP153" s="4">
        <v>0</v>
      </c>
      <c r="CQ153" s="5">
        <f t="shared" si="820"/>
        <v>0</v>
      </c>
      <c r="CR153" s="128">
        <v>1570.925</v>
      </c>
      <c r="CS153" s="4">
        <v>8934.6350000000002</v>
      </c>
      <c r="CT153" s="5">
        <f t="shared" si="821"/>
        <v>5687.4994032178502</v>
      </c>
      <c r="CU153" s="20">
        <v>0</v>
      </c>
      <c r="CV153" s="4">
        <v>0</v>
      </c>
      <c r="CW153" s="5">
        <f t="shared" si="822"/>
        <v>0</v>
      </c>
      <c r="CX153" s="20">
        <v>0</v>
      </c>
      <c r="CY153" s="4">
        <v>0</v>
      </c>
      <c r="CZ153" s="5">
        <f t="shared" si="823"/>
        <v>0</v>
      </c>
      <c r="DA153" s="20">
        <v>0</v>
      </c>
      <c r="DB153" s="4">
        <v>0</v>
      </c>
      <c r="DC153" s="5">
        <f t="shared" si="824"/>
        <v>0</v>
      </c>
      <c r="DD153" s="20">
        <v>0</v>
      </c>
      <c r="DE153" s="4">
        <v>0</v>
      </c>
      <c r="DF153" s="5">
        <f t="shared" si="825"/>
        <v>0</v>
      </c>
      <c r="DG153" s="20">
        <v>0</v>
      </c>
      <c r="DH153" s="4">
        <v>0</v>
      </c>
      <c r="DI153" s="5">
        <f t="shared" si="826"/>
        <v>0</v>
      </c>
      <c r="DJ153" s="20">
        <v>0</v>
      </c>
      <c r="DK153" s="4">
        <v>0</v>
      </c>
      <c r="DL153" s="5">
        <f t="shared" si="827"/>
        <v>0</v>
      </c>
      <c r="DM153" s="20">
        <v>0</v>
      </c>
      <c r="DN153" s="4">
        <v>0</v>
      </c>
      <c r="DO153" s="5">
        <f t="shared" si="828"/>
        <v>0</v>
      </c>
      <c r="DP153" s="20">
        <v>0</v>
      </c>
      <c r="DQ153" s="4">
        <v>0</v>
      </c>
      <c r="DR153" s="5">
        <f t="shared" si="829"/>
        <v>0</v>
      </c>
      <c r="DS153" s="20">
        <v>0</v>
      </c>
      <c r="DT153" s="4">
        <v>0</v>
      </c>
      <c r="DU153" s="5">
        <f t="shared" si="830"/>
        <v>0</v>
      </c>
      <c r="DV153" s="128">
        <v>6695.3432899999998</v>
      </c>
      <c r="DW153" s="4">
        <v>28977.625</v>
      </c>
      <c r="DX153" s="5">
        <f t="shared" si="831"/>
        <v>4328.0267709768168</v>
      </c>
      <c r="DY153" s="128">
        <v>1780.665</v>
      </c>
      <c r="DZ153" s="4">
        <v>7312.049</v>
      </c>
      <c r="EA153" s="5">
        <f t="shared" si="832"/>
        <v>4106.3585795194494</v>
      </c>
      <c r="EB153" s="20">
        <v>0</v>
      </c>
      <c r="EC153" s="4">
        <v>0</v>
      </c>
      <c r="ED153" s="5">
        <f t="shared" si="833"/>
        <v>0</v>
      </c>
      <c r="EE153" s="20">
        <v>0</v>
      </c>
      <c r="EF153" s="4">
        <v>0</v>
      </c>
      <c r="EG153" s="5">
        <f t="shared" si="834"/>
        <v>0</v>
      </c>
      <c r="EH153" s="20">
        <v>0</v>
      </c>
      <c r="EI153" s="4">
        <v>0</v>
      </c>
      <c r="EJ153" s="5">
        <f t="shared" si="835"/>
        <v>0</v>
      </c>
      <c r="EK153" s="20">
        <v>0</v>
      </c>
      <c r="EL153" s="4">
        <v>0</v>
      </c>
      <c r="EM153" s="5">
        <f t="shared" si="836"/>
        <v>0</v>
      </c>
      <c r="EN153" s="20">
        <v>0</v>
      </c>
      <c r="EO153" s="4">
        <v>0</v>
      </c>
      <c r="EP153" s="5">
        <f t="shared" si="837"/>
        <v>0</v>
      </c>
      <c r="EQ153" s="20"/>
      <c r="ER153" s="4"/>
      <c r="ES153" s="5"/>
      <c r="ET153" s="20">
        <v>0</v>
      </c>
      <c r="EU153" s="4">
        <v>0</v>
      </c>
      <c r="EV153" s="5">
        <f t="shared" si="838"/>
        <v>0</v>
      </c>
      <c r="EW153" s="20">
        <v>0</v>
      </c>
      <c r="EX153" s="4">
        <v>0</v>
      </c>
      <c r="EY153" s="5">
        <f t="shared" si="839"/>
        <v>0</v>
      </c>
      <c r="EZ153" s="20">
        <v>0</v>
      </c>
      <c r="FA153" s="4">
        <v>0</v>
      </c>
      <c r="FB153" s="5">
        <f t="shared" si="840"/>
        <v>0</v>
      </c>
      <c r="FC153" s="20">
        <v>0</v>
      </c>
      <c r="FD153" s="4">
        <v>0</v>
      </c>
      <c r="FE153" s="5">
        <f t="shared" si="841"/>
        <v>0</v>
      </c>
      <c r="FF153" s="20">
        <v>0</v>
      </c>
      <c r="FG153" s="4">
        <v>0</v>
      </c>
      <c r="FH153" s="5">
        <f t="shared" si="842"/>
        <v>0</v>
      </c>
      <c r="FI153" s="20">
        <v>0</v>
      </c>
      <c r="FJ153" s="4">
        <v>0</v>
      </c>
      <c r="FK153" s="5">
        <f t="shared" si="843"/>
        <v>0</v>
      </c>
      <c r="FL153" s="20">
        <v>0</v>
      </c>
      <c r="FM153" s="4">
        <v>0</v>
      </c>
      <c r="FN153" s="5">
        <f t="shared" si="844"/>
        <v>0</v>
      </c>
      <c r="FO153" s="20">
        <v>0</v>
      </c>
      <c r="FP153" s="4">
        <v>0</v>
      </c>
      <c r="FQ153" s="5">
        <f t="shared" si="845"/>
        <v>0</v>
      </c>
      <c r="FR153" s="20">
        <v>0</v>
      </c>
      <c r="FS153" s="4">
        <v>0</v>
      </c>
      <c r="FT153" s="5">
        <f t="shared" si="846"/>
        <v>0</v>
      </c>
      <c r="FU153" s="20">
        <v>0</v>
      </c>
      <c r="FV153" s="4">
        <v>0</v>
      </c>
      <c r="FW153" s="5">
        <f t="shared" si="847"/>
        <v>0</v>
      </c>
      <c r="FX153" s="20">
        <v>0</v>
      </c>
      <c r="FY153" s="4">
        <v>0</v>
      </c>
      <c r="FZ153" s="5">
        <f t="shared" si="848"/>
        <v>0</v>
      </c>
      <c r="GA153" s="20">
        <v>0</v>
      </c>
      <c r="GB153" s="4">
        <v>0</v>
      </c>
      <c r="GC153" s="5">
        <f t="shared" si="849"/>
        <v>0</v>
      </c>
      <c r="GD153" s="20">
        <v>0</v>
      </c>
      <c r="GE153" s="4">
        <v>0</v>
      </c>
      <c r="GF153" s="5">
        <f t="shared" si="850"/>
        <v>0</v>
      </c>
      <c r="GG153" s="20">
        <v>0</v>
      </c>
      <c r="GH153" s="4">
        <v>0</v>
      </c>
      <c r="GI153" s="5">
        <f t="shared" si="851"/>
        <v>0</v>
      </c>
      <c r="GJ153" s="20">
        <v>0</v>
      </c>
      <c r="GK153" s="4">
        <v>0</v>
      </c>
      <c r="GL153" s="5">
        <f t="shared" si="852"/>
        <v>0</v>
      </c>
      <c r="GM153" s="20">
        <v>0</v>
      </c>
      <c r="GN153" s="4">
        <v>0</v>
      </c>
      <c r="GO153" s="5">
        <f t="shared" si="853"/>
        <v>0</v>
      </c>
      <c r="GP153" s="20">
        <v>0</v>
      </c>
      <c r="GQ153" s="4">
        <v>0</v>
      </c>
      <c r="GR153" s="5">
        <f t="shared" si="854"/>
        <v>0</v>
      </c>
      <c r="GS153" s="20">
        <v>0</v>
      </c>
      <c r="GT153" s="4">
        <v>0</v>
      </c>
      <c r="GU153" s="5">
        <f t="shared" si="855"/>
        <v>0</v>
      </c>
      <c r="GV153" s="20">
        <v>0</v>
      </c>
      <c r="GW153" s="4">
        <v>0</v>
      </c>
      <c r="GX153" s="5">
        <f t="shared" si="856"/>
        <v>0</v>
      </c>
      <c r="GY153" s="20">
        <v>0</v>
      </c>
      <c r="GZ153" s="4">
        <v>0</v>
      </c>
      <c r="HA153" s="5">
        <f t="shared" si="857"/>
        <v>0</v>
      </c>
      <c r="HB153" s="128">
        <v>3.4000000000000002E-2</v>
      </c>
      <c r="HC153" s="4">
        <v>1.0820000000000001</v>
      </c>
      <c r="HD153" s="5">
        <f>IF(HB153=0,0,HC153/HB153*1000)</f>
        <v>31823.529411764706</v>
      </c>
      <c r="HE153" s="128">
        <v>69</v>
      </c>
      <c r="HF153" s="4">
        <v>775.85</v>
      </c>
      <c r="HG153" s="5">
        <f t="shared" si="859"/>
        <v>11244.202898550724</v>
      </c>
      <c r="HH153" s="20">
        <f t="shared" si="861"/>
        <v>14649.036950000002</v>
      </c>
      <c r="HI153" s="5">
        <f t="shared" si="862"/>
        <v>66029.475000000006</v>
      </c>
    </row>
    <row r="154" spans="1:217" x14ac:dyDescent="0.3">
      <c r="A154" s="111">
        <v>2022</v>
      </c>
      <c r="B154" s="112" t="s">
        <v>7</v>
      </c>
      <c r="C154" s="20">
        <v>0</v>
      </c>
      <c r="D154" s="4">
        <v>0</v>
      </c>
      <c r="E154" s="5">
        <f t="shared" si="792"/>
        <v>0</v>
      </c>
      <c r="F154" s="20">
        <v>0</v>
      </c>
      <c r="G154" s="4">
        <v>0</v>
      </c>
      <c r="H154" s="5">
        <f t="shared" si="863"/>
        <v>0</v>
      </c>
      <c r="I154" s="20">
        <v>0</v>
      </c>
      <c r="J154" s="4">
        <v>0</v>
      </c>
      <c r="K154" s="5">
        <f t="shared" si="793"/>
        <v>0</v>
      </c>
      <c r="L154" s="20">
        <v>0</v>
      </c>
      <c r="M154" s="4">
        <v>0</v>
      </c>
      <c r="N154" s="5">
        <f t="shared" si="794"/>
        <v>0</v>
      </c>
      <c r="O154" s="20">
        <v>0</v>
      </c>
      <c r="P154" s="4">
        <v>0</v>
      </c>
      <c r="Q154" s="5">
        <f t="shared" si="795"/>
        <v>0</v>
      </c>
      <c r="R154" s="128">
        <v>847.37900000000002</v>
      </c>
      <c r="S154" s="4">
        <v>3132.931</v>
      </c>
      <c r="T154" s="5">
        <f t="shared" si="796"/>
        <v>3697.2016063650385</v>
      </c>
      <c r="U154" s="20">
        <v>0</v>
      </c>
      <c r="V154" s="4">
        <v>0</v>
      </c>
      <c r="W154" s="5">
        <f t="shared" si="797"/>
        <v>0</v>
      </c>
      <c r="X154" s="20">
        <v>0</v>
      </c>
      <c r="Y154" s="4">
        <v>0</v>
      </c>
      <c r="Z154" s="5">
        <f t="shared" si="798"/>
        <v>0</v>
      </c>
      <c r="AA154" s="20"/>
      <c r="AB154" s="4"/>
      <c r="AC154" s="5"/>
      <c r="AD154" s="20">
        <v>0</v>
      </c>
      <c r="AE154" s="4">
        <v>0</v>
      </c>
      <c r="AF154" s="5">
        <f t="shared" si="799"/>
        <v>0</v>
      </c>
      <c r="AG154" s="20">
        <v>0</v>
      </c>
      <c r="AH154" s="4">
        <v>0</v>
      </c>
      <c r="AI154" s="5">
        <f t="shared" si="800"/>
        <v>0</v>
      </c>
      <c r="AJ154" s="20">
        <v>0</v>
      </c>
      <c r="AK154" s="4">
        <v>0</v>
      </c>
      <c r="AL154" s="5">
        <f t="shared" si="801"/>
        <v>0</v>
      </c>
      <c r="AM154" s="20">
        <v>0</v>
      </c>
      <c r="AN154" s="4">
        <v>0</v>
      </c>
      <c r="AO154" s="5">
        <f t="shared" si="802"/>
        <v>0</v>
      </c>
      <c r="AP154" s="20">
        <v>0</v>
      </c>
      <c r="AQ154" s="4">
        <v>0</v>
      </c>
      <c r="AR154" s="5">
        <f t="shared" si="803"/>
        <v>0</v>
      </c>
      <c r="AS154" s="128">
        <v>0.38500000000000001</v>
      </c>
      <c r="AT154" s="4">
        <v>24.693999999999999</v>
      </c>
      <c r="AU154" s="5">
        <f t="shared" si="804"/>
        <v>64140.259740259738</v>
      </c>
      <c r="AV154" s="20">
        <v>0</v>
      </c>
      <c r="AW154" s="4">
        <v>0</v>
      </c>
      <c r="AX154" s="5">
        <f t="shared" si="805"/>
        <v>0</v>
      </c>
      <c r="AY154" s="20">
        <v>0</v>
      </c>
      <c r="AZ154" s="4">
        <v>0</v>
      </c>
      <c r="BA154" s="5">
        <f t="shared" si="806"/>
        <v>0</v>
      </c>
      <c r="BB154" s="128">
        <v>1123.9451200000001</v>
      </c>
      <c r="BC154" s="4">
        <v>5231.6030000000001</v>
      </c>
      <c r="BD154" s="5">
        <f t="shared" si="807"/>
        <v>4654.678335184195</v>
      </c>
      <c r="BE154" s="20">
        <v>0</v>
      </c>
      <c r="BF154" s="4">
        <v>0</v>
      </c>
      <c r="BG154" s="5">
        <f t="shared" si="808"/>
        <v>0</v>
      </c>
      <c r="BH154" s="128">
        <v>11.070499999999999</v>
      </c>
      <c r="BI154" s="4">
        <v>227.85</v>
      </c>
      <c r="BJ154" s="5">
        <f t="shared" si="809"/>
        <v>20581.726209294975</v>
      </c>
      <c r="BK154" s="20">
        <v>0</v>
      </c>
      <c r="BL154" s="4">
        <v>0</v>
      </c>
      <c r="BM154" s="5">
        <f t="shared" si="810"/>
        <v>0</v>
      </c>
      <c r="BN154" s="20">
        <v>0</v>
      </c>
      <c r="BO154" s="4">
        <v>0</v>
      </c>
      <c r="BP154" s="5">
        <f t="shared" si="811"/>
        <v>0</v>
      </c>
      <c r="BQ154" s="20">
        <v>0</v>
      </c>
      <c r="BR154" s="4">
        <v>0</v>
      </c>
      <c r="BS154" s="5">
        <f t="shared" si="812"/>
        <v>0</v>
      </c>
      <c r="BT154" s="20">
        <v>0</v>
      </c>
      <c r="BU154" s="4">
        <v>0</v>
      </c>
      <c r="BV154" s="5">
        <f t="shared" si="813"/>
        <v>0</v>
      </c>
      <c r="BW154" s="20">
        <v>0</v>
      </c>
      <c r="BX154" s="4">
        <v>0</v>
      </c>
      <c r="BY154" s="5">
        <f t="shared" si="814"/>
        <v>0</v>
      </c>
      <c r="BZ154" s="20">
        <v>0</v>
      </c>
      <c r="CA154" s="4">
        <v>0</v>
      </c>
      <c r="CB154" s="5">
        <f t="shared" si="815"/>
        <v>0</v>
      </c>
      <c r="CC154" s="20">
        <v>0</v>
      </c>
      <c r="CD154" s="4">
        <v>0</v>
      </c>
      <c r="CE154" s="5">
        <f t="shared" si="816"/>
        <v>0</v>
      </c>
      <c r="CF154" s="20">
        <v>0</v>
      </c>
      <c r="CG154" s="4">
        <v>0</v>
      </c>
      <c r="CH154" s="5">
        <f t="shared" si="817"/>
        <v>0</v>
      </c>
      <c r="CI154" s="20">
        <v>0</v>
      </c>
      <c r="CJ154" s="4">
        <v>0</v>
      </c>
      <c r="CK154" s="5">
        <f t="shared" si="818"/>
        <v>0</v>
      </c>
      <c r="CL154" s="20">
        <v>0</v>
      </c>
      <c r="CM154" s="4">
        <v>0</v>
      </c>
      <c r="CN154" s="5">
        <f t="shared" si="819"/>
        <v>0</v>
      </c>
      <c r="CO154" s="20">
        <v>0</v>
      </c>
      <c r="CP154" s="4">
        <v>0</v>
      </c>
      <c r="CQ154" s="5">
        <f t="shared" si="820"/>
        <v>0</v>
      </c>
      <c r="CR154" s="128">
        <v>3162.3152</v>
      </c>
      <c r="CS154" s="4">
        <v>16649.036</v>
      </c>
      <c r="CT154" s="5">
        <f t="shared" si="821"/>
        <v>5264.8249611550427</v>
      </c>
      <c r="CU154" s="20">
        <v>0</v>
      </c>
      <c r="CV154" s="4">
        <v>0</v>
      </c>
      <c r="CW154" s="5">
        <f t="shared" si="822"/>
        <v>0</v>
      </c>
      <c r="CX154" s="20">
        <v>0</v>
      </c>
      <c r="CY154" s="4">
        <v>0</v>
      </c>
      <c r="CZ154" s="5">
        <f t="shared" si="823"/>
        <v>0</v>
      </c>
      <c r="DA154" s="128">
        <v>0.16503999999999999</v>
      </c>
      <c r="DB154" s="4">
        <v>8.5540000000000003</v>
      </c>
      <c r="DC154" s="5">
        <f t="shared" si="824"/>
        <v>51829.859428017458</v>
      </c>
      <c r="DD154" s="20">
        <v>0</v>
      </c>
      <c r="DE154" s="4">
        <v>0</v>
      </c>
      <c r="DF154" s="5">
        <f t="shared" si="825"/>
        <v>0</v>
      </c>
      <c r="DG154" s="20">
        <v>0</v>
      </c>
      <c r="DH154" s="4">
        <v>0</v>
      </c>
      <c r="DI154" s="5">
        <f t="shared" si="826"/>
        <v>0</v>
      </c>
      <c r="DJ154" s="20">
        <v>0</v>
      </c>
      <c r="DK154" s="4">
        <v>0</v>
      </c>
      <c r="DL154" s="5">
        <f t="shared" si="827"/>
        <v>0</v>
      </c>
      <c r="DM154" s="20">
        <v>0</v>
      </c>
      <c r="DN154" s="4">
        <v>0</v>
      </c>
      <c r="DO154" s="5">
        <f t="shared" si="828"/>
        <v>0</v>
      </c>
      <c r="DP154" s="20">
        <v>0</v>
      </c>
      <c r="DQ154" s="4">
        <v>0</v>
      </c>
      <c r="DR154" s="5">
        <f t="shared" si="829"/>
        <v>0</v>
      </c>
      <c r="DS154" s="20">
        <v>0</v>
      </c>
      <c r="DT154" s="4">
        <v>0</v>
      </c>
      <c r="DU154" s="5">
        <f t="shared" si="830"/>
        <v>0</v>
      </c>
      <c r="DV154" s="128">
        <v>6593.6329999999998</v>
      </c>
      <c r="DW154" s="4">
        <v>30244.006000000001</v>
      </c>
      <c r="DX154" s="5">
        <f t="shared" si="831"/>
        <v>4586.8500718799487</v>
      </c>
      <c r="DY154" s="128">
        <v>1.2E-2</v>
      </c>
      <c r="DZ154" s="4">
        <v>0.95199999999999996</v>
      </c>
      <c r="EA154" s="5">
        <f t="shared" si="832"/>
        <v>79333.333333333328</v>
      </c>
      <c r="EB154" s="20">
        <v>0</v>
      </c>
      <c r="EC154" s="4">
        <v>0</v>
      </c>
      <c r="ED154" s="5">
        <f t="shared" si="833"/>
        <v>0</v>
      </c>
      <c r="EE154" s="20">
        <v>0</v>
      </c>
      <c r="EF154" s="4">
        <v>0</v>
      </c>
      <c r="EG154" s="5">
        <f t="shared" si="834"/>
        <v>0</v>
      </c>
      <c r="EH154" s="20">
        <v>0</v>
      </c>
      <c r="EI154" s="4">
        <v>0</v>
      </c>
      <c r="EJ154" s="5">
        <f t="shared" si="835"/>
        <v>0</v>
      </c>
      <c r="EK154" s="20">
        <v>0</v>
      </c>
      <c r="EL154" s="4">
        <v>0</v>
      </c>
      <c r="EM154" s="5">
        <f t="shared" si="836"/>
        <v>0</v>
      </c>
      <c r="EN154" s="20">
        <v>0</v>
      </c>
      <c r="EO154" s="4">
        <v>0</v>
      </c>
      <c r="EP154" s="5">
        <f t="shared" si="837"/>
        <v>0</v>
      </c>
      <c r="EQ154" s="20"/>
      <c r="ER154" s="4"/>
      <c r="ES154" s="5"/>
      <c r="ET154" s="20">
        <v>0</v>
      </c>
      <c r="EU154" s="4">
        <v>0</v>
      </c>
      <c r="EV154" s="5">
        <f t="shared" si="838"/>
        <v>0</v>
      </c>
      <c r="EW154" s="20">
        <v>0</v>
      </c>
      <c r="EX154" s="4">
        <v>0</v>
      </c>
      <c r="EY154" s="5">
        <f t="shared" si="839"/>
        <v>0</v>
      </c>
      <c r="EZ154" s="20">
        <v>0</v>
      </c>
      <c r="FA154" s="4">
        <v>0</v>
      </c>
      <c r="FB154" s="5">
        <f t="shared" si="840"/>
        <v>0</v>
      </c>
      <c r="FC154" s="20">
        <v>0</v>
      </c>
      <c r="FD154" s="4">
        <v>0</v>
      </c>
      <c r="FE154" s="5">
        <f t="shared" si="841"/>
        <v>0</v>
      </c>
      <c r="FF154" s="20">
        <v>0</v>
      </c>
      <c r="FG154" s="4">
        <v>0</v>
      </c>
      <c r="FH154" s="5">
        <f t="shared" si="842"/>
        <v>0</v>
      </c>
      <c r="FI154" s="20">
        <v>0</v>
      </c>
      <c r="FJ154" s="4">
        <v>0</v>
      </c>
      <c r="FK154" s="5">
        <f t="shared" si="843"/>
        <v>0</v>
      </c>
      <c r="FL154" s="20">
        <v>0</v>
      </c>
      <c r="FM154" s="4">
        <v>0</v>
      </c>
      <c r="FN154" s="5">
        <f t="shared" si="844"/>
        <v>0</v>
      </c>
      <c r="FO154" s="20">
        <v>0</v>
      </c>
      <c r="FP154" s="4">
        <v>0</v>
      </c>
      <c r="FQ154" s="5">
        <f t="shared" si="845"/>
        <v>0</v>
      </c>
      <c r="FR154" s="20">
        <v>0</v>
      </c>
      <c r="FS154" s="4">
        <v>0</v>
      </c>
      <c r="FT154" s="5">
        <f t="shared" si="846"/>
        <v>0</v>
      </c>
      <c r="FU154" s="20">
        <v>0</v>
      </c>
      <c r="FV154" s="4">
        <v>0</v>
      </c>
      <c r="FW154" s="5">
        <f t="shared" si="847"/>
        <v>0</v>
      </c>
      <c r="FX154" s="20">
        <v>0</v>
      </c>
      <c r="FY154" s="4">
        <v>0</v>
      </c>
      <c r="FZ154" s="5">
        <f t="shared" si="848"/>
        <v>0</v>
      </c>
      <c r="GA154" s="20">
        <v>0</v>
      </c>
      <c r="GB154" s="4">
        <v>0</v>
      </c>
      <c r="GC154" s="5">
        <f t="shared" si="849"/>
        <v>0</v>
      </c>
      <c r="GD154" s="20">
        <v>0</v>
      </c>
      <c r="GE154" s="4">
        <v>0</v>
      </c>
      <c r="GF154" s="5">
        <f t="shared" si="850"/>
        <v>0</v>
      </c>
      <c r="GG154" s="20">
        <v>0</v>
      </c>
      <c r="GH154" s="4">
        <v>0</v>
      </c>
      <c r="GI154" s="5">
        <f t="shared" si="851"/>
        <v>0</v>
      </c>
      <c r="GJ154" s="20">
        <v>0</v>
      </c>
      <c r="GK154" s="4">
        <v>0</v>
      </c>
      <c r="GL154" s="5">
        <f t="shared" si="852"/>
        <v>0</v>
      </c>
      <c r="GM154" s="128">
        <v>2.4803500000000001</v>
      </c>
      <c r="GN154" s="4">
        <v>75.686000000000007</v>
      </c>
      <c r="GO154" s="5">
        <f t="shared" si="853"/>
        <v>30514.241941661461</v>
      </c>
      <c r="GP154" s="20">
        <v>0</v>
      </c>
      <c r="GQ154" s="4">
        <v>0</v>
      </c>
      <c r="GR154" s="5">
        <f t="shared" si="854"/>
        <v>0</v>
      </c>
      <c r="GS154" s="128">
        <v>2.7100000000000003E-2</v>
      </c>
      <c r="GT154" s="4">
        <v>1</v>
      </c>
      <c r="GU154" s="5">
        <f t="shared" si="855"/>
        <v>36900.36900369003</v>
      </c>
      <c r="GV154" s="20">
        <v>0</v>
      </c>
      <c r="GW154" s="4">
        <v>0</v>
      </c>
      <c r="GX154" s="5">
        <f t="shared" si="856"/>
        <v>0</v>
      </c>
      <c r="GY154" s="20">
        <v>0</v>
      </c>
      <c r="GZ154" s="4">
        <v>0</v>
      </c>
      <c r="HA154" s="5">
        <f t="shared" si="857"/>
        <v>0</v>
      </c>
      <c r="HB154" s="128">
        <v>2.5</v>
      </c>
      <c r="HC154" s="4">
        <v>32.200000000000003</v>
      </c>
      <c r="HD154" s="5">
        <f t="shared" si="858"/>
        <v>12880</v>
      </c>
      <c r="HE154" s="128">
        <v>102</v>
      </c>
      <c r="HF154" s="4">
        <v>1133.9000000000001</v>
      </c>
      <c r="HG154" s="5">
        <f t="shared" si="859"/>
        <v>11116.666666666668</v>
      </c>
      <c r="HH154" s="20">
        <f t="shared" si="861"/>
        <v>11845.91231</v>
      </c>
      <c r="HI154" s="5">
        <f t="shared" si="862"/>
        <v>56762.411999999997</v>
      </c>
    </row>
    <row r="155" spans="1:217" x14ac:dyDescent="0.3">
      <c r="A155" s="111">
        <v>2022</v>
      </c>
      <c r="B155" s="112" t="s">
        <v>8</v>
      </c>
      <c r="C155" s="128">
        <v>21.16</v>
      </c>
      <c r="D155" s="4">
        <v>195.03</v>
      </c>
      <c r="E155" s="5">
        <f t="shared" si="792"/>
        <v>9216.9187145557662</v>
      </c>
      <c r="F155" s="128">
        <v>392.05</v>
      </c>
      <c r="G155" s="4">
        <v>15731.744000000001</v>
      </c>
      <c r="H155" s="5">
        <f t="shared" si="863"/>
        <v>40126.881775283764</v>
      </c>
      <c r="I155" s="20">
        <v>0</v>
      </c>
      <c r="J155" s="4">
        <v>0</v>
      </c>
      <c r="K155" s="5">
        <f t="shared" si="793"/>
        <v>0</v>
      </c>
      <c r="L155" s="20">
        <v>0</v>
      </c>
      <c r="M155" s="4">
        <v>0</v>
      </c>
      <c r="N155" s="5">
        <f t="shared" si="794"/>
        <v>0</v>
      </c>
      <c r="O155" s="128">
        <v>2.6</v>
      </c>
      <c r="P155" s="4">
        <v>29.375</v>
      </c>
      <c r="Q155" s="5">
        <f t="shared" si="795"/>
        <v>11298.076923076924</v>
      </c>
      <c r="R155" s="128">
        <v>701.41170999999997</v>
      </c>
      <c r="S155" s="4">
        <v>3114.1860000000001</v>
      </c>
      <c r="T155" s="5">
        <f t="shared" si="796"/>
        <v>4439.8831037480122</v>
      </c>
      <c r="U155" s="20">
        <v>0</v>
      </c>
      <c r="V155" s="4">
        <v>0</v>
      </c>
      <c r="W155" s="5">
        <f t="shared" si="797"/>
        <v>0</v>
      </c>
      <c r="X155" s="20">
        <v>0</v>
      </c>
      <c r="Y155" s="4">
        <v>0</v>
      </c>
      <c r="Z155" s="5">
        <f t="shared" si="798"/>
        <v>0</v>
      </c>
      <c r="AA155" s="20"/>
      <c r="AB155" s="4"/>
      <c r="AC155" s="5"/>
      <c r="AD155" s="20">
        <v>0</v>
      </c>
      <c r="AE155" s="4">
        <v>0</v>
      </c>
      <c r="AF155" s="5">
        <f t="shared" si="799"/>
        <v>0</v>
      </c>
      <c r="AG155" s="128">
        <v>0.79</v>
      </c>
      <c r="AH155" s="4">
        <v>10.98</v>
      </c>
      <c r="AI155" s="5">
        <f t="shared" si="800"/>
        <v>13898.734177215189</v>
      </c>
      <c r="AJ155" s="20">
        <v>0</v>
      </c>
      <c r="AK155" s="4">
        <v>0</v>
      </c>
      <c r="AL155" s="5">
        <f t="shared" si="801"/>
        <v>0</v>
      </c>
      <c r="AM155" s="20">
        <v>0</v>
      </c>
      <c r="AN155" s="4">
        <v>0</v>
      </c>
      <c r="AO155" s="5">
        <f t="shared" si="802"/>
        <v>0</v>
      </c>
      <c r="AP155" s="20">
        <v>0</v>
      </c>
      <c r="AQ155" s="4">
        <v>0</v>
      </c>
      <c r="AR155" s="5">
        <f t="shared" si="803"/>
        <v>0</v>
      </c>
      <c r="AS155" s="128">
        <v>0.52160000000000006</v>
      </c>
      <c r="AT155" s="4">
        <v>4.1740000000000004</v>
      </c>
      <c r="AU155" s="5">
        <f t="shared" si="804"/>
        <v>8002.3006134969319</v>
      </c>
      <c r="AV155" s="20">
        <v>0</v>
      </c>
      <c r="AW155" s="4">
        <v>0</v>
      </c>
      <c r="AX155" s="5">
        <f t="shared" si="805"/>
        <v>0</v>
      </c>
      <c r="AY155" s="20">
        <v>0</v>
      </c>
      <c r="AZ155" s="4">
        <v>0</v>
      </c>
      <c r="BA155" s="5">
        <f t="shared" si="806"/>
        <v>0</v>
      </c>
      <c r="BB155" s="128">
        <v>442.02954999999997</v>
      </c>
      <c r="BC155" s="4">
        <v>2020.5640000000001</v>
      </c>
      <c r="BD155" s="5">
        <f t="shared" si="807"/>
        <v>4571.1061624726226</v>
      </c>
      <c r="BE155" s="20">
        <v>0</v>
      </c>
      <c r="BF155" s="4">
        <v>0</v>
      </c>
      <c r="BG155" s="5">
        <f t="shared" si="808"/>
        <v>0</v>
      </c>
      <c r="BH155" s="20">
        <v>0</v>
      </c>
      <c r="BI155" s="4">
        <v>0</v>
      </c>
      <c r="BJ155" s="5">
        <f t="shared" si="809"/>
        <v>0</v>
      </c>
      <c r="BK155" s="20">
        <v>0</v>
      </c>
      <c r="BL155" s="4">
        <v>0</v>
      </c>
      <c r="BM155" s="5">
        <f t="shared" si="810"/>
        <v>0</v>
      </c>
      <c r="BN155" s="20">
        <v>0</v>
      </c>
      <c r="BO155" s="4">
        <v>0</v>
      </c>
      <c r="BP155" s="5">
        <f t="shared" si="811"/>
        <v>0</v>
      </c>
      <c r="BQ155" s="20">
        <v>0</v>
      </c>
      <c r="BR155" s="4">
        <v>0</v>
      </c>
      <c r="BS155" s="5">
        <f t="shared" si="812"/>
        <v>0</v>
      </c>
      <c r="BT155" s="20">
        <v>0</v>
      </c>
      <c r="BU155" s="4">
        <v>0</v>
      </c>
      <c r="BV155" s="5">
        <f t="shared" si="813"/>
        <v>0</v>
      </c>
      <c r="BW155" s="20">
        <v>0</v>
      </c>
      <c r="BX155" s="4">
        <v>0</v>
      </c>
      <c r="BY155" s="5">
        <f t="shared" si="814"/>
        <v>0</v>
      </c>
      <c r="BZ155" s="20">
        <v>0</v>
      </c>
      <c r="CA155" s="4">
        <v>0</v>
      </c>
      <c r="CB155" s="5">
        <f t="shared" si="815"/>
        <v>0</v>
      </c>
      <c r="CC155" s="20">
        <v>0</v>
      </c>
      <c r="CD155" s="4">
        <v>0</v>
      </c>
      <c r="CE155" s="5">
        <f t="shared" si="816"/>
        <v>0</v>
      </c>
      <c r="CF155" s="20">
        <v>0</v>
      </c>
      <c r="CG155" s="4">
        <v>0</v>
      </c>
      <c r="CH155" s="5">
        <f t="shared" si="817"/>
        <v>0</v>
      </c>
      <c r="CI155" s="20">
        <v>0</v>
      </c>
      <c r="CJ155" s="4">
        <v>0</v>
      </c>
      <c r="CK155" s="5">
        <f t="shared" si="818"/>
        <v>0</v>
      </c>
      <c r="CL155" s="20">
        <v>0</v>
      </c>
      <c r="CM155" s="4">
        <v>0</v>
      </c>
      <c r="CN155" s="5">
        <f t="shared" si="819"/>
        <v>0</v>
      </c>
      <c r="CO155" s="20">
        <v>0</v>
      </c>
      <c r="CP155" s="4">
        <v>0</v>
      </c>
      <c r="CQ155" s="5">
        <f t="shared" si="820"/>
        <v>0</v>
      </c>
      <c r="CR155" s="128">
        <v>5022.5159999999996</v>
      </c>
      <c r="CS155" s="4">
        <v>26245.101999999999</v>
      </c>
      <c r="CT155" s="5">
        <f t="shared" si="821"/>
        <v>5225.4889780341173</v>
      </c>
      <c r="CU155" s="20">
        <v>0</v>
      </c>
      <c r="CV155" s="4">
        <v>0</v>
      </c>
      <c r="CW155" s="5">
        <f t="shared" si="822"/>
        <v>0</v>
      </c>
      <c r="CX155" s="20">
        <v>0</v>
      </c>
      <c r="CY155" s="4">
        <v>0</v>
      </c>
      <c r="CZ155" s="5">
        <f t="shared" si="823"/>
        <v>0</v>
      </c>
      <c r="DA155" s="20">
        <v>0</v>
      </c>
      <c r="DB155" s="4">
        <v>0</v>
      </c>
      <c r="DC155" s="5">
        <f t="shared" si="824"/>
        <v>0</v>
      </c>
      <c r="DD155" s="20">
        <v>0</v>
      </c>
      <c r="DE155" s="4">
        <v>0</v>
      </c>
      <c r="DF155" s="5">
        <f t="shared" si="825"/>
        <v>0</v>
      </c>
      <c r="DG155" s="20">
        <v>0</v>
      </c>
      <c r="DH155" s="4">
        <v>0</v>
      </c>
      <c r="DI155" s="5">
        <f t="shared" si="826"/>
        <v>0</v>
      </c>
      <c r="DJ155" s="20">
        <v>0</v>
      </c>
      <c r="DK155" s="4">
        <v>0</v>
      </c>
      <c r="DL155" s="5">
        <f t="shared" si="827"/>
        <v>0</v>
      </c>
      <c r="DM155" s="20">
        <v>0</v>
      </c>
      <c r="DN155" s="4">
        <v>0</v>
      </c>
      <c r="DO155" s="5">
        <f t="shared" si="828"/>
        <v>0</v>
      </c>
      <c r="DP155" s="20">
        <v>0</v>
      </c>
      <c r="DQ155" s="4">
        <v>0</v>
      </c>
      <c r="DR155" s="5">
        <f t="shared" si="829"/>
        <v>0</v>
      </c>
      <c r="DS155" s="20">
        <v>0</v>
      </c>
      <c r="DT155" s="4">
        <v>0</v>
      </c>
      <c r="DU155" s="5">
        <f t="shared" si="830"/>
        <v>0</v>
      </c>
      <c r="DV155" s="128">
        <v>3932.4679999999998</v>
      </c>
      <c r="DW155" s="4">
        <v>17293.476999999999</v>
      </c>
      <c r="DX155" s="5">
        <f t="shared" si="831"/>
        <v>4397.6141700326616</v>
      </c>
      <c r="DY155" s="128">
        <v>3.3069999999999999</v>
      </c>
      <c r="DZ155" s="4">
        <v>34.448999999999998</v>
      </c>
      <c r="EA155" s="5">
        <f t="shared" si="832"/>
        <v>10416.994254611429</v>
      </c>
      <c r="EB155" s="20">
        <v>0</v>
      </c>
      <c r="EC155" s="4">
        <v>0</v>
      </c>
      <c r="ED155" s="5">
        <f t="shared" si="833"/>
        <v>0</v>
      </c>
      <c r="EE155" s="128">
        <v>0</v>
      </c>
      <c r="EF155" s="4">
        <v>0</v>
      </c>
      <c r="EG155" s="5">
        <f t="shared" si="834"/>
        <v>0</v>
      </c>
      <c r="EH155" s="128">
        <v>0.17777000000000001</v>
      </c>
      <c r="EI155" s="4">
        <v>9.8420000000000005</v>
      </c>
      <c r="EJ155" s="5">
        <f t="shared" si="835"/>
        <v>55363.672160657028</v>
      </c>
      <c r="EK155" s="20">
        <v>0</v>
      </c>
      <c r="EL155" s="4">
        <v>0</v>
      </c>
      <c r="EM155" s="5">
        <f t="shared" si="836"/>
        <v>0</v>
      </c>
      <c r="EN155" s="20">
        <v>0</v>
      </c>
      <c r="EO155" s="4">
        <v>0</v>
      </c>
      <c r="EP155" s="5">
        <f t="shared" si="837"/>
        <v>0</v>
      </c>
      <c r="EQ155" s="20"/>
      <c r="ER155" s="4"/>
      <c r="ES155" s="5"/>
      <c r="ET155" s="20">
        <v>0</v>
      </c>
      <c r="EU155" s="4">
        <v>0</v>
      </c>
      <c r="EV155" s="5">
        <f t="shared" si="838"/>
        <v>0</v>
      </c>
      <c r="EW155" s="20">
        <v>0</v>
      </c>
      <c r="EX155" s="4">
        <v>0</v>
      </c>
      <c r="EY155" s="5">
        <f t="shared" si="839"/>
        <v>0</v>
      </c>
      <c r="EZ155" s="20">
        <v>0</v>
      </c>
      <c r="FA155" s="4">
        <v>0</v>
      </c>
      <c r="FB155" s="5">
        <f t="shared" si="840"/>
        <v>0</v>
      </c>
      <c r="FC155" s="20">
        <v>0</v>
      </c>
      <c r="FD155" s="4">
        <v>0</v>
      </c>
      <c r="FE155" s="5">
        <f t="shared" si="841"/>
        <v>0</v>
      </c>
      <c r="FF155" s="20">
        <v>0</v>
      </c>
      <c r="FG155" s="4">
        <v>0</v>
      </c>
      <c r="FH155" s="5">
        <f t="shared" si="842"/>
        <v>0</v>
      </c>
      <c r="FI155" s="20">
        <v>0</v>
      </c>
      <c r="FJ155" s="4">
        <v>0</v>
      </c>
      <c r="FK155" s="5">
        <f t="shared" si="843"/>
        <v>0</v>
      </c>
      <c r="FL155" s="20">
        <v>0</v>
      </c>
      <c r="FM155" s="4">
        <v>0</v>
      </c>
      <c r="FN155" s="5">
        <f t="shared" si="844"/>
        <v>0</v>
      </c>
      <c r="FO155" s="20">
        <v>0</v>
      </c>
      <c r="FP155" s="4">
        <v>0</v>
      </c>
      <c r="FQ155" s="5">
        <f t="shared" si="845"/>
        <v>0</v>
      </c>
      <c r="FR155" s="20">
        <v>0</v>
      </c>
      <c r="FS155" s="4">
        <v>0</v>
      </c>
      <c r="FT155" s="5">
        <f t="shared" si="846"/>
        <v>0</v>
      </c>
      <c r="FU155" s="20">
        <v>0</v>
      </c>
      <c r="FV155" s="4">
        <v>0</v>
      </c>
      <c r="FW155" s="5">
        <f t="shared" si="847"/>
        <v>0</v>
      </c>
      <c r="FX155" s="20">
        <v>0</v>
      </c>
      <c r="FY155" s="4">
        <v>0</v>
      </c>
      <c r="FZ155" s="5">
        <f t="shared" si="848"/>
        <v>0</v>
      </c>
      <c r="GA155" s="20">
        <v>0</v>
      </c>
      <c r="GB155" s="4">
        <v>0</v>
      </c>
      <c r="GC155" s="5">
        <f t="shared" si="849"/>
        <v>0</v>
      </c>
      <c r="GD155" s="20">
        <v>0</v>
      </c>
      <c r="GE155" s="4">
        <v>0</v>
      </c>
      <c r="GF155" s="5">
        <f t="shared" si="850"/>
        <v>0</v>
      </c>
      <c r="GG155" s="20">
        <v>0</v>
      </c>
      <c r="GH155" s="4">
        <v>0</v>
      </c>
      <c r="GI155" s="5">
        <f t="shared" si="851"/>
        <v>0</v>
      </c>
      <c r="GJ155" s="20">
        <v>0</v>
      </c>
      <c r="GK155" s="4">
        <v>0</v>
      </c>
      <c r="GL155" s="5">
        <f t="shared" si="852"/>
        <v>0</v>
      </c>
      <c r="GM155" s="20">
        <v>0</v>
      </c>
      <c r="GN155" s="4">
        <v>0</v>
      </c>
      <c r="GO155" s="5">
        <f t="shared" si="853"/>
        <v>0</v>
      </c>
      <c r="GP155" s="20">
        <v>0</v>
      </c>
      <c r="GQ155" s="4">
        <v>0</v>
      </c>
      <c r="GR155" s="5">
        <f t="shared" si="854"/>
        <v>0</v>
      </c>
      <c r="GS155" s="20">
        <v>0</v>
      </c>
      <c r="GT155" s="4">
        <v>0</v>
      </c>
      <c r="GU155" s="5">
        <f t="shared" si="855"/>
        <v>0</v>
      </c>
      <c r="GV155" s="20">
        <v>0</v>
      </c>
      <c r="GW155" s="4">
        <v>0</v>
      </c>
      <c r="GX155" s="5">
        <f t="shared" si="856"/>
        <v>0</v>
      </c>
      <c r="GY155" s="20">
        <v>0</v>
      </c>
      <c r="GZ155" s="4">
        <v>0</v>
      </c>
      <c r="HA155" s="5">
        <f t="shared" si="857"/>
        <v>0</v>
      </c>
      <c r="HB155" s="20">
        <v>0</v>
      </c>
      <c r="HC155" s="4">
        <v>0</v>
      </c>
      <c r="HD155" s="5">
        <f t="shared" si="858"/>
        <v>0</v>
      </c>
      <c r="HE155" s="128">
        <v>31.34</v>
      </c>
      <c r="HF155" s="4">
        <v>222.51400000000001</v>
      </c>
      <c r="HG155" s="5">
        <f t="shared" si="859"/>
        <v>7100.0000000000009</v>
      </c>
      <c r="HH155" s="20">
        <f t="shared" si="861"/>
        <v>10550.37163</v>
      </c>
      <c r="HI155" s="5">
        <f t="shared" si="862"/>
        <v>64911.436999999998</v>
      </c>
    </row>
    <row r="156" spans="1:217" x14ac:dyDescent="0.3">
      <c r="A156" s="111">
        <v>2022</v>
      </c>
      <c r="B156" s="112" t="s">
        <v>9</v>
      </c>
      <c r="C156" s="20">
        <v>0</v>
      </c>
      <c r="D156" s="4">
        <v>0</v>
      </c>
      <c r="E156" s="5">
        <f t="shared" si="792"/>
        <v>0</v>
      </c>
      <c r="F156" s="128">
        <v>20.05</v>
      </c>
      <c r="G156" s="4">
        <v>869.43499999999995</v>
      </c>
      <c r="H156" s="5">
        <f t="shared" si="863"/>
        <v>43363.341645885288</v>
      </c>
      <c r="I156" s="20">
        <v>0</v>
      </c>
      <c r="J156" s="4">
        <v>0</v>
      </c>
      <c r="K156" s="5">
        <f t="shared" si="793"/>
        <v>0</v>
      </c>
      <c r="L156" s="20">
        <v>0</v>
      </c>
      <c r="M156" s="4">
        <v>0</v>
      </c>
      <c r="N156" s="5">
        <f t="shared" si="794"/>
        <v>0</v>
      </c>
      <c r="O156" s="20">
        <v>0</v>
      </c>
      <c r="P156" s="4">
        <v>0</v>
      </c>
      <c r="Q156" s="5">
        <f t="shared" si="795"/>
        <v>0</v>
      </c>
      <c r="R156" s="128">
        <v>725.92200000000003</v>
      </c>
      <c r="S156" s="4">
        <v>3241.4659999999999</v>
      </c>
      <c r="T156" s="5">
        <f t="shared" si="796"/>
        <v>4465.3089450381713</v>
      </c>
      <c r="U156" s="20">
        <v>0</v>
      </c>
      <c r="V156" s="4">
        <v>0</v>
      </c>
      <c r="W156" s="5">
        <f t="shared" si="797"/>
        <v>0</v>
      </c>
      <c r="X156" s="20">
        <v>0</v>
      </c>
      <c r="Y156" s="4">
        <v>0</v>
      </c>
      <c r="Z156" s="5">
        <f t="shared" si="798"/>
        <v>0</v>
      </c>
      <c r="AA156" s="20"/>
      <c r="AB156" s="4"/>
      <c r="AC156" s="5"/>
      <c r="AD156" s="20">
        <v>0</v>
      </c>
      <c r="AE156" s="4">
        <v>0</v>
      </c>
      <c r="AF156" s="5">
        <f t="shared" si="799"/>
        <v>0</v>
      </c>
      <c r="AG156" s="20">
        <v>0</v>
      </c>
      <c r="AH156" s="4">
        <v>0</v>
      </c>
      <c r="AI156" s="5">
        <f t="shared" si="800"/>
        <v>0</v>
      </c>
      <c r="AJ156" s="20">
        <v>0</v>
      </c>
      <c r="AK156" s="4">
        <v>0</v>
      </c>
      <c r="AL156" s="5">
        <f t="shared" si="801"/>
        <v>0</v>
      </c>
      <c r="AM156" s="20">
        <v>0</v>
      </c>
      <c r="AN156" s="4">
        <v>0</v>
      </c>
      <c r="AO156" s="5">
        <f t="shared" si="802"/>
        <v>0</v>
      </c>
      <c r="AP156" s="20">
        <v>0</v>
      </c>
      <c r="AQ156" s="4">
        <v>0</v>
      </c>
      <c r="AR156" s="5">
        <f t="shared" si="803"/>
        <v>0</v>
      </c>
      <c r="AS156" s="128">
        <v>0.375</v>
      </c>
      <c r="AT156" s="4">
        <v>4.875</v>
      </c>
      <c r="AU156" s="5">
        <f t="shared" si="804"/>
        <v>13000</v>
      </c>
      <c r="AV156" s="20">
        <v>0</v>
      </c>
      <c r="AW156" s="4">
        <v>0</v>
      </c>
      <c r="AX156" s="5">
        <f t="shared" si="805"/>
        <v>0</v>
      </c>
      <c r="AY156" s="20">
        <v>0</v>
      </c>
      <c r="AZ156" s="4">
        <v>0</v>
      </c>
      <c r="BA156" s="5">
        <f t="shared" si="806"/>
        <v>0</v>
      </c>
      <c r="BB156" s="128">
        <v>951.62657999999999</v>
      </c>
      <c r="BC156" s="4">
        <v>4199.1009999999997</v>
      </c>
      <c r="BD156" s="5">
        <f t="shared" si="807"/>
        <v>4412.5511920862909</v>
      </c>
      <c r="BE156" s="20">
        <v>0</v>
      </c>
      <c r="BF156" s="4">
        <v>0</v>
      </c>
      <c r="BG156" s="5">
        <f t="shared" si="808"/>
        <v>0</v>
      </c>
      <c r="BH156" s="20">
        <v>0</v>
      </c>
      <c r="BI156" s="4">
        <v>0</v>
      </c>
      <c r="BJ156" s="5">
        <f t="shared" si="809"/>
        <v>0</v>
      </c>
      <c r="BK156" s="20">
        <v>0</v>
      </c>
      <c r="BL156" s="4">
        <v>0</v>
      </c>
      <c r="BM156" s="5">
        <f t="shared" si="810"/>
        <v>0</v>
      </c>
      <c r="BN156" s="20">
        <v>0</v>
      </c>
      <c r="BO156" s="4">
        <v>0</v>
      </c>
      <c r="BP156" s="5">
        <f t="shared" si="811"/>
        <v>0</v>
      </c>
      <c r="BQ156" s="20">
        <v>0</v>
      </c>
      <c r="BR156" s="4">
        <v>0</v>
      </c>
      <c r="BS156" s="5">
        <f t="shared" si="812"/>
        <v>0</v>
      </c>
      <c r="BT156" s="20">
        <v>0</v>
      </c>
      <c r="BU156" s="4">
        <v>0</v>
      </c>
      <c r="BV156" s="5">
        <f t="shared" si="813"/>
        <v>0</v>
      </c>
      <c r="BW156" s="20">
        <v>0</v>
      </c>
      <c r="BX156" s="4">
        <v>0</v>
      </c>
      <c r="BY156" s="5">
        <f t="shared" si="814"/>
        <v>0</v>
      </c>
      <c r="BZ156" s="20">
        <v>0</v>
      </c>
      <c r="CA156" s="4">
        <v>0</v>
      </c>
      <c r="CB156" s="5">
        <f t="shared" si="815"/>
        <v>0</v>
      </c>
      <c r="CC156" s="20">
        <v>0</v>
      </c>
      <c r="CD156" s="4">
        <v>0</v>
      </c>
      <c r="CE156" s="5">
        <f t="shared" si="816"/>
        <v>0</v>
      </c>
      <c r="CF156" s="20">
        <v>0</v>
      </c>
      <c r="CG156" s="4">
        <v>0</v>
      </c>
      <c r="CH156" s="5">
        <f t="shared" si="817"/>
        <v>0</v>
      </c>
      <c r="CI156" s="20">
        <v>0</v>
      </c>
      <c r="CJ156" s="4">
        <v>0</v>
      </c>
      <c r="CK156" s="5">
        <f t="shared" si="818"/>
        <v>0</v>
      </c>
      <c r="CL156" s="20">
        <v>0</v>
      </c>
      <c r="CM156" s="4">
        <v>0</v>
      </c>
      <c r="CN156" s="5">
        <f t="shared" si="819"/>
        <v>0</v>
      </c>
      <c r="CO156" s="20">
        <v>0</v>
      </c>
      <c r="CP156" s="4">
        <v>0</v>
      </c>
      <c r="CQ156" s="5">
        <f t="shared" si="820"/>
        <v>0</v>
      </c>
      <c r="CR156" s="128">
        <v>4827.9399999999996</v>
      </c>
      <c r="CS156" s="4">
        <v>24105.794999999998</v>
      </c>
      <c r="CT156" s="5">
        <f t="shared" si="821"/>
        <v>4992.9773360895124</v>
      </c>
      <c r="CU156" s="20">
        <v>0</v>
      </c>
      <c r="CV156" s="4">
        <v>0</v>
      </c>
      <c r="CW156" s="5">
        <f t="shared" si="822"/>
        <v>0</v>
      </c>
      <c r="CX156" s="20">
        <v>0</v>
      </c>
      <c r="CY156" s="4">
        <v>0</v>
      </c>
      <c r="CZ156" s="5">
        <f t="shared" si="823"/>
        <v>0</v>
      </c>
      <c r="DA156" s="20">
        <v>0</v>
      </c>
      <c r="DB156" s="4">
        <v>0</v>
      </c>
      <c r="DC156" s="5">
        <f t="shared" si="824"/>
        <v>0</v>
      </c>
      <c r="DD156" s="20">
        <v>0</v>
      </c>
      <c r="DE156" s="4">
        <v>0</v>
      </c>
      <c r="DF156" s="5">
        <f t="shared" si="825"/>
        <v>0</v>
      </c>
      <c r="DG156" s="20">
        <v>0</v>
      </c>
      <c r="DH156" s="4">
        <v>0</v>
      </c>
      <c r="DI156" s="5">
        <f t="shared" si="826"/>
        <v>0</v>
      </c>
      <c r="DJ156" s="20">
        <v>0</v>
      </c>
      <c r="DK156" s="4">
        <v>0</v>
      </c>
      <c r="DL156" s="5">
        <f t="shared" si="827"/>
        <v>0</v>
      </c>
      <c r="DM156" s="20">
        <v>0</v>
      </c>
      <c r="DN156" s="4">
        <v>0</v>
      </c>
      <c r="DO156" s="5">
        <f t="shared" si="828"/>
        <v>0</v>
      </c>
      <c r="DP156" s="20">
        <v>0</v>
      </c>
      <c r="DQ156" s="4">
        <v>0</v>
      </c>
      <c r="DR156" s="5">
        <f t="shared" si="829"/>
        <v>0</v>
      </c>
      <c r="DS156" s="20">
        <v>0</v>
      </c>
      <c r="DT156" s="4">
        <v>0</v>
      </c>
      <c r="DU156" s="5">
        <f t="shared" si="830"/>
        <v>0</v>
      </c>
      <c r="DV156" s="128">
        <v>7721.5434500000001</v>
      </c>
      <c r="DW156" s="4">
        <v>33088.044000000002</v>
      </c>
      <c r="DX156" s="5">
        <f t="shared" si="831"/>
        <v>4285.1593355988953</v>
      </c>
      <c r="DY156" s="128">
        <v>0.45800000000000002</v>
      </c>
      <c r="DZ156" s="4">
        <v>8.1419999999999995</v>
      </c>
      <c r="EA156" s="5">
        <f t="shared" si="832"/>
        <v>17777.292576419215</v>
      </c>
      <c r="EB156" s="20">
        <v>0</v>
      </c>
      <c r="EC156" s="4">
        <v>0</v>
      </c>
      <c r="ED156" s="5">
        <f t="shared" si="833"/>
        <v>0</v>
      </c>
      <c r="EE156" s="20">
        <v>0</v>
      </c>
      <c r="EF156" s="4">
        <v>0</v>
      </c>
      <c r="EG156" s="5">
        <f t="shared" si="834"/>
        <v>0</v>
      </c>
      <c r="EH156" s="20">
        <v>0</v>
      </c>
      <c r="EI156" s="4">
        <v>0</v>
      </c>
      <c r="EJ156" s="5">
        <f t="shared" si="835"/>
        <v>0</v>
      </c>
      <c r="EK156" s="20">
        <v>0</v>
      </c>
      <c r="EL156" s="4">
        <v>0</v>
      </c>
      <c r="EM156" s="5">
        <f t="shared" si="836"/>
        <v>0</v>
      </c>
      <c r="EN156" s="20">
        <v>0</v>
      </c>
      <c r="EO156" s="4">
        <v>0</v>
      </c>
      <c r="EP156" s="5">
        <f t="shared" si="837"/>
        <v>0</v>
      </c>
      <c r="EQ156" s="20"/>
      <c r="ER156" s="4"/>
      <c r="ES156" s="5"/>
      <c r="ET156" s="20">
        <v>0</v>
      </c>
      <c r="EU156" s="4">
        <v>0</v>
      </c>
      <c r="EV156" s="5">
        <f t="shared" si="838"/>
        <v>0</v>
      </c>
      <c r="EW156" s="20">
        <v>0</v>
      </c>
      <c r="EX156" s="4">
        <v>0</v>
      </c>
      <c r="EY156" s="5">
        <f t="shared" si="839"/>
        <v>0</v>
      </c>
      <c r="EZ156" s="20">
        <v>0</v>
      </c>
      <c r="FA156" s="4">
        <v>0</v>
      </c>
      <c r="FB156" s="5">
        <f t="shared" si="840"/>
        <v>0</v>
      </c>
      <c r="FC156" s="128">
        <v>7.6499999999999997E-3</v>
      </c>
      <c r="FD156" s="4">
        <v>0.377</v>
      </c>
      <c r="FE156" s="5">
        <f t="shared" si="841"/>
        <v>49281.045751633988</v>
      </c>
      <c r="FF156" s="20">
        <v>0</v>
      </c>
      <c r="FG156" s="4">
        <v>0</v>
      </c>
      <c r="FH156" s="5">
        <f t="shared" si="842"/>
        <v>0</v>
      </c>
      <c r="FI156" s="20">
        <v>0</v>
      </c>
      <c r="FJ156" s="4">
        <v>0</v>
      </c>
      <c r="FK156" s="5">
        <f t="shared" si="843"/>
        <v>0</v>
      </c>
      <c r="FL156" s="20">
        <v>0</v>
      </c>
      <c r="FM156" s="4">
        <v>0</v>
      </c>
      <c r="FN156" s="5">
        <f t="shared" si="844"/>
        <v>0</v>
      </c>
      <c r="FO156" s="20">
        <v>0</v>
      </c>
      <c r="FP156" s="4">
        <v>0</v>
      </c>
      <c r="FQ156" s="5">
        <f t="shared" si="845"/>
        <v>0</v>
      </c>
      <c r="FR156" s="20">
        <v>0</v>
      </c>
      <c r="FS156" s="4">
        <v>0</v>
      </c>
      <c r="FT156" s="5">
        <f t="shared" si="846"/>
        <v>0</v>
      </c>
      <c r="FU156" s="20">
        <v>0</v>
      </c>
      <c r="FV156" s="4">
        <v>0</v>
      </c>
      <c r="FW156" s="5">
        <f t="shared" si="847"/>
        <v>0</v>
      </c>
      <c r="FX156" s="20">
        <v>0</v>
      </c>
      <c r="FY156" s="4">
        <v>0</v>
      </c>
      <c r="FZ156" s="5">
        <f t="shared" si="848"/>
        <v>0</v>
      </c>
      <c r="GA156" s="20">
        <v>0</v>
      </c>
      <c r="GB156" s="4">
        <v>0</v>
      </c>
      <c r="GC156" s="5">
        <f t="shared" si="849"/>
        <v>0</v>
      </c>
      <c r="GD156" s="20">
        <v>0</v>
      </c>
      <c r="GE156" s="4">
        <v>0</v>
      </c>
      <c r="GF156" s="5">
        <f t="shared" si="850"/>
        <v>0</v>
      </c>
      <c r="GG156" s="20">
        <v>0</v>
      </c>
      <c r="GH156" s="4">
        <v>0</v>
      </c>
      <c r="GI156" s="5">
        <f t="shared" si="851"/>
        <v>0</v>
      </c>
      <c r="GJ156" s="20">
        <v>0</v>
      </c>
      <c r="GK156" s="4">
        <v>0</v>
      </c>
      <c r="GL156" s="5">
        <f t="shared" si="852"/>
        <v>0</v>
      </c>
      <c r="GM156" s="128">
        <v>0.64</v>
      </c>
      <c r="GN156" s="4">
        <v>7.9429999999999996</v>
      </c>
      <c r="GO156" s="5">
        <f t="shared" si="853"/>
        <v>12410.9375</v>
      </c>
      <c r="GP156" s="20">
        <v>0</v>
      </c>
      <c r="GQ156" s="4">
        <v>0</v>
      </c>
      <c r="GR156" s="5">
        <f t="shared" si="854"/>
        <v>0</v>
      </c>
      <c r="GS156" s="128">
        <v>0.85</v>
      </c>
      <c r="GT156" s="4">
        <v>9.5619999999999994</v>
      </c>
      <c r="GU156" s="5">
        <f t="shared" si="855"/>
        <v>11249.411764705881</v>
      </c>
      <c r="GV156" s="20">
        <v>0</v>
      </c>
      <c r="GW156" s="4">
        <v>0</v>
      </c>
      <c r="GX156" s="5">
        <f t="shared" si="856"/>
        <v>0</v>
      </c>
      <c r="GY156" s="20">
        <v>0</v>
      </c>
      <c r="GZ156" s="4">
        <v>0</v>
      </c>
      <c r="HA156" s="5">
        <f t="shared" si="857"/>
        <v>0</v>
      </c>
      <c r="HB156" s="20">
        <v>0</v>
      </c>
      <c r="HC156" s="4">
        <v>0</v>
      </c>
      <c r="HD156" s="5">
        <f t="shared" si="858"/>
        <v>0</v>
      </c>
      <c r="HE156" s="128">
        <v>120.62</v>
      </c>
      <c r="HF156" s="4">
        <v>12773.589</v>
      </c>
      <c r="HG156" s="5">
        <f t="shared" si="859"/>
        <v>105899.42795556292</v>
      </c>
      <c r="HH156" s="20">
        <f t="shared" si="861"/>
        <v>14370.03268</v>
      </c>
      <c r="HI156" s="5">
        <f t="shared" si="862"/>
        <v>78308.328999999998</v>
      </c>
    </row>
    <row r="157" spans="1:217" x14ac:dyDescent="0.3">
      <c r="A157" s="111">
        <v>2022</v>
      </c>
      <c r="B157" s="112" t="s">
        <v>10</v>
      </c>
      <c r="C157" s="20">
        <v>0</v>
      </c>
      <c r="D157" s="4">
        <v>0</v>
      </c>
      <c r="E157" s="5">
        <f t="shared" si="792"/>
        <v>0</v>
      </c>
      <c r="F157" s="20">
        <v>0</v>
      </c>
      <c r="G157" s="4">
        <v>0</v>
      </c>
      <c r="H157" s="5">
        <f t="shared" si="863"/>
        <v>0</v>
      </c>
      <c r="I157" s="20">
        <v>0</v>
      </c>
      <c r="J157" s="4">
        <v>0</v>
      </c>
      <c r="K157" s="5">
        <f t="shared" si="793"/>
        <v>0</v>
      </c>
      <c r="L157" s="20">
        <v>0</v>
      </c>
      <c r="M157" s="4">
        <v>0</v>
      </c>
      <c r="N157" s="5">
        <f t="shared" si="794"/>
        <v>0</v>
      </c>
      <c r="O157" s="20">
        <v>0</v>
      </c>
      <c r="P157" s="4">
        <v>0</v>
      </c>
      <c r="Q157" s="5">
        <f t="shared" si="795"/>
        <v>0</v>
      </c>
      <c r="R157" s="128">
        <v>1850.0250000000001</v>
      </c>
      <c r="S157" s="4">
        <v>8186.4290000000001</v>
      </c>
      <c r="T157" s="5">
        <f t="shared" si="796"/>
        <v>4425.0369589600141</v>
      </c>
      <c r="U157" s="20">
        <v>0</v>
      </c>
      <c r="V157" s="4">
        <v>0</v>
      </c>
      <c r="W157" s="5">
        <f t="shared" si="797"/>
        <v>0</v>
      </c>
      <c r="X157" s="20">
        <v>0</v>
      </c>
      <c r="Y157" s="4">
        <v>0</v>
      </c>
      <c r="Z157" s="5">
        <f t="shared" si="798"/>
        <v>0</v>
      </c>
      <c r="AA157" s="20"/>
      <c r="AB157" s="4"/>
      <c r="AC157" s="5"/>
      <c r="AD157" s="20">
        <v>0</v>
      </c>
      <c r="AE157" s="4">
        <v>0</v>
      </c>
      <c r="AF157" s="5">
        <f t="shared" si="799"/>
        <v>0</v>
      </c>
      <c r="AG157" s="20">
        <v>0</v>
      </c>
      <c r="AH157" s="4">
        <v>0</v>
      </c>
      <c r="AI157" s="5">
        <f t="shared" si="800"/>
        <v>0</v>
      </c>
      <c r="AJ157" s="20">
        <v>0</v>
      </c>
      <c r="AK157" s="4">
        <v>0</v>
      </c>
      <c r="AL157" s="5">
        <f t="shared" si="801"/>
        <v>0</v>
      </c>
      <c r="AM157" s="20">
        <v>0</v>
      </c>
      <c r="AN157" s="4">
        <v>0</v>
      </c>
      <c r="AO157" s="5">
        <f t="shared" si="802"/>
        <v>0</v>
      </c>
      <c r="AP157" s="20">
        <v>0</v>
      </c>
      <c r="AQ157" s="4">
        <v>0</v>
      </c>
      <c r="AR157" s="5">
        <f t="shared" si="803"/>
        <v>0</v>
      </c>
      <c r="AS157" s="128">
        <v>0.42</v>
      </c>
      <c r="AT157" s="4">
        <v>5.4610000000000003</v>
      </c>
      <c r="AU157" s="5">
        <f t="shared" si="804"/>
        <v>13002.380952380954</v>
      </c>
      <c r="AV157" s="20">
        <v>0</v>
      </c>
      <c r="AW157" s="4">
        <v>0</v>
      </c>
      <c r="AX157" s="5">
        <f t="shared" si="805"/>
        <v>0</v>
      </c>
      <c r="AY157" s="20">
        <v>0</v>
      </c>
      <c r="AZ157" s="4">
        <v>0</v>
      </c>
      <c r="BA157" s="5">
        <f t="shared" si="806"/>
        <v>0</v>
      </c>
      <c r="BB157" s="128">
        <v>1.014E-2</v>
      </c>
      <c r="BC157" s="4">
        <v>0.38</v>
      </c>
      <c r="BD157" s="5">
        <f t="shared" si="807"/>
        <v>37475.345167652864</v>
      </c>
      <c r="BE157" s="20">
        <v>0</v>
      </c>
      <c r="BF157" s="4">
        <v>0</v>
      </c>
      <c r="BG157" s="5">
        <f t="shared" si="808"/>
        <v>0</v>
      </c>
      <c r="BH157" s="20">
        <v>0</v>
      </c>
      <c r="BI157" s="4">
        <v>0</v>
      </c>
      <c r="BJ157" s="5">
        <f t="shared" si="809"/>
        <v>0</v>
      </c>
      <c r="BK157" s="20">
        <v>0</v>
      </c>
      <c r="BL157" s="4">
        <v>0</v>
      </c>
      <c r="BM157" s="5">
        <f t="shared" si="810"/>
        <v>0</v>
      </c>
      <c r="BN157" s="20">
        <v>0</v>
      </c>
      <c r="BO157" s="4">
        <v>0</v>
      </c>
      <c r="BP157" s="5">
        <f t="shared" si="811"/>
        <v>0</v>
      </c>
      <c r="BQ157" s="20">
        <v>0</v>
      </c>
      <c r="BR157" s="4">
        <v>0</v>
      </c>
      <c r="BS157" s="5">
        <f t="shared" si="812"/>
        <v>0</v>
      </c>
      <c r="BT157" s="20">
        <v>0</v>
      </c>
      <c r="BU157" s="4">
        <v>0</v>
      </c>
      <c r="BV157" s="5">
        <f t="shared" si="813"/>
        <v>0</v>
      </c>
      <c r="BW157" s="20">
        <v>0</v>
      </c>
      <c r="BX157" s="4">
        <v>0</v>
      </c>
      <c r="BY157" s="5">
        <f t="shared" si="814"/>
        <v>0</v>
      </c>
      <c r="BZ157" s="20">
        <v>0</v>
      </c>
      <c r="CA157" s="4">
        <v>0</v>
      </c>
      <c r="CB157" s="5">
        <f t="shared" si="815"/>
        <v>0</v>
      </c>
      <c r="CC157" s="20">
        <v>0</v>
      </c>
      <c r="CD157" s="4">
        <v>0</v>
      </c>
      <c r="CE157" s="5">
        <f t="shared" si="816"/>
        <v>0</v>
      </c>
      <c r="CF157" s="20">
        <v>0</v>
      </c>
      <c r="CG157" s="4">
        <v>0</v>
      </c>
      <c r="CH157" s="5">
        <f t="shared" si="817"/>
        <v>0</v>
      </c>
      <c r="CI157" s="20">
        <v>0</v>
      </c>
      <c r="CJ157" s="4">
        <v>0</v>
      </c>
      <c r="CK157" s="5">
        <f t="shared" si="818"/>
        <v>0</v>
      </c>
      <c r="CL157" s="20">
        <v>0</v>
      </c>
      <c r="CM157" s="4">
        <v>0</v>
      </c>
      <c r="CN157" s="5">
        <f t="shared" si="819"/>
        <v>0</v>
      </c>
      <c r="CO157" s="20">
        <v>0</v>
      </c>
      <c r="CP157" s="4">
        <v>0</v>
      </c>
      <c r="CQ157" s="5">
        <f t="shared" si="820"/>
        <v>0</v>
      </c>
      <c r="CR157" s="128">
        <v>7289.5934999999999</v>
      </c>
      <c r="CS157" s="4">
        <v>36761.39</v>
      </c>
      <c r="CT157" s="5">
        <f t="shared" si="821"/>
        <v>5042.9958817319512</v>
      </c>
      <c r="CU157" s="20">
        <v>0</v>
      </c>
      <c r="CV157" s="4">
        <v>0</v>
      </c>
      <c r="CW157" s="5">
        <f t="shared" si="822"/>
        <v>0</v>
      </c>
      <c r="CX157" s="20">
        <v>0</v>
      </c>
      <c r="CY157" s="4">
        <v>0</v>
      </c>
      <c r="CZ157" s="5">
        <f t="shared" si="823"/>
        <v>0</v>
      </c>
      <c r="DA157" s="20">
        <v>0</v>
      </c>
      <c r="DB157" s="4">
        <v>0</v>
      </c>
      <c r="DC157" s="5">
        <f t="shared" si="824"/>
        <v>0</v>
      </c>
      <c r="DD157" s="20">
        <v>0</v>
      </c>
      <c r="DE157" s="4">
        <v>0</v>
      </c>
      <c r="DF157" s="5">
        <f t="shared" si="825"/>
        <v>0</v>
      </c>
      <c r="DG157" s="20">
        <v>0</v>
      </c>
      <c r="DH157" s="4">
        <v>0</v>
      </c>
      <c r="DI157" s="5">
        <f t="shared" si="826"/>
        <v>0</v>
      </c>
      <c r="DJ157" s="20">
        <v>0</v>
      </c>
      <c r="DK157" s="4">
        <v>0</v>
      </c>
      <c r="DL157" s="5">
        <f t="shared" si="827"/>
        <v>0</v>
      </c>
      <c r="DM157" s="20">
        <v>0</v>
      </c>
      <c r="DN157" s="4">
        <v>0</v>
      </c>
      <c r="DO157" s="5">
        <f t="shared" si="828"/>
        <v>0</v>
      </c>
      <c r="DP157" s="20">
        <v>0</v>
      </c>
      <c r="DQ157" s="4">
        <v>0</v>
      </c>
      <c r="DR157" s="5">
        <f t="shared" si="829"/>
        <v>0</v>
      </c>
      <c r="DS157" s="20">
        <v>0</v>
      </c>
      <c r="DT157" s="4">
        <v>0</v>
      </c>
      <c r="DU157" s="5">
        <f t="shared" si="830"/>
        <v>0</v>
      </c>
      <c r="DV157" s="128">
        <v>6375.3329999999996</v>
      </c>
      <c r="DW157" s="4">
        <v>28912.955999999998</v>
      </c>
      <c r="DX157" s="5">
        <f t="shared" si="831"/>
        <v>4535.1287532745346</v>
      </c>
      <c r="DY157" s="128">
        <v>0.16187000000000001</v>
      </c>
      <c r="DZ157" s="4">
        <v>15.69</v>
      </c>
      <c r="EA157" s="5">
        <f t="shared" si="832"/>
        <v>96929.634892197428</v>
      </c>
      <c r="EB157" s="20">
        <v>0</v>
      </c>
      <c r="EC157" s="4">
        <v>0</v>
      </c>
      <c r="ED157" s="5">
        <f t="shared" si="833"/>
        <v>0</v>
      </c>
      <c r="EE157" s="20">
        <v>0</v>
      </c>
      <c r="EF157" s="4">
        <v>0</v>
      </c>
      <c r="EG157" s="5">
        <f t="shared" si="834"/>
        <v>0</v>
      </c>
      <c r="EH157" s="20">
        <v>0</v>
      </c>
      <c r="EI157" s="4">
        <v>0</v>
      </c>
      <c r="EJ157" s="5">
        <f t="shared" si="835"/>
        <v>0</v>
      </c>
      <c r="EK157" s="20">
        <v>0</v>
      </c>
      <c r="EL157" s="4">
        <v>0</v>
      </c>
      <c r="EM157" s="5">
        <f t="shared" si="836"/>
        <v>0</v>
      </c>
      <c r="EN157" s="20">
        <v>0</v>
      </c>
      <c r="EO157" s="4">
        <v>0</v>
      </c>
      <c r="EP157" s="5">
        <f t="shared" si="837"/>
        <v>0</v>
      </c>
      <c r="EQ157" s="20"/>
      <c r="ER157" s="4"/>
      <c r="ES157" s="5"/>
      <c r="ET157" s="20">
        <v>0</v>
      </c>
      <c r="EU157" s="4">
        <v>0</v>
      </c>
      <c r="EV157" s="5">
        <f t="shared" si="838"/>
        <v>0</v>
      </c>
      <c r="EW157" s="20">
        <v>0</v>
      </c>
      <c r="EX157" s="4">
        <v>0</v>
      </c>
      <c r="EY157" s="5">
        <f t="shared" si="839"/>
        <v>0</v>
      </c>
      <c r="EZ157" s="20">
        <v>0</v>
      </c>
      <c r="FA157" s="4">
        <v>0</v>
      </c>
      <c r="FB157" s="5">
        <f t="shared" si="840"/>
        <v>0</v>
      </c>
      <c r="FC157" s="20">
        <v>0</v>
      </c>
      <c r="FD157" s="4">
        <v>0</v>
      </c>
      <c r="FE157" s="5">
        <f t="shared" si="841"/>
        <v>0</v>
      </c>
      <c r="FF157" s="20">
        <v>0</v>
      </c>
      <c r="FG157" s="4">
        <v>0</v>
      </c>
      <c r="FH157" s="5">
        <f t="shared" si="842"/>
        <v>0</v>
      </c>
      <c r="FI157" s="20">
        <v>0</v>
      </c>
      <c r="FJ157" s="4">
        <v>0</v>
      </c>
      <c r="FK157" s="5">
        <f t="shared" si="843"/>
        <v>0</v>
      </c>
      <c r="FL157" s="20">
        <v>0</v>
      </c>
      <c r="FM157" s="4">
        <v>0</v>
      </c>
      <c r="FN157" s="5">
        <f t="shared" si="844"/>
        <v>0</v>
      </c>
      <c r="FO157" s="20">
        <v>0</v>
      </c>
      <c r="FP157" s="4">
        <v>0</v>
      </c>
      <c r="FQ157" s="5">
        <f t="shared" si="845"/>
        <v>0</v>
      </c>
      <c r="FR157" s="20">
        <v>0</v>
      </c>
      <c r="FS157" s="4">
        <v>0</v>
      </c>
      <c r="FT157" s="5">
        <f t="shared" si="846"/>
        <v>0</v>
      </c>
      <c r="FU157" s="20">
        <v>0</v>
      </c>
      <c r="FV157" s="4">
        <v>0</v>
      </c>
      <c r="FW157" s="5">
        <f t="shared" si="847"/>
        <v>0</v>
      </c>
      <c r="FX157" s="20">
        <v>0</v>
      </c>
      <c r="FY157" s="4">
        <v>0</v>
      </c>
      <c r="FZ157" s="5">
        <f t="shared" si="848"/>
        <v>0</v>
      </c>
      <c r="GA157" s="20">
        <v>0</v>
      </c>
      <c r="GB157" s="4">
        <v>0</v>
      </c>
      <c r="GC157" s="5">
        <f t="shared" si="849"/>
        <v>0</v>
      </c>
      <c r="GD157" s="20">
        <v>0</v>
      </c>
      <c r="GE157" s="4">
        <v>0</v>
      </c>
      <c r="GF157" s="5">
        <f t="shared" si="850"/>
        <v>0</v>
      </c>
      <c r="GG157" s="20">
        <v>0</v>
      </c>
      <c r="GH157" s="4">
        <v>0</v>
      </c>
      <c r="GI157" s="5">
        <f t="shared" si="851"/>
        <v>0</v>
      </c>
      <c r="GJ157" s="20">
        <v>0</v>
      </c>
      <c r="GK157" s="4">
        <v>0</v>
      </c>
      <c r="GL157" s="5">
        <f t="shared" si="852"/>
        <v>0</v>
      </c>
      <c r="GM157" s="128">
        <v>1.6234600000000001</v>
      </c>
      <c r="GN157" s="4">
        <v>56.893000000000001</v>
      </c>
      <c r="GO157" s="5">
        <f t="shared" si="853"/>
        <v>35044.288125361883</v>
      </c>
      <c r="GP157" s="20">
        <v>0</v>
      </c>
      <c r="GQ157" s="4">
        <v>0</v>
      </c>
      <c r="GR157" s="5">
        <f t="shared" si="854"/>
        <v>0</v>
      </c>
      <c r="GS157" s="20">
        <v>0</v>
      </c>
      <c r="GT157" s="4">
        <v>0</v>
      </c>
      <c r="GU157" s="5">
        <f t="shared" si="855"/>
        <v>0</v>
      </c>
      <c r="GV157" s="20">
        <v>0</v>
      </c>
      <c r="GW157" s="4">
        <v>0</v>
      </c>
      <c r="GX157" s="5">
        <f t="shared" si="856"/>
        <v>0</v>
      </c>
      <c r="GY157" s="20">
        <v>0</v>
      </c>
      <c r="GZ157" s="4">
        <v>0</v>
      </c>
      <c r="HA157" s="5">
        <f t="shared" si="857"/>
        <v>0</v>
      </c>
      <c r="HB157" s="20">
        <v>0</v>
      </c>
      <c r="HC157" s="4">
        <v>0</v>
      </c>
      <c r="HD157" s="5">
        <f t="shared" si="858"/>
        <v>0</v>
      </c>
      <c r="HE157" s="128">
        <v>34.049999999999997</v>
      </c>
      <c r="HF157" s="4">
        <v>400.89</v>
      </c>
      <c r="HG157" s="5">
        <f t="shared" si="859"/>
        <v>11773.568281938326</v>
      </c>
      <c r="HH157" s="20">
        <f t="shared" si="861"/>
        <v>15551.216969999999</v>
      </c>
      <c r="HI157" s="5">
        <f t="shared" si="862"/>
        <v>74340.089000000007</v>
      </c>
    </row>
    <row r="158" spans="1:217" x14ac:dyDescent="0.3">
      <c r="A158" s="111">
        <v>2022</v>
      </c>
      <c r="B158" s="112" t="s">
        <v>11</v>
      </c>
      <c r="C158" s="20">
        <v>0</v>
      </c>
      <c r="D158" s="4">
        <v>0</v>
      </c>
      <c r="E158" s="5">
        <f t="shared" si="792"/>
        <v>0</v>
      </c>
      <c r="F158" s="128">
        <v>198346</v>
      </c>
      <c r="G158" s="4">
        <v>13035.593999999999</v>
      </c>
      <c r="H158" s="5">
        <f t="shared" si="863"/>
        <v>65.721486694967368</v>
      </c>
      <c r="I158" s="20">
        <v>0</v>
      </c>
      <c r="J158" s="4">
        <v>0</v>
      </c>
      <c r="K158" s="5">
        <f t="shared" si="793"/>
        <v>0</v>
      </c>
      <c r="L158" s="20">
        <v>0</v>
      </c>
      <c r="M158" s="4">
        <v>0</v>
      </c>
      <c r="N158" s="5">
        <f t="shared" si="794"/>
        <v>0</v>
      </c>
      <c r="O158" s="20">
        <v>0</v>
      </c>
      <c r="P158" s="4">
        <v>0</v>
      </c>
      <c r="Q158" s="5">
        <f t="shared" si="795"/>
        <v>0</v>
      </c>
      <c r="R158" s="128">
        <v>1369.317</v>
      </c>
      <c r="S158" s="4">
        <v>6903.2640000000001</v>
      </c>
      <c r="T158" s="5">
        <f t="shared" si="796"/>
        <v>5041.3921685044443</v>
      </c>
      <c r="U158" s="20">
        <v>0</v>
      </c>
      <c r="V158" s="4">
        <v>0</v>
      </c>
      <c r="W158" s="5">
        <f t="shared" si="797"/>
        <v>0</v>
      </c>
      <c r="X158" s="20">
        <v>0</v>
      </c>
      <c r="Y158" s="4">
        <v>0</v>
      </c>
      <c r="Z158" s="5">
        <f t="shared" si="798"/>
        <v>0</v>
      </c>
      <c r="AA158" s="20"/>
      <c r="AB158" s="4"/>
      <c r="AC158" s="5"/>
      <c r="AD158" s="20">
        <v>0</v>
      </c>
      <c r="AE158" s="4">
        <v>0</v>
      </c>
      <c r="AF158" s="5">
        <f t="shared" si="799"/>
        <v>0</v>
      </c>
      <c r="AG158" s="128">
        <v>0.15112999999999999</v>
      </c>
      <c r="AH158" s="4">
        <v>6.2949999999999999</v>
      </c>
      <c r="AI158" s="5">
        <f t="shared" si="800"/>
        <v>41652.881625090988</v>
      </c>
      <c r="AJ158" s="20">
        <v>0</v>
      </c>
      <c r="AK158" s="4">
        <v>0</v>
      </c>
      <c r="AL158" s="5">
        <f t="shared" si="801"/>
        <v>0</v>
      </c>
      <c r="AM158" s="20">
        <v>0</v>
      </c>
      <c r="AN158" s="4">
        <v>0</v>
      </c>
      <c r="AO158" s="5">
        <f t="shared" si="802"/>
        <v>0</v>
      </c>
      <c r="AP158" s="20">
        <v>0</v>
      </c>
      <c r="AQ158" s="4">
        <v>0</v>
      </c>
      <c r="AR158" s="5">
        <f t="shared" si="803"/>
        <v>0</v>
      </c>
      <c r="AS158" s="128">
        <v>1.095</v>
      </c>
      <c r="AT158" s="4">
        <v>36.75</v>
      </c>
      <c r="AU158" s="5">
        <f t="shared" si="804"/>
        <v>33561.643835616436</v>
      </c>
      <c r="AV158" s="20">
        <v>0</v>
      </c>
      <c r="AW158" s="4">
        <v>0</v>
      </c>
      <c r="AX158" s="5">
        <f t="shared" si="805"/>
        <v>0</v>
      </c>
      <c r="AY158" s="20">
        <v>0</v>
      </c>
      <c r="AZ158" s="4">
        <v>0</v>
      </c>
      <c r="BA158" s="5">
        <f t="shared" si="806"/>
        <v>0</v>
      </c>
      <c r="BB158" s="128">
        <v>346.61556999999999</v>
      </c>
      <c r="BC158" s="4">
        <v>1623.2</v>
      </c>
      <c r="BD158" s="5">
        <f t="shared" si="807"/>
        <v>4682.9979391866327</v>
      </c>
      <c r="BE158" s="20">
        <v>0</v>
      </c>
      <c r="BF158" s="4">
        <v>0</v>
      </c>
      <c r="BG158" s="5">
        <f t="shared" si="808"/>
        <v>0</v>
      </c>
      <c r="BH158" s="20">
        <v>0</v>
      </c>
      <c r="BI158" s="4">
        <v>0</v>
      </c>
      <c r="BJ158" s="5">
        <f t="shared" si="809"/>
        <v>0</v>
      </c>
      <c r="BK158" s="20">
        <v>0</v>
      </c>
      <c r="BL158" s="4">
        <v>0</v>
      </c>
      <c r="BM158" s="5">
        <f t="shared" si="810"/>
        <v>0</v>
      </c>
      <c r="BN158" s="20">
        <v>0</v>
      </c>
      <c r="BO158" s="4">
        <v>0</v>
      </c>
      <c r="BP158" s="5">
        <f t="shared" si="811"/>
        <v>0</v>
      </c>
      <c r="BQ158" s="20">
        <v>0</v>
      </c>
      <c r="BR158" s="4">
        <v>0</v>
      </c>
      <c r="BS158" s="5">
        <f t="shared" si="812"/>
        <v>0</v>
      </c>
      <c r="BT158" s="20">
        <v>0</v>
      </c>
      <c r="BU158" s="4">
        <v>0</v>
      </c>
      <c r="BV158" s="5">
        <f t="shared" si="813"/>
        <v>0</v>
      </c>
      <c r="BW158" s="20">
        <v>0</v>
      </c>
      <c r="BX158" s="4">
        <v>0</v>
      </c>
      <c r="BY158" s="5">
        <f t="shared" si="814"/>
        <v>0</v>
      </c>
      <c r="BZ158" s="20">
        <v>0</v>
      </c>
      <c r="CA158" s="4">
        <v>0</v>
      </c>
      <c r="CB158" s="5">
        <f t="shared" si="815"/>
        <v>0</v>
      </c>
      <c r="CC158" s="20">
        <v>0</v>
      </c>
      <c r="CD158" s="4">
        <v>0</v>
      </c>
      <c r="CE158" s="5">
        <f t="shared" si="816"/>
        <v>0</v>
      </c>
      <c r="CF158" s="20">
        <v>0</v>
      </c>
      <c r="CG158" s="4">
        <v>0</v>
      </c>
      <c r="CH158" s="5">
        <f t="shared" si="817"/>
        <v>0</v>
      </c>
      <c r="CI158" s="20">
        <v>0</v>
      </c>
      <c r="CJ158" s="4">
        <v>0</v>
      </c>
      <c r="CK158" s="5">
        <f t="shared" si="818"/>
        <v>0</v>
      </c>
      <c r="CL158" s="20">
        <v>0</v>
      </c>
      <c r="CM158" s="4">
        <v>0</v>
      </c>
      <c r="CN158" s="5">
        <f t="shared" si="819"/>
        <v>0</v>
      </c>
      <c r="CO158" s="20">
        <v>0</v>
      </c>
      <c r="CP158" s="4">
        <v>0</v>
      </c>
      <c r="CQ158" s="5">
        <f t="shared" si="820"/>
        <v>0</v>
      </c>
      <c r="CR158" s="128">
        <v>5116.96</v>
      </c>
      <c r="CS158" s="4">
        <v>28707.350999999999</v>
      </c>
      <c r="CT158" s="5">
        <f t="shared" si="821"/>
        <v>5610.235569556924</v>
      </c>
      <c r="CU158" s="20">
        <v>0</v>
      </c>
      <c r="CV158" s="4">
        <v>0</v>
      </c>
      <c r="CW158" s="5">
        <f t="shared" si="822"/>
        <v>0</v>
      </c>
      <c r="CX158" s="20">
        <v>0</v>
      </c>
      <c r="CY158" s="4">
        <v>0</v>
      </c>
      <c r="CZ158" s="5">
        <f t="shared" si="823"/>
        <v>0</v>
      </c>
      <c r="DA158" s="20">
        <v>0</v>
      </c>
      <c r="DB158" s="4">
        <v>0</v>
      </c>
      <c r="DC158" s="5">
        <f t="shared" si="824"/>
        <v>0</v>
      </c>
      <c r="DD158" s="20">
        <v>0</v>
      </c>
      <c r="DE158" s="4">
        <v>0</v>
      </c>
      <c r="DF158" s="5">
        <f t="shared" si="825"/>
        <v>0</v>
      </c>
      <c r="DG158" s="20">
        <v>0</v>
      </c>
      <c r="DH158" s="4">
        <v>0</v>
      </c>
      <c r="DI158" s="5">
        <f t="shared" si="826"/>
        <v>0</v>
      </c>
      <c r="DJ158" s="20">
        <v>0</v>
      </c>
      <c r="DK158" s="4">
        <v>0</v>
      </c>
      <c r="DL158" s="5">
        <f t="shared" si="827"/>
        <v>0</v>
      </c>
      <c r="DM158" s="20">
        <v>0</v>
      </c>
      <c r="DN158" s="4">
        <v>0</v>
      </c>
      <c r="DO158" s="5">
        <f t="shared" si="828"/>
        <v>0</v>
      </c>
      <c r="DP158" s="20">
        <v>0</v>
      </c>
      <c r="DQ158" s="4">
        <v>0</v>
      </c>
      <c r="DR158" s="5">
        <f t="shared" si="829"/>
        <v>0</v>
      </c>
      <c r="DS158" s="20">
        <v>0</v>
      </c>
      <c r="DT158" s="4">
        <v>0</v>
      </c>
      <c r="DU158" s="5">
        <f t="shared" si="830"/>
        <v>0</v>
      </c>
      <c r="DV158" s="128">
        <v>7252.5119999999997</v>
      </c>
      <c r="DW158" s="4">
        <v>35268.076999999997</v>
      </c>
      <c r="DX158" s="5">
        <f t="shared" si="831"/>
        <v>4862.8774416367733</v>
      </c>
      <c r="DY158" s="128">
        <v>5.0578900000000004</v>
      </c>
      <c r="DZ158" s="4">
        <v>160.91300000000001</v>
      </c>
      <c r="EA158" s="5">
        <f t="shared" si="832"/>
        <v>31814.254560696259</v>
      </c>
      <c r="EB158" s="20">
        <v>0</v>
      </c>
      <c r="EC158" s="4">
        <v>0</v>
      </c>
      <c r="ED158" s="5">
        <f t="shared" si="833"/>
        <v>0</v>
      </c>
      <c r="EE158" s="20">
        <v>0</v>
      </c>
      <c r="EF158" s="4">
        <v>0</v>
      </c>
      <c r="EG158" s="5">
        <f t="shared" si="834"/>
        <v>0</v>
      </c>
      <c r="EH158" s="20">
        <v>0</v>
      </c>
      <c r="EI158" s="4">
        <v>0</v>
      </c>
      <c r="EJ158" s="5">
        <f t="shared" si="835"/>
        <v>0</v>
      </c>
      <c r="EK158" s="20">
        <v>0</v>
      </c>
      <c r="EL158" s="4">
        <v>0</v>
      </c>
      <c r="EM158" s="5">
        <f t="shared" si="836"/>
        <v>0</v>
      </c>
      <c r="EN158" s="20">
        <v>0</v>
      </c>
      <c r="EO158" s="4">
        <v>0</v>
      </c>
      <c r="EP158" s="5">
        <f t="shared" si="837"/>
        <v>0</v>
      </c>
      <c r="EQ158" s="20"/>
      <c r="ER158" s="4"/>
      <c r="ES158" s="5"/>
      <c r="ET158" s="20">
        <v>0</v>
      </c>
      <c r="EU158" s="4">
        <v>0</v>
      </c>
      <c r="EV158" s="5">
        <f t="shared" si="838"/>
        <v>0</v>
      </c>
      <c r="EW158" s="20">
        <v>0</v>
      </c>
      <c r="EX158" s="4">
        <v>0</v>
      </c>
      <c r="EY158" s="5">
        <f t="shared" si="839"/>
        <v>0</v>
      </c>
      <c r="EZ158" s="20">
        <v>0</v>
      </c>
      <c r="FA158" s="4">
        <v>0</v>
      </c>
      <c r="FB158" s="5">
        <f t="shared" si="840"/>
        <v>0</v>
      </c>
      <c r="FC158" s="20">
        <v>0</v>
      </c>
      <c r="FD158" s="4">
        <v>0</v>
      </c>
      <c r="FE158" s="5">
        <f t="shared" si="841"/>
        <v>0</v>
      </c>
      <c r="FF158" s="20">
        <v>0</v>
      </c>
      <c r="FG158" s="4">
        <v>0</v>
      </c>
      <c r="FH158" s="5">
        <f t="shared" si="842"/>
        <v>0</v>
      </c>
      <c r="FI158" s="20">
        <v>0</v>
      </c>
      <c r="FJ158" s="4">
        <v>0</v>
      </c>
      <c r="FK158" s="5">
        <f t="shared" si="843"/>
        <v>0</v>
      </c>
      <c r="FL158" s="20">
        <v>0</v>
      </c>
      <c r="FM158" s="4">
        <v>0</v>
      </c>
      <c r="FN158" s="5">
        <f t="shared" si="844"/>
        <v>0</v>
      </c>
      <c r="FO158" s="20">
        <v>0</v>
      </c>
      <c r="FP158" s="4">
        <v>0</v>
      </c>
      <c r="FQ158" s="5">
        <f t="shared" si="845"/>
        <v>0</v>
      </c>
      <c r="FR158" s="20">
        <v>0</v>
      </c>
      <c r="FS158" s="4">
        <v>0</v>
      </c>
      <c r="FT158" s="5">
        <f t="shared" si="846"/>
        <v>0</v>
      </c>
      <c r="FU158" s="20">
        <v>0</v>
      </c>
      <c r="FV158" s="4">
        <v>0</v>
      </c>
      <c r="FW158" s="5">
        <f t="shared" si="847"/>
        <v>0</v>
      </c>
      <c r="FX158" s="20">
        <v>0</v>
      </c>
      <c r="FY158" s="4">
        <v>0</v>
      </c>
      <c r="FZ158" s="5">
        <f t="shared" si="848"/>
        <v>0</v>
      </c>
      <c r="GA158" s="20">
        <v>0</v>
      </c>
      <c r="GB158" s="4">
        <v>0</v>
      </c>
      <c r="GC158" s="5">
        <f t="shared" si="849"/>
        <v>0</v>
      </c>
      <c r="GD158" s="20">
        <v>0</v>
      </c>
      <c r="GE158" s="4">
        <v>0</v>
      </c>
      <c r="GF158" s="5">
        <f t="shared" si="850"/>
        <v>0</v>
      </c>
      <c r="GG158" s="20">
        <v>0</v>
      </c>
      <c r="GH158" s="4">
        <v>0</v>
      </c>
      <c r="GI158" s="5">
        <f t="shared" si="851"/>
        <v>0</v>
      </c>
      <c r="GJ158" s="20">
        <v>0</v>
      </c>
      <c r="GK158" s="4">
        <v>0</v>
      </c>
      <c r="GL158" s="5">
        <f t="shared" si="852"/>
        <v>0</v>
      </c>
      <c r="GM158" s="20">
        <v>0</v>
      </c>
      <c r="GN158" s="4">
        <v>0</v>
      </c>
      <c r="GO158" s="5">
        <f t="shared" si="853"/>
        <v>0</v>
      </c>
      <c r="GP158" s="20">
        <v>0</v>
      </c>
      <c r="GQ158" s="4">
        <v>0</v>
      </c>
      <c r="GR158" s="5">
        <f t="shared" si="854"/>
        <v>0</v>
      </c>
      <c r="GS158" s="20">
        <v>0</v>
      </c>
      <c r="GT158" s="4">
        <v>0</v>
      </c>
      <c r="GU158" s="5">
        <f t="shared" si="855"/>
        <v>0</v>
      </c>
      <c r="GV158" s="128">
        <v>0.05</v>
      </c>
      <c r="GW158" s="4">
        <v>0.42799999999999999</v>
      </c>
      <c r="GX158" s="5">
        <f>IF(GV158=0,0,GW158/GV158*1000)</f>
        <v>8559.9999999999982</v>
      </c>
      <c r="GY158" s="20">
        <v>0</v>
      </c>
      <c r="GZ158" s="4">
        <v>0</v>
      </c>
      <c r="HA158" s="5">
        <f t="shared" si="857"/>
        <v>0</v>
      </c>
      <c r="HB158" s="128">
        <v>2.5</v>
      </c>
      <c r="HC158" s="4">
        <v>35</v>
      </c>
      <c r="HD158" s="5">
        <f t="shared" si="858"/>
        <v>14000</v>
      </c>
      <c r="HE158" s="20">
        <v>0</v>
      </c>
      <c r="HF158" s="4">
        <v>0</v>
      </c>
      <c r="HG158" s="5">
        <f t="shared" si="859"/>
        <v>0</v>
      </c>
      <c r="HH158" s="20">
        <f t="shared" si="861"/>
        <v>212440.25858999998</v>
      </c>
      <c r="HI158" s="5">
        <f t="shared" si="862"/>
        <v>85776.871999999988</v>
      </c>
    </row>
    <row r="159" spans="1:217" x14ac:dyDescent="0.3">
      <c r="A159" s="133">
        <v>2022</v>
      </c>
      <c r="B159" s="134" t="s">
        <v>12</v>
      </c>
      <c r="C159" s="20">
        <v>0</v>
      </c>
      <c r="D159" s="4">
        <v>0</v>
      </c>
      <c r="E159" s="5">
        <f t="shared" si="792"/>
        <v>0</v>
      </c>
      <c r="F159" s="20">
        <v>0</v>
      </c>
      <c r="G159" s="4">
        <v>0</v>
      </c>
      <c r="H159" s="5">
        <f t="shared" si="863"/>
        <v>0</v>
      </c>
      <c r="I159" s="20">
        <v>0</v>
      </c>
      <c r="J159" s="4">
        <v>0</v>
      </c>
      <c r="K159" s="5">
        <f t="shared" si="793"/>
        <v>0</v>
      </c>
      <c r="L159" s="20">
        <v>0</v>
      </c>
      <c r="M159" s="4">
        <v>0</v>
      </c>
      <c r="N159" s="5">
        <f t="shared" si="794"/>
        <v>0</v>
      </c>
      <c r="O159" s="128">
        <v>5.3460000000000001E-2</v>
      </c>
      <c r="P159" s="4">
        <v>2.8359999999999999</v>
      </c>
      <c r="Q159" s="5">
        <f t="shared" si="795"/>
        <v>53049.008604564158</v>
      </c>
      <c r="R159" s="128">
        <v>1062.57</v>
      </c>
      <c r="S159" s="4">
        <v>5412.8689999999997</v>
      </c>
      <c r="T159" s="5">
        <f t="shared" si="796"/>
        <v>5094.1293279501579</v>
      </c>
      <c r="U159" s="20">
        <v>0</v>
      </c>
      <c r="V159" s="4">
        <v>0</v>
      </c>
      <c r="W159" s="5">
        <f t="shared" si="797"/>
        <v>0</v>
      </c>
      <c r="X159" s="20">
        <v>0</v>
      </c>
      <c r="Y159" s="4">
        <v>0</v>
      </c>
      <c r="Z159" s="5">
        <f t="shared" si="798"/>
        <v>0</v>
      </c>
      <c r="AA159" s="20"/>
      <c r="AB159" s="4"/>
      <c r="AC159" s="5"/>
      <c r="AD159" s="20">
        <v>0</v>
      </c>
      <c r="AE159" s="4">
        <v>0</v>
      </c>
      <c r="AF159" s="5">
        <f t="shared" si="799"/>
        <v>0</v>
      </c>
      <c r="AG159" s="20">
        <v>0</v>
      </c>
      <c r="AH159" s="4">
        <v>0</v>
      </c>
      <c r="AI159" s="5">
        <f t="shared" si="800"/>
        <v>0</v>
      </c>
      <c r="AJ159" s="20">
        <v>0</v>
      </c>
      <c r="AK159" s="4">
        <v>0</v>
      </c>
      <c r="AL159" s="5">
        <f t="shared" si="801"/>
        <v>0</v>
      </c>
      <c r="AM159" s="20">
        <v>0</v>
      </c>
      <c r="AN159" s="4">
        <v>0</v>
      </c>
      <c r="AO159" s="5">
        <f t="shared" si="802"/>
        <v>0</v>
      </c>
      <c r="AP159" s="20">
        <v>0</v>
      </c>
      <c r="AQ159" s="4">
        <v>0</v>
      </c>
      <c r="AR159" s="5">
        <f t="shared" si="803"/>
        <v>0</v>
      </c>
      <c r="AS159" s="20">
        <v>0</v>
      </c>
      <c r="AT159" s="4">
        <v>0</v>
      </c>
      <c r="AU159" s="5">
        <f t="shared" si="804"/>
        <v>0</v>
      </c>
      <c r="AV159" s="20">
        <v>0</v>
      </c>
      <c r="AW159" s="4">
        <v>0</v>
      </c>
      <c r="AX159" s="5">
        <f t="shared" si="805"/>
        <v>0</v>
      </c>
      <c r="AY159" s="20">
        <v>0</v>
      </c>
      <c r="AZ159" s="4">
        <v>0</v>
      </c>
      <c r="BA159" s="5">
        <f t="shared" si="806"/>
        <v>0</v>
      </c>
      <c r="BB159" s="128">
        <v>5253.12986</v>
      </c>
      <c r="BC159" s="4">
        <v>28443.663</v>
      </c>
      <c r="BD159" s="5">
        <f t="shared" si="807"/>
        <v>5414.6125753685437</v>
      </c>
      <c r="BE159" s="20">
        <v>0</v>
      </c>
      <c r="BF159" s="4">
        <v>0</v>
      </c>
      <c r="BG159" s="5">
        <f t="shared" si="808"/>
        <v>0</v>
      </c>
      <c r="BH159" s="20">
        <v>0</v>
      </c>
      <c r="BI159" s="4">
        <v>0</v>
      </c>
      <c r="BJ159" s="5">
        <f t="shared" si="809"/>
        <v>0</v>
      </c>
      <c r="BK159" s="20">
        <v>0</v>
      </c>
      <c r="BL159" s="4">
        <v>0</v>
      </c>
      <c r="BM159" s="5">
        <f t="shared" si="810"/>
        <v>0</v>
      </c>
      <c r="BN159" s="20">
        <v>0</v>
      </c>
      <c r="BO159" s="4">
        <v>0</v>
      </c>
      <c r="BP159" s="5">
        <f t="shared" si="811"/>
        <v>0</v>
      </c>
      <c r="BQ159" s="20">
        <v>0</v>
      </c>
      <c r="BR159" s="4">
        <v>0</v>
      </c>
      <c r="BS159" s="5">
        <f t="shared" si="812"/>
        <v>0</v>
      </c>
      <c r="BT159" s="20">
        <v>0</v>
      </c>
      <c r="BU159" s="4">
        <v>0</v>
      </c>
      <c r="BV159" s="5">
        <f t="shared" si="813"/>
        <v>0</v>
      </c>
      <c r="BW159" s="20">
        <v>0</v>
      </c>
      <c r="BX159" s="4">
        <v>0</v>
      </c>
      <c r="BY159" s="5">
        <f t="shared" si="814"/>
        <v>0</v>
      </c>
      <c r="BZ159" s="20">
        <v>0</v>
      </c>
      <c r="CA159" s="4">
        <v>0</v>
      </c>
      <c r="CB159" s="5">
        <f t="shared" si="815"/>
        <v>0</v>
      </c>
      <c r="CC159" s="20">
        <v>0</v>
      </c>
      <c r="CD159" s="4">
        <v>0</v>
      </c>
      <c r="CE159" s="5">
        <f t="shared" si="816"/>
        <v>0</v>
      </c>
      <c r="CF159" s="20">
        <v>0</v>
      </c>
      <c r="CG159" s="4">
        <v>0</v>
      </c>
      <c r="CH159" s="5">
        <f t="shared" si="817"/>
        <v>0</v>
      </c>
      <c r="CI159" s="20">
        <v>0</v>
      </c>
      <c r="CJ159" s="4">
        <v>0</v>
      </c>
      <c r="CK159" s="5">
        <f t="shared" si="818"/>
        <v>0</v>
      </c>
      <c r="CL159" s="20">
        <v>0</v>
      </c>
      <c r="CM159" s="4">
        <v>0</v>
      </c>
      <c r="CN159" s="5">
        <f t="shared" si="819"/>
        <v>0</v>
      </c>
      <c r="CO159" s="20">
        <v>0</v>
      </c>
      <c r="CP159" s="4">
        <v>0</v>
      </c>
      <c r="CQ159" s="5">
        <f t="shared" si="820"/>
        <v>0</v>
      </c>
      <c r="CR159" s="128">
        <v>3014.0942999999997</v>
      </c>
      <c r="CS159" s="4">
        <v>16485.79</v>
      </c>
      <c r="CT159" s="5">
        <f t="shared" si="821"/>
        <v>5469.5667617300496</v>
      </c>
      <c r="CU159" s="20">
        <v>0</v>
      </c>
      <c r="CV159" s="4">
        <v>0</v>
      </c>
      <c r="CW159" s="5">
        <f t="shared" si="822"/>
        <v>0</v>
      </c>
      <c r="CX159" s="20">
        <v>0</v>
      </c>
      <c r="CY159" s="4">
        <v>0</v>
      </c>
      <c r="CZ159" s="5">
        <f t="shared" si="823"/>
        <v>0</v>
      </c>
      <c r="DA159" s="128">
        <v>0.29984</v>
      </c>
      <c r="DB159" s="4">
        <v>18.524000000000001</v>
      </c>
      <c r="DC159" s="5">
        <f t="shared" si="824"/>
        <v>61779.615795090722</v>
      </c>
      <c r="DD159" s="20">
        <v>0</v>
      </c>
      <c r="DE159" s="4">
        <v>0</v>
      </c>
      <c r="DF159" s="5">
        <f t="shared" si="825"/>
        <v>0</v>
      </c>
      <c r="DG159" s="20">
        <v>0</v>
      </c>
      <c r="DH159" s="4">
        <v>0</v>
      </c>
      <c r="DI159" s="5">
        <f t="shared" si="826"/>
        <v>0</v>
      </c>
      <c r="DJ159" s="20">
        <v>0</v>
      </c>
      <c r="DK159" s="4">
        <v>0</v>
      </c>
      <c r="DL159" s="5">
        <f t="shared" si="827"/>
        <v>0</v>
      </c>
      <c r="DM159" s="20">
        <v>0</v>
      </c>
      <c r="DN159" s="4">
        <v>0</v>
      </c>
      <c r="DO159" s="5">
        <f t="shared" si="828"/>
        <v>0</v>
      </c>
      <c r="DP159" s="20">
        <v>0</v>
      </c>
      <c r="DQ159" s="4">
        <v>0</v>
      </c>
      <c r="DR159" s="5">
        <f t="shared" si="829"/>
        <v>0</v>
      </c>
      <c r="DS159" s="20">
        <v>0</v>
      </c>
      <c r="DT159" s="4">
        <v>0</v>
      </c>
      <c r="DU159" s="5">
        <f t="shared" si="830"/>
        <v>0</v>
      </c>
      <c r="DV159" s="128">
        <v>11242.297</v>
      </c>
      <c r="DW159" s="4">
        <v>57323.720999999998</v>
      </c>
      <c r="DX159" s="5">
        <f t="shared" si="831"/>
        <v>5098.9331628580885</v>
      </c>
      <c r="DY159" s="128">
        <v>72.835999999999999</v>
      </c>
      <c r="DZ159" s="4">
        <v>721.46600000000001</v>
      </c>
      <c r="EA159" s="5">
        <f t="shared" si="832"/>
        <v>9905.3490032401551</v>
      </c>
      <c r="EB159" s="20">
        <v>0</v>
      </c>
      <c r="EC159" s="4">
        <v>0</v>
      </c>
      <c r="ED159" s="5">
        <f t="shared" si="833"/>
        <v>0</v>
      </c>
      <c r="EE159" s="20">
        <v>0</v>
      </c>
      <c r="EF159" s="4">
        <v>0</v>
      </c>
      <c r="EG159" s="5">
        <f t="shared" si="834"/>
        <v>0</v>
      </c>
      <c r="EH159" s="20">
        <v>0</v>
      </c>
      <c r="EI159" s="4">
        <v>0</v>
      </c>
      <c r="EJ159" s="5">
        <f t="shared" si="835"/>
        <v>0</v>
      </c>
      <c r="EK159" s="20">
        <v>0</v>
      </c>
      <c r="EL159" s="4">
        <v>0</v>
      </c>
      <c r="EM159" s="5">
        <f t="shared" si="836"/>
        <v>0</v>
      </c>
      <c r="EN159" s="20">
        <v>0</v>
      </c>
      <c r="EO159" s="4">
        <v>0</v>
      </c>
      <c r="EP159" s="5">
        <f t="shared" si="837"/>
        <v>0</v>
      </c>
      <c r="EQ159" s="20"/>
      <c r="ER159" s="4"/>
      <c r="ES159" s="5"/>
      <c r="ET159" s="20">
        <v>0</v>
      </c>
      <c r="EU159" s="4">
        <v>0</v>
      </c>
      <c r="EV159" s="5">
        <f t="shared" si="838"/>
        <v>0</v>
      </c>
      <c r="EW159" s="20">
        <v>0</v>
      </c>
      <c r="EX159" s="4">
        <v>0</v>
      </c>
      <c r="EY159" s="5">
        <f t="shared" si="839"/>
        <v>0</v>
      </c>
      <c r="EZ159" s="20">
        <v>0</v>
      </c>
      <c r="FA159" s="4">
        <v>0</v>
      </c>
      <c r="FB159" s="5">
        <f t="shared" si="840"/>
        <v>0</v>
      </c>
      <c r="FC159" s="20">
        <v>0</v>
      </c>
      <c r="FD159" s="4">
        <v>0</v>
      </c>
      <c r="FE159" s="5">
        <f t="shared" si="841"/>
        <v>0</v>
      </c>
      <c r="FF159" s="128">
        <v>50</v>
      </c>
      <c r="FG159" s="4">
        <v>132.28899999999999</v>
      </c>
      <c r="FH159" s="5">
        <f t="shared" si="842"/>
        <v>2645.7799999999997</v>
      </c>
      <c r="FI159" s="20">
        <v>0</v>
      </c>
      <c r="FJ159" s="4">
        <v>0</v>
      </c>
      <c r="FK159" s="5">
        <f t="shared" si="843"/>
        <v>0</v>
      </c>
      <c r="FL159" s="20">
        <v>0</v>
      </c>
      <c r="FM159" s="4">
        <v>0</v>
      </c>
      <c r="FN159" s="5">
        <f t="shared" si="844"/>
        <v>0</v>
      </c>
      <c r="FO159" s="20">
        <v>0</v>
      </c>
      <c r="FP159" s="4">
        <v>0</v>
      </c>
      <c r="FQ159" s="5">
        <f t="shared" si="845"/>
        <v>0</v>
      </c>
      <c r="FR159" s="20">
        <v>0</v>
      </c>
      <c r="FS159" s="4">
        <v>0</v>
      </c>
      <c r="FT159" s="5">
        <f t="shared" si="846"/>
        <v>0</v>
      </c>
      <c r="FU159" s="20">
        <v>0</v>
      </c>
      <c r="FV159" s="4">
        <v>0</v>
      </c>
      <c r="FW159" s="5">
        <f t="shared" si="847"/>
        <v>0</v>
      </c>
      <c r="FX159" s="20">
        <v>0</v>
      </c>
      <c r="FY159" s="4">
        <v>0</v>
      </c>
      <c r="FZ159" s="5">
        <f t="shared" si="848"/>
        <v>0</v>
      </c>
      <c r="GA159" s="20">
        <v>0</v>
      </c>
      <c r="GB159" s="4">
        <v>0</v>
      </c>
      <c r="GC159" s="5">
        <f t="shared" si="849"/>
        <v>0</v>
      </c>
      <c r="GD159" s="20">
        <v>0</v>
      </c>
      <c r="GE159" s="4">
        <v>0</v>
      </c>
      <c r="GF159" s="5">
        <f t="shared" si="850"/>
        <v>0</v>
      </c>
      <c r="GG159" s="20">
        <v>0</v>
      </c>
      <c r="GH159" s="4">
        <v>0</v>
      </c>
      <c r="GI159" s="5">
        <f t="shared" si="851"/>
        <v>0</v>
      </c>
      <c r="GJ159" s="20">
        <v>0</v>
      </c>
      <c r="GK159" s="4">
        <v>0</v>
      </c>
      <c r="GL159" s="5">
        <f t="shared" si="852"/>
        <v>0</v>
      </c>
      <c r="GM159" s="20">
        <v>0</v>
      </c>
      <c r="GN159" s="4">
        <v>0</v>
      </c>
      <c r="GO159" s="5">
        <f t="shared" si="853"/>
        <v>0</v>
      </c>
      <c r="GP159" s="20">
        <v>0</v>
      </c>
      <c r="GQ159" s="4">
        <v>0</v>
      </c>
      <c r="GR159" s="5">
        <f t="shared" si="854"/>
        <v>0</v>
      </c>
      <c r="GS159" s="20">
        <v>0</v>
      </c>
      <c r="GT159" s="4">
        <v>0</v>
      </c>
      <c r="GU159" s="5">
        <f t="shared" si="855"/>
        <v>0</v>
      </c>
      <c r="GV159" s="20">
        <v>0</v>
      </c>
      <c r="GW159" s="4">
        <v>0</v>
      </c>
      <c r="GX159" s="5">
        <f t="shared" si="856"/>
        <v>0</v>
      </c>
      <c r="GY159" s="20">
        <v>0</v>
      </c>
      <c r="GZ159" s="4">
        <v>0</v>
      </c>
      <c r="HA159" s="5">
        <f t="shared" si="857"/>
        <v>0</v>
      </c>
      <c r="HB159" s="20">
        <v>0</v>
      </c>
      <c r="HC159" s="4">
        <v>0</v>
      </c>
      <c r="HD159" s="5">
        <f t="shared" si="858"/>
        <v>0</v>
      </c>
      <c r="HE159" s="20">
        <v>0</v>
      </c>
      <c r="HF159" s="4">
        <v>0</v>
      </c>
      <c r="HG159" s="5">
        <f t="shared" si="859"/>
        <v>0</v>
      </c>
      <c r="HH159" s="20">
        <f t="shared" si="861"/>
        <v>20695.280459999998</v>
      </c>
      <c r="HI159" s="5">
        <f t="shared" si="862"/>
        <v>108541.158</v>
      </c>
    </row>
    <row r="160" spans="1:217" x14ac:dyDescent="0.3">
      <c r="A160" s="111">
        <v>2022</v>
      </c>
      <c r="B160" s="112" t="s">
        <v>13</v>
      </c>
      <c r="C160" s="20">
        <v>0</v>
      </c>
      <c r="D160" s="4">
        <v>0</v>
      </c>
      <c r="E160" s="5">
        <f t="shared" si="792"/>
        <v>0</v>
      </c>
      <c r="F160" s="20">
        <v>0</v>
      </c>
      <c r="G160" s="4">
        <v>0</v>
      </c>
      <c r="H160" s="5">
        <f t="shared" si="863"/>
        <v>0</v>
      </c>
      <c r="I160" s="20">
        <v>0</v>
      </c>
      <c r="J160" s="4">
        <v>0</v>
      </c>
      <c r="K160" s="5">
        <f t="shared" si="793"/>
        <v>0</v>
      </c>
      <c r="L160" s="20">
        <v>0</v>
      </c>
      <c r="M160" s="4">
        <v>0</v>
      </c>
      <c r="N160" s="5">
        <f t="shared" si="794"/>
        <v>0</v>
      </c>
      <c r="O160" s="20">
        <v>0</v>
      </c>
      <c r="P160" s="4">
        <v>0</v>
      </c>
      <c r="Q160" s="5">
        <f t="shared" si="795"/>
        <v>0</v>
      </c>
      <c r="R160" s="128">
        <v>957.00099999999998</v>
      </c>
      <c r="S160" s="4">
        <v>5026.0739999999996</v>
      </c>
      <c r="T160" s="5">
        <f t="shared" si="796"/>
        <v>5251.9004682335753</v>
      </c>
      <c r="U160" s="20">
        <v>0</v>
      </c>
      <c r="V160" s="4">
        <v>0</v>
      </c>
      <c r="W160" s="5">
        <f t="shared" si="797"/>
        <v>0</v>
      </c>
      <c r="X160" s="20">
        <v>0</v>
      </c>
      <c r="Y160" s="4">
        <v>0</v>
      </c>
      <c r="Z160" s="5">
        <f t="shared" si="798"/>
        <v>0</v>
      </c>
      <c r="AA160" s="20"/>
      <c r="AB160" s="4"/>
      <c r="AC160" s="5"/>
      <c r="AD160" s="20">
        <v>0</v>
      </c>
      <c r="AE160" s="4">
        <v>0</v>
      </c>
      <c r="AF160" s="5">
        <f t="shared" si="799"/>
        <v>0</v>
      </c>
      <c r="AG160" s="20">
        <v>0</v>
      </c>
      <c r="AH160" s="4">
        <v>0</v>
      </c>
      <c r="AI160" s="5">
        <f t="shared" si="800"/>
        <v>0</v>
      </c>
      <c r="AJ160" s="20">
        <v>0</v>
      </c>
      <c r="AK160" s="4">
        <v>0</v>
      </c>
      <c r="AL160" s="5">
        <f t="shared" si="801"/>
        <v>0</v>
      </c>
      <c r="AM160" s="20">
        <v>0</v>
      </c>
      <c r="AN160" s="4">
        <v>0</v>
      </c>
      <c r="AO160" s="5">
        <f t="shared" si="802"/>
        <v>0</v>
      </c>
      <c r="AP160" s="20">
        <v>0</v>
      </c>
      <c r="AQ160" s="4">
        <v>0</v>
      </c>
      <c r="AR160" s="5">
        <f t="shared" si="803"/>
        <v>0</v>
      </c>
      <c r="AS160" s="128">
        <v>2.809E-2</v>
      </c>
      <c r="AT160" s="4">
        <v>1.03</v>
      </c>
      <c r="AU160" s="5">
        <f t="shared" si="804"/>
        <v>36667.853328586687</v>
      </c>
      <c r="AV160" s="20">
        <v>0</v>
      </c>
      <c r="AW160" s="4">
        <v>0</v>
      </c>
      <c r="AX160" s="5">
        <f t="shared" si="805"/>
        <v>0</v>
      </c>
      <c r="AY160" s="20">
        <v>0</v>
      </c>
      <c r="AZ160" s="4">
        <v>0</v>
      </c>
      <c r="BA160" s="5">
        <f t="shared" si="806"/>
        <v>0</v>
      </c>
      <c r="BB160" s="128">
        <v>5268.0265799999997</v>
      </c>
      <c r="BC160" s="4">
        <v>28914.538</v>
      </c>
      <c r="BD160" s="5">
        <f t="shared" si="807"/>
        <v>5488.6849109254117</v>
      </c>
      <c r="BE160" s="20">
        <v>0</v>
      </c>
      <c r="BF160" s="4">
        <v>0</v>
      </c>
      <c r="BG160" s="5">
        <f t="shared" si="808"/>
        <v>0</v>
      </c>
      <c r="BH160" s="20">
        <v>0</v>
      </c>
      <c r="BI160" s="4">
        <v>0</v>
      </c>
      <c r="BJ160" s="5">
        <f t="shared" si="809"/>
        <v>0</v>
      </c>
      <c r="BK160" s="20">
        <v>0</v>
      </c>
      <c r="BL160" s="4">
        <v>0</v>
      </c>
      <c r="BM160" s="5">
        <f t="shared" si="810"/>
        <v>0</v>
      </c>
      <c r="BN160" s="20">
        <v>0</v>
      </c>
      <c r="BO160" s="4">
        <v>0</v>
      </c>
      <c r="BP160" s="5">
        <f t="shared" si="811"/>
        <v>0</v>
      </c>
      <c r="BQ160" s="20">
        <v>0</v>
      </c>
      <c r="BR160" s="4">
        <v>0</v>
      </c>
      <c r="BS160" s="5">
        <f t="shared" si="812"/>
        <v>0</v>
      </c>
      <c r="BT160" s="20">
        <v>0</v>
      </c>
      <c r="BU160" s="4">
        <v>0</v>
      </c>
      <c r="BV160" s="5">
        <f t="shared" si="813"/>
        <v>0</v>
      </c>
      <c r="BW160" s="20">
        <v>0</v>
      </c>
      <c r="BX160" s="4">
        <v>0</v>
      </c>
      <c r="BY160" s="5">
        <f t="shared" si="814"/>
        <v>0</v>
      </c>
      <c r="BZ160" s="20">
        <v>0</v>
      </c>
      <c r="CA160" s="4">
        <v>0</v>
      </c>
      <c r="CB160" s="5">
        <f t="shared" si="815"/>
        <v>0</v>
      </c>
      <c r="CC160" s="20">
        <v>0</v>
      </c>
      <c r="CD160" s="4">
        <v>0</v>
      </c>
      <c r="CE160" s="5">
        <f t="shared" si="816"/>
        <v>0</v>
      </c>
      <c r="CF160" s="20">
        <v>0</v>
      </c>
      <c r="CG160" s="4">
        <v>0</v>
      </c>
      <c r="CH160" s="5">
        <f t="shared" si="817"/>
        <v>0</v>
      </c>
      <c r="CI160" s="20">
        <v>0</v>
      </c>
      <c r="CJ160" s="4">
        <v>0</v>
      </c>
      <c r="CK160" s="5">
        <f t="shared" si="818"/>
        <v>0</v>
      </c>
      <c r="CL160" s="20">
        <v>0</v>
      </c>
      <c r="CM160" s="4">
        <v>0</v>
      </c>
      <c r="CN160" s="5">
        <f t="shared" si="819"/>
        <v>0</v>
      </c>
      <c r="CO160" s="20">
        <v>0</v>
      </c>
      <c r="CP160" s="4">
        <v>0</v>
      </c>
      <c r="CQ160" s="5">
        <f t="shared" si="820"/>
        <v>0</v>
      </c>
      <c r="CR160" s="128">
        <v>962.52404000000001</v>
      </c>
      <c r="CS160" s="4">
        <v>6192.6360000000004</v>
      </c>
      <c r="CT160" s="5">
        <f t="shared" si="821"/>
        <v>6433.7468391958291</v>
      </c>
      <c r="CU160" s="20">
        <v>0</v>
      </c>
      <c r="CV160" s="4">
        <v>0</v>
      </c>
      <c r="CW160" s="5">
        <f t="shared" si="822"/>
        <v>0</v>
      </c>
      <c r="CX160" s="20">
        <v>0</v>
      </c>
      <c r="CY160" s="4">
        <v>0</v>
      </c>
      <c r="CZ160" s="5">
        <f t="shared" si="823"/>
        <v>0</v>
      </c>
      <c r="DA160" s="20">
        <v>0</v>
      </c>
      <c r="DB160" s="4">
        <v>0</v>
      </c>
      <c r="DC160" s="5">
        <f t="shared" si="824"/>
        <v>0</v>
      </c>
      <c r="DD160" s="20">
        <v>0</v>
      </c>
      <c r="DE160" s="4">
        <v>0</v>
      </c>
      <c r="DF160" s="5">
        <f t="shared" si="825"/>
        <v>0</v>
      </c>
      <c r="DG160" s="20">
        <v>0</v>
      </c>
      <c r="DH160" s="4">
        <v>0</v>
      </c>
      <c r="DI160" s="5">
        <f t="shared" si="826"/>
        <v>0</v>
      </c>
      <c r="DJ160" s="20">
        <v>0</v>
      </c>
      <c r="DK160" s="4">
        <v>0</v>
      </c>
      <c r="DL160" s="5">
        <f t="shared" si="827"/>
        <v>0</v>
      </c>
      <c r="DM160" s="20">
        <v>0</v>
      </c>
      <c r="DN160" s="4">
        <v>0</v>
      </c>
      <c r="DO160" s="5">
        <f t="shared" si="828"/>
        <v>0</v>
      </c>
      <c r="DP160" s="20">
        <v>0</v>
      </c>
      <c r="DQ160" s="4">
        <v>0</v>
      </c>
      <c r="DR160" s="5">
        <f t="shared" si="829"/>
        <v>0</v>
      </c>
      <c r="DS160" s="20">
        <v>0</v>
      </c>
      <c r="DT160" s="4">
        <v>0</v>
      </c>
      <c r="DU160" s="5">
        <f t="shared" si="830"/>
        <v>0</v>
      </c>
      <c r="DV160" s="128">
        <v>12629.46</v>
      </c>
      <c r="DW160" s="4">
        <v>64945.199000000001</v>
      </c>
      <c r="DX160" s="5">
        <f t="shared" si="831"/>
        <v>5142.357551312567</v>
      </c>
      <c r="DY160" s="128">
        <v>5887.7889999999998</v>
      </c>
      <c r="DZ160" s="4">
        <v>34232.762999999999</v>
      </c>
      <c r="EA160" s="5">
        <f t="shared" si="832"/>
        <v>5814.1966364623459</v>
      </c>
      <c r="EB160" s="20">
        <v>0</v>
      </c>
      <c r="EC160" s="4">
        <v>0</v>
      </c>
      <c r="ED160" s="5">
        <f t="shared" si="833"/>
        <v>0</v>
      </c>
      <c r="EE160" s="20">
        <v>0</v>
      </c>
      <c r="EF160" s="4">
        <v>0</v>
      </c>
      <c r="EG160" s="5">
        <f t="shared" si="834"/>
        <v>0</v>
      </c>
      <c r="EH160" s="20">
        <v>0</v>
      </c>
      <c r="EI160" s="4">
        <v>0</v>
      </c>
      <c r="EJ160" s="5">
        <f t="shared" si="835"/>
        <v>0</v>
      </c>
      <c r="EK160" s="20">
        <v>0</v>
      </c>
      <c r="EL160" s="4">
        <v>0</v>
      </c>
      <c r="EM160" s="5">
        <f t="shared" si="836"/>
        <v>0</v>
      </c>
      <c r="EN160" s="20">
        <v>0</v>
      </c>
      <c r="EO160" s="4">
        <v>0</v>
      </c>
      <c r="EP160" s="5">
        <f t="shared" si="837"/>
        <v>0</v>
      </c>
      <c r="EQ160" s="20"/>
      <c r="ER160" s="4"/>
      <c r="ES160" s="5"/>
      <c r="ET160" s="20">
        <v>0</v>
      </c>
      <c r="EU160" s="4">
        <v>0</v>
      </c>
      <c r="EV160" s="5">
        <f t="shared" si="838"/>
        <v>0</v>
      </c>
      <c r="EW160" s="20">
        <v>0</v>
      </c>
      <c r="EX160" s="4">
        <v>0</v>
      </c>
      <c r="EY160" s="5">
        <f t="shared" si="839"/>
        <v>0</v>
      </c>
      <c r="EZ160" s="20">
        <v>0</v>
      </c>
      <c r="FA160" s="4">
        <v>0</v>
      </c>
      <c r="FB160" s="5">
        <f t="shared" si="840"/>
        <v>0</v>
      </c>
      <c r="FC160" s="20">
        <v>0</v>
      </c>
      <c r="FD160" s="4">
        <v>0</v>
      </c>
      <c r="FE160" s="5">
        <f t="shared" si="841"/>
        <v>0</v>
      </c>
      <c r="FF160" s="20">
        <v>0</v>
      </c>
      <c r="FG160" s="4">
        <v>0</v>
      </c>
      <c r="FH160" s="5">
        <f t="shared" si="842"/>
        <v>0</v>
      </c>
      <c r="FI160" s="20">
        <v>0</v>
      </c>
      <c r="FJ160" s="4">
        <v>0</v>
      </c>
      <c r="FK160" s="5">
        <f t="shared" si="843"/>
        <v>0</v>
      </c>
      <c r="FL160" s="20">
        <v>0</v>
      </c>
      <c r="FM160" s="4">
        <v>0</v>
      </c>
      <c r="FN160" s="5">
        <f t="shared" si="844"/>
        <v>0</v>
      </c>
      <c r="FO160" s="20">
        <v>0</v>
      </c>
      <c r="FP160" s="4">
        <v>0</v>
      </c>
      <c r="FQ160" s="5">
        <f t="shared" si="845"/>
        <v>0</v>
      </c>
      <c r="FR160" s="20">
        <v>0</v>
      </c>
      <c r="FS160" s="4">
        <v>0</v>
      </c>
      <c r="FT160" s="5">
        <f t="shared" si="846"/>
        <v>0</v>
      </c>
      <c r="FU160" s="20">
        <v>0</v>
      </c>
      <c r="FV160" s="4">
        <v>0</v>
      </c>
      <c r="FW160" s="5">
        <f t="shared" si="847"/>
        <v>0</v>
      </c>
      <c r="FX160" s="20">
        <v>0</v>
      </c>
      <c r="FY160" s="4">
        <v>0</v>
      </c>
      <c r="FZ160" s="5">
        <f t="shared" si="848"/>
        <v>0</v>
      </c>
      <c r="GA160" s="20">
        <v>0</v>
      </c>
      <c r="GB160" s="4">
        <v>0</v>
      </c>
      <c r="GC160" s="5">
        <f t="shared" si="849"/>
        <v>0</v>
      </c>
      <c r="GD160" s="20">
        <v>0</v>
      </c>
      <c r="GE160" s="4">
        <v>0</v>
      </c>
      <c r="GF160" s="5">
        <f t="shared" si="850"/>
        <v>0</v>
      </c>
      <c r="GG160" s="20">
        <v>0</v>
      </c>
      <c r="GH160" s="4">
        <v>0</v>
      </c>
      <c r="GI160" s="5">
        <f t="shared" si="851"/>
        <v>0</v>
      </c>
      <c r="GJ160" s="20">
        <v>0</v>
      </c>
      <c r="GK160" s="4">
        <v>0</v>
      </c>
      <c r="GL160" s="5">
        <f t="shared" si="852"/>
        <v>0</v>
      </c>
      <c r="GM160" s="20">
        <v>0</v>
      </c>
      <c r="GN160" s="4">
        <v>0</v>
      </c>
      <c r="GO160" s="5">
        <f t="shared" si="853"/>
        <v>0</v>
      </c>
      <c r="GP160" s="20">
        <v>0</v>
      </c>
      <c r="GQ160" s="4">
        <v>0</v>
      </c>
      <c r="GR160" s="5">
        <f t="shared" si="854"/>
        <v>0</v>
      </c>
      <c r="GS160" s="128">
        <v>4.1700000000000001E-2</v>
      </c>
      <c r="GT160" s="4">
        <v>0.4</v>
      </c>
      <c r="GU160" s="5">
        <f t="shared" si="855"/>
        <v>9592.3261390887292</v>
      </c>
      <c r="GV160" s="128">
        <v>4.07E-2</v>
      </c>
      <c r="GW160" s="4">
        <v>1.2330000000000001</v>
      </c>
      <c r="GX160" s="5">
        <f t="shared" si="856"/>
        <v>30294.840294840298</v>
      </c>
      <c r="GY160" s="20">
        <v>0</v>
      </c>
      <c r="GZ160" s="4">
        <v>0</v>
      </c>
      <c r="HA160" s="5">
        <f t="shared" si="857"/>
        <v>0</v>
      </c>
      <c r="HB160" s="20">
        <v>0</v>
      </c>
      <c r="HC160" s="4">
        <v>0</v>
      </c>
      <c r="HD160" s="5">
        <f t="shared" si="858"/>
        <v>0</v>
      </c>
      <c r="HE160" s="20">
        <v>0</v>
      </c>
      <c r="HF160" s="4">
        <v>0</v>
      </c>
      <c r="HG160" s="5">
        <f t="shared" si="859"/>
        <v>0</v>
      </c>
      <c r="HH160" s="20">
        <f t="shared" si="861"/>
        <v>25704.911110000001</v>
      </c>
      <c r="HI160" s="5">
        <f t="shared" si="862"/>
        <v>139313.87299999999</v>
      </c>
    </row>
    <row r="161" spans="1:217" ht="15" thickBot="1" x14ac:dyDescent="0.35">
      <c r="A161" s="77"/>
      <c r="B161" s="115" t="s">
        <v>14</v>
      </c>
      <c r="C161" s="116">
        <f t="shared" ref="C161:D161" si="864">SUM(C149:C160)</f>
        <v>21.16</v>
      </c>
      <c r="D161" s="117">
        <f t="shared" si="864"/>
        <v>195.03</v>
      </c>
      <c r="E161" s="63"/>
      <c r="F161" s="116">
        <f t="shared" ref="F161:G161" si="865">SUM(F149:F160)</f>
        <v>208119.98</v>
      </c>
      <c r="G161" s="117">
        <f t="shared" si="865"/>
        <v>86007.550999999992</v>
      </c>
      <c r="H161" s="63"/>
      <c r="I161" s="116">
        <f t="shared" ref="I161:J161" si="866">SUM(I149:I160)</f>
        <v>0</v>
      </c>
      <c r="J161" s="117">
        <f t="shared" si="866"/>
        <v>0</v>
      </c>
      <c r="K161" s="63"/>
      <c r="L161" s="116">
        <f t="shared" ref="L161:M161" si="867">SUM(L149:L160)</f>
        <v>0</v>
      </c>
      <c r="M161" s="117">
        <f t="shared" si="867"/>
        <v>0</v>
      </c>
      <c r="N161" s="63"/>
      <c r="O161" s="116">
        <f t="shared" ref="O161:P161" si="868">SUM(O149:O160)</f>
        <v>2.6534599999999999</v>
      </c>
      <c r="P161" s="117">
        <f t="shared" si="868"/>
        <v>32.210999999999999</v>
      </c>
      <c r="Q161" s="63"/>
      <c r="R161" s="116">
        <f t="shared" ref="R161:S161" si="869">SUM(R149:R160)</f>
        <v>12539.814709999999</v>
      </c>
      <c r="S161" s="117">
        <f t="shared" si="869"/>
        <v>53281.094000000005</v>
      </c>
      <c r="T161" s="63"/>
      <c r="U161" s="116">
        <f t="shared" ref="U161:V161" si="870">SUM(U149:U160)</f>
        <v>0</v>
      </c>
      <c r="V161" s="117">
        <f t="shared" si="870"/>
        <v>0</v>
      </c>
      <c r="W161" s="63"/>
      <c r="X161" s="116">
        <f t="shared" ref="X161:Y161" si="871">SUM(X149:X160)</f>
        <v>0</v>
      </c>
      <c r="Y161" s="117">
        <f t="shared" si="871"/>
        <v>0</v>
      </c>
      <c r="Z161" s="63"/>
      <c r="AA161" s="116"/>
      <c r="AB161" s="117"/>
      <c r="AC161" s="63"/>
      <c r="AD161" s="116">
        <f t="shared" ref="AD161:AE161" si="872">SUM(AD149:AD160)</f>
        <v>0</v>
      </c>
      <c r="AE161" s="117">
        <f t="shared" si="872"/>
        <v>0</v>
      </c>
      <c r="AF161" s="63"/>
      <c r="AG161" s="116">
        <f t="shared" ref="AG161:AH161" si="873">SUM(AG149:AG160)</f>
        <v>2.2411300000000001</v>
      </c>
      <c r="AH161" s="117">
        <f t="shared" si="873"/>
        <v>26.837000000000003</v>
      </c>
      <c r="AI161" s="63"/>
      <c r="AJ161" s="116">
        <f t="shared" ref="AJ161:AK161" si="874">SUM(AJ149:AJ160)</f>
        <v>0</v>
      </c>
      <c r="AK161" s="117">
        <f t="shared" si="874"/>
        <v>0</v>
      </c>
      <c r="AL161" s="63"/>
      <c r="AM161" s="116">
        <f t="shared" ref="AM161:AN161" si="875">SUM(AM149:AM160)</f>
        <v>0</v>
      </c>
      <c r="AN161" s="117">
        <f t="shared" si="875"/>
        <v>0</v>
      </c>
      <c r="AO161" s="63"/>
      <c r="AP161" s="116">
        <f t="shared" ref="AP161:AQ161" si="876">SUM(AP149:AP160)</f>
        <v>0</v>
      </c>
      <c r="AQ161" s="117">
        <f t="shared" si="876"/>
        <v>0</v>
      </c>
      <c r="AR161" s="63"/>
      <c r="AS161" s="116">
        <f t="shared" ref="AS161:AT161" si="877">SUM(AS149:AS160)</f>
        <v>2.98169</v>
      </c>
      <c r="AT161" s="117">
        <f t="shared" si="877"/>
        <v>80.465000000000003</v>
      </c>
      <c r="AU161" s="63"/>
      <c r="AV161" s="116">
        <f t="shared" ref="AV161:AW161" si="878">SUM(AV149:AV160)</f>
        <v>0</v>
      </c>
      <c r="AW161" s="117">
        <f t="shared" si="878"/>
        <v>0</v>
      </c>
      <c r="AX161" s="63"/>
      <c r="AY161" s="116">
        <f t="shared" ref="AY161:AZ161" si="879">SUM(AY149:AY160)</f>
        <v>0</v>
      </c>
      <c r="AZ161" s="117">
        <f t="shared" si="879"/>
        <v>0</v>
      </c>
      <c r="BA161" s="63"/>
      <c r="BB161" s="116">
        <f t="shared" ref="BB161:BC161" si="880">SUM(BB149:BB160)</f>
        <v>35197.817199999998</v>
      </c>
      <c r="BC161" s="117">
        <f t="shared" si="880"/>
        <v>160088.10999999999</v>
      </c>
      <c r="BD161" s="63"/>
      <c r="BE161" s="116">
        <f t="shared" ref="BE161:BF161" si="881">SUM(BE149:BE160)</f>
        <v>0</v>
      </c>
      <c r="BF161" s="117">
        <f t="shared" si="881"/>
        <v>0</v>
      </c>
      <c r="BG161" s="63"/>
      <c r="BH161" s="116">
        <f t="shared" ref="BH161:BI161" si="882">SUM(BH149:BH160)</f>
        <v>17.560499999999998</v>
      </c>
      <c r="BI161" s="117">
        <f t="shared" si="882"/>
        <v>341.113</v>
      </c>
      <c r="BJ161" s="63"/>
      <c r="BK161" s="116">
        <f t="shared" ref="BK161:BL161" si="883">SUM(BK149:BK160)</f>
        <v>0</v>
      </c>
      <c r="BL161" s="117">
        <f t="shared" si="883"/>
        <v>0</v>
      </c>
      <c r="BM161" s="63"/>
      <c r="BN161" s="116">
        <f t="shared" ref="BN161:BO161" si="884">SUM(BN149:BN160)</f>
        <v>0</v>
      </c>
      <c r="BO161" s="117">
        <f t="shared" si="884"/>
        <v>0</v>
      </c>
      <c r="BP161" s="63"/>
      <c r="BQ161" s="116">
        <f t="shared" ref="BQ161:BR161" si="885">SUM(BQ149:BQ160)</f>
        <v>0</v>
      </c>
      <c r="BR161" s="117">
        <f t="shared" si="885"/>
        <v>0</v>
      </c>
      <c r="BS161" s="63"/>
      <c r="BT161" s="116">
        <f t="shared" ref="BT161:BU161" si="886">SUM(BT149:BT160)</f>
        <v>0</v>
      </c>
      <c r="BU161" s="117">
        <f t="shared" si="886"/>
        <v>0</v>
      </c>
      <c r="BV161" s="63"/>
      <c r="BW161" s="116">
        <f t="shared" ref="BW161:BX161" si="887">SUM(BW149:BW160)</f>
        <v>0</v>
      </c>
      <c r="BX161" s="117">
        <f t="shared" si="887"/>
        <v>0</v>
      </c>
      <c r="BY161" s="63"/>
      <c r="BZ161" s="116">
        <f t="shared" ref="BZ161:CA161" si="888">SUM(BZ149:BZ160)</f>
        <v>36.78</v>
      </c>
      <c r="CA161" s="117">
        <f t="shared" si="888"/>
        <v>426.154</v>
      </c>
      <c r="CB161" s="63"/>
      <c r="CC161" s="116">
        <f t="shared" ref="CC161:CD161" si="889">SUM(CC149:CC160)</f>
        <v>0</v>
      </c>
      <c r="CD161" s="117">
        <f t="shared" si="889"/>
        <v>0</v>
      </c>
      <c r="CE161" s="63"/>
      <c r="CF161" s="116">
        <f t="shared" ref="CF161:CG161" si="890">SUM(CF149:CF160)</f>
        <v>0</v>
      </c>
      <c r="CG161" s="117">
        <f t="shared" si="890"/>
        <v>0</v>
      </c>
      <c r="CH161" s="63"/>
      <c r="CI161" s="116">
        <f t="shared" ref="CI161:CJ161" si="891">SUM(CI149:CI160)</f>
        <v>0</v>
      </c>
      <c r="CJ161" s="117">
        <f t="shared" si="891"/>
        <v>0</v>
      </c>
      <c r="CK161" s="63"/>
      <c r="CL161" s="116">
        <f t="shared" ref="CL161:CM161" si="892">SUM(CL149:CL160)</f>
        <v>0</v>
      </c>
      <c r="CM161" s="117">
        <f t="shared" si="892"/>
        <v>0</v>
      </c>
      <c r="CN161" s="63"/>
      <c r="CO161" s="116">
        <f t="shared" ref="CO161:CP161" si="893">SUM(CO149:CO160)</f>
        <v>0</v>
      </c>
      <c r="CP161" s="117">
        <f t="shared" si="893"/>
        <v>0</v>
      </c>
      <c r="CQ161" s="63"/>
      <c r="CR161" s="116">
        <f t="shared" ref="CR161:CS161" si="894">SUM(CR149:CR160)</f>
        <v>35239.24807999999</v>
      </c>
      <c r="CS161" s="117">
        <f t="shared" si="894"/>
        <v>182637.02499999999</v>
      </c>
      <c r="CT161" s="63"/>
      <c r="CU161" s="116">
        <f t="shared" ref="CU161:CV161" si="895">SUM(CU149:CU160)</f>
        <v>0</v>
      </c>
      <c r="CV161" s="117">
        <f t="shared" si="895"/>
        <v>0</v>
      </c>
      <c r="CW161" s="63"/>
      <c r="CX161" s="116">
        <f t="shared" ref="CX161:CY161" si="896">SUM(CX149:CX160)</f>
        <v>0</v>
      </c>
      <c r="CY161" s="117">
        <f t="shared" si="896"/>
        <v>0</v>
      </c>
      <c r="CZ161" s="63"/>
      <c r="DA161" s="116">
        <f t="shared" ref="DA161:DB161" si="897">SUM(DA149:DA160)</f>
        <v>0.69318999999999997</v>
      </c>
      <c r="DB161" s="117">
        <f t="shared" si="897"/>
        <v>51.621000000000002</v>
      </c>
      <c r="DC161" s="63"/>
      <c r="DD161" s="116">
        <f t="shared" ref="DD161:DE161" si="898">SUM(DD149:DD160)</f>
        <v>0</v>
      </c>
      <c r="DE161" s="117">
        <f t="shared" si="898"/>
        <v>0</v>
      </c>
      <c r="DF161" s="63"/>
      <c r="DG161" s="116">
        <f t="shared" ref="DG161:DH161" si="899">SUM(DG149:DG160)</f>
        <v>0</v>
      </c>
      <c r="DH161" s="117">
        <f t="shared" si="899"/>
        <v>0</v>
      </c>
      <c r="DI161" s="63"/>
      <c r="DJ161" s="116">
        <f t="shared" ref="DJ161:DK161" si="900">SUM(DJ149:DJ160)</f>
        <v>0</v>
      </c>
      <c r="DK161" s="117">
        <f t="shared" si="900"/>
        <v>0</v>
      </c>
      <c r="DL161" s="63"/>
      <c r="DM161" s="116">
        <f t="shared" ref="DM161:DN161" si="901">SUM(DM149:DM160)</f>
        <v>0</v>
      </c>
      <c r="DN161" s="117">
        <f t="shared" si="901"/>
        <v>0</v>
      </c>
      <c r="DO161" s="63"/>
      <c r="DP161" s="116">
        <f t="shared" ref="DP161:DQ161" si="902">SUM(DP149:DP160)</f>
        <v>0</v>
      </c>
      <c r="DQ161" s="117">
        <f t="shared" si="902"/>
        <v>0</v>
      </c>
      <c r="DR161" s="63"/>
      <c r="DS161" s="116">
        <f t="shared" ref="DS161:DT161" si="903">SUM(DS149:DS160)</f>
        <v>0</v>
      </c>
      <c r="DT161" s="117">
        <f t="shared" si="903"/>
        <v>0</v>
      </c>
      <c r="DU161" s="63"/>
      <c r="DV161" s="116">
        <f t="shared" ref="DV161:DW161" si="904">SUM(DV149:DV160)</f>
        <v>99124.554740000021</v>
      </c>
      <c r="DW161" s="117">
        <f t="shared" si="904"/>
        <v>431959.25100000005</v>
      </c>
      <c r="DX161" s="63"/>
      <c r="DY161" s="116">
        <f t="shared" ref="DY161:DZ161" si="905">SUM(DY149:DY160)</f>
        <v>44539.91029</v>
      </c>
      <c r="DZ161" s="117">
        <f t="shared" si="905"/>
        <v>188321.06799999997</v>
      </c>
      <c r="EA161" s="63"/>
      <c r="EB161" s="116">
        <f t="shared" ref="EB161:EC161" si="906">SUM(EB149:EB160)</f>
        <v>0</v>
      </c>
      <c r="EC161" s="117">
        <f t="shared" si="906"/>
        <v>0</v>
      </c>
      <c r="ED161" s="63"/>
      <c r="EE161" s="116">
        <f t="shared" ref="EE161:EF161" si="907">SUM(EE149:EE160)</f>
        <v>0</v>
      </c>
      <c r="EF161" s="117">
        <f t="shared" si="907"/>
        <v>0</v>
      </c>
      <c r="EG161" s="63"/>
      <c r="EH161" s="116">
        <f t="shared" ref="EH161:EI161" si="908">SUM(EH149:EH160)</f>
        <v>0.17777000000000001</v>
      </c>
      <c r="EI161" s="117">
        <f t="shared" si="908"/>
        <v>9.8420000000000005</v>
      </c>
      <c r="EJ161" s="63"/>
      <c r="EK161" s="116">
        <f t="shared" ref="EK161:EL161" si="909">SUM(EK149:EK160)</f>
        <v>0</v>
      </c>
      <c r="EL161" s="117">
        <f t="shared" si="909"/>
        <v>0</v>
      </c>
      <c r="EM161" s="63"/>
      <c r="EN161" s="116">
        <f t="shared" ref="EN161:EO161" si="910">SUM(EN149:EN160)</f>
        <v>0</v>
      </c>
      <c r="EO161" s="117">
        <f t="shared" si="910"/>
        <v>0</v>
      </c>
      <c r="EP161" s="63"/>
      <c r="EQ161" s="116"/>
      <c r="ER161" s="117"/>
      <c r="ES161" s="63"/>
      <c r="ET161" s="116">
        <f t="shared" ref="ET161:EU161" si="911">SUM(ET149:ET160)</f>
        <v>0</v>
      </c>
      <c r="EU161" s="117">
        <f t="shared" si="911"/>
        <v>0</v>
      </c>
      <c r="EV161" s="63"/>
      <c r="EW161" s="116">
        <f t="shared" ref="EW161:EX161" si="912">SUM(EW149:EW160)</f>
        <v>0</v>
      </c>
      <c r="EX161" s="117">
        <f t="shared" si="912"/>
        <v>0</v>
      </c>
      <c r="EY161" s="63"/>
      <c r="EZ161" s="116">
        <f t="shared" ref="EZ161:FA161" si="913">SUM(EZ149:EZ160)</f>
        <v>0</v>
      </c>
      <c r="FA161" s="117">
        <f t="shared" si="913"/>
        <v>0</v>
      </c>
      <c r="FB161" s="63"/>
      <c r="FC161" s="116">
        <f t="shared" ref="FC161:FD161" si="914">SUM(FC149:FC160)</f>
        <v>7.6499999999999997E-3</v>
      </c>
      <c r="FD161" s="117">
        <f t="shared" si="914"/>
        <v>0.377</v>
      </c>
      <c r="FE161" s="63"/>
      <c r="FF161" s="116">
        <f t="shared" ref="FF161:FG161" si="915">SUM(FF149:FF160)</f>
        <v>50</v>
      </c>
      <c r="FG161" s="117">
        <f t="shared" si="915"/>
        <v>132.28899999999999</v>
      </c>
      <c r="FH161" s="63"/>
      <c r="FI161" s="116">
        <f t="shared" ref="FI161:FJ161" si="916">SUM(FI149:FI160)</f>
        <v>0</v>
      </c>
      <c r="FJ161" s="117">
        <f t="shared" si="916"/>
        <v>0</v>
      </c>
      <c r="FK161" s="63"/>
      <c r="FL161" s="116">
        <f t="shared" ref="FL161:FM161" si="917">SUM(FL149:FL160)</f>
        <v>0</v>
      </c>
      <c r="FM161" s="117">
        <f t="shared" si="917"/>
        <v>0</v>
      </c>
      <c r="FN161" s="63"/>
      <c r="FO161" s="116">
        <f t="shared" ref="FO161:FP161" si="918">SUM(FO149:FO160)</f>
        <v>0</v>
      </c>
      <c r="FP161" s="117">
        <f t="shared" si="918"/>
        <v>0</v>
      </c>
      <c r="FQ161" s="63"/>
      <c r="FR161" s="116">
        <f t="shared" ref="FR161:FS161" si="919">SUM(FR149:FR160)</f>
        <v>2765</v>
      </c>
      <c r="FS161" s="117">
        <f t="shared" si="919"/>
        <v>13347.865</v>
      </c>
      <c r="FT161" s="63"/>
      <c r="FU161" s="116">
        <f t="shared" ref="FU161:FV161" si="920">SUM(FU149:FU160)</f>
        <v>0</v>
      </c>
      <c r="FV161" s="117">
        <f t="shared" si="920"/>
        <v>0</v>
      </c>
      <c r="FW161" s="63"/>
      <c r="FX161" s="116">
        <f t="shared" ref="FX161:FY161" si="921">SUM(FX149:FX160)</f>
        <v>0</v>
      </c>
      <c r="FY161" s="117">
        <f t="shared" si="921"/>
        <v>0</v>
      </c>
      <c r="FZ161" s="63"/>
      <c r="GA161" s="116">
        <f t="shared" ref="GA161:GB161" si="922">SUM(GA149:GA160)</f>
        <v>0</v>
      </c>
      <c r="GB161" s="117">
        <f t="shared" si="922"/>
        <v>0</v>
      </c>
      <c r="GC161" s="63"/>
      <c r="GD161" s="116">
        <f t="shared" ref="GD161:GE161" si="923">SUM(GD149:GD160)</f>
        <v>0</v>
      </c>
      <c r="GE161" s="117">
        <f t="shared" si="923"/>
        <v>0</v>
      </c>
      <c r="GF161" s="63"/>
      <c r="GG161" s="116">
        <f t="shared" ref="GG161:GH161" si="924">SUM(GG149:GG160)</f>
        <v>0</v>
      </c>
      <c r="GH161" s="117">
        <f t="shared" si="924"/>
        <v>0</v>
      </c>
      <c r="GI161" s="63"/>
      <c r="GJ161" s="116">
        <f t="shared" ref="GJ161:GK161" si="925">SUM(GJ149:GJ160)</f>
        <v>0</v>
      </c>
      <c r="GK161" s="117">
        <f t="shared" si="925"/>
        <v>0</v>
      </c>
      <c r="GL161" s="63"/>
      <c r="GM161" s="116">
        <f t="shared" ref="GM161:GN161" si="926">SUM(GM149:GM160)</f>
        <v>4.7438099999999999</v>
      </c>
      <c r="GN161" s="117">
        <f t="shared" si="926"/>
        <v>140.52199999999999</v>
      </c>
      <c r="GO161" s="63"/>
      <c r="GP161" s="116">
        <f t="shared" ref="GP161:GQ161" si="927">SUM(GP149:GP160)</f>
        <v>0</v>
      </c>
      <c r="GQ161" s="117">
        <f t="shared" si="927"/>
        <v>0</v>
      </c>
      <c r="GR161" s="63"/>
      <c r="GS161" s="116">
        <f t="shared" ref="GS161:GT161" si="928">SUM(GS149:GS160)</f>
        <v>0.91879999999999995</v>
      </c>
      <c r="GT161" s="117">
        <f t="shared" si="928"/>
        <v>10.962</v>
      </c>
      <c r="GU161" s="63"/>
      <c r="GV161" s="116">
        <f t="shared" ref="GV161:GW161" si="929">SUM(GV149:GV160)</f>
        <v>9.0700000000000003E-2</v>
      </c>
      <c r="GW161" s="117">
        <f t="shared" si="929"/>
        <v>1.661</v>
      </c>
      <c r="GX161" s="63"/>
      <c r="GY161" s="116">
        <f t="shared" ref="GY161:GZ161" si="930">SUM(GY149:GY160)</f>
        <v>59950</v>
      </c>
      <c r="GZ161" s="117">
        <f t="shared" si="930"/>
        <v>306933.65000000002</v>
      </c>
      <c r="HA161" s="63"/>
      <c r="HB161" s="116">
        <f t="shared" ref="HB161:HC161" si="931">SUM(HB149:HB160)</f>
        <v>5.069</v>
      </c>
      <c r="HC161" s="117">
        <f t="shared" si="931"/>
        <v>68.925000000000011</v>
      </c>
      <c r="HD161" s="63"/>
      <c r="HE161" s="116">
        <f t="shared" ref="HE161:HF161" si="932">SUM(HE149:HE160)</f>
        <v>494.09251999999998</v>
      </c>
      <c r="HF161" s="117">
        <f t="shared" si="932"/>
        <v>16806.809000000001</v>
      </c>
      <c r="HG161" s="63"/>
      <c r="HH161" s="104">
        <f t="shared" si="861"/>
        <v>498115.49524000008</v>
      </c>
      <c r="HI161" s="106">
        <f t="shared" si="862"/>
        <v>1440900.4320000003</v>
      </c>
    </row>
    <row r="162" spans="1:217" x14ac:dyDescent="0.3">
      <c r="A162" s="111">
        <v>2023</v>
      </c>
      <c r="B162" s="112" t="s">
        <v>2</v>
      </c>
      <c r="C162" s="20">
        <v>0</v>
      </c>
      <c r="D162" s="4">
        <v>0</v>
      </c>
      <c r="E162" s="5">
        <f>IF(C162=0,0,D162/C162*1000)</f>
        <v>0</v>
      </c>
      <c r="F162" s="20">
        <v>0</v>
      </c>
      <c r="G162" s="4">
        <v>0</v>
      </c>
      <c r="H162" s="5">
        <f t="shared" ref="H162:H173" si="933">IF(F162=0,0,G162/F162*1000)</f>
        <v>0</v>
      </c>
      <c r="I162" s="20">
        <v>0</v>
      </c>
      <c r="J162" s="4">
        <v>0</v>
      </c>
      <c r="K162" s="5">
        <f t="shared" ref="K162:K173" si="934">IF(I162=0,0,J162/I162*1000)</f>
        <v>0</v>
      </c>
      <c r="L162" s="20">
        <v>0</v>
      </c>
      <c r="M162" s="4">
        <v>0</v>
      </c>
      <c r="N162" s="5">
        <f t="shared" ref="N162:N173" si="935">IF(L162=0,0,M162/L162*1000)</f>
        <v>0</v>
      </c>
      <c r="O162" s="20">
        <v>0</v>
      </c>
      <c r="P162" s="4">
        <v>0</v>
      </c>
      <c r="Q162" s="5">
        <f t="shared" ref="Q162:Q173" si="936">IF(O162=0,0,P162/O162*1000)</f>
        <v>0</v>
      </c>
      <c r="R162" s="128">
        <v>1534.912</v>
      </c>
      <c r="S162" s="4">
        <v>7806.04</v>
      </c>
      <c r="T162" s="5">
        <f t="shared" ref="T162:T173" si="937">IF(R162=0,0,S162/R162*1000)</f>
        <v>5085.6596339073512</v>
      </c>
      <c r="U162" s="20">
        <v>0</v>
      </c>
      <c r="V162" s="4">
        <v>0</v>
      </c>
      <c r="W162" s="5">
        <f t="shared" ref="W162:W173" si="938">IF(U162=0,0,V162/U162*1000)</f>
        <v>0</v>
      </c>
      <c r="X162" s="20">
        <v>0</v>
      </c>
      <c r="Y162" s="4">
        <v>0</v>
      </c>
      <c r="Z162" s="5">
        <f t="shared" ref="Z162:Z173" si="939">IF(X162=0,0,Y162/X162*1000)</f>
        <v>0</v>
      </c>
      <c r="AA162" s="20"/>
      <c r="AB162" s="4"/>
      <c r="AC162" s="5"/>
      <c r="AD162" s="20">
        <v>0</v>
      </c>
      <c r="AE162" s="4">
        <v>0</v>
      </c>
      <c r="AF162" s="5">
        <f t="shared" ref="AF162:AF173" si="940">IF(AD162=0,0,AE162/AD162*1000)</f>
        <v>0</v>
      </c>
      <c r="AG162" s="20">
        <v>0</v>
      </c>
      <c r="AH162" s="4">
        <v>0</v>
      </c>
      <c r="AI162" s="5">
        <f t="shared" ref="AI162:AI173" si="941">IF(AG162=0,0,AH162/AG162*1000)</f>
        <v>0</v>
      </c>
      <c r="AJ162" s="20">
        <v>0</v>
      </c>
      <c r="AK162" s="4">
        <v>0</v>
      </c>
      <c r="AL162" s="5">
        <f t="shared" ref="AL162:AL173" si="942">IF(AJ162=0,0,AK162/AJ162*1000)</f>
        <v>0</v>
      </c>
      <c r="AM162" s="20">
        <v>0</v>
      </c>
      <c r="AN162" s="4">
        <v>0</v>
      </c>
      <c r="AO162" s="5">
        <f t="shared" ref="AO162:AO173" si="943">IF(AM162=0,0,AN162/AM162*1000)</f>
        <v>0</v>
      </c>
      <c r="AP162" s="20">
        <v>0</v>
      </c>
      <c r="AQ162" s="4">
        <v>0</v>
      </c>
      <c r="AR162" s="5">
        <f t="shared" ref="AR162:AR173" si="944">IF(AP162=0,0,AQ162/AP162*1000)</f>
        <v>0</v>
      </c>
      <c r="AS162" s="128">
        <v>2.4480000000000002E-2</v>
      </c>
      <c r="AT162" s="4">
        <v>2.5489999999999999</v>
      </c>
      <c r="AU162" s="5">
        <f t="shared" ref="AU162:AU173" si="945">IF(AS162=0,0,AT162/AS162*1000)</f>
        <v>104125.81699346405</v>
      </c>
      <c r="AV162" s="20">
        <v>0</v>
      </c>
      <c r="AW162" s="4">
        <v>0</v>
      </c>
      <c r="AX162" s="5">
        <f t="shared" ref="AX162:AX173" si="946">IF(AV162=0,0,AW162/AV162*1000)</f>
        <v>0</v>
      </c>
      <c r="AY162" s="20">
        <v>0</v>
      </c>
      <c r="AZ162" s="4">
        <v>0</v>
      </c>
      <c r="BA162" s="5">
        <f t="shared" ref="BA162:BA173" si="947">IF(AY162=0,0,AZ162/AY162*1000)</f>
        <v>0</v>
      </c>
      <c r="BB162" s="128">
        <v>6461.2322899999999</v>
      </c>
      <c r="BC162" s="4">
        <v>34713.249000000003</v>
      </c>
      <c r="BD162" s="5">
        <f t="shared" ref="BD162:BD173" si="948">IF(BB162=0,0,BC162/BB162*1000)</f>
        <v>5372.5431066339206</v>
      </c>
      <c r="BE162" s="20">
        <v>0</v>
      </c>
      <c r="BF162" s="4">
        <v>0</v>
      </c>
      <c r="BG162" s="5">
        <f t="shared" ref="BG162:BG173" si="949">IF(BE162=0,0,BF162/BE162*1000)</f>
        <v>0</v>
      </c>
      <c r="BH162" s="20">
        <v>0</v>
      </c>
      <c r="BI162" s="4">
        <v>0</v>
      </c>
      <c r="BJ162" s="5">
        <f t="shared" ref="BJ162:BJ173" si="950">IF(BH162=0,0,BI162/BH162*1000)</f>
        <v>0</v>
      </c>
      <c r="BK162" s="20">
        <v>0</v>
      </c>
      <c r="BL162" s="4">
        <v>0</v>
      </c>
      <c r="BM162" s="5">
        <f t="shared" ref="BM162:BM173" si="951">IF(BK162=0,0,BL162/BK162*1000)</f>
        <v>0</v>
      </c>
      <c r="BN162" s="20">
        <v>0</v>
      </c>
      <c r="BO162" s="4">
        <v>0</v>
      </c>
      <c r="BP162" s="5">
        <f t="shared" ref="BP162:BP173" si="952">IF(BN162=0,0,BO162/BN162*1000)</f>
        <v>0</v>
      </c>
      <c r="BQ162" s="20">
        <v>0</v>
      </c>
      <c r="BR162" s="4">
        <v>0</v>
      </c>
      <c r="BS162" s="5">
        <f t="shared" ref="BS162:BS173" si="953">IF(BQ162=0,0,BR162/BQ162*1000)</f>
        <v>0</v>
      </c>
      <c r="BT162" s="20">
        <v>0</v>
      </c>
      <c r="BU162" s="4">
        <v>0</v>
      </c>
      <c r="BV162" s="5">
        <f t="shared" ref="BV162:BV173" si="954">IF(BT162=0,0,BU162/BT162*1000)</f>
        <v>0</v>
      </c>
      <c r="BW162" s="128">
        <v>983.12</v>
      </c>
      <c r="BX162" s="4">
        <v>8906.741</v>
      </c>
      <c r="BY162" s="5">
        <f t="shared" ref="BY162:BY173" si="955">IF(BW162=0,0,BX162/BW162*1000)</f>
        <v>9059.6681992025387</v>
      </c>
      <c r="BZ162" s="20">
        <v>0</v>
      </c>
      <c r="CA162" s="4">
        <v>0</v>
      </c>
      <c r="CB162" s="5">
        <f t="shared" ref="CB162:CB173" si="956">IF(BZ162=0,0,CA162/BZ162*1000)</f>
        <v>0</v>
      </c>
      <c r="CC162" s="20">
        <v>0</v>
      </c>
      <c r="CD162" s="4">
        <v>0</v>
      </c>
      <c r="CE162" s="5">
        <f t="shared" ref="CE162:CE173" si="957">IF(CC162=0,0,CD162/CC162*1000)</f>
        <v>0</v>
      </c>
      <c r="CF162" s="20">
        <v>0</v>
      </c>
      <c r="CG162" s="4">
        <v>0</v>
      </c>
      <c r="CH162" s="5">
        <f t="shared" ref="CH162:CH173" si="958">IF(CF162=0,0,CG162/CF162*1000)</f>
        <v>0</v>
      </c>
      <c r="CI162" s="20">
        <v>0</v>
      </c>
      <c r="CJ162" s="4">
        <v>0</v>
      </c>
      <c r="CK162" s="5">
        <f t="shared" ref="CK162:CK173" si="959">IF(CI162=0,0,CJ162/CI162*1000)</f>
        <v>0</v>
      </c>
      <c r="CL162" s="20">
        <v>0</v>
      </c>
      <c r="CM162" s="4">
        <v>0</v>
      </c>
      <c r="CN162" s="5">
        <f t="shared" ref="CN162:CN173" si="960">IF(CL162=0,0,CM162/CL162*1000)</f>
        <v>0</v>
      </c>
      <c r="CO162" s="20">
        <v>0</v>
      </c>
      <c r="CP162" s="4">
        <v>0</v>
      </c>
      <c r="CQ162" s="5">
        <f t="shared" ref="CQ162:CQ173" si="961">IF(CO162=0,0,CP162/CO162*1000)</f>
        <v>0</v>
      </c>
      <c r="CR162" s="128">
        <v>1558.07</v>
      </c>
      <c r="CS162" s="4">
        <v>9475.8150000000005</v>
      </c>
      <c r="CT162" s="5">
        <f t="shared" ref="CT162:CT173" si="962">IF(CR162=0,0,CS162/CR162*1000)</f>
        <v>6081.7646190479254</v>
      </c>
      <c r="CU162" s="20">
        <v>0</v>
      </c>
      <c r="CV162" s="4">
        <v>0</v>
      </c>
      <c r="CW162" s="5">
        <f t="shared" ref="CW162:CW173" si="963">IF(CU162=0,0,CV162/CU162*1000)</f>
        <v>0</v>
      </c>
      <c r="CX162" s="20">
        <v>0</v>
      </c>
      <c r="CY162" s="4">
        <v>0</v>
      </c>
      <c r="CZ162" s="5">
        <f t="shared" ref="CZ162:CZ173" si="964">IF(CX162=0,0,CY162/CX162*1000)</f>
        <v>0</v>
      </c>
      <c r="DA162" s="128">
        <v>4.9880000000000001E-2</v>
      </c>
      <c r="DB162" s="4">
        <v>5.3730000000000002</v>
      </c>
      <c r="DC162" s="5">
        <f t="shared" ref="DC162:DC173" si="965">IF(DA162=0,0,DB162/DA162*1000)</f>
        <v>107718.52445870088</v>
      </c>
      <c r="DD162" s="20">
        <v>0</v>
      </c>
      <c r="DE162" s="4">
        <v>0</v>
      </c>
      <c r="DF162" s="5">
        <f t="shared" ref="DF162:DF173" si="966">IF(DD162=0,0,DE162/DD162*1000)</f>
        <v>0</v>
      </c>
      <c r="DG162" s="20">
        <v>0</v>
      </c>
      <c r="DH162" s="4">
        <v>0</v>
      </c>
      <c r="DI162" s="5">
        <f t="shared" ref="DI162:DI173" si="967">IF(DG162=0,0,DH162/DG162*1000)</f>
        <v>0</v>
      </c>
      <c r="DJ162" s="20">
        <v>0</v>
      </c>
      <c r="DK162" s="4">
        <v>0</v>
      </c>
      <c r="DL162" s="5">
        <f t="shared" ref="DL162:DL173" si="968">IF(DJ162=0,0,DK162/DJ162*1000)</f>
        <v>0</v>
      </c>
      <c r="DM162" s="20">
        <v>0</v>
      </c>
      <c r="DN162" s="4">
        <v>0</v>
      </c>
      <c r="DO162" s="5">
        <f t="shared" ref="DO162:DO173" si="969">IF(DM162=0,0,DN162/DM162*1000)</f>
        <v>0</v>
      </c>
      <c r="DP162" s="20">
        <v>0</v>
      </c>
      <c r="DQ162" s="4">
        <v>0</v>
      </c>
      <c r="DR162" s="5">
        <f t="shared" ref="DR162:DR173" si="970">IF(DP162=0,0,DQ162/DP162*1000)</f>
        <v>0</v>
      </c>
      <c r="DS162" s="20">
        <v>0</v>
      </c>
      <c r="DT162" s="4">
        <v>0</v>
      </c>
      <c r="DU162" s="5">
        <f t="shared" ref="DU162:DU173" si="971">IF(DS162=0,0,DT162/DS162*1000)</f>
        <v>0</v>
      </c>
      <c r="DV162" s="128">
        <v>10565.200449999998</v>
      </c>
      <c r="DW162" s="4">
        <v>54861.904999999999</v>
      </c>
      <c r="DX162" s="5">
        <f t="shared" ref="DX162:DX173" si="972">IF(DV162=0,0,DW162/DV162*1000)</f>
        <v>5192.6989231898579</v>
      </c>
      <c r="DY162" s="128">
        <v>8341.616</v>
      </c>
      <c r="DZ162" s="4">
        <v>46535.578999999998</v>
      </c>
      <c r="EA162" s="5">
        <f t="shared" ref="EA162:EA173" si="973">IF(DY162=0,0,DZ162/DY162*1000)</f>
        <v>5578.7246739720458</v>
      </c>
      <c r="EB162" s="20">
        <v>0</v>
      </c>
      <c r="EC162" s="4">
        <v>0</v>
      </c>
      <c r="ED162" s="5">
        <f t="shared" ref="ED162:ED173" si="974">IF(EB162=0,0,EC162/EB162*1000)</f>
        <v>0</v>
      </c>
      <c r="EE162" s="128">
        <v>1000</v>
      </c>
      <c r="EF162" s="4">
        <v>8860.1659999999993</v>
      </c>
      <c r="EG162" s="5">
        <f t="shared" ref="EG162:EG173" si="975">IF(EE162=0,0,EF162/EE162*1000)</f>
        <v>8860.1659999999993</v>
      </c>
      <c r="EH162" s="20">
        <v>0</v>
      </c>
      <c r="EI162" s="4">
        <v>0</v>
      </c>
      <c r="EJ162" s="5">
        <f t="shared" ref="EJ162:EJ173" si="976">IF(EH162=0,0,EI162/EH162*1000)</f>
        <v>0</v>
      </c>
      <c r="EK162" s="20">
        <v>0</v>
      </c>
      <c r="EL162" s="4">
        <v>0</v>
      </c>
      <c r="EM162" s="5">
        <f t="shared" ref="EM162:EM173" si="977">IF(EK162=0,0,EL162/EK162*1000)</f>
        <v>0</v>
      </c>
      <c r="EN162" s="20">
        <v>0</v>
      </c>
      <c r="EO162" s="4">
        <v>0</v>
      </c>
      <c r="EP162" s="5">
        <f t="shared" ref="EP162:EP173" si="978">IF(EN162=0,0,EO162/EN162*1000)</f>
        <v>0</v>
      </c>
      <c r="EQ162" s="20"/>
      <c r="ER162" s="4"/>
      <c r="ES162" s="5"/>
      <c r="ET162" s="20">
        <v>0</v>
      </c>
      <c r="EU162" s="4">
        <v>0</v>
      </c>
      <c r="EV162" s="5">
        <f t="shared" ref="EV162:EV173" si="979">IF(ET162=0,0,EU162/ET162*1000)</f>
        <v>0</v>
      </c>
      <c r="EW162" s="20">
        <v>0</v>
      </c>
      <c r="EX162" s="4">
        <v>0</v>
      </c>
      <c r="EY162" s="5">
        <f t="shared" ref="EY162:EY173" si="980">IF(EW162=0,0,EX162/EW162*1000)</f>
        <v>0</v>
      </c>
      <c r="EZ162" s="20">
        <v>0</v>
      </c>
      <c r="FA162" s="4">
        <v>0</v>
      </c>
      <c r="FB162" s="5">
        <f t="shared" ref="FB162:FB173" si="981">IF(EZ162=0,0,FA162/EZ162*1000)</f>
        <v>0</v>
      </c>
      <c r="FC162" s="20">
        <v>0</v>
      </c>
      <c r="FD162" s="4">
        <v>0</v>
      </c>
      <c r="FE162" s="5">
        <f t="shared" ref="FE162:FE173" si="982">IF(FC162=0,0,FD162/FC162*1000)</f>
        <v>0</v>
      </c>
      <c r="FF162" s="20">
        <v>0</v>
      </c>
      <c r="FG162" s="4">
        <v>0</v>
      </c>
      <c r="FH162" s="5">
        <f t="shared" ref="FH162:FH173" si="983">IF(FF162=0,0,FG162/FF162*1000)</f>
        <v>0</v>
      </c>
      <c r="FI162" s="20">
        <v>0</v>
      </c>
      <c r="FJ162" s="4">
        <v>0</v>
      </c>
      <c r="FK162" s="5">
        <f t="shared" ref="FK162:FK173" si="984">IF(FI162=0,0,FJ162/FI162*1000)</f>
        <v>0</v>
      </c>
      <c r="FL162" s="20">
        <v>0</v>
      </c>
      <c r="FM162" s="4">
        <v>0</v>
      </c>
      <c r="FN162" s="5">
        <f t="shared" ref="FN162:FN173" si="985">IF(FL162=0,0,FM162/FL162*1000)</f>
        <v>0</v>
      </c>
      <c r="FO162" s="20">
        <v>0</v>
      </c>
      <c r="FP162" s="4">
        <v>0</v>
      </c>
      <c r="FQ162" s="5">
        <f t="shared" ref="FQ162:FQ173" si="986">IF(FO162=0,0,FP162/FO162*1000)</f>
        <v>0</v>
      </c>
      <c r="FR162" s="20">
        <v>0</v>
      </c>
      <c r="FS162" s="4">
        <v>0</v>
      </c>
      <c r="FT162" s="5">
        <f t="shared" ref="FT162:FT173" si="987">IF(FR162=0,0,FS162/FR162*1000)</f>
        <v>0</v>
      </c>
      <c r="FU162" s="20">
        <v>0</v>
      </c>
      <c r="FV162" s="4">
        <v>0</v>
      </c>
      <c r="FW162" s="5">
        <f t="shared" ref="FW162:FW173" si="988">IF(FU162=0,0,FV162/FU162*1000)</f>
        <v>0</v>
      </c>
      <c r="FX162" s="20">
        <v>0</v>
      </c>
      <c r="FY162" s="4">
        <v>0</v>
      </c>
      <c r="FZ162" s="5">
        <f t="shared" ref="FZ162:FZ173" si="989">IF(FX162=0,0,FY162/FX162*1000)</f>
        <v>0</v>
      </c>
      <c r="GA162" s="20">
        <v>0</v>
      </c>
      <c r="GB162" s="4">
        <v>0</v>
      </c>
      <c r="GC162" s="5">
        <f t="shared" ref="GC162:GC173" si="990">IF(GA162=0,0,GB162/GA162*1000)</f>
        <v>0</v>
      </c>
      <c r="GD162" s="20">
        <v>0</v>
      </c>
      <c r="GE162" s="4">
        <v>0</v>
      </c>
      <c r="GF162" s="5">
        <f t="shared" ref="GF162:GF173" si="991">IF(GD162=0,0,GE162/GD162*1000)</f>
        <v>0</v>
      </c>
      <c r="GG162" s="20">
        <v>0</v>
      </c>
      <c r="GH162" s="4">
        <v>0</v>
      </c>
      <c r="GI162" s="5">
        <f t="shared" ref="GI162:GI173" si="992">IF(GG162=0,0,GH162/GG162*1000)</f>
        <v>0</v>
      </c>
      <c r="GJ162" s="20">
        <v>0</v>
      </c>
      <c r="GK162" s="4">
        <v>0</v>
      </c>
      <c r="GL162" s="5">
        <f t="shared" ref="GL162:GL173" si="993">IF(GJ162=0,0,GK162/GJ162*1000)</f>
        <v>0</v>
      </c>
      <c r="GM162" s="20">
        <v>0</v>
      </c>
      <c r="GN162" s="4">
        <v>0</v>
      </c>
      <c r="GO162" s="5">
        <f t="shared" ref="GO162:GO173" si="994">IF(GM162=0,0,GN162/GM162*1000)</f>
        <v>0</v>
      </c>
      <c r="GP162" s="20">
        <v>0</v>
      </c>
      <c r="GQ162" s="4">
        <v>0</v>
      </c>
      <c r="GR162" s="5">
        <f t="shared" ref="GR162:GR173" si="995">IF(GP162=0,0,GQ162/GP162*1000)</f>
        <v>0</v>
      </c>
      <c r="GS162" s="20">
        <v>0</v>
      </c>
      <c r="GT162" s="4">
        <v>0</v>
      </c>
      <c r="GU162" s="5">
        <f t="shared" ref="GU162:GU173" si="996">IF(GS162=0,0,GT162/GS162*1000)</f>
        <v>0</v>
      </c>
      <c r="GV162" s="20">
        <v>0</v>
      </c>
      <c r="GW162" s="4">
        <v>0</v>
      </c>
      <c r="GX162" s="5">
        <f t="shared" ref="GX162:GX173" si="997">IF(GV162=0,0,GW162/GV162*1000)</f>
        <v>0</v>
      </c>
      <c r="GY162" s="20">
        <v>0</v>
      </c>
      <c r="GZ162" s="4">
        <v>0</v>
      </c>
      <c r="HA162" s="5">
        <f t="shared" ref="HA162:HA173" si="998">IF(GY162=0,0,GZ162/GY162*1000)</f>
        <v>0</v>
      </c>
      <c r="HB162" s="128">
        <v>8.2390000000000005E-2</v>
      </c>
      <c r="HC162" s="4">
        <v>1.9350000000000001</v>
      </c>
      <c r="HD162" s="5">
        <f t="shared" ref="HD162:HD173" si="999">IF(HB162=0,0,HC162/HB162*1000)</f>
        <v>23485.859934458065</v>
      </c>
      <c r="HE162" s="128">
        <v>306.63499999999999</v>
      </c>
      <c r="HF162" s="4">
        <v>4066.998</v>
      </c>
      <c r="HG162" s="5">
        <f t="shared" ref="HG162:HG173" si="1000">IF(HE162=0,0,HF162/HE162*1000)</f>
        <v>13263.319581913351</v>
      </c>
      <c r="HH162" s="20">
        <f>SUMIF($C$5:$HG$5,"Ton",C162:HG162)</f>
        <v>30750.942490000001</v>
      </c>
      <c r="HI162" s="5">
        <f>SUMIF($C$5:$HG$5,"F*",C162:HG162)</f>
        <v>175236.34999999998</v>
      </c>
    </row>
    <row r="163" spans="1:217" x14ac:dyDescent="0.3">
      <c r="A163" s="111">
        <v>2023</v>
      </c>
      <c r="B163" s="112" t="s">
        <v>3</v>
      </c>
      <c r="C163" s="20">
        <v>0</v>
      </c>
      <c r="D163" s="4">
        <v>0</v>
      </c>
      <c r="E163" s="5">
        <f t="shared" ref="E163:E164" si="1001">IF(C163=0,0,D163/C163*1000)</f>
        <v>0</v>
      </c>
      <c r="F163" s="20">
        <v>0</v>
      </c>
      <c r="G163" s="4">
        <v>0</v>
      </c>
      <c r="H163" s="5">
        <f t="shared" si="933"/>
        <v>0</v>
      </c>
      <c r="I163" s="20">
        <v>0</v>
      </c>
      <c r="J163" s="4">
        <v>0</v>
      </c>
      <c r="K163" s="5">
        <f t="shared" si="934"/>
        <v>0</v>
      </c>
      <c r="L163" s="20">
        <v>0</v>
      </c>
      <c r="M163" s="4">
        <v>0</v>
      </c>
      <c r="N163" s="5">
        <f t="shared" si="935"/>
        <v>0</v>
      </c>
      <c r="O163" s="20">
        <v>0</v>
      </c>
      <c r="P163" s="4">
        <v>0</v>
      </c>
      <c r="Q163" s="5">
        <f t="shared" si="936"/>
        <v>0</v>
      </c>
      <c r="R163" s="128">
        <v>2570.05573</v>
      </c>
      <c r="S163" s="4">
        <v>11891.003000000001</v>
      </c>
      <c r="T163" s="5">
        <f t="shared" si="937"/>
        <v>4626.7490860986118</v>
      </c>
      <c r="U163" s="20">
        <v>0</v>
      </c>
      <c r="V163" s="4">
        <v>0</v>
      </c>
      <c r="W163" s="5">
        <f t="shared" si="938"/>
        <v>0</v>
      </c>
      <c r="X163" s="20">
        <v>0</v>
      </c>
      <c r="Y163" s="4">
        <v>0</v>
      </c>
      <c r="Z163" s="5">
        <f t="shared" si="939"/>
        <v>0</v>
      </c>
      <c r="AA163" s="20"/>
      <c r="AB163" s="4"/>
      <c r="AC163" s="5"/>
      <c r="AD163" s="20">
        <v>0</v>
      </c>
      <c r="AE163" s="4">
        <v>0</v>
      </c>
      <c r="AF163" s="5">
        <f t="shared" si="940"/>
        <v>0</v>
      </c>
      <c r="AG163" s="20">
        <v>0</v>
      </c>
      <c r="AH163" s="4">
        <v>0</v>
      </c>
      <c r="AI163" s="5">
        <f t="shared" si="941"/>
        <v>0</v>
      </c>
      <c r="AJ163" s="20">
        <v>0</v>
      </c>
      <c r="AK163" s="4">
        <v>0</v>
      </c>
      <c r="AL163" s="5">
        <f t="shared" si="942"/>
        <v>0</v>
      </c>
      <c r="AM163" s="20">
        <v>0</v>
      </c>
      <c r="AN163" s="4">
        <v>0</v>
      </c>
      <c r="AO163" s="5">
        <f t="shared" si="943"/>
        <v>0</v>
      </c>
      <c r="AP163" s="20">
        <v>0</v>
      </c>
      <c r="AQ163" s="4">
        <v>0</v>
      </c>
      <c r="AR163" s="5">
        <f t="shared" si="944"/>
        <v>0</v>
      </c>
      <c r="AS163" s="128">
        <v>0.65</v>
      </c>
      <c r="AT163" s="4">
        <v>26.26</v>
      </c>
      <c r="AU163" s="5">
        <f t="shared" si="945"/>
        <v>40400</v>
      </c>
      <c r="AV163" s="20">
        <v>0</v>
      </c>
      <c r="AW163" s="4">
        <v>0</v>
      </c>
      <c r="AX163" s="5">
        <f t="shared" si="946"/>
        <v>0</v>
      </c>
      <c r="AY163" s="20">
        <v>0</v>
      </c>
      <c r="AZ163" s="4">
        <v>0</v>
      </c>
      <c r="BA163" s="5">
        <f t="shared" si="947"/>
        <v>0</v>
      </c>
      <c r="BB163" s="128">
        <v>5220.4486799999995</v>
      </c>
      <c r="BC163" s="4">
        <v>25913.344000000001</v>
      </c>
      <c r="BD163" s="5">
        <f t="shared" si="948"/>
        <v>4963.8154856835035</v>
      </c>
      <c r="BE163" s="20">
        <v>0</v>
      </c>
      <c r="BF163" s="4">
        <v>0</v>
      </c>
      <c r="BG163" s="5">
        <f t="shared" si="949"/>
        <v>0</v>
      </c>
      <c r="BH163" s="20">
        <v>0</v>
      </c>
      <c r="BI163" s="4">
        <v>0</v>
      </c>
      <c r="BJ163" s="5">
        <f t="shared" si="950"/>
        <v>0</v>
      </c>
      <c r="BK163" s="20">
        <v>0</v>
      </c>
      <c r="BL163" s="4">
        <v>0</v>
      </c>
      <c r="BM163" s="5">
        <f t="shared" si="951"/>
        <v>0</v>
      </c>
      <c r="BN163" s="20">
        <v>0</v>
      </c>
      <c r="BO163" s="4">
        <v>0</v>
      </c>
      <c r="BP163" s="5">
        <f t="shared" si="952"/>
        <v>0</v>
      </c>
      <c r="BQ163" s="20">
        <v>0</v>
      </c>
      <c r="BR163" s="4">
        <v>0</v>
      </c>
      <c r="BS163" s="5">
        <f t="shared" si="953"/>
        <v>0</v>
      </c>
      <c r="BT163" s="20">
        <v>0</v>
      </c>
      <c r="BU163" s="4">
        <v>0</v>
      </c>
      <c r="BV163" s="5">
        <f t="shared" si="954"/>
        <v>0</v>
      </c>
      <c r="BW163" s="20">
        <v>0</v>
      </c>
      <c r="BX163" s="4">
        <v>0</v>
      </c>
      <c r="BY163" s="5">
        <f t="shared" si="955"/>
        <v>0</v>
      </c>
      <c r="BZ163" s="20">
        <v>0</v>
      </c>
      <c r="CA163" s="4">
        <v>0</v>
      </c>
      <c r="CB163" s="5">
        <f t="shared" si="956"/>
        <v>0</v>
      </c>
      <c r="CC163" s="128">
        <v>34</v>
      </c>
      <c r="CD163" s="4">
        <v>159.80000000000001</v>
      </c>
      <c r="CE163" s="5">
        <f t="shared" si="957"/>
        <v>4700</v>
      </c>
      <c r="CF163" s="20">
        <v>0</v>
      </c>
      <c r="CG163" s="4">
        <v>0</v>
      </c>
      <c r="CH163" s="5">
        <f t="shared" si="958"/>
        <v>0</v>
      </c>
      <c r="CI163" s="20">
        <v>0</v>
      </c>
      <c r="CJ163" s="4">
        <v>0</v>
      </c>
      <c r="CK163" s="5">
        <f t="shared" si="959"/>
        <v>0</v>
      </c>
      <c r="CL163" s="20">
        <v>0</v>
      </c>
      <c r="CM163" s="4">
        <v>0</v>
      </c>
      <c r="CN163" s="5">
        <f t="shared" si="960"/>
        <v>0</v>
      </c>
      <c r="CO163" s="20">
        <v>0</v>
      </c>
      <c r="CP163" s="4">
        <v>0</v>
      </c>
      <c r="CQ163" s="5">
        <f t="shared" si="961"/>
        <v>0</v>
      </c>
      <c r="CR163" s="128">
        <v>2031.87</v>
      </c>
      <c r="CS163" s="4">
        <v>11443.939</v>
      </c>
      <c r="CT163" s="5">
        <f t="shared" si="962"/>
        <v>5632.2200731346011</v>
      </c>
      <c r="CU163" s="20">
        <v>0</v>
      </c>
      <c r="CV163" s="4">
        <v>0</v>
      </c>
      <c r="CW163" s="5">
        <f t="shared" si="963"/>
        <v>0</v>
      </c>
      <c r="CX163" s="20">
        <v>0</v>
      </c>
      <c r="CY163" s="4">
        <v>0</v>
      </c>
      <c r="CZ163" s="5">
        <f t="shared" si="964"/>
        <v>0</v>
      </c>
      <c r="DA163" s="20">
        <v>0</v>
      </c>
      <c r="DB163" s="4">
        <v>0</v>
      </c>
      <c r="DC163" s="5">
        <f t="shared" si="965"/>
        <v>0</v>
      </c>
      <c r="DD163" s="20">
        <v>0</v>
      </c>
      <c r="DE163" s="4">
        <v>0</v>
      </c>
      <c r="DF163" s="5">
        <f t="shared" si="966"/>
        <v>0</v>
      </c>
      <c r="DG163" s="20">
        <v>0</v>
      </c>
      <c r="DH163" s="4">
        <v>0</v>
      </c>
      <c r="DI163" s="5">
        <f t="shared" si="967"/>
        <v>0</v>
      </c>
      <c r="DJ163" s="20">
        <v>0</v>
      </c>
      <c r="DK163" s="4">
        <v>0</v>
      </c>
      <c r="DL163" s="5">
        <f t="shared" si="968"/>
        <v>0</v>
      </c>
      <c r="DM163" s="20">
        <v>0</v>
      </c>
      <c r="DN163" s="4">
        <v>0</v>
      </c>
      <c r="DO163" s="5">
        <f t="shared" si="969"/>
        <v>0</v>
      </c>
      <c r="DP163" s="20">
        <v>0</v>
      </c>
      <c r="DQ163" s="4">
        <v>0</v>
      </c>
      <c r="DR163" s="5">
        <f t="shared" si="970"/>
        <v>0</v>
      </c>
      <c r="DS163" s="20">
        <v>0</v>
      </c>
      <c r="DT163" s="4">
        <v>0</v>
      </c>
      <c r="DU163" s="5">
        <f t="shared" si="971"/>
        <v>0</v>
      </c>
      <c r="DV163" s="128">
        <v>9040.8590000000004</v>
      </c>
      <c r="DW163" s="4">
        <v>44513.156999999999</v>
      </c>
      <c r="DX163" s="5">
        <f t="shared" si="972"/>
        <v>4923.5539454823929</v>
      </c>
      <c r="DY163" s="128">
        <v>5162.5412200000001</v>
      </c>
      <c r="DZ163" s="4">
        <v>28965.494999999999</v>
      </c>
      <c r="EA163" s="5">
        <f t="shared" si="973"/>
        <v>5610.7048381107161</v>
      </c>
      <c r="EB163" s="20">
        <v>0</v>
      </c>
      <c r="EC163" s="4">
        <v>0</v>
      </c>
      <c r="ED163" s="5">
        <f t="shared" si="974"/>
        <v>0</v>
      </c>
      <c r="EE163" s="128">
        <v>2230.48</v>
      </c>
      <c r="EF163" s="4">
        <v>22163.898000000001</v>
      </c>
      <c r="EG163" s="5">
        <f t="shared" si="975"/>
        <v>9936.8288440156375</v>
      </c>
      <c r="EH163" s="20">
        <v>0</v>
      </c>
      <c r="EI163" s="4">
        <v>0</v>
      </c>
      <c r="EJ163" s="5">
        <f t="shared" si="976"/>
        <v>0</v>
      </c>
      <c r="EK163" s="20">
        <v>0</v>
      </c>
      <c r="EL163" s="4">
        <v>0</v>
      </c>
      <c r="EM163" s="5">
        <f t="shared" si="977"/>
        <v>0</v>
      </c>
      <c r="EN163" s="20">
        <v>0</v>
      </c>
      <c r="EO163" s="4">
        <v>0</v>
      </c>
      <c r="EP163" s="5">
        <f t="shared" si="978"/>
        <v>0</v>
      </c>
      <c r="EQ163" s="20"/>
      <c r="ER163" s="4"/>
      <c r="ES163" s="5"/>
      <c r="ET163" s="20">
        <v>0</v>
      </c>
      <c r="EU163" s="4">
        <v>0</v>
      </c>
      <c r="EV163" s="5">
        <f t="shared" si="979"/>
        <v>0</v>
      </c>
      <c r="EW163" s="20">
        <v>0</v>
      </c>
      <c r="EX163" s="4">
        <v>0</v>
      </c>
      <c r="EY163" s="5">
        <f t="shared" si="980"/>
        <v>0</v>
      </c>
      <c r="EZ163" s="20">
        <v>0</v>
      </c>
      <c r="FA163" s="4">
        <v>0</v>
      </c>
      <c r="FB163" s="5">
        <f t="shared" si="981"/>
        <v>0</v>
      </c>
      <c r="FC163" s="20">
        <v>0</v>
      </c>
      <c r="FD163" s="4">
        <v>0</v>
      </c>
      <c r="FE163" s="5">
        <f t="shared" si="982"/>
        <v>0</v>
      </c>
      <c r="FF163" s="20">
        <v>0</v>
      </c>
      <c r="FG163" s="4">
        <v>0</v>
      </c>
      <c r="FH163" s="5">
        <f t="shared" si="983"/>
        <v>0</v>
      </c>
      <c r="FI163" s="20">
        <v>0</v>
      </c>
      <c r="FJ163" s="4">
        <v>0</v>
      </c>
      <c r="FK163" s="5">
        <f t="shared" si="984"/>
        <v>0</v>
      </c>
      <c r="FL163" s="20">
        <v>0</v>
      </c>
      <c r="FM163" s="4">
        <v>0</v>
      </c>
      <c r="FN163" s="5">
        <f t="shared" si="985"/>
        <v>0</v>
      </c>
      <c r="FO163" s="20">
        <v>0</v>
      </c>
      <c r="FP163" s="4">
        <v>0</v>
      </c>
      <c r="FQ163" s="5">
        <f t="shared" si="986"/>
        <v>0</v>
      </c>
      <c r="FR163" s="20">
        <v>0</v>
      </c>
      <c r="FS163" s="4">
        <v>0</v>
      </c>
      <c r="FT163" s="5">
        <f t="shared" si="987"/>
        <v>0</v>
      </c>
      <c r="FU163" s="20">
        <v>0</v>
      </c>
      <c r="FV163" s="4">
        <v>0</v>
      </c>
      <c r="FW163" s="5">
        <f t="shared" si="988"/>
        <v>0</v>
      </c>
      <c r="FX163" s="20">
        <v>0</v>
      </c>
      <c r="FY163" s="4">
        <v>0</v>
      </c>
      <c r="FZ163" s="5">
        <f t="shared" si="989"/>
        <v>0</v>
      </c>
      <c r="GA163" s="20">
        <v>0</v>
      </c>
      <c r="GB163" s="4">
        <v>0</v>
      </c>
      <c r="GC163" s="5">
        <f t="shared" si="990"/>
        <v>0</v>
      </c>
      <c r="GD163" s="20">
        <v>0</v>
      </c>
      <c r="GE163" s="4">
        <v>0</v>
      </c>
      <c r="GF163" s="5">
        <f t="shared" si="991"/>
        <v>0</v>
      </c>
      <c r="GG163" s="20">
        <v>0</v>
      </c>
      <c r="GH163" s="4">
        <v>0</v>
      </c>
      <c r="GI163" s="5">
        <f t="shared" si="992"/>
        <v>0</v>
      </c>
      <c r="GJ163" s="20">
        <v>0</v>
      </c>
      <c r="GK163" s="4">
        <v>0</v>
      </c>
      <c r="GL163" s="5">
        <f t="shared" si="993"/>
        <v>0</v>
      </c>
      <c r="GM163" s="20">
        <v>0</v>
      </c>
      <c r="GN163" s="4">
        <v>0</v>
      </c>
      <c r="GO163" s="5">
        <f t="shared" si="994"/>
        <v>0</v>
      </c>
      <c r="GP163" s="128">
        <v>0.02</v>
      </c>
      <c r="GQ163" s="4">
        <v>0.78400000000000003</v>
      </c>
      <c r="GR163" s="5">
        <f t="shared" si="995"/>
        <v>39200</v>
      </c>
      <c r="GS163" s="20">
        <v>0</v>
      </c>
      <c r="GT163" s="4">
        <v>0</v>
      </c>
      <c r="GU163" s="5">
        <f t="shared" si="996"/>
        <v>0</v>
      </c>
      <c r="GV163" s="20">
        <v>0</v>
      </c>
      <c r="GW163" s="4">
        <v>0</v>
      </c>
      <c r="GX163" s="5">
        <f t="shared" si="997"/>
        <v>0</v>
      </c>
      <c r="GY163" s="20">
        <v>0</v>
      </c>
      <c r="GZ163" s="4">
        <v>0</v>
      </c>
      <c r="HA163" s="5">
        <f t="shared" si="998"/>
        <v>0</v>
      </c>
      <c r="HB163" s="20">
        <v>0</v>
      </c>
      <c r="HC163" s="4">
        <v>0</v>
      </c>
      <c r="HD163" s="5">
        <f t="shared" si="999"/>
        <v>0</v>
      </c>
      <c r="HE163" s="128">
        <v>1564</v>
      </c>
      <c r="HF163" s="4">
        <v>10477.495999999999</v>
      </c>
      <c r="HG163" s="5">
        <f t="shared" si="1000"/>
        <v>6699.1662404092067</v>
      </c>
      <c r="HH163" s="20">
        <f t="shared" ref="HH163:HH174" si="1002">SUMIF($C$5:$HG$5,"Ton",C163:HG163)</f>
        <v>27854.924629999998</v>
      </c>
      <c r="HI163" s="5">
        <f t="shared" ref="HI163:HI174" si="1003">SUMIF($C$5:$HG$5,"F*",C163:HG163)</f>
        <v>155555.17600000004</v>
      </c>
    </row>
    <row r="164" spans="1:217" x14ac:dyDescent="0.3">
      <c r="A164" s="111">
        <v>2023</v>
      </c>
      <c r="B164" s="112" t="s">
        <v>4</v>
      </c>
      <c r="C164" s="20">
        <v>0</v>
      </c>
      <c r="D164" s="4">
        <v>0</v>
      </c>
      <c r="E164" s="5">
        <f t="shared" si="1001"/>
        <v>0</v>
      </c>
      <c r="F164" s="20">
        <v>0</v>
      </c>
      <c r="G164" s="4">
        <v>0</v>
      </c>
      <c r="H164" s="5">
        <f t="shared" si="933"/>
        <v>0</v>
      </c>
      <c r="I164" s="20">
        <v>0</v>
      </c>
      <c r="J164" s="4">
        <v>0</v>
      </c>
      <c r="K164" s="5">
        <f t="shared" si="934"/>
        <v>0</v>
      </c>
      <c r="L164" s="20">
        <v>0</v>
      </c>
      <c r="M164" s="4">
        <v>0</v>
      </c>
      <c r="N164" s="5">
        <f t="shared" si="935"/>
        <v>0</v>
      </c>
      <c r="O164" s="20">
        <v>0</v>
      </c>
      <c r="P164" s="4">
        <v>0</v>
      </c>
      <c r="Q164" s="5">
        <f t="shared" si="936"/>
        <v>0</v>
      </c>
      <c r="R164" s="128">
        <v>2712.2649999999999</v>
      </c>
      <c r="S164" s="4">
        <v>12181.096</v>
      </c>
      <c r="T164" s="5">
        <f t="shared" si="937"/>
        <v>4491.1157279985546</v>
      </c>
      <c r="U164" s="20">
        <v>0</v>
      </c>
      <c r="V164" s="4">
        <v>0</v>
      </c>
      <c r="W164" s="5">
        <f t="shared" si="938"/>
        <v>0</v>
      </c>
      <c r="X164" s="20">
        <v>0</v>
      </c>
      <c r="Y164" s="4">
        <v>0</v>
      </c>
      <c r="Z164" s="5">
        <f t="shared" si="939"/>
        <v>0</v>
      </c>
      <c r="AA164" s="20"/>
      <c r="AB164" s="4"/>
      <c r="AC164" s="5"/>
      <c r="AD164" s="20">
        <v>0</v>
      </c>
      <c r="AE164" s="4">
        <v>0</v>
      </c>
      <c r="AF164" s="5">
        <f t="shared" si="940"/>
        <v>0</v>
      </c>
      <c r="AG164" s="20">
        <v>0</v>
      </c>
      <c r="AH164" s="4">
        <v>0</v>
      </c>
      <c r="AI164" s="5">
        <f t="shared" si="941"/>
        <v>0</v>
      </c>
      <c r="AJ164" s="20">
        <v>0</v>
      </c>
      <c r="AK164" s="4">
        <v>0</v>
      </c>
      <c r="AL164" s="5">
        <f t="shared" si="942"/>
        <v>0</v>
      </c>
      <c r="AM164" s="20">
        <v>0</v>
      </c>
      <c r="AN164" s="4">
        <v>0</v>
      </c>
      <c r="AO164" s="5">
        <f t="shared" si="943"/>
        <v>0</v>
      </c>
      <c r="AP164" s="20">
        <v>0</v>
      </c>
      <c r="AQ164" s="4">
        <v>0</v>
      </c>
      <c r="AR164" s="5">
        <f t="shared" si="944"/>
        <v>0</v>
      </c>
      <c r="AS164" s="128">
        <v>68.025000000000006</v>
      </c>
      <c r="AT164" s="4">
        <v>430.88400000000001</v>
      </c>
      <c r="AU164" s="5">
        <f t="shared" si="945"/>
        <v>6334.2006615214987</v>
      </c>
      <c r="AV164" s="20">
        <v>0</v>
      </c>
      <c r="AW164" s="4">
        <v>0</v>
      </c>
      <c r="AX164" s="5">
        <f t="shared" si="946"/>
        <v>0</v>
      </c>
      <c r="AY164" s="20">
        <v>0</v>
      </c>
      <c r="AZ164" s="4">
        <v>0</v>
      </c>
      <c r="BA164" s="5">
        <f t="shared" si="947"/>
        <v>0</v>
      </c>
      <c r="BB164" s="128">
        <v>2990.0578799999998</v>
      </c>
      <c r="BC164" s="4">
        <v>13576.227000000001</v>
      </c>
      <c r="BD164" s="5">
        <f t="shared" si="948"/>
        <v>4540.456253642823</v>
      </c>
      <c r="BE164" s="20">
        <v>0</v>
      </c>
      <c r="BF164" s="4">
        <v>0</v>
      </c>
      <c r="BG164" s="5">
        <f t="shared" si="949"/>
        <v>0</v>
      </c>
      <c r="BH164" s="20">
        <v>0</v>
      </c>
      <c r="BI164" s="4">
        <v>0</v>
      </c>
      <c r="BJ164" s="5">
        <f t="shared" si="950"/>
        <v>0</v>
      </c>
      <c r="BK164" s="20">
        <v>0</v>
      </c>
      <c r="BL164" s="4">
        <v>0</v>
      </c>
      <c r="BM164" s="5">
        <f t="shared" si="951"/>
        <v>0</v>
      </c>
      <c r="BN164" s="20">
        <v>0</v>
      </c>
      <c r="BO164" s="4">
        <v>0</v>
      </c>
      <c r="BP164" s="5">
        <f t="shared" si="952"/>
        <v>0</v>
      </c>
      <c r="BQ164" s="20">
        <v>0</v>
      </c>
      <c r="BR164" s="4">
        <v>0</v>
      </c>
      <c r="BS164" s="5">
        <f t="shared" si="953"/>
        <v>0</v>
      </c>
      <c r="BT164" s="20">
        <v>0</v>
      </c>
      <c r="BU164" s="4">
        <v>0</v>
      </c>
      <c r="BV164" s="5">
        <f t="shared" si="954"/>
        <v>0</v>
      </c>
      <c r="BW164" s="20">
        <v>0</v>
      </c>
      <c r="BX164" s="4">
        <v>0</v>
      </c>
      <c r="BY164" s="5">
        <f t="shared" si="955"/>
        <v>0</v>
      </c>
      <c r="BZ164" s="20">
        <v>0</v>
      </c>
      <c r="CA164" s="4">
        <v>0</v>
      </c>
      <c r="CB164" s="5">
        <f t="shared" si="956"/>
        <v>0</v>
      </c>
      <c r="CC164" s="20">
        <v>0</v>
      </c>
      <c r="CD164" s="4">
        <v>0</v>
      </c>
      <c r="CE164" s="5">
        <f t="shared" si="957"/>
        <v>0</v>
      </c>
      <c r="CF164" s="20">
        <v>0</v>
      </c>
      <c r="CG164" s="4">
        <v>0</v>
      </c>
      <c r="CH164" s="5">
        <f t="shared" si="958"/>
        <v>0</v>
      </c>
      <c r="CI164" s="20">
        <v>0</v>
      </c>
      <c r="CJ164" s="4">
        <v>0</v>
      </c>
      <c r="CK164" s="5">
        <f t="shared" si="959"/>
        <v>0</v>
      </c>
      <c r="CL164" s="20">
        <v>0</v>
      </c>
      <c r="CM164" s="4">
        <v>0</v>
      </c>
      <c r="CN164" s="5">
        <f t="shared" si="960"/>
        <v>0</v>
      </c>
      <c r="CO164" s="20">
        <v>0</v>
      </c>
      <c r="CP164" s="4">
        <v>0</v>
      </c>
      <c r="CQ164" s="5">
        <f t="shared" si="961"/>
        <v>0</v>
      </c>
      <c r="CR164" s="128">
        <v>4176.5055899999998</v>
      </c>
      <c r="CS164" s="4">
        <v>20206.108</v>
      </c>
      <c r="CT164" s="5">
        <f t="shared" si="962"/>
        <v>4838.041650986992</v>
      </c>
      <c r="CU164" s="20">
        <v>0</v>
      </c>
      <c r="CV164" s="4">
        <v>0</v>
      </c>
      <c r="CW164" s="5">
        <f t="shared" si="963"/>
        <v>0</v>
      </c>
      <c r="CX164" s="128">
        <v>88</v>
      </c>
      <c r="CY164" s="4">
        <v>711.14</v>
      </c>
      <c r="CZ164" s="5">
        <f t="shared" si="964"/>
        <v>8081.1363636363631</v>
      </c>
      <c r="DA164" s="128">
        <v>0.43980000000000002</v>
      </c>
      <c r="DB164" s="4">
        <v>14.569000000000001</v>
      </c>
      <c r="DC164" s="5">
        <f t="shared" si="965"/>
        <v>33126.421100500229</v>
      </c>
      <c r="DD164" s="20">
        <v>0</v>
      </c>
      <c r="DE164" s="4">
        <v>0</v>
      </c>
      <c r="DF164" s="5">
        <f t="shared" si="966"/>
        <v>0</v>
      </c>
      <c r="DG164" s="20">
        <v>0</v>
      </c>
      <c r="DH164" s="4">
        <v>0</v>
      </c>
      <c r="DI164" s="5">
        <f t="shared" si="967"/>
        <v>0</v>
      </c>
      <c r="DJ164" s="20">
        <v>0</v>
      </c>
      <c r="DK164" s="4">
        <v>0</v>
      </c>
      <c r="DL164" s="5">
        <f t="shared" si="968"/>
        <v>0</v>
      </c>
      <c r="DM164" s="20">
        <v>0</v>
      </c>
      <c r="DN164" s="4">
        <v>0</v>
      </c>
      <c r="DO164" s="5">
        <f t="shared" si="969"/>
        <v>0</v>
      </c>
      <c r="DP164" s="20">
        <v>0</v>
      </c>
      <c r="DQ164" s="4">
        <v>0</v>
      </c>
      <c r="DR164" s="5">
        <f t="shared" si="970"/>
        <v>0</v>
      </c>
      <c r="DS164" s="20">
        <v>0</v>
      </c>
      <c r="DT164" s="4">
        <v>0</v>
      </c>
      <c r="DU164" s="5">
        <f t="shared" si="971"/>
        <v>0</v>
      </c>
      <c r="DV164" s="128">
        <v>11668.004510000001</v>
      </c>
      <c r="DW164" s="4">
        <v>54870.086000000003</v>
      </c>
      <c r="DX164" s="5">
        <f t="shared" si="972"/>
        <v>4702.6109694227398</v>
      </c>
      <c r="DY164" s="128">
        <v>7194.67724</v>
      </c>
      <c r="DZ164" s="4">
        <v>37919.667999999998</v>
      </c>
      <c r="EA164" s="5">
        <f t="shared" si="973"/>
        <v>5270.5169022981772</v>
      </c>
      <c r="EB164" s="20">
        <v>0</v>
      </c>
      <c r="EC164" s="4">
        <v>0</v>
      </c>
      <c r="ED164" s="5">
        <f t="shared" si="974"/>
        <v>0</v>
      </c>
      <c r="EE164" s="20">
        <v>0</v>
      </c>
      <c r="EF164" s="4">
        <v>0</v>
      </c>
      <c r="EG164" s="5">
        <f t="shared" si="975"/>
        <v>0</v>
      </c>
      <c r="EH164" s="20">
        <v>0</v>
      </c>
      <c r="EI164" s="4">
        <v>0</v>
      </c>
      <c r="EJ164" s="5">
        <f t="shared" si="976"/>
        <v>0</v>
      </c>
      <c r="EK164" s="20">
        <v>0</v>
      </c>
      <c r="EL164" s="4">
        <v>0</v>
      </c>
      <c r="EM164" s="5">
        <f t="shared" si="977"/>
        <v>0</v>
      </c>
      <c r="EN164" s="20">
        <v>0</v>
      </c>
      <c r="EO164" s="4">
        <v>0</v>
      </c>
      <c r="EP164" s="5">
        <f t="shared" si="978"/>
        <v>0</v>
      </c>
      <c r="EQ164" s="20"/>
      <c r="ER164" s="4"/>
      <c r="ES164" s="5"/>
      <c r="ET164" s="20">
        <v>0</v>
      </c>
      <c r="EU164" s="4">
        <v>0</v>
      </c>
      <c r="EV164" s="5">
        <f t="shared" si="979"/>
        <v>0</v>
      </c>
      <c r="EW164" s="20">
        <v>0</v>
      </c>
      <c r="EX164" s="4">
        <v>0</v>
      </c>
      <c r="EY164" s="5">
        <f t="shared" si="980"/>
        <v>0</v>
      </c>
      <c r="EZ164" s="20">
        <v>0</v>
      </c>
      <c r="FA164" s="4">
        <v>0</v>
      </c>
      <c r="FB164" s="5">
        <f t="shared" si="981"/>
        <v>0</v>
      </c>
      <c r="FC164" s="20">
        <v>0</v>
      </c>
      <c r="FD164" s="4">
        <v>0</v>
      </c>
      <c r="FE164" s="5">
        <f t="shared" si="982"/>
        <v>0</v>
      </c>
      <c r="FF164" s="20">
        <v>0</v>
      </c>
      <c r="FG164" s="4">
        <v>0</v>
      </c>
      <c r="FH164" s="5">
        <f t="shared" si="983"/>
        <v>0</v>
      </c>
      <c r="FI164" s="20">
        <v>0</v>
      </c>
      <c r="FJ164" s="4">
        <v>0</v>
      </c>
      <c r="FK164" s="5">
        <f t="shared" si="984"/>
        <v>0</v>
      </c>
      <c r="FL164" s="20">
        <v>0</v>
      </c>
      <c r="FM164" s="4">
        <v>0</v>
      </c>
      <c r="FN164" s="5">
        <f t="shared" si="985"/>
        <v>0</v>
      </c>
      <c r="FO164" s="20">
        <v>0</v>
      </c>
      <c r="FP164" s="4">
        <v>0</v>
      </c>
      <c r="FQ164" s="5">
        <f t="shared" si="986"/>
        <v>0</v>
      </c>
      <c r="FR164" s="20">
        <v>0</v>
      </c>
      <c r="FS164" s="4">
        <v>0</v>
      </c>
      <c r="FT164" s="5">
        <f t="shared" si="987"/>
        <v>0</v>
      </c>
      <c r="FU164" s="20">
        <v>0</v>
      </c>
      <c r="FV164" s="4">
        <v>0</v>
      </c>
      <c r="FW164" s="5">
        <f t="shared" si="988"/>
        <v>0</v>
      </c>
      <c r="FX164" s="20">
        <v>0</v>
      </c>
      <c r="FY164" s="4">
        <v>0</v>
      </c>
      <c r="FZ164" s="5">
        <f t="shared" si="989"/>
        <v>0</v>
      </c>
      <c r="GA164" s="20">
        <v>0</v>
      </c>
      <c r="GB164" s="4">
        <v>0</v>
      </c>
      <c r="GC164" s="5">
        <f t="shared" si="990"/>
        <v>0</v>
      </c>
      <c r="GD164" s="20">
        <v>0</v>
      </c>
      <c r="GE164" s="4">
        <v>0</v>
      </c>
      <c r="GF164" s="5">
        <f t="shared" si="991"/>
        <v>0</v>
      </c>
      <c r="GG164" s="20">
        <v>0</v>
      </c>
      <c r="GH164" s="4">
        <v>0</v>
      </c>
      <c r="GI164" s="5">
        <f t="shared" si="992"/>
        <v>0</v>
      </c>
      <c r="GJ164" s="20">
        <v>0</v>
      </c>
      <c r="GK164" s="4">
        <v>0</v>
      </c>
      <c r="GL164" s="5">
        <f t="shared" si="993"/>
        <v>0</v>
      </c>
      <c r="GM164" s="20">
        <v>0</v>
      </c>
      <c r="GN164" s="4">
        <v>0</v>
      </c>
      <c r="GO164" s="5">
        <f t="shared" si="994"/>
        <v>0</v>
      </c>
      <c r="GP164" s="20">
        <v>0</v>
      </c>
      <c r="GQ164" s="4">
        <v>0</v>
      </c>
      <c r="GR164" s="5">
        <f t="shared" si="995"/>
        <v>0</v>
      </c>
      <c r="GS164" s="20">
        <v>0</v>
      </c>
      <c r="GT164" s="4">
        <v>0</v>
      </c>
      <c r="GU164" s="5">
        <f t="shared" si="996"/>
        <v>0</v>
      </c>
      <c r="GV164" s="20">
        <v>0</v>
      </c>
      <c r="GW164" s="4">
        <v>0</v>
      </c>
      <c r="GX164" s="5">
        <f t="shared" si="997"/>
        <v>0</v>
      </c>
      <c r="GY164" s="20">
        <v>0</v>
      </c>
      <c r="GZ164" s="4">
        <v>0</v>
      </c>
      <c r="HA164" s="5">
        <f t="shared" si="998"/>
        <v>0</v>
      </c>
      <c r="HB164" s="128">
        <v>3.75</v>
      </c>
      <c r="HC164" s="4">
        <v>52.5</v>
      </c>
      <c r="HD164" s="5">
        <f t="shared" si="999"/>
        <v>14000</v>
      </c>
      <c r="HE164" s="128">
        <v>2057.8200000000002</v>
      </c>
      <c r="HF164" s="4">
        <v>13871.656000000001</v>
      </c>
      <c r="HG164" s="5">
        <f t="shared" si="1000"/>
        <v>6740.9472159858487</v>
      </c>
      <c r="HH164" s="20">
        <f t="shared" si="1002"/>
        <v>30959.545020000001</v>
      </c>
      <c r="HI164" s="5">
        <f t="shared" si="1003"/>
        <v>153833.93400000001</v>
      </c>
    </row>
    <row r="165" spans="1:217" x14ac:dyDescent="0.3">
      <c r="A165" s="111">
        <v>2023</v>
      </c>
      <c r="B165" s="112" t="s">
        <v>5</v>
      </c>
      <c r="C165" s="20">
        <v>0</v>
      </c>
      <c r="D165" s="4">
        <v>0</v>
      </c>
      <c r="E165" s="5">
        <f>IF(C165=0,0,D165/C165*1000)</f>
        <v>0</v>
      </c>
      <c r="F165" s="20">
        <v>0</v>
      </c>
      <c r="G165" s="4">
        <v>0</v>
      </c>
      <c r="H165" s="5">
        <f t="shared" si="933"/>
        <v>0</v>
      </c>
      <c r="I165" s="20">
        <v>0</v>
      </c>
      <c r="J165" s="4">
        <v>0</v>
      </c>
      <c r="K165" s="5">
        <f t="shared" si="934"/>
        <v>0</v>
      </c>
      <c r="L165" s="20">
        <v>0</v>
      </c>
      <c r="M165" s="4">
        <v>0</v>
      </c>
      <c r="N165" s="5">
        <f t="shared" si="935"/>
        <v>0</v>
      </c>
      <c r="O165" s="20">
        <v>0</v>
      </c>
      <c r="P165" s="4">
        <v>0</v>
      </c>
      <c r="Q165" s="5">
        <f t="shared" si="936"/>
        <v>0</v>
      </c>
      <c r="R165" s="128">
        <v>1039.2447299999999</v>
      </c>
      <c r="S165" s="4">
        <v>4600.5749999999998</v>
      </c>
      <c r="T165" s="5">
        <f t="shared" si="937"/>
        <v>4426.844675940767</v>
      </c>
      <c r="U165" s="20">
        <v>0</v>
      </c>
      <c r="V165" s="4">
        <v>0</v>
      </c>
      <c r="W165" s="5">
        <f t="shared" si="938"/>
        <v>0</v>
      </c>
      <c r="X165" s="20">
        <v>0</v>
      </c>
      <c r="Y165" s="4">
        <v>0</v>
      </c>
      <c r="Z165" s="5">
        <f t="shared" si="939"/>
        <v>0</v>
      </c>
      <c r="AA165" s="20"/>
      <c r="AB165" s="4"/>
      <c r="AC165" s="5"/>
      <c r="AD165" s="20">
        <v>0</v>
      </c>
      <c r="AE165" s="4">
        <v>0</v>
      </c>
      <c r="AF165" s="5">
        <f t="shared" si="940"/>
        <v>0</v>
      </c>
      <c r="AG165" s="20">
        <v>0</v>
      </c>
      <c r="AH165" s="4">
        <v>0</v>
      </c>
      <c r="AI165" s="5">
        <f t="shared" si="941"/>
        <v>0</v>
      </c>
      <c r="AJ165" s="20">
        <v>0</v>
      </c>
      <c r="AK165" s="4">
        <v>0</v>
      </c>
      <c r="AL165" s="5">
        <f t="shared" si="942"/>
        <v>0</v>
      </c>
      <c r="AM165" s="20">
        <v>0</v>
      </c>
      <c r="AN165" s="4">
        <v>0</v>
      </c>
      <c r="AO165" s="5">
        <f t="shared" si="943"/>
        <v>0</v>
      </c>
      <c r="AP165" s="20">
        <v>0</v>
      </c>
      <c r="AQ165" s="4">
        <v>0</v>
      </c>
      <c r="AR165" s="5">
        <f t="shared" si="944"/>
        <v>0</v>
      </c>
      <c r="AS165" s="128">
        <v>34.122</v>
      </c>
      <c r="AT165" s="4">
        <v>208.233</v>
      </c>
      <c r="AU165" s="5">
        <f t="shared" si="945"/>
        <v>6102.6024265869528</v>
      </c>
      <c r="AV165" s="20">
        <v>0</v>
      </c>
      <c r="AW165" s="4">
        <v>0</v>
      </c>
      <c r="AX165" s="5">
        <f t="shared" si="946"/>
        <v>0</v>
      </c>
      <c r="AY165" s="20">
        <v>0</v>
      </c>
      <c r="AZ165" s="4">
        <v>0</v>
      </c>
      <c r="BA165" s="5">
        <f t="shared" si="947"/>
        <v>0</v>
      </c>
      <c r="BB165" s="128">
        <v>4105.9167200000002</v>
      </c>
      <c r="BC165" s="4">
        <v>18306.252</v>
      </c>
      <c r="BD165" s="5">
        <f t="shared" si="948"/>
        <v>4458.5054321316093</v>
      </c>
      <c r="BE165" s="20">
        <v>0</v>
      </c>
      <c r="BF165" s="4">
        <v>0</v>
      </c>
      <c r="BG165" s="5">
        <f t="shared" si="949"/>
        <v>0</v>
      </c>
      <c r="BH165" s="20">
        <v>0</v>
      </c>
      <c r="BI165" s="4">
        <v>0</v>
      </c>
      <c r="BJ165" s="5">
        <f t="shared" si="950"/>
        <v>0</v>
      </c>
      <c r="BK165" s="20">
        <v>0</v>
      </c>
      <c r="BL165" s="4">
        <v>0</v>
      </c>
      <c r="BM165" s="5">
        <f t="shared" si="951"/>
        <v>0</v>
      </c>
      <c r="BN165" s="20">
        <v>0</v>
      </c>
      <c r="BO165" s="4">
        <v>0</v>
      </c>
      <c r="BP165" s="5">
        <f t="shared" si="952"/>
        <v>0</v>
      </c>
      <c r="BQ165" s="20">
        <v>0</v>
      </c>
      <c r="BR165" s="4">
        <v>0</v>
      </c>
      <c r="BS165" s="5">
        <f t="shared" si="953"/>
        <v>0</v>
      </c>
      <c r="BT165" s="20">
        <v>0</v>
      </c>
      <c r="BU165" s="4">
        <v>0</v>
      </c>
      <c r="BV165" s="5">
        <f t="shared" si="954"/>
        <v>0</v>
      </c>
      <c r="BW165" s="20">
        <v>0</v>
      </c>
      <c r="BX165" s="4">
        <v>0</v>
      </c>
      <c r="BY165" s="5">
        <f t="shared" si="955"/>
        <v>0</v>
      </c>
      <c r="BZ165" s="20">
        <v>0</v>
      </c>
      <c r="CA165" s="4">
        <v>0</v>
      </c>
      <c r="CB165" s="5">
        <f t="shared" si="956"/>
        <v>0</v>
      </c>
      <c r="CC165" s="20">
        <v>0</v>
      </c>
      <c r="CD165" s="4">
        <v>0</v>
      </c>
      <c r="CE165" s="5">
        <f t="shared" si="957"/>
        <v>0</v>
      </c>
      <c r="CF165" s="20">
        <v>0</v>
      </c>
      <c r="CG165" s="4">
        <v>0</v>
      </c>
      <c r="CH165" s="5">
        <f t="shared" si="958"/>
        <v>0</v>
      </c>
      <c r="CI165" s="20">
        <v>0</v>
      </c>
      <c r="CJ165" s="4">
        <v>0</v>
      </c>
      <c r="CK165" s="5">
        <f t="shared" si="959"/>
        <v>0</v>
      </c>
      <c r="CL165" s="20">
        <v>0</v>
      </c>
      <c r="CM165" s="4">
        <v>0</v>
      </c>
      <c r="CN165" s="5">
        <f t="shared" si="960"/>
        <v>0</v>
      </c>
      <c r="CO165" s="20">
        <v>0</v>
      </c>
      <c r="CP165" s="4">
        <v>0</v>
      </c>
      <c r="CQ165" s="5">
        <f t="shared" si="961"/>
        <v>0</v>
      </c>
      <c r="CR165" s="128">
        <v>2595.6170000000002</v>
      </c>
      <c r="CS165" s="4">
        <v>12275.147000000001</v>
      </c>
      <c r="CT165" s="5">
        <f t="shared" si="962"/>
        <v>4729.1826952897909</v>
      </c>
      <c r="CU165" s="20">
        <v>0</v>
      </c>
      <c r="CV165" s="4">
        <v>0</v>
      </c>
      <c r="CW165" s="5">
        <f t="shared" si="963"/>
        <v>0</v>
      </c>
      <c r="CX165" s="20">
        <v>0</v>
      </c>
      <c r="CY165" s="4">
        <v>0</v>
      </c>
      <c r="CZ165" s="5">
        <f t="shared" si="964"/>
        <v>0</v>
      </c>
      <c r="DA165" s="128">
        <v>0.22284000000000001</v>
      </c>
      <c r="DB165" s="4">
        <v>11.9</v>
      </c>
      <c r="DC165" s="5">
        <f t="shared" si="965"/>
        <v>53401.543708490397</v>
      </c>
      <c r="DD165" s="20">
        <v>0</v>
      </c>
      <c r="DE165" s="4">
        <v>0</v>
      </c>
      <c r="DF165" s="5">
        <f t="shared" si="966"/>
        <v>0</v>
      </c>
      <c r="DG165" s="20">
        <v>0</v>
      </c>
      <c r="DH165" s="4">
        <v>0</v>
      </c>
      <c r="DI165" s="5">
        <f t="shared" si="967"/>
        <v>0</v>
      </c>
      <c r="DJ165" s="20">
        <v>0</v>
      </c>
      <c r="DK165" s="4">
        <v>0</v>
      </c>
      <c r="DL165" s="5">
        <f t="shared" si="968"/>
        <v>0</v>
      </c>
      <c r="DM165" s="20">
        <v>0</v>
      </c>
      <c r="DN165" s="4">
        <v>0</v>
      </c>
      <c r="DO165" s="5">
        <f t="shared" si="969"/>
        <v>0</v>
      </c>
      <c r="DP165" s="20">
        <v>0</v>
      </c>
      <c r="DQ165" s="4">
        <v>0</v>
      </c>
      <c r="DR165" s="5">
        <f t="shared" si="970"/>
        <v>0</v>
      </c>
      <c r="DS165" s="20">
        <v>0</v>
      </c>
      <c r="DT165" s="4">
        <v>0</v>
      </c>
      <c r="DU165" s="5">
        <f t="shared" si="971"/>
        <v>0</v>
      </c>
      <c r="DV165" s="128">
        <v>12411.344489999999</v>
      </c>
      <c r="DW165" s="4">
        <v>53922.735000000001</v>
      </c>
      <c r="DX165" s="5">
        <f t="shared" si="972"/>
        <v>4344.6328512955497</v>
      </c>
      <c r="DY165" s="128">
        <v>7147.4719999999998</v>
      </c>
      <c r="DZ165" s="4">
        <v>37228.411</v>
      </c>
      <c r="EA165" s="5">
        <f t="shared" si="973"/>
        <v>5208.6123597266278</v>
      </c>
      <c r="EB165" s="20">
        <v>0</v>
      </c>
      <c r="EC165" s="4">
        <v>0</v>
      </c>
      <c r="ED165" s="5">
        <f t="shared" si="974"/>
        <v>0</v>
      </c>
      <c r="EE165" s="20">
        <v>0</v>
      </c>
      <c r="EF165" s="4">
        <v>0</v>
      </c>
      <c r="EG165" s="5">
        <f t="shared" si="975"/>
        <v>0</v>
      </c>
      <c r="EH165" s="20">
        <v>0</v>
      </c>
      <c r="EI165" s="4">
        <v>0</v>
      </c>
      <c r="EJ165" s="5">
        <f t="shared" si="976"/>
        <v>0</v>
      </c>
      <c r="EK165" s="20">
        <v>0</v>
      </c>
      <c r="EL165" s="4">
        <v>0</v>
      </c>
      <c r="EM165" s="5">
        <f t="shared" si="977"/>
        <v>0</v>
      </c>
      <c r="EN165" s="20">
        <v>0</v>
      </c>
      <c r="EO165" s="4">
        <v>0</v>
      </c>
      <c r="EP165" s="5">
        <f t="shared" si="978"/>
        <v>0</v>
      </c>
      <c r="EQ165" s="20"/>
      <c r="ER165" s="4"/>
      <c r="ES165" s="5"/>
      <c r="ET165" s="20">
        <v>0</v>
      </c>
      <c r="EU165" s="4">
        <v>0</v>
      </c>
      <c r="EV165" s="5">
        <f t="shared" si="979"/>
        <v>0</v>
      </c>
      <c r="EW165" s="20">
        <v>0</v>
      </c>
      <c r="EX165" s="4">
        <v>0</v>
      </c>
      <c r="EY165" s="5">
        <f t="shared" si="980"/>
        <v>0</v>
      </c>
      <c r="EZ165" s="20">
        <v>0</v>
      </c>
      <c r="FA165" s="4">
        <v>0</v>
      </c>
      <c r="FB165" s="5">
        <f t="shared" si="981"/>
        <v>0</v>
      </c>
      <c r="FC165" s="20">
        <v>0</v>
      </c>
      <c r="FD165" s="4">
        <v>0</v>
      </c>
      <c r="FE165" s="5">
        <f t="shared" si="982"/>
        <v>0</v>
      </c>
      <c r="FF165" s="20">
        <v>0</v>
      </c>
      <c r="FG165" s="4">
        <v>0</v>
      </c>
      <c r="FH165" s="5">
        <f t="shared" si="983"/>
        <v>0</v>
      </c>
      <c r="FI165" s="20">
        <v>0</v>
      </c>
      <c r="FJ165" s="4">
        <v>0</v>
      </c>
      <c r="FK165" s="5">
        <f t="shared" si="984"/>
        <v>0</v>
      </c>
      <c r="FL165" s="20">
        <v>0</v>
      </c>
      <c r="FM165" s="4">
        <v>0</v>
      </c>
      <c r="FN165" s="5">
        <f t="shared" si="985"/>
        <v>0</v>
      </c>
      <c r="FO165" s="20">
        <v>0</v>
      </c>
      <c r="FP165" s="4">
        <v>0</v>
      </c>
      <c r="FQ165" s="5">
        <f t="shared" si="986"/>
        <v>0</v>
      </c>
      <c r="FR165" s="20">
        <v>0</v>
      </c>
      <c r="FS165" s="4">
        <v>0</v>
      </c>
      <c r="FT165" s="5">
        <f t="shared" si="987"/>
        <v>0</v>
      </c>
      <c r="FU165" s="20">
        <v>0</v>
      </c>
      <c r="FV165" s="4">
        <v>0</v>
      </c>
      <c r="FW165" s="5">
        <f t="shared" si="988"/>
        <v>0</v>
      </c>
      <c r="FX165" s="20">
        <v>0</v>
      </c>
      <c r="FY165" s="4">
        <v>0</v>
      </c>
      <c r="FZ165" s="5">
        <f t="shared" si="989"/>
        <v>0</v>
      </c>
      <c r="GA165" s="20">
        <v>0</v>
      </c>
      <c r="GB165" s="4">
        <v>0</v>
      </c>
      <c r="GC165" s="5">
        <f t="shared" si="990"/>
        <v>0</v>
      </c>
      <c r="GD165" s="20">
        <v>0</v>
      </c>
      <c r="GE165" s="4">
        <v>0</v>
      </c>
      <c r="GF165" s="5">
        <f t="shared" si="991"/>
        <v>0</v>
      </c>
      <c r="GG165" s="20">
        <v>0</v>
      </c>
      <c r="GH165" s="4">
        <v>0</v>
      </c>
      <c r="GI165" s="5">
        <f t="shared" si="992"/>
        <v>0</v>
      </c>
      <c r="GJ165" s="20">
        <v>0</v>
      </c>
      <c r="GK165" s="4">
        <v>0</v>
      </c>
      <c r="GL165" s="5">
        <f t="shared" si="993"/>
        <v>0</v>
      </c>
      <c r="GM165" s="20">
        <v>0</v>
      </c>
      <c r="GN165" s="4">
        <v>0</v>
      </c>
      <c r="GO165" s="5">
        <f t="shared" si="994"/>
        <v>0</v>
      </c>
      <c r="GP165" s="20">
        <v>0</v>
      </c>
      <c r="GQ165" s="4">
        <v>0</v>
      </c>
      <c r="GR165" s="5">
        <f t="shared" si="995"/>
        <v>0</v>
      </c>
      <c r="GS165" s="20">
        <v>0</v>
      </c>
      <c r="GT165" s="4">
        <v>0</v>
      </c>
      <c r="GU165" s="5">
        <f t="shared" si="996"/>
        <v>0</v>
      </c>
      <c r="GV165" s="20">
        <v>0</v>
      </c>
      <c r="GW165" s="4">
        <v>0</v>
      </c>
      <c r="GX165" s="5">
        <f t="shared" si="997"/>
        <v>0</v>
      </c>
      <c r="GY165" s="20">
        <v>0</v>
      </c>
      <c r="GZ165" s="4">
        <v>0</v>
      </c>
      <c r="HA165" s="5">
        <f t="shared" si="998"/>
        <v>0</v>
      </c>
      <c r="HB165" s="128">
        <v>8.9999999999999993E-3</v>
      </c>
      <c r="HC165" s="4">
        <v>0.91200000000000003</v>
      </c>
      <c r="HD165" s="5">
        <f t="shared" si="999"/>
        <v>101333.33333333334</v>
      </c>
      <c r="HE165" s="128">
        <v>3114.5882900000001</v>
      </c>
      <c r="HF165" s="4">
        <v>19510.561000000002</v>
      </c>
      <c r="HG165" s="5">
        <f t="shared" si="1000"/>
        <v>6264.2504187929117</v>
      </c>
      <c r="HH165" s="20">
        <f t="shared" si="1002"/>
        <v>30448.537069999998</v>
      </c>
      <c r="HI165" s="130">
        <f t="shared" si="1003"/>
        <v>146064.726</v>
      </c>
    </row>
    <row r="166" spans="1:217" x14ac:dyDescent="0.3">
      <c r="A166" s="111">
        <v>2023</v>
      </c>
      <c r="B166" s="5" t="s">
        <v>6</v>
      </c>
      <c r="C166" s="20">
        <v>0</v>
      </c>
      <c r="D166" s="4">
        <v>0</v>
      </c>
      <c r="E166" s="5">
        <f t="shared" ref="E166:E173" si="1004">IF(C166=0,0,D166/C166*1000)</f>
        <v>0</v>
      </c>
      <c r="F166" s="20">
        <v>0</v>
      </c>
      <c r="G166" s="4">
        <v>0</v>
      </c>
      <c r="H166" s="5">
        <f t="shared" si="933"/>
        <v>0</v>
      </c>
      <c r="I166" s="20">
        <v>0</v>
      </c>
      <c r="J166" s="4">
        <v>0</v>
      </c>
      <c r="K166" s="5">
        <f t="shared" si="934"/>
        <v>0</v>
      </c>
      <c r="L166" s="20">
        <v>0</v>
      </c>
      <c r="M166" s="4">
        <v>0</v>
      </c>
      <c r="N166" s="5">
        <f t="shared" si="935"/>
        <v>0</v>
      </c>
      <c r="O166" s="20">
        <v>0</v>
      </c>
      <c r="P166" s="4">
        <v>0</v>
      </c>
      <c r="Q166" s="5">
        <f t="shared" si="936"/>
        <v>0</v>
      </c>
      <c r="R166" s="128">
        <v>2579.8159999999998</v>
      </c>
      <c r="S166" s="4">
        <v>9822.06</v>
      </c>
      <c r="T166" s="5">
        <f t="shared" si="937"/>
        <v>3807.2715263414138</v>
      </c>
      <c r="U166" s="20">
        <v>0</v>
      </c>
      <c r="V166" s="4">
        <v>0</v>
      </c>
      <c r="W166" s="5">
        <f t="shared" si="938"/>
        <v>0</v>
      </c>
      <c r="X166" s="20">
        <v>0</v>
      </c>
      <c r="Y166" s="4">
        <v>0</v>
      </c>
      <c r="Z166" s="5">
        <f t="shared" si="939"/>
        <v>0</v>
      </c>
      <c r="AA166" s="20"/>
      <c r="AB166" s="4"/>
      <c r="AC166" s="5"/>
      <c r="AD166" s="20">
        <v>0</v>
      </c>
      <c r="AE166" s="4">
        <v>0</v>
      </c>
      <c r="AF166" s="5">
        <f t="shared" si="940"/>
        <v>0</v>
      </c>
      <c r="AG166" s="20">
        <v>0</v>
      </c>
      <c r="AH166" s="4">
        <v>0</v>
      </c>
      <c r="AI166" s="5">
        <f t="shared" si="941"/>
        <v>0</v>
      </c>
      <c r="AJ166" s="20">
        <v>0</v>
      </c>
      <c r="AK166" s="4">
        <v>0</v>
      </c>
      <c r="AL166" s="5">
        <f t="shared" si="942"/>
        <v>0</v>
      </c>
      <c r="AM166" s="20">
        <v>0</v>
      </c>
      <c r="AN166" s="4">
        <v>0</v>
      </c>
      <c r="AO166" s="5">
        <f t="shared" si="943"/>
        <v>0</v>
      </c>
      <c r="AP166" s="20">
        <v>0</v>
      </c>
      <c r="AQ166" s="4">
        <v>0</v>
      </c>
      <c r="AR166" s="5">
        <f t="shared" si="944"/>
        <v>0</v>
      </c>
      <c r="AS166" s="20">
        <v>0</v>
      </c>
      <c r="AT166" s="4">
        <v>0</v>
      </c>
      <c r="AU166" s="5">
        <f t="shared" si="945"/>
        <v>0</v>
      </c>
      <c r="AV166" s="20">
        <v>0</v>
      </c>
      <c r="AW166" s="4">
        <v>0</v>
      </c>
      <c r="AX166" s="5">
        <f t="shared" si="946"/>
        <v>0</v>
      </c>
      <c r="AY166" s="20">
        <v>0</v>
      </c>
      <c r="AZ166" s="4">
        <v>0</v>
      </c>
      <c r="BA166" s="5">
        <f t="shared" si="947"/>
        <v>0</v>
      </c>
      <c r="BB166" s="128">
        <v>5820.22991</v>
      </c>
      <c r="BC166" s="4">
        <v>24774.401000000002</v>
      </c>
      <c r="BD166" s="5">
        <f t="shared" si="948"/>
        <v>4256.601780873636</v>
      </c>
      <c r="BE166" s="20">
        <v>0</v>
      </c>
      <c r="BF166" s="4">
        <v>0</v>
      </c>
      <c r="BG166" s="5">
        <f t="shared" si="949"/>
        <v>0</v>
      </c>
      <c r="BH166" s="20">
        <v>0</v>
      </c>
      <c r="BI166" s="4">
        <v>0</v>
      </c>
      <c r="BJ166" s="5">
        <f t="shared" si="950"/>
        <v>0</v>
      </c>
      <c r="BK166" s="20">
        <v>0</v>
      </c>
      <c r="BL166" s="4">
        <v>0</v>
      </c>
      <c r="BM166" s="5">
        <f t="shared" si="951"/>
        <v>0</v>
      </c>
      <c r="BN166" s="20">
        <v>0</v>
      </c>
      <c r="BO166" s="4">
        <v>0</v>
      </c>
      <c r="BP166" s="5">
        <f t="shared" si="952"/>
        <v>0</v>
      </c>
      <c r="BQ166" s="20">
        <v>0</v>
      </c>
      <c r="BR166" s="4">
        <v>0</v>
      </c>
      <c r="BS166" s="5">
        <f t="shared" si="953"/>
        <v>0</v>
      </c>
      <c r="BT166" s="20">
        <v>0</v>
      </c>
      <c r="BU166" s="4">
        <v>0</v>
      </c>
      <c r="BV166" s="5">
        <f t="shared" si="954"/>
        <v>0</v>
      </c>
      <c r="BW166" s="20">
        <v>0</v>
      </c>
      <c r="BX166" s="4">
        <v>0</v>
      </c>
      <c r="BY166" s="5">
        <f t="shared" si="955"/>
        <v>0</v>
      </c>
      <c r="BZ166" s="20">
        <v>0</v>
      </c>
      <c r="CA166" s="4">
        <v>0</v>
      </c>
      <c r="CB166" s="5">
        <f t="shared" si="956"/>
        <v>0</v>
      </c>
      <c r="CC166" s="20">
        <v>0</v>
      </c>
      <c r="CD166" s="4">
        <v>0</v>
      </c>
      <c r="CE166" s="5">
        <f t="shared" si="957"/>
        <v>0</v>
      </c>
      <c r="CF166" s="20">
        <v>0</v>
      </c>
      <c r="CG166" s="4">
        <v>0</v>
      </c>
      <c r="CH166" s="5">
        <f t="shared" si="958"/>
        <v>0</v>
      </c>
      <c r="CI166" s="128">
        <v>296.48</v>
      </c>
      <c r="CJ166" s="4">
        <v>2047.309</v>
      </c>
      <c r="CK166" s="5">
        <f t="shared" si="959"/>
        <v>6905.3865353480833</v>
      </c>
      <c r="CL166" s="20">
        <v>0</v>
      </c>
      <c r="CM166" s="4">
        <v>0</v>
      </c>
      <c r="CN166" s="5">
        <f t="shared" si="960"/>
        <v>0</v>
      </c>
      <c r="CO166" s="20">
        <v>0</v>
      </c>
      <c r="CP166" s="4">
        <v>0</v>
      </c>
      <c r="CQ166" s="5">
        <f t="shared" si="961"/>
        <v>0</v>
      </c>
      <c r="CR166" s="128">
        <v>1281.817</v>
      </c>
      <c r="CS166" s="4">
        <v>6203.28</v>
      </c>
      <c r="CT166" s="5">
        <f t="shared" si="962"/>
        <v>4839.4427597699196</v>
      </c>
      <c r="CU166" s="20">
        <v>0</v>
      </c>
      <c r="CV166" s="4">
        <v>0</v>
      </c>
      <c r="CW166" s="5">
        <f t="shared" si="963"/>
        <v>0</v>
      </c>
      <c r="CX166" s="20">
        <v>0</v>
      </c>
      <c r="CY166" s="4">
        <v>0</v>
      </c>
      <c r="CZ166" s="5">
        <f t="shared" si="964"/>
        <v>0</v>
      </c>
      <c r="DA166" s="128">
        <v>0.11244</v>
      </c>
      <c r="DB166" s="4">
        <v>6.4480000000000004</v>
      </c>
      <c r="DC166" s="5">
        <f t="shared" si="965"/>
        <v>57346.140163642835</v>
      </c>
      <c r="DD166" s="20">
        <v>0</v>
      </c>
      <c r="DE166" s="4">
        <v>0</v>
      </c>
      <c r="DF166" s="5">
        <f t="shared" si="966"/>
        <v>0</v>
      </c>
      <c r="DG166" s="20">
        <v>0</v>
      </c>
      <c r="DH166" s="4">
        <v>0</v>
      </c>
      <c r="DI166" s="5">
        <f t="shared" si="967"/>
        <v>0</v>
      </c>
      <c r="DJ166" s="20">
        <v>0</v>
      </c>
      <c r="DK166" s="4">
        <v>0</v>
      </c>
      <c r="DL166" s="5">
        <f t="shared" si="968"/>
        <v>0</v>
      </c>
      <c r="DM166" s="20">
        <v>0</v>
      </c>
      <c r="DN166" s="4">
        <v>0</v>
      </c>
      <c r="DO166" s="5">
        <f t="shared" si="969"/>
        <v>0</v>
      </c>
      <c r="DP166" s="20">
        <v>0</v>
      </c>
      <c r="DQ166" s="4">
        <v>0</v>
      </c>
      <c r="DR166" s="5">
        <f t="shared" si="970"/>
        <v>0</v>
      </c>
      <c r="DS166" s="20">
        <v>0</v>
      </c>
      <c r="DT166" s="4">
        <v>0</v>
      </c>
      <c r="DU166" s="5">
        <f t="shared" si="971"/>
        <v>0</v>
      </c>
      <c r="DV166" s="128">
        <v>10986.209000000001</v>
      </c>
      <c r="DW166" s="4">
        <v>45751.442999999999</v>
      </c>
      <c r="DX166" s="5">
        <f t="shared" si="972"/>
        <v>4164.4431668831339</v>
      </c>
      <c r="DY166" s="128">
        <v>37.545000000000002</v>
      </c>
      <c r="DZ166" s="4">
        <v>181.262</v>
      </c>
      <c r="EA166" s="5">
        <f t="shared" si="973"/>
        <v>4827.8599014515912</v>
      </c>
      <c r="EB166" s="20">
        <v>0</v>
      </c>
      <c r="EC166" s="4">
        <v>0</v>
      </c>
      <c r="ED166" s="5">
        <f t="shared" si="974"/>
        <v>0</v>
      </c>
      <c r="EE166" s="20">
        <v>0</v>
      </c>
      <c r="EF166" s="4">
        <v>0</v>
      </c>
      <c r="EG166" s="5">
        <f t="shared" si="975"/>
        <v>0</v>
      </c>
      <c r="EH166" s="20">
        <v>0</v>
      </c>
      <c r="EI166" s="4">
        <v>0</v>
      </c>
      <c r="EJ166" s="5">
        <f t="shared" si="976"/>
        <v>0</v>
      </c>
      <c r="EK166" s="20">
        <v>0</v>
      </c>
      <c r="EL166" s="4">
        <v>0</v>
      </c>
      <c r="EM166" s="5">
        <f t="shared" si="977"/>
        <v>0</v>
      </c>
      <c r="EN166" s="20">
        <v>0</v>
      </c>
      <c r="EO166" s="4">
        <v>0</v>
      </c>
      <c r="EP166" s="5">
        <f t="shared" si="978"/>
        <v>0</v>
      </c>
      <c r="EQ166" s="20"/>
      <c r="ER166" s="4"/>
      <c r="ES166" s="5"/>
      <c r="ET166" s="20">
        <v>0</v>
      </c>
      <c r="EU166" s="4">
        <v>0</v>
      </c>
      <c r="EV166" s="5">
        <f t="shared" si="979"/>
        <v>0</v>
      </c>
      <c r="EW166" s="20">
        <v>0</v>
      </c>
      <c r="EX166" s="4">
        <v>0</v>
      </c>
      <c r="EY166" s="5">
        <f t="shared" si="980"/>
        <v>0</v>
      </c>
      <c r="EZ166" s="20">
        <v>0</v>
      </c>
      <c r="FA166" s="4">
        <v>0</v>
      </c>
      <c r="FB166" s="5">
        <f t="shared" si="981"/>
        <v>0</v>
      </c>
      <c r="FC166" s="20">
        <v>0</v>
      </c>
      <c r="FD166" s="4">
        <v>0</v>
      </c>
      <c r="FE166" s="5">
        <f t="shared" si="982"/>
        <v>0</v>
      </c>
      <c r="FF166" s="20">
        <v>0</v>
      </c>
      <c r="FG166" s="4">
        <v>0</v>
      </c>
      <c r="FH166" s="5">
        <f t="shared" si="983"/>
        <v>0</v>
      </c>
      <c r="FI166" s="20">
        <v>0</v>
      </c>
      <c r="FJ166" s="4">
        <v>0</v>
      </c>
      <c r="FK166" s="5">
        <f t="shared" si="984"/>
        <v>0</v>
      </c>
      <c r="FL166" s="20">
        <v>0</v>
      </c>
      <c r="FM166" s="4">
        <v>0</v>
      </c>
      <c r="FN166" s="5">
        <f t="shared" si="985"/>
        <v>0</v>
      </c>
      <c r="FO166" s="20">
        <v>0</v>
      </c>
      <c r="FP166" s="4">
        <v>0</v>
      </c>
      <c r="FQ166" s="5">
        <f t="shared" si="986"/>
        <v>0</v>
      </c>
      <c r="FR166" s="20">
        <v>0</v>
      </c>
      <c r="FS166" s="4">
        <v>0</v>
      </c>
      <c r="FT166" s="5">
        <f t="shared" si="987"/>
        <v>0</v>
      </c>
      <c r="FU166" s="20">
        <v>0</v>
      </c>
      <c r="FV166" s="4">
        <v>0</v>
      </c>
      <c r="FW166" s="5">
        <f t="shared" si="988"/>
        <v>0</v>
      </c>
      <c r="FX166" s="20">
        <v>0</v>
      </c>
      <c r="FY166" s="4">
        <v>0</v>
      </c>
      <c r="FZ166" s="5">
        <f t="shared" si="989"/>
        <v>0</v>
      </c>
      <c r="GA166" s="20">
        <v>0</v>
      </c>
      <c r="GB166" s="4">
        <v>0</v>
      </c>
      <c r="GC166" s="5">
        <f t="shared" si="990"/>
        <v>0</v>
      </c>
      <c r="GD166" s="20">
        <v>0</v>
      </c>
      <c r="GE166" s="4">
        <v>0</v>
      </c>
      <c r="GF166" s="5">
        <f t="shared" si="991"/>
        <v>0</v>
      </c>
      <c r="GG166" s="20">
        <v>0</v>
      </c>
      <c r="GH166" s="4">
        <v>0</v>
      </c>
      <c r="GI166" s="5">
        <f t="shared" si="992"/>
        <v>0</v>
      </c>
      <c r="GJ166" s="20">
        <v>0</v>
      </c>
      <c r="GK166" s="4">
        <v>0</v>
      </c>
      <c r="GL166" s="5">
        <f t="shared" si="993"/>
        <v>0</v>
      </c>
      <c r="GM166" s="20">
        <v>0</v>
      </c>
      <c r="GN166" s="4">
        <v>0</v>
      </c>
      <c r="GO166" s="5">
        <f t="shared" si="994"/>
        <v>0</v>
      </c>
      <c r="GP166" s="20">
        <v>0</v>
      </c>
      <c r="GQ166" s="4">
        <v>0</v>
      </c>
      <c r="GR166" s="5">
        <f t="shared" si="995"/>
        <v>0</v>
      </c>
      <c r="GS166" s="20">
        <v>0</v>
      </c>
      <c r="GT166" s="4">
        <v>0</v>
      </c>
      <c r="GU166" s="5">
        <f t="shared" si="996"/>
        <v>0</v>
      </c>
      <c r="GV166" s="20">
        <v>0</v>
      </c>
      <c r="GW166" s="4">
        <v>0</v>
      </c>
      <c r="GX166" s="5">
        <f t="shared" si="997"/>
        <v>0</v>
      </c>
      <c r="GY166" s="20">
        <v>0</v>
      </c>
      <c r="GZ166" s="4">
        <v>0</v>
      </c>
      <c r="HA166" s="5">
        <f t="shared" si="998"/>
        <v>0</v>
      </c>
      <c r="HB166" s="128">
        <v>34</v>
      </c>
      <c r="HC166" s="4">
        <v>375.41399999999999</v>
      </c>
      <c r="HD166" s="5">
        <f t="shared" si="999"/>
        <v>11041.588235294117</v>
      </c>
      <c r="HE166" s="128">
        <v>2628.0168100000001</v>
      </c>
      <c r="HF166" s="4">
        <v>16077.014999999999</v>
      </c>
      <c r="HG166" s="5">
        <f t="shared" si="1000"/>
        <v>6117.5464855569162</v>
      </c>
      <c r="HH166" s="20">
        <f t="shared" si="1002"/>
        <v>23664.226159999998</v>
      </c>
      <c r="HI166" s="5">
        <f t="shared" si="1003"/>
        <v>105238.632</v>
      </c>
    </row>
    <row r="167" spans="1:217" x14ac:dyDescent="0.3">
      <c r="A167" s="111">
        <v>2023</v>
      </c>
      <c r="B167" s="112" t="s">
        <v>7</v>
      </c>
      <c r="C167" s="20">
        <v>0</v>
      </c>
      <c r="D167" s="4">
        <v>0</v>
      </c>
      <c r="E167" s="5">
        <f t="shared" si="1004"/>
        <v>0</v>
      </c>
      <c r="F167" s="20">
        <v>0</v>
      </c>
      <c r="G167" s="4">
        <v>0</v>
      </c>
      <c r="H167" s="5">
        <f t="shared" si="933"/>
        <v>0</v>
      </c>
      <c r="I167" s="20">
        <v>0</v>
      </c>
      <c r="J167" s="4">
        <v>0</v>
      </c>
      <c r="K167" s="5">
        <f t="shared" si="934"/>
        <v>0</v>
      </c>
      <c r="L167" s="20">
        <v>0</v>
      </c>
      <c r="M167" s="4">
        <v>0</v>
      </c>
      <c r="N167" s="5">
        <f t="shared" si="935"/>
        <v>0</v>
      </c>
      <c r="O167" s="20">
        <v>0</v>
      </c>
      <c r="P167" s="4">
        <v>0</v>
      </c>
      <c r="Q167" s="5">
        <f t="shared" si="936"/>
        <v>0</v>
      </c>
      <c r="R167" s="128">
        <v>4924.5931399999999</v>
      </c>
      <c r="S167" s="4">
        <v>18350.704000000002</v>
      </c>
      <c r="T167" s="5">
        <f t="shared" si="937"/>
        <v>3726.3391062596497</v>
      </c>
      <c r="U167" s="20">
        <v>0</v>
      </c>
      <c r="V167" s="4">
        <v>0</v>
      </c>
      <c r="W167" s="5">
        <f t="shared" si="938"/>
        <v>0</v>
      </c>
      <c r="X167" s="20">
        <v>0</v>
      </c>
      <c r="Y167" s="4">
        <v>0</v>
      </c>
      <c r="Z167" s="5">
        <f t="shared" si="939"/>
        <v>0</v>
      </c>
      <c r="AA167" s="20"/>
      <c r="AB167" s="4"/>
      <c r="AC167" s="5"/>
      <c r="AD167" s="20">
        <v>0</v>
      </c>
      <c r="AE167" s="4">
        <v>0</v>
      </c>
      <c r="AF167" s="5">
        <f t="shared" si="940"/>
        <v>0</v>
      </c>
      <c r="AG167" s="20">
        <v>0</v>
      </c>
      <c r="AH167" s="4">
        <v>0</v>
      </c>
      <c r="AI167" s="5">
        <f t="shared" si="941"/>
        <v>0</v>
      </c>
      <c r="AJ167" s="20">
        <v>0</v>
      </c>
      <c r="AK167" s="4">
        <v>0</v>
      </c>
      <c r="AL167" s="5">
        <f t="shared" si="942"/>
        <v>0</v>
      </c>
      <c r="AM167" s="20">
        <v>0</v>
      </c>
      <c r="AN167" s="4">
        <v>0</v>
      </c>
      <c r="AO167" s="5">
        <f t="shared" si="943"/>
        <v>0</v>
      </c>
      <c r="AP167" s="20">
        <v>0</v>
      </c>
      <c r="AQ167" s="4">
        <v>0</v>
      </c>
      <c r="AR167" s="5">
        <f t="shared" si="944"/>
        <v>0</v>
      </c>
      <c r="AS167" s="128">
        <v>0.84799999999999998</v>
      </c>
      <c r="AT167" s="4">
        <v>3.8690000000000002</v>
      </c>
      <c r="AU167" s="5">
        <f t="shared" si="945"/>
        <v>4562.5</v>
      </c>
      <c r="AV167" s="20">
        <v>0</v>
      </c>
      <c r="AW167" s="4">
        <v>0</v>
      </c>
      <c r="AX167" s="5">
        <f t="shared" si="946"/>
        <v>0</v>
      </c>
      <c r="AY167" s="20">
        <v>0</v>
      </c>
      <c r="AZ167" s="4">
        <v>0</v>
      </c>
      <c r="BA167" s="5">
        <f t="shared" si="947"/>
        <v>0</v>
      </c>
      <c r="BB167" s="128">
        <v>4929.6071700000002</v>
      </c>
      <c r="BC167" s="4">
        <v>19373.672999999999</v>
      </c>
      <c r="BD167" s="5">
        <f t="shared" si="948"/>
        <v>3930.0642691981475</v>
      </c>
      <c r="BE167" s="20">
        <v>0</v>
      </c>
      <c r="BF167" s="4">
        <v>0</v>
      </c>
      <c r="BG167" s="5">
        <f t="shared" si="949"/>
        <v>0</v>
      </c>
      <c r="BH167" s="20">
        <v>0</v>
      </c>
      <c r="BI167" s="4">
        <v>0</v>
      </c>
      <c r="BJ167" s="5">
        <f t="shared" si="950"/>
        <v>0</v>
      </c>
      <c r="BK167" s="20">
        <v>0</v>
      </c>
      <c r="BL167" s="4">
        <v>0</v>
      </c>
      <c r="BM167" s="5">
        <f t="shared" si="951"/>
        <v>0</v>
      </c>
      <c r="BN167" s="20">
        <v>0</v>
      </c>
      <c r="BO167" s="4">
        <v>0</v>
      </c>
      <c r="BP167" s="5">
        <f t="shared" si="952"/>
        <v>0</v>
      </c>
      <c r="BQ167" s="20">
        <v>0</v>
      </c>
      <c r="BR167" s="4">
        <v>0</v>
      </c>
      <c r="BS167" s="5">
        <f t="shared" si="953"/>
        <v>0</v>
      </c>
      <c r="BT167" s="20">
        <v>0</v>
      </c>
      <c r="BU167" s="4">
        <v>0</v>
      </c>
      <c r="BV167" s="5">
        <f t="shared" si="954"/>
        <v>0</v>
      </c>
      <c r="BW167" s="20">
        <v>0</v>
      </c>
      <c r="BX167" s="4">
        <v>0</v>
      </c>
      <c r="BY167" s="5">
        <f t="shared" si="955"/>
        <v>0</v>
      </c>
      <c r="BZ167" s="20">
        <v>0</v>
      </c>
      <c r="CA167" s="4">
        <v>0</v>
      </c>
      <c r="CB167" s="5">
        <f t="shared" si="956"/>
        <v>0</v>
      </c>
      <c r="CC167" s="20">
        <v>0</v>
      </c>
      <c r="CD167" s="4">
        <v>0</v>
      </c>
      <c r="CE167" s="5">
        <f t="shared" si="957"/>
        <v>0</v>
      </c>
      <c r="CF167" s="20">
        <v>0</v>
      </c>
      <c r="CG167" s="4">
        <v>0</v>
      </c>
      <c r="CH167" s="5">
        <f t="shared" si="958"/>
        <v>0</v>
      </c>
      <c r="CI167" s="20">
        <v>0</v>
      </c>
      <c r="CJ167" s="4">
        <v>0</v>
      </c>
      <c r="CK167" s="5">
        <f t="shared" si="959"/>
        <v>0</v>
      </c>
      <c r="CL167" s="20">
        <v>0</v>
      </c>
      <c r="CM167" s="4">
        <v>0</v>
      </c>
      <c r="CN167" s="5">
        <f t="shared" si="960"/>
        <v>0</v>
      </c>
      <c r="CO167" s="20">
        <v>0</v>
      </c>
      <c r="CP167" s="4">
        <v>0</v>
      </c>
      <c r="CQ167" s="5">
        <f t="shared" si="961"/>
        <v>0</v>
      </c>
      <c r="CR167" s="128">
        <v>380.315</v>
      </c>
      <c r="CS167" s="4">
        <v>2581.6120000000001</v>
      </c>
      <c r="CT167" s="5">
        <f t="shared" si="962"/>
        <v>6788.0888211088177</v>
      </c>
      <c r="CU167" s="20">
        <v>0</v>
      </c>
      <c r="CV167" s="4">
        <v>0</v>
      </c>
      <c r="CW167" s="5">
        <f t="shared" si="963"/>
        <v>0</v>
      </c>
      <c r="CX167" s="20">
        <v>0</v>
      </c>
      <c r="CY167" s="4">
        <v>0</v>
      </c>
      <c r="CZ167" s="5">
        <f t="shared" si="964"/>
        <v>0</v>
      </c>
      <c r="DA167" s="128">
        <v>0.12837999999999999</v>
      </c>
      <c r="DB167" s="4">
        <v>4.0890000000000004</v>
      </c>
      <c r="DC167" s="5">
        <f t="shared" si="965"/>
        <v>31850.75556940334</v>
      </c>
      <c r="DD167" s="20">
        <v>0</v>
      </c>
      <c r="DE167" s="4">
        <v>0</v>
      </c>
      <c r="DF167" s="5">
        <f t="shared" si="966"/>
        <v>0</v>
      </c>
      <c r="DG167" s="20">
        <v>0</v>
      </c>
      <c r="DH167" s="4">
        <v>0</v>
      </c>
      <c r="DI167" s="5">
        <f t="shared" si="967"/>
        <v>0</v>
      </c>
      <c r="DJ167" s="20">
        <v>0</v>
      </c>
      <c r="DK167" s="4">
        <v>0</v>
      </c>
      <c r="DL167" s="5">
        <f t="shared" si="968"/>
        <v>0</v>
      </c>
      <c r="DM167" s="20">
        <v>0</v>
      </c>
      <c r="DN167" s="4">
        <v>0</v>
      </c>
      <c r="DO167" s="5">
        <f t="shared" si="969"/>
        <v>0</v>
      </c>
      <c r="DP167" s="20">
        <v>0</v>
      </c>
      <c r="DQ167" s="4">
        <v>0</v>
      </c>
      <c r="DR167" s="5">
        <f t="shared" si="970"/>
        <v>0</v>
      </c>
      <c r="DS167" s="20">
        <v>0</v>
      </c>
      <c r="DT167" s="4">
        <v>0</v>
      </c>
      <c r="DU167" s="5">
        <f t="shared" si="971"/>
        <v>0</v>
      </c>
      <c r="DV167" s="128">
        <v>9647.356679999999</v>
      </c>
      <c r="DW167" s="4">
        <v>35978.633999999998</v>
      </c>
      <c r="DX167" s="5">
        <f t="shared" si="972"/>
        <v>3729.3774028887678</v>
      </c>
      <c r="DY167" s="128">
        <v>1.0275000000000001</v>
      </c>
      <c r="DZ167" s="4">
        <v>49.954000000000001</v>
      </c>
      <c r="EA167" s="5">
        <f t="shared" si="973"/>
        <v>48617.031630170306</v>
      </c>
      <c r="EB167" s="20">
        <v>0</v>
      </c>
      <c r="EC167" s="4">
        <v>0</v>
      </c>
      <c r="ED167" s="5">
        <f t="shared" si="974"/>
        <v>0</v>
      </c>
      <c r="EE167" s="20">
        <v>0</v>
      </c>
      <c r="EF167" s="4">
        <v>0</v>
      </c>
      <c r="EG167" s="5">
        <f t="shared" si="975"/>
        <v>0</v>
      </c>
      <c r="EH167" s="20">
        <v>0</v>
      </c>
      <c r="EI167" s="4">
        <v>0</v>
      </c>
      <c r="EJ167" s="5">
        <f t="shared" si="976"/>
        <v>0</v>
      </c>
      <c r="EK167" s="20">
        <v>0</v>
      </c>
      <c r="EL167" s="4">
        <v>0</v>
      </c>
      <c r="EM167" s="5">
        <f t="shared" si="977"/>
        <v>0</v>
      </c>
      <c r="EN167" s="20">
        <v>0</v>
      </c>
      <c r="EO167" s="4">
        <v>0</v>
      </c>
      <c r="EP167" s="5">
        <f t="shared" si="978"/>
        <v>0</v>
      </c>
      <c r="EQ167" s="20"/>
      <c r="ER167" s="4"/>
      <c r="ES167" s="5"/>
      <c r="ET167" s="20">
        <v>0</v>
      </c>
      <c r="EU167" s="4">
        <v>0</v>
      </c>
      <c r="EV167" s="5">
        <f t="shared" si="979"/>
        <v>0</v>
      </c>
      <c r="EW167" s="20">
        <v>0</v>
      </c>
      <c r="EX167" s="4">
        <v>0</v>
      </c>
      <c r="EY167" s="5">
        <f t="shared" si="980"/>
        <v>0</v>
      </c>
      <c r="EZ167" s="20">
        <v>0</v>
      </c>
      <c r="FA167" s="4">
        <v>0</v>
      </c>
      <c r="FB167" s="5">
        <f t="shared" si="981"/>
        <v>0</v>
      </c>
      <c r="FC167" s="20">
        <v>0</v>
      </c>
      <c r="FD167" s="4">
        <v>0</v>
      </c>
      <c r="FE167" s="5">
        <f t="shared" si="982"/>
        <v>0</v>
      </c>
      <c r="FF167" s="20">
        <v>0</v>
      </c>
      <c r="FG167" s="4">
        <v>0</v>
      </c>
      <c r="FH167" s="5">
        <f t="shared" si="983"/>
        <v>0</v>
      </c>
      <c r="FI167" s="20">
        <v>0</v>
      </c>
      <c r="FJ167" s="4">
        <v>0</v>
      </c>
      <c r="FK167" s="5">
        <f t="shared" si="984"/>
        <v>0</v>
      </c>
      <c r="FL167" s="20">
        <v>0</v>
      </c>
      <c r="FM167" s="4">
        <v>0</v>
      </c>
      <c r="FN167" s="5">
        <f t="shared" si="985"/>
        <v>0</v>
      </c>
      <c r="FO167" s="20">
        <v>0</v>
      </c>
      <c r="FP167" s="4">
        <v>0</v>
      </c>
      <c r="FQ167" s="5">
        <f t="shared" si="986"/>
        <v>0</v>
      </c>
      <c r="FR167" s="20">
        <v>0</v>
      </c>
      <c r="FS167" s="4">
        <v>0</v>
      </c>
      <c r="FT167" s="5">
        <f t="shared" si="987"/>
        <v>0</v>
      </c>
      <c r="FU167" s="20">
        <v>0</v>
      </c>
      <c r="FV167" s="4">
        <v>0</v>
      </c>
      <c r="FW167" s="5">
        <f t="shared" si="988"/>
        <v>0</v>
      </c>
      <c r="FX167" s="20">
        <v>0</v>
      </c>
      <c r="FY167" s="4">
        <v>0</v>
      </c>
      <c r="FZ167" s="5">
        <f t="shared" si="989"/>
        <v>0</v>
      </c>
      <c r="GA167" s="20">
        <v>0</v>
      </c>
      <c r="GB167" s="4">
        <v>0</v>
      </c>
      <c r="GC167" s="5">
        <f t="shared" si="990"/>
        <v>0</v>
      </c>
      <c r="GD167" s="20">
        <v>0</v>
      </c>
      <c r="GE167" s="4">
        <v>0</v>
      </c>
      <c r="GF167" s="5">
        <f t="shared" si="991"/>
        <v>0</v>
      </c>
      <c r="GG167" s="20">
        <v>0</v>
      </c>
      <c r="GH167" s="4">
        <v>0</v>
      </c>
      <c r="GI167" s="5">
        <f t="shared" si="992"/>
        <v>0</v>
      </c>
      <c r="GJ167" s="20">
        <v>0</v>
      </c>
      <c r="GK167" s="4">
        <v>0</v>
      </c>
      <c r="GL167" s="5">
        <f t="shared" si="993"/>
        <v>0</v>
      </c>
      <c r="GM167" s="20">
        <v>0</v>
      </c>
      <c r="GN167" s="4">
        <v>0</v>
      </c>
      <c r="GO167" s="5">
        <f t="shared" si="994"/>
        <v>0</v>
      </c>
      <c r="GP167" s="20">
        <v>0</v>
      </c>
      <c r="GQ167" s="4">
        <v>0</v>
      </c>
      <c r="GR167" s="5">
        <f t="shared" si="995"/>
        <v>0</v>
      </c>
      <c r="GS167" s="20">
        <v>0</v>
      </c>
      <c r="GT167" s="4">
        <v>0</v>
      </c>
      <c r="GU167" s="5">
        <f t="shared" si="996"/>
        <v>0</v>
      </c>
      <c r="GV167" s="128">
        <v>8.8699999999999994E-3</v>
      </c>
      <c r="GW167" s="4">
        <v>0.91300000000000003</v>
      </c>
      <c r="GX167" s="5">
        <f t="shared" si="997"/>
        <v>102931.22886133034</v>
      </c>
      <c r="GY167" s="20">
        <v>0</v>
      </c>
      <c r="GZ167" s="4">
        <v>0</v>
      </c>
      <c r="HA167" s="5">
        <f t="shared" si="998"/>
        <v>0</v>
      </c>
      <c r="HB167" s="20">
        <v>0</v>
      </c>
      <c r="HC167" s="4">
        <v>0</v>
      </c>
      <c r="HD167" s="5">
        <f t="shared" si="999"/>
        <v>0</v>
      </c>
      <c r="HE167" s="20">
        <v>0</v>
      </c>
      <c r="HF167" s="4">
        <v>0</v>
      </c>
      <c r="HG167" s="5">
        <f t="shared" si="1000"/>
        <v>0</v>
      </c>
      <c r="HH167" s="20">
        <f t="shared" si="1002"/>
        <v>19883.884740000001</v>
      </c>
      <c r="HI167" s="5">
        <f t="shared" si="1003"/>
        <v>76343.448000000004</v>
      </c>
    </row>
    <row r="168" spans="1:217" x14ac:dyDescent="0.3">
      <c r="A168" s="111">
        <v>2023</v>
      </c>
      <c r="B168" s="112" t="s">
        <v>8</v>
      </c>
      <c r="C168" s="20">
        <v>0</v>
      </c>
      <c r="D168" s="4">
        <v>0</v>
      </c>
      <c r="E168" s="5">
        <f t="shared" si="1004"/>
        <v>0</v>
      </c>
      <c r="F168" s="20">
        <v>0</v>
      </c>
      <c r="G168" s="4">
        <v>0</v>
      </c>
      <c r="H168" s="5">
        <f t="shared" si="933"/>
        <v>0</v>
      </c>
      <c r="I168" s="20">
        <v>0</v>
      </c>
      <c r="J168" s="4">
        <v>0</v>
      </c>
      <c r="K168" s="5">
        <f t="shared" si="934"/>
        <v>0</v>
      </c>
      <c r="L168" s="20">
        <v>0</v>
      </c>
      <c r="M168" s="4">
        <v>0</v>
      </c>
      <c r="N168" s="5">
        <f t="shared" si="935"/>
        <v>0</v>
      </c>
      <c r="O168" s="20">
        <v>0</v>
      </c>
      <c r="P168" s="4">
        <v>0</v>
      </c>
      <c r="Q168" s="5">
        <f t="shared" si="936"/>
        <v>0</v>
      </c>
      <c r="R168" s="128">
        <v>2046.807</v>
      </c>
      <c r="S168" s="4">
        <v>7682.7160000000003</v>
      </c>
      <c r="T168" s="5">
        <f t="shared" si="937"/>
        <v>3753.5126663139226</v>
      </c>
      <c r="U168" s="20">
        <v>0</v>
      </c>
      <c r="V168" s="4">
        <v>0</v>
      </c>
      <c r="W168" s="5">
        <f t="shared" si="938"/>
        <v>0</v>
      </c>
      <c r="X168" s="20">
        <v>0</v>
      </c>
      <c r="Y168" s="4">
        <v>0</v>
      </c>
      <c r="Z168" s="5">
        <f t="shared" si="939"/>
        <v>0</v>
      </c>
      <c r="AA168" s="20"/>
      <c r="AB168" s="4"/>
      <c r="AC168" s="5"/>
      <c r="AD168" s="20">
        <v>0</v>
      </c>
      <c r="AE168" s="4">
        <v>0</v>
      </c>
      <c r="AF168" s="5">
        <f t="shared" si="940"/>
        <v>0</v>
      </c>
      <c r="AG168" s="20">
        <v>0</v>
      </c>
      <c r="AH168" s="4">
        <v>0</v>
      </c>
      <c r="AI168" s="5">
        <f t="shared" si="941"/>
        <v>0</v>
      </c>
      <c r="AJ168" s="20">
        <v>0</v>
      </c>
      <c r="AK168" s="4">
        <v>0</v>
      </c>
      <c r="AL168" s="5">
        <f t="shared" si="942"/>
        <v>0</v>
      </c>
      <c r="AM168" s="20">
        <v>0</v>
      </c>
      <c r="AN168" s="4">
        <v>0</v>
      </c>
      <c r="AO168" s="5">
        <f t="shared" si="943"/>
        <v>0</v>
      </c>
      <c r="AP168" s="20">
        <v>0</v>
      </c>
      <c r="AQ168" s="4">
        <v>0</v>
      </c>
      <c r="AR168" s="5">
        <f t="shared" si="944"/>
        <v>0</v>
      </c>
      <c r="AS168" s="128">
        <v>0.75</v>
      </c>
      <c r="AT168" s="4">
        <v>36.75</v>
      </c>
      <c r="AU168" s="5">
        <f t="shared" si="945"/>
        <v>49000</v>
      </c>
      <c r="AV168" s="20">
        <v>0</v>
      </c>
      <c r="AW168" s="4">
        <v>0</v>
      </c>
      <c r="AX168" s="5">
        <f t="shared" si="946"/>
        <v>0</v>
      </c>
      <c r="AY168" s="20">
        <v>0</v>
      </c>
      <c r="AZ168" s="4">
        <v>0</v>
      </c>
      <c r="BA168" s="5">
        <f t="shared" si="947"/>
        <v>0</v>
      </c>
      <c r="BB168" s="128">
        <v>2082.3576399999997</v>
      </c>
      <c r="BC168" s="4">
        <v>8200.6200000000008</v>
      </c>
      <c r="BD168" s="5">
        <f t="shared" si="948"/>
        <v>3938.1419610514176</v>
      </c>
      <c r="BE168" s="20">
        <v>0</v>
      </c>
      <c r="BF168" s="4">
        <v>0</v>
      </c>
      <c r="BG168" s="5">
        <f t="shared" si="949"/>
        <v>0</v>
      </c>
      <c r="BH168" s="20">
        <v>0</v>
      </c>
      <c r="BI168" s="4">
        <v>0</v>
      </c>
      <c r="BJ168" s="5">
        <f t="shared" si="950"/>
        <v>0</v>
      </c>
      <c r="BK168" s="128">
        <v>2E-3</v>
      </c>
      <c r="BL168" s="4">
        <v>0.02</v>
      </c>
      <c r="BM168" s="5">
        <f t="shared" si="951"/>
        <v>10000</v>
      </c>
      <c r="BN168" s="20">
        <v>0</v>
      </c>
      <c r="BO168" s="4">
        <v>0</v>
      </c>
      <c r="BP168" s="5">
        <f t="shared" si="952"/>
        <v>0</v>
      </c>
      <c r="BQ168" s="20">
        <v>0</v>
      </c>
      <c r="BR168" s="4">
        <v>0</v>
      </c>
      <c r="BS168" s="5">
        <f t="shared" si="953"/>
        <v>0</v>
      </c>
      <c r="BT168" s="20">
        <v>0</v>
      </c>
      <c r="BU168" s="4">
        <v>0</v>
      </c>
      <c r="BV168" s="5">
        <f t="shared" si="954"/>
        <v>0</v>
      </c>
      <c r="BW168" s="20">
        <v>0</v>
      </c>
      <c r="BX168" s="4">
        <v>0</v>
      </c>
      <c r="BY168" s="5">
        <f t="shared" si="955"/>
        <v>0</v>
      </c>
      <c r="BZ168" s="20">
        <v>0</v>
      </c>
      <c r="CA168" s="4">
        <v>0</v>
      </c>
      <c r="CB168" s="5">
        <f t="shared" si="956"/>
        <v>0</v>
      </c>
      <c r="CC168" s="20">
        <v>0</v>
      </c>
      <c r="CD168" s="4">
        <v>0</v>
      </c>
      <c r="CE168" s="5">
        <f t="shared" si="957"/>
        <v>0</v>
      </c>
      <c r="CF168" s="20">
        <v>0</v>
      </c>
      <c r="CG168" s="4">
        <v>0</v>
      </c>
      <c r="CH168" s="5">
        <f t="shared" si="958"/>
        <v>0</v>
      </c>
      <c r="CI168" s="20">
        <v>0</v>
      </c>
      <c r="CJ168" s="4">
        <v>0</v>
      </c>
      <c r="CK168" s="5">
        <f t="shared" si="959"/>
        <v>0</v>
      </c>
      <c r="CL168" s="20">
        <v>0</v>
      </c>
      <c r="CM168" s="4">
        <v>0</v>
      </c>
      <c r="CN168" s="5">
        <f t="shared" si="960"/>
        <v>0</v>
      </c>
      <c r="CO168" s="20">
        <v>0</v>
      </c>
      <c r="CP168" s="4">
        <v>0</v>
      </c>
      <c r="CQ168" s="5">
        <f t="shared" si="961"/>
        <v>0</v>
      </c>
      <c r="CR168" s="128">
        <v>248.67</v>
      </c>
      <c r="CS168" s="4">
        <v>1580.356</v>
      </c>
      <c r="CT168" s="5">
        <f t="shared" si="962"/>
        <v>6355.2338440503481</v>
      </c>
      <c r="CU168" s="20">
        <v>0</v>
      </c>
      <c r="CV168" s="4">
        <v>0</v>
      </c>
      <c r="CW168" s="5">
        <f t="shared" si="963"/>
        <v>0</v>
      </c>
      <c r="CX168" s="20">
        <v>0</v>
      </c>
      <c r="CY168" s="4">
        <v>0</v>
      </c>
      <c r="CZ168" s="5">
        <f t="shared" si="964"/>
        <v>0</v>
      </c>
      <c r="DA168" s="20">
        <v>0</v>
      </c>
      <c r="DB168" s="4">
        <v>0</v>
      </c>
      <c r="DC168" s="5">
        <f t="shared" si="965"/>
        <v>0</v>
      </c>
      <c r="DD168" s="20">
        <v>0</v>
      </c>
      <c r="DE168" s="4">
        <v>0</v>
      </c>
      <c r="DF168" s="5">
        <f t="shared" si="966"/>
        <v>0</v>
      </c>
      <c r="DG168" s="20">
        <v>0</v>
      </c>
      <c r="DH168" s="4">
        <v>0</v>
      </c>
      <c r="DI168" s="5">
        <f t="shared" si="967"/>
        <v>0</v>
      </c>
      <c r="DJ168" s="20">
        <v>0</v>
      </c>
      <c r="DK168" s="4">
        <v>0</v>
      </c>
      <c r="DL168" s="5">
        <f t="shared" si="968"/>
        <v>0</v>
      </c>
      <c r="DM168" s="20">
        <v>0</v>
      </c>
      <c r="DN168" s="4">
        <v>0</v>
      </c>
      <c r="DO168" s="5">
        <f t="shared" si="969"/>
        <v>0</v>
      </c>
      <c r="DP168" s="20">
        <v>0</v>
      </c>
      <c r="DQ168" s="4">
        <v>0</v>
      </c>
      <c r="DR168" s="5">
        <f t="shared" si="970"/>
        <v>0</v>
      </c>
      <c r="DS168" s="20">
        <v>0</v>
      </c>
      <c r="DT168" s="4">
        <v>0</v>
      </c>
      <c r="DU168" s="5">
        <f t="shared" si="971"/>
        <v>0</v>
      </c>
      <c r="DV168" s="128">
        <v>7450.4284400000006</v>
      </c>
      <c r="DW168" s="4">
        <v>27903.571</v>
      </c>
      <c r="DX168" s="5">
        <f t="shared" si="972"/>
        <v>3745.230388388241</v>
      </c>
      <c r="DY168" s="128">
        <v>272.48099999999999</v>
      </c>
      <c r="DZ168" s="4">
        <v>757.92399999999998</v>
      </c>
      <c r="EA168" s="5">
        <f t="shared" si="973"/>
        <v>2781.5664211449603</v>
      </c>
      <c r="EB168" s="20">
        <v>0</v>
      </c>
      <c r="EC168" s="4">
        <v>0</v>
      </c>
      <c r="ED168" s="5">
        <f t="shared" si="974"/>
        <v>0</v>
      </c>
      <c r="EE168" s="20">
        <v>0</v>
      </c>
      <c r="EF168" s="4">
        <v>0</v>
      </c>
      <c r="EG168" s="5">
        <f t="shared" si="975"/>
        <v>0</v>
      </c>
      <c r="EH168" s="20">
        <v>0</v>
      </c>
      <c r="EI168" s="4">
        <v>0</v>
      </c>
      <c r="EJ168" s="5">
        <f t="shared" si="976"/>
        <v>0</v>
      </c>
      <c r="EK168" s="20">
        <v>0</v>
      </c>
      <c r="EL168" s="4">
        <v>0</v>
      </c>
      <c r="EM168" s="5">
        <f t="shared" si="977"/>
        <v>0</v>
      </c>
      <c r="EN168" s="20">
        <v>0</v>
      </c>
      <c r="EO168" s="4">
        <v>0</v>
      </c>
      <c r="EP168" s="5">
        <f t="shared" si="978"/>
        <v>0</v>
      </c>
      <c r="EQ168" s="20"/>
      <c r="ER168" s="4"/>
      <c r="ES168" s="5"/>
      <c r="ET168" s="20">
        <v>0</v>
      </c>
      <c r="EU168" s="4">
        <v>0</v>
      </c>
      <c r="EV168" s="5">
        <f t="shared" si="979"/>
        <v>0</v>
      </c>
      <c r="EW168" s="20">
        <v>0</v>
      </c>
      <c r="EX168" s="4">
        <v>0</v>
      </c>
      <c r="EY168" s="5">
        <f t="shared" si="980"/>
        <v>0</v>
      </c>
      <c r="EZ168" s="20">
        <v>0</v>
      </c>
      <c r="FA168" s="4">
        <v>0</v>
      </c>
      <c r="FB168" s="5">
        <f t="shared" si="981"/>
        <v>0</v>
      </c>
      <c r="FC168" s="128">
        <v>0.2</v>
      </c>
      <c r="FD168" s="4">
        <v>2.577</v>
      </c>
      <c r="FE168" s="5">
        <f t="shared" si="982"/>
        <v>12885</v>
      </c>
      <c r="FF168" s="20">
        <v>0</v>
      </c>
      <c r="FG168" s="4">
        <v>0</v>
      </c>
      <c r="FH168" s="5">
        <f t="shared" si="983"/>
        <v>0</v>
      </c>
      <c r="FI168" s="20">
        <v>0</v>
      </c>
      <c r="FJ168" s="4">
        <v>0</v>
      </c>
      <c r="FK168" s="5">
        <f t="shared" si="984"/>
        <v>0</v>
      </c>
      <c r="FL168" s="20">
        <v>0</v>
      </c>
      <c r="FM168" s="4">
        <v>0</v>
      </c>
      <c r="FN168" s="5">
        <f t="shared" si="985"/>
        <v>0</v>
      </c>
      <c r="FO168" s="20">
        <v>0</v>
      </c>
      <c r="FP168" s="4">
        <v>0</v>
      </c>
      <c r="FQ168" s="5">
        <f t="shared" si="986"/>
        <v>0</v>
      </c>
      <c r="FR168" s="20">
        <v>0</v>
      </c>
      <c r="FS168" s="4">
        <v>0</v>
      </c>
      <c r="FT168" s="5">
        <f t="shared" si="987"/>
        <v>0</v>
      </c>
      <c r="FU168" s="20">
        <v>0</v>
      </c>
      <c r="FV168" s="4">
        <v>0</v>
      </c>
      <c r="FW168" s="5">
        <f t="shared" si="988"/>
        <v>0</v>
      </c>
      <c r="FX168" s="20">
        <v>0</v>
      </c>
      <c r="FY168" s="4">
        <v>0</v>
      </c>
      <c r="FZ168" s="5">
        <f t="shared" si="989"/>
        <v>0</v>
      </c>
      <c r="GA168" s="20">
        <v>0</v>
      </c>
      <c r="GB168" s="4">
        <v>0</v>
      </c>
      <c r="GC168" s="5">
        <f t="shared" si="990"/>
        <v>0</v>
      </c>
      <c r="GD168" s="20">
        <v>0</v>
      </c>
      <c r="GE168" s="4">
        <v>0</v>
      </c>
      <c r="GF168" s="5">
        <f t="shared" si="991"/>
        <v>0</v>
      </c>
      <c r="GG168" s="20">
        <v>0</v>
      </c>
      <c r="GH168" s="4">
        <v>0</v>
      </c>
      <c r="GI168" s="5">
        <f t="shared" si="992"/>
        <v>0</v>
      </c>
      <c r="GJ168" s="20">
        <v>0</v>
      </c>
      <c r="GK168" s="4">
        <v>0</v>
      </c>
      <c r="GL168" s="5">
        <f t="shared" si="993"/>
        <v>0</v>
      </c>
      <c r="GM168" s="20">
        <v>0</v>
      </c>
      <c r="GN168" s="4">
        <v>0</v>
      </c>
      <c r="GO168" s="5">
        <f t="shared" si="994"/>
        <v>0</v>
      </c>
      <c r="GP168" s="20">
        <v>0</v>
      </c>
      <c r="GQ168" s="4">
        <v>0</v>
      </c>
      <c r="GR168" s="5">
        <f t="shared" si="995"/>
        <v>0</v>
      </c>
      <c r="GS168" s="20">
        <v>0</v>
      </c>
      <c r="GT168" s="4">
        <v>0</v>
      </c>
      <c r="GU168" s="5">
        <f t="shared" si="996"/>
        <v>0</v>
      </c>
      <c r="GV168" s="20">
        <v>0</v>
      </c>
      <c r="GW168" s="4">
        <v>0</v>
      </c>
      <c r="GX168" s="5">
        <f t="shared" si="997"/>
        <v>0</v>
      </c>
      <c r="GY168" s="20">
        <v>0</v>
      </c>
      <c r="GZ168" s="4">
        <v>0</v>
      </c>
      <c r="HA168" s="5">
        <f t="shared" si="998"/>
        <v>0</v>
      </c>
      <c r="HB168" s="20">
        <v>0</v>
      </c>
      <c r="HC168" s="4">
        <v>0</v>
      </c>
      <c r="HD168" s="5">
        <f t="shared" si="999"/>
        <v>0</v>
      </c>
      <c r="HE168" s="128">
        <v>32</v>
      </c>
      <c r="HF168" s="4">
        <v>470.4</v>
      </c>
      <c r="HG168" s="5">
        <f t="shared" si="1000"/>
        <v>14700</v>
      </c>
      <c r="HH168" s="20">
        <f t="shared" si="1002"/>
        <v>12133.696080000002</v>
      </c>
      <c r="HI168" s="5">
        <f t="shared" si="1003"/>
        <v>46634.934000000001</v>
      </c>
    </row>
    <row r="169" spans="1:217" x14ac:dyDescent="0.3">
      <c r="A169" s="111">
        <v>2023</v>
      </c>
      <c r="B169" s="112" t="s">
        <v>9</v>
      </c>
      <c r="C169" s="20">
        <v>0</v>
      </c>
      <c r="D169" s="4">
        <v>0</v>
      </c>
      <c r="E169" s="5">
        <f t="shared" si="1004"/>
        <v>0</v>
      </c>
      <c r="F169" s="20">
        <v>0</v>
      </c>
      <c r="G169" s="4">
        <v>0</v>
      </c>
      <c r="H169" s="5">
        <f t="shared" si="933"/>
        <v>0</v>
      </c>
      <c r="I169" s="20">
        <v>0</v>
      </c>
      <c r="J169" s="4">
        <v>0</v>
      </c>
      <c r="K169" s="5">
        <f t="shared" si="934"/>
        <v>0</v>
      </c>
      <c r="L169" s="20">
        <v>0</v>
      </c>
      <c r="M169" s="4">
        <v>0</v>
      </c>
      <c r="N169" s="5">
        <f t="shared" si="935"/>
        <v>0</v>
      </c>
      <c r="O169" s="20">
        <v>0</v>
      </c>
      <c r="P169" s="4">
        <v>0</v>
      </c>
      <c r="Q169" s="5">
        <f t="shared" si="936"/>
        <v>0</v>
      </c>
      <c r="R169" s="128">
        <v>1131.8</v>
      </c>
      <c r="S169" s="4">
        <v>4201.0320000000002</v>
      </c>
      <c r="T169" s="5">
        <f t="shared" si="937"/>
        <v>3711.8148082700127</v>
      </c>
      <c r="U169" s="20">
        <v>0</v>
      </c>
      <c r="V169" s="4">
        <v>0</v>
      </c>
      <c r="W169" s="5">
        <f t="shared" si="938"/>
        <v>0</v>
      </c>
      <c r="X169" s="20">
        <v>0</v>
      </c>
      <c r="Y169" s="4">
        <v>0</v>
      </c>
      <c r="Z169" s="5">
        <f t="shared" si="939"/>
        <v>0</v>
      </c>
      <c r="AA169" s="20"/>
      <c r="AB169" s="4"/>
      <c r="AC169" s="5"/>
      <c r="AD169" s="20">
        <v>0</v>
      </c>
      <c r="AE169" s="4">
        <v>0</v>
      </c>
      <c r="AF169" s="5">
        <f t="shared" si="940"/>
        <v>0</v>
      </c>
      <c r="AG169" s="20">
        <v>0</v>
      </c>
      <c r="AH169" s="4">
        <v>0</v>
      </c>
      <c r="AI169" s="5">
        <f t="shared" si="941"/>
        <v>0</v>
      </c>
      <c r="AJ169" s="20">
        <v>0</v>
      </c>
      <c r="AK169" s="4">
        <v>0</v>
      </c>
      <c r="AL169" s="5">
        <f t="shared" si="942"/>
        <v>0</v>
      </c>
      <c r="AM169" s="20">
        <v>0</v>
      </c>
      <c r="AN169" s="4">
        <v>0</v>
      </c>
      <c r="AO169" s="5">
        <f t="shared" si="943"/>
        <v>0</v>
      </c>
      <c r="AP169" s="20">
        <v>0</v>
      </c>
      <c r="AQ169" s="4">
        <v>0</v>
      </c>
      <c r="AR169" s="5">
        <f t="shared" si="944"/>
        <v>0</v>
      </c>
      <c r="AS169" s="20">
        <v>0</v>
      </c>
      <c r="AT169" s="4">
        <v>0</v>
      </c>
      <c r="AU169" s="5">
        <f t="shared" si="945"/>
        <v>0</v>
      </c>
      <c r="AV169" s="20">
        <v>0</v>
      </c>
      <c r="AW169" s="4">
        <v>0</v>
      </c>
      <c r="AX169" s="5">
        <f t="shared" si="946"/>
        <v>0</v>
      </c>
      <c r="AY169" s="20">
        <v>0</v>
      </c>
      <c r="AZ169" s="4">
        <v>0</v>
      </c>
      <c r="BA169" s="5">
        <f t="shared" si="947"/>
        <v>0</v>
      </c>
      <c r="BB169" s="128">
        <v>1019.6438900000001</v>
      </c>
      <c r="BC169" s="4">
        <v>3966.373</v>
      </c>
      <c r="BD169" s="5">
        <f t="shared" si="948"/>
        <v>3889.9590718873428</v>
      </c>
      <c r="BE169" s="20">
        <v>0</v>
      </c>
      <c r="BF169" s="4">
        <v>0</v>
      </c>
      <c r="BG169" s="5">
        <f t="shared" si="949"/>
        <v>0</v>
      </c>
      <c r="BH169" s="20">
        <v>0</v>
      </c>
      <c r="BI169" s="4">
        <v>0</v>
      </c>
      <c r="BJ169" s="5">
        <f t="shared" si="950"/>
        <v>0</v>
      </c>
      <c r="BK169" s="20">
        <v>0</v>
      </c>
      <c r="BL169" s="4">
        <v>0</v>
      </c>
      <c r="BM169" s="5">
        <f t="shared" si="951"/>
        <v>0</v>
      </c>
      <c r="BN169" s="20">
        <v>0</v>
      </c>
      <c r="BO169" s="4">
        <v>0</v>
      </c>
      <c r="BP169" s="5">
        <f t="shared" si="952"/>
        <v>0</v>
      </c>
      <c r="BQ169" s="20">
        <v>0</v>
      </c>
      <c r="BR169" s="4">
        <v>0</v>
      </c>
      <c r="BS169" s="5">
        <f t="shared" si="953"/>
        <v>0</v>
      </c>
      <c r="BT169" s="20">
        <v>0</v>
      </c>
      <c r="BU169" s="4">
        <v>0</v>
      </c>
      <c r="BV169" s="5">
        <f t="shared" si="954"/>
        <v>0</v>
      </c>
      <c r="BW169" s="20">
        <v>0</v>
      </c>
      <c r="BX169" s="4">
        <v>0</v>
      </c>
      <c r="BY169" s="5">
        <f t="shared" si="955"/>
        <v>0</v>
      </c>
      <c r="BZ169" s="20">
        <v>0</v>
      </c>
      <c r="CA169" s="4">
        <v>0</v>
      </c>
      <c r="CB169" s="5">
        <f t="shared" si="956"/>
        <v>0</v>
      </c>
      <c r="CC169" s="20">
        <v>0</v>
      </c>
      <c r="CD169" s="4">
        <v>0</v>
      </c>
      <c r="CE169" s="5">
        <f t="shared" si="957"/>
        <v>0</v>
      </c>
      <c r="CF169" s="20">
        <v>0</v>
      </c>
      <c r="CG169" s="4">
        <v>0</v>
      </c>
      <c r="CH169" s="5">
        <f t="shared" si="958"/>
        <v>0</v>
      </c>
      <c r="CI169" s="20">
        <v>0</v>
      </c>
      <c r="CJ169" s="4">
        <v>0</v>
      </c>
      <c r="CK169" s="5">
        <f t="shared" si="959"/>
        <v>0</v>
      </c>
      <c r="CL169" s="20">
        <v>0</v>
      </c>
      <c r="CM169" s="4">
        <v>0</v>
      </c>
      <c r="CN169" s="5">
        <f t="shared" si="960"/>
        <v>0</v>
      </c>
      <c r="CO169" s="20">
        <v>0</v>
      </c>
      <c r="CP169" s="4">
        <v>0</v>
      </c>
      <c r="CQ169" s="5">
        <f t="shared" si="961"/>
        <v>0</v>
      </c>
      <c r="CR169" s="128">
        <v>6530.1040000000003</v>
      </c>
      <c r="CS169" s="4">
        <v>24018.053</v>
      </c>
      <c r="CT169" s="5">
        <f t="shared" si="962"/>
        <v>3678.050609913716</v>
      </c>
      <c r="CU169" s="20">
        <v>0</v>
      </c>
      <c r="CV169" s="4">
        <v>0</v>
      </c>
      <c r="CW169" s="5">
        <f t="shared" si="963"/>
        <v>0</v>
      </c>
      <c r="CX169" s="20">
        <v>0</v>
      </c>
      <c r="CY169" s="4">
        <v>0</v>
      </c>
      <c r="CZ169" s="5">
        <f t="shared" si="964"/>
        <v>0</v>
      </c>
      <c r="DA169" s="128">
        <v>0.11009000000000001</v>
      </c>
      <c r="DB169" s="4">
        <v>6.3419999999999996</v>
      </c>
      <c r="DC169" s="5">
        <f t="shared" si="965"/>
        <v>57607.412117358523</v>
      </c>
      <c r="DD169" s="20">
        <v>0</v>
      </c>
      <c r="DE169" s="4">
        <v>0</v>
      </c>
      <c r="DF169" s="5">
        <f t="shared" si="966"/>
        <v>0</v>
      </c>
      <c r="DG169" s="20">
        <v>0</v>
      </c>
      <c r="DH169" s="4">
        <v>0</v>
      </c>
      <c r="DI169" s="5">
        <f t="shared" si="967"/>
        <v>0</v>
      </c>
      <c r="DJ169" s="20">
        <v>0</v>
      </c>
      <c r="DK169" s="4">
        <v>0</v>
      </c>
      <c r="DL169" s="5">
        <f t="shared" si="968"/>
        <v>0</v>
      </c>
      <c r="DM169" s="20">
        <v>0</v>
      </c>
      <c r="DN169" s="4">
        <v>0</v>
      </c>
      <c r="DO169" s="5">
        <f t="shared" si="969"/>
        <v>0</v>
      </c>
      <c r="DP169" s="20">
        <v>0</v>
      </c>
      <c r="DQ169" s="4">
        <v>0</v>
      </c>
      <c r="DR169" s="5">
        <f t="shared" si="970"/>
        <v>0</v>
      </c>
      <c r="DS169" s="20">
        <v>0</v>
      </c>
      <c r="DT169" s="4">
        <v>0</v>
      </c>
      <c r="DU169" s="5">
        <f t="shared" si="971"/>
        <v>0</v>
      </c>
      <c r="DV169" s="128">
        <v>11242.865800000001</v>
      </c>
      <c r="DW169" s="4">
        <v>41594.898000000001</v>
      </c>
      <c r="DX169" s="5">
        <f t="shared" si="972"/>
        <v>3699.6704167722073</v>
      </c>
      <c r="DY169" s="128">
        <v>2803.4560000000001</v>
      </c>
      <c r="DZ169" s="4">
        <v>13264.136</v>
      </c>
      <c r="EA169" s="5">
        <f t="shared" si="973"/>
        <v>4731.351588895991</v>
      </c>
      <c r="EB169" s="20">
        <v>0</v>
      </c>
      <c r="EC169" s="4">
        <v>0</v>
      </c>
      <c r="ED169" s="5">
        <f t="shared" si="974"/>
        <v>0</v>
      </c>
      <c r="EE169" s="20">
        <v>0</v>
      </c>
      <c r="EF169" s="4">
        <v>0</v>
      </c>
      <c r="EG169" s="5">
        <f t="shared" si="975"/>
        <v>0</v>
      </c>
      <c r="EH169" s="20">
        <v>0</v>
      </c>
      <c r="EI169" s="4">
        <v>0</v>
      </c>
      <c r="EJ169" s="5">
        <f t="shared" si="976"/>
        <v>0</v>
      </c>
      <c r="EK169" s="20">
        <v>0</v>
      </c>
      <c r="EL169" s="4">
        <v>0</v>
      </c>
      <c r="EM169" s="5">
        <f t="shared" si="977"/>
        <v>0</v>
      </c>
      <c r="EN169" s="20">
        <v>0</v>
      </c>
      <c r="EO169" s="4">
        <v>0</v>
      </c>
      <c r="EP169" s="5">
        <f t="shared" si="978"/>
        <v>0</v>
      </c>
      <c r="EQ169" s="20"/>
      <c r="ER169" s="4"/>
      <c r="ES169" s="5"/>
      <c r="ET169" s="20">
        <v>0</v>
      </c>
      <c r="EU169" s="4">
        <v>0</v>
      </c>
      <c r="EV169" s="5">
        <f t="shared" si="979"/>
        <v>0</v>
      </c>
      <c r="EW169" s="20">
        <v>0</v>
      </c>
      <c r="EX169" s="4">
        <v>0</v>
      </c>
      <c r="EY169" s="5">
        <f t="shared" si="980"/>
        <v>0</v>
      </c>
      <c r="EZ169" s="20">
        <v>0</v>
      </c>
      <c r="FA169" s="4">
        <v>0</v>
      </c>
      <c r="FB169" s="5">
        <f t="shared" si="981"/>
        <v>0</v>
      </c>
      <c r="FC169" s="20">
        <v>0</v>
      </c>
      <c r="FD169" s="4">
        <v>0</v>
      </c>
      <c r="FE169" s="5">
        <f t="shared" si="982"/>
        <v>0</v>
      </c>
      <c r="FF169" s="20">
        <v>0</v>
      </c>
      <c r="FG169" s="4">
        <v>0</v>
      </c>
      <c r="FH169" s="5">
        <f t="shared" si="983"/>
        <v>0</v>
      </c>
      <c r="FI169" s="20">
        <v>0</v>
      </c>
      <c r="FJ169" s="4">
        <v>0</v>
      </c>
      <c r="FK169" s="5">
        <f t="shared" si="984"/>
        <v>0</v>
      </c>
      <c r="FL169" s="20">
        <v>0</v>
      </c>
      <c r="FM169" s="4">
        <v>0</v>
      </c>
      <c r="FN169" s="5">
        <f t="shared" si="985"/>
        <v>0</v>
      </c>
      <c r="FO169" s="20">
        <v>0</v>
      </c>
      <c r="FP169" s="4">
        <v>0</v>
      </c>
      <c r="FQ169" s="5">
        <f t="shared" si="986"/>
        <v>0</v>
      </c>
      <c r="FR169" s="20">
        <v>0</v>
      </c>
      <c r="FS169" s="4">
        <v>0</v>
      </c>
      <c r="FT169" s="5">
        <f t="shared" si="987"/>
        <v>0</v>
      </c>
      <c r="FU169" s="20">
        <v>0</v>
      </c>
      <c r="FV169" s="4">
        <v>0</v>
      </c>
      <c r="FW169" s="5">
        <f t="shared" si="988"/>
        <v>0</v>
      </c>
      <c r="FX169" s="20">
        <v>0</v>
      </c>
      <c r="FY169" s="4">
        <v>0</v>
      </c>
      <c r="FZ169" s="5">
        <f t="shared" si="989"/>
        <v>0</v>
      </c>
      <c r="GA169" s="20">
        <v>0</v>
      </c>
      <c r="GB169" s="4">
        <v>0</v>
      </c>
      <c r="GC169" s="5">
        <f t="shared" si="990"/>
        <v>0</v>
      </c>
      <c r="GD169" s="20">
        <v>0</v>
      </c>
      <c r="GE169" s="4">
        <v>0</v>
      </c>
      <c r="GF169" s="5">
        <f t="shared" si="991"/>
        <v>0</v>
      </c>
      <c r="GG169" s="20">
        <v>0</v>
      </c>
      <c r="GH169" s="4">
        <v>0</v>
      </c>
      <c r="GI169" s="5">
        <f t="shared" si="992"/>
        <v>0</v>
      </c>
      <c r="GJ169" s="20">
        <v>0</v>
      </c>
      <c r="GK169" s="4">
        <v>0</v>
      </c>
      <c r="GL169" s="5">
        <f t="shared" si="993"/>
        <v>0</v>
      </c>
      <c r="GM169" s="20">
        <v>0</v>
      </c>
      <c r="GN169" s="4">
        <v>0</v>
      </c>
      <c r="GO169" s="5">
        <f t="shared" si="994"/>
        <v>0</v>
      </c>
      <c r="GP169" s="128">
        <v>2.5100000000000001E-2</v>
      </c>
      <c r="GQ169" s="4">
        <v>1.649</v>
      </c>
      <c r="GR169" s="5">
        <f t="shared" si="995"/>
        <v>65697.211155378478</v>
      </c>
      <c r="GS169" s="20">
        <v>0</v>
      </c>
      <c r="GT169" s="4">
        <v>0</v>
      </c>
      <c r="GU169" s="5">
        <f t="shared" si="996"/>
        <v>0</v>
      </c>
      <c r="GV169" s="20">
        <v>0</v>
      </c>
      <c r="GW169" s="4">
        <v>0</v>
      </c>
      <c r="GX169" s="5">
        <f t="shared" si="997"/>
        <v>0</v>
      </c>
      <c r="GY169" s="20">
        <v>0</v>
      </c>
      <c r="GZ169" s="4">
        <v>0</v>
      </c>
      <c r="HA169" s="5">
        <f t="shared" si="998"/>
        <v>0</v>
      </c>
      <c r="HB169" s="128">
        <v>3.75</v>
      </c>
      <c r="HC169" s="4">
        <v>63</v>
      </c>
      <c r="HD169" s="5">
        <f t="shared" si="999"/>
        <v>16800</v>
      </c>
      <c r="HE169" s="128">
        <v>46.131</v>
      </c>
      <c r="HF169" s="4">
        <v>568.84299999999996</v>
      </c>
      <c r="HG169" s="5">
        <f t="shared" si="1000"/>
        <v>12331.035529253648</v>
      </c>
      <c r="HH169" s="20">
        <f t="shared" si="1002"/>
        <v>22777.885880000002</v>
      </c>
      <c r="HI169" s="5">
        <f t="shared" si="1003"/>
        <v>87684.326000000001</v>
      </c>
    </row>
    <row r="170" spans="1:217" x14ac:dyDescent="0.3">
      <c r="A170" s="111">
        <v>2023</v>
      </c>
      <c r="B170" s="112" t="s">
        <v>10</v>
      </c>
      <c r="C170" s="20">
        <v>0</v>
      </c>
      <c r="D170" s="4">
        <v>0</v>
      </c>
      <c r="E170" s="5">
        <f t="shared" si="1004"/>
        <v>0</v>
      </c>
      <c r="F170" s="20">
        <v>0</v>
      </c>
      <c r="G170" s="4">
        <v>0</v>
      </c>
      <c r="H170" s="5">
        <f t="shared" si="933"/>
        <v>0</v>
      </c>
      <c r="I170" s="20">
        <v>0</v>
      </c>
      <c r="J170" s="4">
        <v>0</v>
      </c>
      <c r="K170" s="5">
        <f t="shared" si="934"/>
        <v>0</v>
      </c>
      <c r="L170" s="20">
        <v>0</v>
      </c>
      <c r="M170" s="4">
        <v>0</v>
      </c>
      <c r="N170" s="5">
        <f t="shared" si="935"/>
        <v>0</v>
      </c>
      <c r="O170" s="20">
        <v>0</v>
      </c>
      <c r="P170" s="4">
        <v>0</v>
      </c>
      <c r="Q170" s="5">
        <f t="shared" si="936"/>
        <v>0</v>
      </c>
      <c r="R170" s="128">
        <v>1343.5</v>
      </c>
      <c r="S170" s="4">
        <v>4959.6959999999999</v>
      </c>
      <c r="T170" s="5">
        <f t="shared" si="937"/>
        <v>3691.6233717901005</v>
      </c>
      <c r="U170" s="20">
        <v>0</v>
      </c>
      <c r="V170" s="4">
        <v>0</v>
      </c>
      <c r="W170" s="5">
        <f t="shared" si="938"/>
        <v>0</v>
      </c>
      <c r="X170" s="20">
        <v>0</v>
      </c>
      <c r="Y170" s="4">
        <v>0</v>
      </c>
      <c r="Z170" s="5">
        <f t="shared" si="939"/>
        <v>0</v>
      </c>
      <c r="AA170" s="20"/>
      <c r="AB170" s="4"/>
      <c r="AC170" s="5"/>
      <c r="AD170" s="20">
        <v>0</v>
      </c>
      <c r="AE170" s="4">
        <v>0</v>
      </c>
      <c r="AF170" s="5">
        <f t="shared" si="940"/>
        <v>0</v>
      </c>
      <c r="AG170" s="20">
        <v>0</v>
      </c>
      <c r="AH170" s="4">
        <v>0</v>
      </c>
      <c r="AI170" s="5">
        <f t="shared" si="941"/>
        <v>0</v>
      </c>
      <c r="AJ170" s="20">
        <v>0</v>
      </c>
      <c r="AK170" s="4">
        <v>0</v>
      </c>
      <c r="AL170" s="5">
        <f t="shared" si="942"/>
        <v>0</v>
      </c>
      <c r="AM170" s="20">
        <v>0</v>
      </c>
      <c r="AN170" s="4">
        <v>0</v>
      </c>
      <c r="AO170" s="5">
        <f t="shared" si="943"/>
        <v>0</v>
      </c>
      <c r="AP170" s="20">
        <v>0</v>
      </c>
      <c r="AQ170" s="4">
        <v>0</v>
      </c>
      <c r="AR170" s="5">
        <f t="shared" si="944"/>
        <v>0</v>
      </c>
      <c r="AS170" s="20">
        <v>0</v>
      </c>
      <c r="AT170" s="4">
        <v>0</v>
      </c>
      <c r="AU170" s="5">
        <f t="shared" si="945"/>
        <v>0</v>
      </c>
      <c r="AV170" s="20">
        <v>0</v>
      </c>
      <c r="AW170" s="4">
        <v>0</v>
      </c>
      <c r="AX170" s="5">
        <f t="shared" si="946"/>
        <v>0</v>
      </c>
      <c r="AY170" s="20">
        <v>0</v>
      </c>
      <c r="AZ170" s="4">
        <v>0</v>
      </c>
      <c r="BA170" s="5">
        <f t="shared" si="947"/>
        <v>0</v>
      </c>
      <c r="BB170" s="128">
        <v>1877.80484</v>
      </c>
      <c r="BC170" s="4">
        <v>7949.518</v>
      </c>
      <c r="BD170" s="5">
        <f t="shared" si="948"/>
        <v>4233.410113055199</v>
      </c>
      <c r="BE170" s="20">
        <v>0</v>
      </c>
      <c r="BF170" s="4">
        <v>0</v>
      </c>
      <c r="BG170" s="5">
        <f t="shared" si="949"/>
        <v>0</v>
      </c>
      <c r="BH170" s="20">
        <v>0</v>
      </c>
      <c r="BI170" s="4">
        <v>0</v>
      </c>
      <c r="BJ170" s="5">
        <f t="shared" si="950"/>
        <v>0</v>
      </c>
      <c r="BK170" s="20">
        <v>0</v>
      </c>
      <c r="BL170" s="4">
        <v>0</v>
      </c>
      <c r="BM170" s="5">
        <f t="shared" si="951"/>
        <v>0</v>
      </c>
      <c r="BN170" s="20">
        <v>0</v>
      </c>
      <c r="BO170" s="4">
        <v>0</v>
      </c>
      <c r="BP170" s="5">
        <f t="shared" si="952"/>
        <v>0</v>
      </c>
      <c r="BQ170" s="20">
        <v>0</v>
      </c>
      <c r="BR170" s="4">
        <v>0</v>
      </c>
      <c r="BS170" s="5">
        <f t="shared" si="953"/>
        <v>0</v>
      </c>
      <c r="BT170" s="20">
        <v>0</v>
      </c>
      <c r="BU170" s="4">
        <v>0</v>
      </c>
      <c r="BV170" s="5">
        <f t="shared" si="954"/>
        <v>0</v>
      </c>
      <c r="BW170" s="20">
        <v>0</v>
      </c>
      <c r="BX170" s="4">
        <v>0</v>
      </c>
      <c r="BY170" s="5">
        <f t="shared" si="955"/>
        <v>0</v>
      </c>
      <c r="BZ170" s="20">
        <v>0</v>
      </c>
      <c r="CA170" s="4">
        <v>0</v>
      </c>
      <c r="CB170" s="5">
        <f t="shared" si="956"/>
        <v>0</v>
      </c>
      <c r="CC170" s="20">
        <v>0</v>
      </c>
      <c r="CD170" s="4">
        <v>0</v>
      </c>
      <c r="CE170" s="5">
        <f t="shared" si="957"/>
        <v>0</v>
      </c>
      <c r="CF170" s="20">
        <v>0</v>
      </c>
      <c r="CG170" s="4">
        <v>0</v>
      </c>
      <c r="CH170" s="5">
        <f t="shared" si="958"/>
        <v>0</v>
      </c>
      <c r="CI170" s="20">
        <v>0</v>
      </c>
      <c r="CJ170" s="4">
        <v>0</v>
      </c>
      <c r="CK170" s="5">
        <f t="shared" si="959"/>
        <v>0</v>
      </c>
      <c r="CL170" s="20">
        <v>0</v>
      </c>
      <c r="CM170" s="4">
        <v>0</v>
      </c>
      <c r="CN170" s="5">
        <f t="shared" si="960"/>
        <v>0</v>
      </c>
      <c r="CO170" s="20">
        <v>0</v>
      </c>
      <c r="CP170" s="4">
        <v>0</v>
      </c>
      <c r="CQ170" s="5">
        <f t="shared" si="961"/>
        <v>0</v>
      </c>
      <c r="CR170" s="128">
        <v>3053.098</v>
      </c>
      <c r="CS170" s="4">
        <v>12063.093000000001</v>
      </c>
      <c r="CT170" s="5">
        <f t="shared" si="962"/>
        <v>3951.0991786048144</v>
      </c>
      <c r="CU170" s="20">
        <v>0</v>
      </c>
      <c r="CV170" s="4">
        <v>0</v>
      </c>
      <c r="CW170" s="5">
        <f t="shared" si="963"/>
        <v>0</v>
      </c>
      <c r="CX170" s="20">
        <v>0</v>
      </c>
      <c r="CY170" s="4">
        <v>0</v>
      </c>
      <c r="CZ170" s="5">
        <f t="shared" si="964"/>
        <v>0</v>
      </c>
      <c r="DA170" s="128">
        <v>4.4999999999999998E-2</v>
      </c>
      <c r="DB170" s="4">
        <v>1.2</v>
      </c>
      <c r="DC170" s="5">
        <f t="shared" si="965"/>
        <v>26666.666666666668</v>
      </c>
      <c r="DD170" s="20">
        <v>0</v>
      </c>
      <c r="DE170" s="4">
        <v>0</v>
      </c>
      <c r="DF170" s="5">
        <f t="shared" si="966"/>
        <v>0</v>
      </c>
      <c r="DG170" s="20">
        <v>0</v>
      </c>
      <c r="DH170" s="4">
        <v>0</v>
      </c>
      <c r="DI170" s="5">
        <f t="shared" si="967"/>
        <v>0</v>
      </c>
      <c r="DJ170" s="20">
        <v>0</v>
      </c>
      <c r="DK170" s="4">
        <v>0</v>
      </c>
      <c r="DL170" s="5">
        <f t="shared" si="968"/>
        <v>0</v>
      </c>
      <c r="DM170" s="20">
        <v>0</v>
      </c>
      <c r="DN170" s="4">
        <v>0</v>
      </c>
      <c r="DO170" s="5">
        <f t="shared" si="969"/>
        <v>0</v>
      </c>
      <c r="DP170" s="20">
        <v>0</v>
      </c>
      <c r="DQ170" s="4">
        <v>0</v>
      </c>
      <c r="DR170" s="5">
        <f t="shared" si="970"/>
        <v>0</v>
      </c>
      <c r="DS170" s="20">
        <v>0</v>
      </c>
      <c r="DT170" s="4">
        <v>0</v>
      </c>
      <c r="DU170" s="5">
        <f t="shared" si="971"/>
        <v>0</v>
      </c>
      <c r="DV170" s="128">
        <v>13726.0028</v>
      </c>
      <c r="DW170" s="4">
        <v>50509.245000000003</v>
      </c>
      <c r="DX170" s="5">
        <f t="shared" si="972"/>
        <v>3679.8218487905306</v>
      </c>
      <c r="DY170" s="128">
        <v>5893.0060000000003</v>
      </c>
      <c r="DZ170" s="4">
        <v>23322.151000000002</v>
      </c>
      <c r="EA170" s="5">
        <f t="shared" si="973"/>
        <v>3957.5983801815237</v>
      </c>
      <c r="EB170" s="20">
        <v>0</v>
      </c>
      <c r="EC170" s="4">
        <v>0</v>
      </c>
      <c r="ED170" s="5">
        <f t="shared" si="974"/>
        <v>0</v>
      </c>
      <c r="EE170" s="20">
        <v>0</v>
      </c>
      <c r="EF170" s="4">
        <v>0</v>
      </c>
      <c r="EG170" s="5">
        <f t="shared" si="975"/>
        <v>0</v>
      </c>
      <c r="EH170" s="20">
        <v>0</v>
      </c>
      <c r="EI170" s="4">
        <v>0</v>
      </c>
      <c r="EJ170" s="5">
        <f t="shared" si="976"/>
        <v>0</v>
      </c>
      <c r="EK170" s="20">
        <v>0</v>
      </c>
      <c r="EL170" s="4">
        <v>0</v>
      </c>
      <c r="EM170" s="5">
        <f t="shared" si="977"/>
        <v>0</v>
      </c>
      <c r="EN170" s="20">
        <v>0</v>
      </c>
      <c r="EO170" s="4">
        <v>0</v>
      </c>
      <c r="EP170" s="5">
        <f t="shared" si="978"/>
        <v>0</v>
      </c>
      <c r="EQ170" s="20"/>
      <c r="ER170" s="4"/>
      <c r="ES170" s="5"/>
      <c r="ET170" s="20">
        <v>0</v>
      </c>
      <c r="EU170" s="4">
        <v>0</v>
      </c>
      <c r="EV170" s="5">
        <f t="shared" si="979"/>
        <v>0</v>
      </c>
      <c r="EW170" s="20">
        <v>0</v>
      </c>
      <c r="EX170" s="4">
        <v>0</v>
      </c>
      <c r="EY170" s="5">
        <f t="shared" si="980"/>
        <v>0</v>
      </c>
      <c r="EZ170" s="20">
        <v>0</v>
      </c>
      <c r="FA170" s="4">
        <v>0</v>
      </c>
      <c r="FB170" s="5">
        <f t="shared" si="981"/>
        <v>0</v>
      </c>
      <c r="FC170" s="20">
        <v>0</v>
      </c>
      <c r="FD170" s="4">
        <v>0</v>
      </c>
      <c r="FE170" s="5">
        <f t="shared" si="982"/>
        <v>0</v>
      </c>
      <c r="FF170" s="20">
        <v>0</v>
      </c>
      <c r="FG170" s="4">
        <v>0</v>
      </c>
      <c r="FH170" s="5">
        <f t="shared" si="983"/>
        <v>0</v>
      </c>
      <c r="FI170" s="20">
        <v>0</v>
      </c>
      <c r="FJ170" s="4">
        <v>0</v>
      </c>
      <c r="FK170" s="5">
        <f t="shared" si="984"/>
        <v>0</v>
      </c>
      <c r="FL170" s="20">
        <v>0</v>
      </c>
      <c r="FM170" s="4">
        <v>0</v>
      </c>
      <c r="FN170" s="5">
        <f t="shared" si="985"/>
        <v>0</v>
      </c>
      <c r="FO170" s="20">
        <v>0</v>
      </c>
      <c r="FP170" s="4">
        <v>0</v>
      </c>
      <c r="FQ170" s="5">
        <f t="shared" si="986"/>
        <v>0</v>
      </c>
      <c r="FR170" s="20">
        <v>0</v>
      </c>
      <c r="FS170" s="4">
        <v>0</v>
      </c>
      <c r="FT170" s="5">
        <f t="shared" si="987"/>
        <v>0</v>
      </c>
      <c r="FU170" s="20">
        <v>0</v>
      </c>
      <c r="FV170" s="4">
        <v>0</v>
      </c>
      <c r="FW170" s="5">
        <f t="shared" si="988"/>
        <v>0</v>
      </c>
      <c r="FX170" s="20">
        <v>0</v>
      </c>
      <c r="FY170" s="4">
        <v>0</v>
      </c>
      <c r="FZ170" s="5">
        <f t="shared" si="989"/>
        <v>0</v>
      </c>
      <c r="GA170" s="20">
        <v>0</v>
      </c>
      <c r="GB170" s="4">
        <v>0</v>
      </c>
      <c r="GC170" s="5">
        <f t="shared" si="990"/>
        <v>0</v>
      </c>
      <c r="GD170" s="20">
        <v>0</v>
      </c>
      <c r="GE170" s="4">
        <v>0</v>
      </c>
      <c r="GF170" s="5">
        <f t="shared" si="991"/>
        <v>0</v>
      </c>
      <c r="GG170" s="20">
        <v>0</v>
      </c>
      <c r="GH170" s="4">
        <v>0</v>
      </c>
      <c r="GI170" s="5">
        <f t="shared" si="992"/>
        <v>0</v>
      </c>
      <c r="GJ170" s="20">
        <v>0</v>
      </c>
      <c r="GK170" s="4">
        <v>0</v>
      </c>
      <c r="GL170" s="5">
        <f t="shared" si="993"/>
        <v>0</v>
      </c>
      <c r="GM170" s="20">
        <v>0</v>
      </c>
      <c r="GN170" s="4">
        <v>0</v>
      </c>
      <c r="GO170" s="5">
        <f t="shared" si="994"/>
        <v>0</v>
      </c>
      <c r="GP170" s="20">
        <v>0</v>
      </c>
      <c r="GQ170" s="4">
        <v>0</v>
      </c>
      <c r="GR170" s="5">
        <f t="shared" si="995"/>
        <v>0</v>
      </c>
      <c r="GS170" s="20">
        <v>0</v>
      </c>
      <c r="GT170" s="4">
        <v>0</v>
      </c>
      <c r="GU170" s="5">
        <f t="shared" si="996"/>
        <v>0</v>
      </c>
      <c r="GV170" s="20">
        <v>0</v>
      </c>
      <c r="GW170" s="4">
        <v>0</v>
      </c>
      <c r="GX170" s="5">
        <f t="shared" si="997"/>
        <v>0</v>
      </c>
      <c r="GY170" s="20">
        <v>0</v>
      </c>
      <c r="GZ170" s="4">
        <v>0</v>
      </c>
      <c r="HA170" s="5">
        <f t="shared" si="998"/>
        <v>0</v>
      </c>
      <c r="HB170" s="128">
        <v>7.1040000000000006E-2</v>
      </c>
      <c r="HC170" s="4">
        <v>1.1479999999999999</v>
      </c>
      <c r="HD170" s="5">
        <f t="shared" si="999"/>
        <v>16159.909909909906</v>
      </c>
      <c r="HE170" s="128">
        <v>312.49</v>
      </c>
      <c r="HF170" s="4">
        <v>1883.5619999999999</v>
      </c>
      <c r="HG170" s="5">
        <f t="shared" si="1000"/>
        <v>6027.5912829210529</v>
      </c>
      <c r="HH170" s="20">
        <f t="shared" si="1002"/>
        <v>26206.017680000001</v>
      </c>
      <c r="HI170" s="5">
        <f t="shared" si="1003"/>
        <v>100689.61300000001</v>
      </c>
    </row>
    <row r="171" spans="1:217" x14ac:dyDescent="0.3">
      <c r="A171" s="111">
        <v>2023</v>
      </c>
      <c r="B171" s="112" t="s">
        <v>11</v>
      </c>
      <c r="C171" s="20">
        <v>0</v>
      </c>
      <c r="D171" s="4">
        <v>0</v>
      </c>
      <c r="E171" s="5">
        <f t="shared" si="1004"/>
        <v>0</v>
      </c>
      <c r="F171" s="20">
        <v>0</v>
      </c>
      <c r="G171" s="4">
        <v>0</v>
      </c>
      <c r="H171" s="5">
        <f t="shared" si="933"/>
        <v>0</v>
      </c>
      <c r="I171" s="20">
        <v>0</v>
      </c>
      <c r="J171" s="4">
        <v>0</v>
      </c>
      <c r="K171" s="5">
        <f t="shared" si="934"/>
        <v>0</v>
      </c>
      <c r="L171" s="20">
        <v>0</v>
      </c>
      <c r="M171" s="4">
        <v>0</v>
      </c>
      <c r="N171" s="5">
        <f t="shared" si="935"/>
        <v>0</v>
      </c>
      <c r="O171" s="20">
        <v>0</v>
      </c>
      <c r="P171" s="4">
        <v>0</v>
      </c>
      <c r="Q171" s="5">
        <f t="shared" si="936"/>
        <v>0</v>
      </c>
      <c r="R171" s="128">
        <v>1845.6698899999999</v>
      </c>
      <c r="S171" s="4">
        <v>6884.6809999999996</v>
      </c>
      <c r="T171" s="5">
        <f t="shared" si="937"/>
        <v>3730.1800486109678</v>
      </c>
      <c r="U171" s="20">
        <v>0</v>
      </c>
      <c r="V171" s="4">
        <v>0</v>
      </c>
      <c r="W171" s="5">
        <f t="shared" si="938"/>
        <v>0</v>
      </c>
      <c r="X171" s="20">
        <v>0</v>
      </c>
      <c r="Y171" s="4">
        <v>0</v>
      </c>
      <c r="Z171" s="5">
        <f t="shared" si="939"/>
        <v>0</v>
      </c>
      <c r="AA171" s="20"/>
      <c r="AB171" s="4"/>
      <c r="AC171" s="5"/>
      <c r="AD171" s="20">
        <v>0</v>
      </c>
      <c r="AE171" s="4">
        <v>0</v>
      </c>
      <c r="AF171" s="5">
        <f t="shared" si="940"/>
        <v>0</v>
      </c>
      <c r="AG171" s="20">
        <v>0</v>
      </c>
      <c r="AH171" s="4">
        <v>0</v>
      </c>
      <c r="AI171" s="5">
        <f t="shared" si="941"/>
        <v>0</v>
      </c>
      <c r="AJ171" s="20">
        <v>0</v>
      </c>
      <c r="AK171" s="4">
        <v>0</v>
      </c>
      <c r="AL171" s="5">
        <f t="shared" si="942"/>
        <v>0</v>
      </c>
      <c r="AM171" s="20">
        <v>0</v>
      </c>
      <c r="AN171" s="4">
        <v>0</v>
      </c>
      <c r="AO171" s="5">
        <f t="shared" si="943"/>
        <v>0</v>
      </c>
      <c r="AP171" s="20">
        <v>0</v>
      </c>
      <c r="AQ171" s="4">
        <v>0</v>
      </c>
      <c r="AR171" s="5">
        <f t="shared" si="944"/>
        <v>0</v>
      </c>
      <c r="AS171" s="20">
        <v>0</v>
      </c>
      <c r="AT171" s="4">
        <v>0</v>
      </c>
      <c r="AU171" s="5">
        <f t="shared" si="945"/>
        <v>0</v>
      </c>
      <c r="AV171" s="20">
        <v>0</v>
      </c>
      <c r="AW171" s="4">
        <v>0</v>
      </c>
      <c r="AX171" s="5">
        <f t="shared" si="946"/>
        <v>0</v>
      </c>
      <c r="AY171" s="20">
        <v>0</v>
      </c>
      <c r="AZ171" s="4">
        <v>0</v>
      </c>
      <c r="BA171" s="5">
        <f t="shared" si="947"/>
        <v>0</v>
      </c>
      <c r="BB171" s="128">
        <v>4861.6353399999998</v>
      </c>
      <c r="BC171" s="4">
        <v>22464.460999999999</v>
      </c>
      <c r="BD171" s="5">
        <f t="shared" si="948"/>
        <v>4620.7622392345038</v>
      </c>
      <c r="BE171" s="20">
        <v>0</v>
      </c>
      <c r="BF171" s="4">
        <v>0</v>
      </c>
      <c r="BG171" s="5">
        <f t="shared" si="949"/>
        <v>0</v>
      </c>
      <c r="BH171" s="128">
        <v>0.245</v>
      </c>
      <c r="BI171" s="4">
        <v>6.4880000000000004</v>
      </c>
      <c r="BJ171" s="5">
        <f t="shared" si="950"/>
        <v>26481.632653061224</v>
      </c>
      <c r="BK171" s="20">
        <v>0</v>
      </c>
      <c r="BL171" s="4">
        <v>0</v>
      </c>
      <c r="BM171" s="5">
        <f t="shared" si="951"/>
        <v>0</v>
      </c>
      <c r="BN171" s="20">
        <v>0</v>
      </c>
      <c r="BO171" s="4">
        <v>0</v>
      </c>
      <c r="BP171" s="5">
        <f t="shared" si="952"/>
        <v>0</v>
      </c>
      <c r="BQ171" s="20">
        <v>0</v>
      </c>
      <c r="BR171" s="4">
        <v>0</v>
      </c>
      <c r="BS171" s="5">
        <f t="shared" si="953"/>
        <v>0</v>
      </c>
      <c r="BT171" s="20">
        <v>0</v>
      </c>
      <c r="BU171" s="4">
        <v>0</v>
      </c>
      <c r="BV171" s="5">
        <f t="shared" si="954"/>
        <v>0</v>
      </c>
      <c r="BW171" s="20">
        <v>0</v>
      </c>
      <c r="BX171" s="4">
        <v>0</v>
      </c>
      <c r="BY171" s="5">
        <f t="shared" si="955"/>
        <v>0</v>
      </c>
      <c r="BZ171" s="20">
        <v>0</v>
      </c>
      <c r="CA171" s="4">
        <v>0</v>
      </c>
      <c r="CB171" s="5">
        <f t="shared" si="956"/>
        <v>0</v>
      </c>
      <c r="CC171" s="20">
        <v>0</v>
      </c>
      <c r="CD171" s="4">
        <v>0</v>
      </c>
      <c r="CE171" s="5">
        <f t="shared" si="957"/>
        <v>0</v>
      </c>
      <c r="CF171" s="20">
        <v>0</v>
      </c>
      <c r="CG171" s="4">
        <v>0</v>
      </c>
      <c r="CH171" s="5">
        <f t="shared" si="958"/>
        <v>0</v>
      </c>
      <c r="CI171" s="20">
        <v>0</v>
      </c>
      <c r="CJ171" s="4">
        <v>0</v>
      </c>
      <c r="CK171" s="5">
        <f t="shared" si="959"/>
        <v>0</v>
      </c>
      <c r="CL171" s="20">
        <v>0</v>
      </c>
      <c r="CM171" s="4">
        <v>0</v>
      </c>
      <c r="CN171" s="5">
        <f t="shared" si="960"/>
        <v>0</v>
      </c>
      <c r="CO171" s="20">
        <v>0</v>
      </c>
      <c r="CP171" s="4">
        <v>0</v>
      </c>
      <c r="CQ171" s="5">
        <f t="shared" si="961"/>
        <v>0</v>
      </c>
      <c r="CR171" s="128">
        <v>2711.0720000000001</v>
      </c>
      <c r="CS171" s="4">
        <v>11410.441999999999</v>
      </c>
      <c r="CT171" s="5">
        <f t="shared" si="962"/>
        <v>4208.8303077159144</v>
      </c>
      <c r="CU171" s="20">
        <v>0</v>
      </c>
      <c r="CV171" s="4">
        <v>0</v>
      </c>
      <c r="CW171" s="5">
        <f t="shared" si="963"/>
        <v>0</v>
      </c>
      <c r="CX171" s="128">
        <v>276</v>
      </c>
      <c r="CY171" s="4">
        <v>1435.6990000000001</v>
      </c>
      <c r="CZ171" s="5">
        <f t="shared" si="964"/>
        <v>5201.807971014493</v>
      </c>
      <c r="DA171" s="128">
        <v>1E-3</v>
      </c>
      <c r="DB171" s="4">
        <v>0.109</v>
      </c>
      <c r="DC171" s="5">
        <f t="shared" si="965"/>
        <v>109000</v>
      </c>
      <c r="DD171" s="20">
        <v>0</v>
      </c>
      <c r="DE171" s="4">
        <v>0</v>
      </c>
      <c r="DF171" s="5">
        <f t="shared" si="966"/>
        <v>0</v>
      </c>
      <c r="DG171" s="20">
        <v>0</v>
      </c>
      <c r="DH171" s="4">
        <v>0</v>
      </c>
      <c r="DI171" s="5">
        <f t="shared" si="967"/>
        <v>0</v>
      </c>
      <c r="DJ171" s="20">
        <v>0</v>
      </c>
      <c r="DK171" s="4">
        <v>0</v>
      </c>
      <c r="DL171" s="5">
        <f t="shared" si="968"/>
        <v>0</v>
      </c>
      <c r="DM171" s="20">
        <v>0</v>
      </c>
      <c r="DN171" s="4">
        <v>0</v>
      </c>
      <c r="DO171" s="5">
        <f t="shared" si="969"/>
        <v>0</v>
      </c>
      <c r="DP171" s="20">
        <v>0</v>
      </c>
      <c r="DQ171" s="4">
        <v>0</v>
      </c>
      <c r="DR171" s="5">
        <f t="shared" si="970"/>
        <v>0</v>
      </c>
      <c r="DS171" s="20">
        <v>0</v>
      </c>
      <c r="DT171" s="4">
        <v>0</v>
      </c>
      <c r="DU171" s="5">
        <f t="shared" si="971"/>
        <v>0</v>
      </c>
      <c r="DV171" s="128">
        <v>10196.5695</v>
      </c>
      <c r="DW171" s="4">
        <v>38928.404000000002</v>
      </c>
      <c r="DX171" s="5">
        <f t="shared" si="972"/>
        <v>3817.7942101017411</v>
      </c>
      <c r="DY171" s="128">
        <v>7730.8434900000002</v>
      </c>
      <c r="DZ171" s="4">
        <v>32561.109</v>
      </c>
      <c r="EA171" s="5">
        <f t="shared" si="973"/>
        <v>4211.8442886754137</v>
      </c>
      <c r="EB171" s="20">
        <v>0</v>
      </c>
      <c r="EC171" s="4">
        <v>0</v>
      </c>
      <c r="ED171" s="5">
        <f t="shared" si="974"/>
        <v>0</v>
      </c>
      <c r="EE171" s="20">
        <v>0</v>
      </c>
      <c r="EF171" s="4">
        <v>0</v>
      </c>
      <c r="EG171" s="5">
        <f t="shared" si="975"/>
        <v>0</v>
      </c>
      <c r="EH171" s="20">
        <v>0</v>
      </c>
      <c r="EI171" s="4">
        <v>0</v>
      </c>
      <c r="EJ171" s="5">
        <f t="shared" si="976"/>
        <v>0</v>
      </c>
      <c r="EK171" s="20">
        <v>0</v>
      </c>
      <c r="EL171" s="4">
        <v>0</v>
      </c>
      <c r="EM171" s="5">
        <f t="shared" si="977"/>
        <v>0</v>
      </c>
      <c r="EN171" s="20">
        <v>0</v>
      </c>
      <c r="EO171" s="4">
        <v>0</v>
      </c>
      <c r="EP171" s="5">
        <f t="shared" si="978"/>
        <v>0</v>
      </c>
      <c r="EQ171" s="20"/>
      <c r="ER171" s="4"/>
      <c r="ES171" s="5"/>
      <c r="ET171" s="20">
        <v>0</v>
      </c>
      <c r="EU171" s="4">
        <v>0</v>
      </c>
      <c r="EV171" s="5">
        <f t="shared" si="979"/>
        <v>0</v>
      </c>
      <c r="EW171" s="20">
        <v>0</v>
      </c>
      <c r="EX171" s="4">
        <v>0</v>
      </c>
      <c r="EY171" s="5">
        <f t="shared" si="980"/>
        <v>0</v>
      </c>
      <c r="EZ171" s="20">
        <v>0</v>
      </c>
      <c r="FA171" s="4">
        <v>0</v>
      </c>
      <c r="FB171" s="5">
        <f t="shared" si="981"/>
        <v>0</v>
      </c>
      <c r="FC171" s="128">
        <v>0.02</v>
      </c>
      <c r="FD171" s="4">
        <v>0.69</v>
      </c>
      <c r="FE171" s="5">
        <f t="shared" si="982"/>
        <v>34500</v>
      </c>
      <c r="FF171" s="20">
        <v>0</v>
      </c>
      <c r="FG171" s="4">
        <v>0</v>
      </c>
      <c r="FH171" s="5">
        <f t="shared" si="983"/>
        <v>0</v>
      </c>
      <c r="FI171" s="20">
        <v>0</v>
      </c>
      <c r="FJ171" s="4">
        <v>0</v>
      </c>
      <c r="FK171" s="5">
        <f t="shared" si="984"/>
        <v>0</v>
      </c>
      <c r="FL171" s="20">
        <v>0</v>
      </c>
      <c r="FM171" s="4">
        <v>0</v>
      </c>
      <c r="FN171" s="5">
        <f t="shared" si="985"/>
        <v>0</v>
      </c>
      <c r="FO171" s="20">
        <v>0</v>
      </c>
      <c r="FP171" s="4">
        <v>0</v>
      </c>
      <c r="FQ171" s="5">
        <f t="shared" si="986"/>
        <v>0</v>
      </c>
      <c r="FR171" s="20">
        <v>0</v>
      </c>
      <c r="FS171" s="4">
        <v>0</v>
      </c>
      <c r="FT171" s="5">
        <f t="shared" si="987"/>
        <v>0</v>
      </c>
      <c r="FU171" s="20">
        <v>0</v>
      </c>
      <c r="FV171" s="4">
        <v>0</v>
      </c>
      <c r="FW171" s="5">
        <f t="shared" si="988"/>
        <v>0</v>
      </c>
      <c r="FX171" s="20">
        <v>0</v>
      </c>
      <c r="FY171" s="4">
        <v>0</v>
      </c>
      <c r="FZ171" s="5">
        <f t="shared" si="989"/>
        <v>0</v>
      </c>
      <c r="GA171" s="20">
        <v>0</v>
      </c>
      <c r="GB171" s="4">
        <v>0</v>
      </c>
      <c r="GC171" s="5">
        <f t="shared" si="990"/>
        <v>0</v>
      </c>
      <c r="GD171" s="20">
        <v>0</v>
      </c>
      <c r="GE171" s="4">
        <v>0</v>
      </c>
      <c r="GF171" s="5">
        <f t="shared" si="991"/>
        <v>0</v>
      </c>
      <c r="GG171" s="20">
        <v>0</v>
      </c>
      <c r="GH171" s="4">
        <v>0</v>
      </c>
      <c r="GI171" s="5">
        <f t="shared" si="992"/>
        <v>0</v>
      </c>
      <c r="GJ171" s="20">
        <v>0</v>
      </c>
      <c r="GK171" s="4">
        <v>0</v>
      </c>
      <c r="GL171" s="5">
        <f t="shared" si="993"/>
        <v>0</v>
      </c>
      <c r="GM171" s="20">
        <v>0</v>
      </c>
      <c r="GN171" s="4">
        <v>0</v>
      </c>
      <c r="GO171" s="5">
        <f t="shared" si="994"/>
        <v>0</v>
      </c>
      <c r="GP171" s="20">
        <v>0</v>
      </c>
      <c r="GQ171" s="4">
        <v>0</v>
      </c>
      <c r="GR171" s="5">
        <f t="shared" si="995"/>
        <v>0</v>
      </c>
      <c r="GS171" s="20">
        <v>0</v>
      </c>
      <c r="GT171" s="4">
        <v>0</v>
      </c>
      <c r="GU171" s="5">
        <f t="shared" si="996"/>
        <v>0</v>
      </c>
      <c r="GV171" s="128">
        <v>108</v>
      </c>
      <c r="GW171" s="4">
        <v>607.5</v>
      </c>
      <c r="GX171" s="5">
        <f t="shared" si="997"/>
        <v>5625</v>
      </c>
      <c r="GY171" s="20">
        <v>0</v>
      </c>
      <c r="GZ171" s="4">
        <v>0</v>
      </c>
      <c r="HA171" s="5">
        <f t="shared" si="998"/>
        <v>0</v>
      </c>
      <c r="HB171" s="128">
        <v>4.8000000000000001E-2</v>
      </c>
      <c r="HC171" s="4">
        <v>0.54900000000000004</v>
      </c>
      <c r="HD171" s="5">
        <f t="shared" si="999"/>
        <v>11437.5</v>
      </c>
      <c r="HE171" s="128">
        <v>2226.1799999999998</v>
      </c>
      <c r="HF171" s="4">
        <v>13275.868</v>
      </c>
      <c r="HG171" s="5">
        <f t="shared" si="1000"/>
        <v>5963.5195716429043</v>
      </c>
      <c r="HH171" s="20">
        <f t="shared" si="1002"/>
        <v>29956.284220000001</v>
      </c>
      <c r="HI171" s="5">
        <f t="shared" si="1003"/>
        <v>127576</v>
      </c>
    </row>
    <row r="172" spans="1:217" x14ac:dyDescent="0.3">
      <c r="A172" s="111">
        <v>2023</v>
      </c>
      <c r="B172" s="5" t="s">
        <v>12</v>
      </c>
      <c r="C172" s="20">
        <v>0</v>
      </c>
      <c r="D172" s="4">
        <v>0</v>
      </c>
      <c r="E172" s="5">
        <f t="shared" si="1004"/>
        <v>0</v>
      </c>
      <c r="F172" s="20">
        <v>0</v>
      </c>
      <c r="G172" s="4">
        <v>0</v>
      </c>
      <c r="H172" s="5">
        <f t="shared" si="933"/>
        <v>0</v>
      </c>
      <c r="I172" s="20">
        <v>0</v>
      </c>
      <c r="J172" s="4">
        <v>0</v>
      </c>
      <c r="K172" s="5">
        <f t="shared" si="934"/>
        <v>0</v>
      </c>
      <c r="L172" s="20">
        <v>0</v>
      </c>
      <c r="M172" s="4">
        <v>0</v>
      </c>
      <c r="N172" s="5">
        <f t="shared" si="935"/>
        <v>0</v>
      </c>
      <c r="O172" s="20">
        <v>0</v>
      </c>
      <c r="P172" s="4">
        <v>0</v>
      </c>
      <c r="Q172" s="5">
        <f t="shared" si="936"/>
        <v>0</v>
      </c>
      <c r="R172" s="19">
        <v>1240.713</v>
      </c>
      <c r="S172" s="6">
        <v>4796.9340000000002</v>
      </c>
      <c r="T172" s="5">
        <f t="shared" si="937"/>
        <v>3866.272054858779</v>
      </c>
      <c r="U172" s="20">
        <v>0</v>
      </c>
      <c r="V172" s="4">
        <v>0</v>
      </c>
      <c r="W172" s="5">
        <f t="shared" si="938"/>
        <v>0</v>
      </c>
      <c r="X172" s="20">
        <v>0</v>
      </c>
      <c r="Y172" s="4">
        <v>0</v>
      </c>
      <c r="Z172" s="5">
        <f t="shared" si="939"/>
        <v>0</v>
      </c>
      <c r="AA172" s="20"/>
      <c r="AB172" s="4"/>
      <c r="AC172" s="5"/>
      <c r="AD172" s="20">
        <v>0</v>
      </c>
      <c r="AE172" s="4">
        <v>0</v>
      </c>
      <c r="AF172" s="5">
        <f t="shared" si="940"/>
        <v>0</v>
      </c>
      <c r="AG172" s="20">
        <v>0</v>
      </c>
      <c r="AH172" s="4">
        <v>0</v>
      </c>
      <c r="AI172" s="5">
        <f t="shared" si="941"/>
        <v>0</v>
      </c>
      <c r="AJ172" s="20">
        <v>0</v>
      </c>
      <c r="AK172" s="4">
        <v>0</v>
      </c>
      <c r="AL172" s="5">
        <f t="shared" si="942"/>
        <v>0</v>
      </c>
      <c r="AM172" s="20">
        <v>0</v>
      </c>
      <c r="AN172" s="4">
        <v>0</v>
      </c>
      <c r="AO172" s="5">
        <f t="shared" si="943"/>
        <v>0</v>
      </c>
      <c r="AP172" s="20">
        <v>0</v>
      </c>
      <c r="AQ172" s="4">
        <v>0</v>
      </c>
      <c r="AR172" s="5">
        <f t="shared" si="944"/>
        <v>0</v>
      </c>
      <c r="AS172" s="20">
        <v>0</v>
      </c>
      <c r="AT172" s="4">
        <v>0</v>
      </c>
      <c r="AU172" s="5">
        <f t="shared" si="945"/>
        <v>0</v>
      </c>
      <c r="AV172" s="20">
        <v>0</v>
      </c>
      <c r="AW172" s="4">
        <v>0</v>
      </c>
      <c r="AX172" s="5">
        <f t="shared" si="946"/>
        <v>0</v>
      </c>
      <c r="AY172" s="20">
        <v>0</v>
      </c>
      <c r="AZ172" s="4">
        <v>0</v>
      </c>
      <c r="BA172" s="5">
        <f t="shared" si="947"/>
        <v>0</v>
      </c>
      <c r="BB172" s="19">
        <v>7344.6316500000003</v>
      </c>
      <c r="BC172" s="6">
        <v>34179.468000000001</v>
      </c>
      <c r="BD172" s="5">
        <f t="shared" si="948"/>
        <v>4653.6667363025617</v>
      </c>
      <c r="BE172" s="20">
        <v>0</v>
      </c>
      <c r="BF172" s="4">
        <v>0</v>
      </c>
      <c r="BG172" s="5">
        <f t="shared" si="949"/>
        <v>0</v>
      </c>
      <c r="BH172" s="20">
        <v>0</v>
      </c>
      <c r="BI172" s="4">
        <v>0</v>
      </c>
      <c r="BJ172" s="5">
        <f t="shared" si="950"/>
        <v>0</v>
      </c>
      <c r="BK172" s="20">
        <v>0</v>
      </c>
      <c r="BL172" s="4">
        <v>0</v>
      </c>
      <c r="BM172" s="5">
        <f t="shared" si="951"/>
        <v>0</v>
      </c>
      <c r="BN172" s="20">
        <v>0</v>
      </c>
      <c r="BO172" s="4">
        <v>0</v>
      </c>
      <c r="BP172" s="5">
        <f t="shared" si="952"/>
        <v>0</v>
      </c>
      <c r="BQ172" s="20">
        <v>0</v>
      </c>
      <c r="BR172" s="4">
        <v>0</v>
      </c>
      <c r="BS172" s="5">
        <f t="shared" si="953"/>
        <v>0</v>
      </c>
      <c r="BT172" s="20">
        <v>0</v>
      </c>
      <c r="BU172" s="4">
        <v>0</v>
      </c>
      <c r="BV172" s="5">
        <f t="shared" si="954"/>
        <v>0</v>
      </c>
      <c r="BW172" s="20">
        <v>0</v>
      </c>
      <c r="BX172" s="4">
        <v>0</v>
      </c>
      <c r="BY172" s="5">
        <f t="shared" si="955"/>
        <v>0</v>
      </c>
      <c r="BZ172" s="20">
        <v>0</v>
      </c>
      <c r="CA172" s="4">
        <v>0</v>
      </c>
      <c r="CB172" s="5">
        <f t="shared" si="956"/>
        <v>0</v>
      </c>
      <c r="CC172" s="20">
        <v>0</v>
      </c>
      <c r="CD172" s="4">
        <v>0</v>
      </c>
      <c r="CE172" s="5">
        <f t="shared" si="957"/>
        <v>0</v>
      </c>
      <c r="CF172" s="20">
        <v>0</v>
      </c>
      <c r="CG172" s="4">
        <v>0</v>
      </c>
      <c r="CH172" s="5">
        <f t="shared" si="958"/>
        <v>0</v>
      </c>
      <c r="CI172" s="20">
        <v>0</v>
      </c>
      <c r="CJ172" s="4">
        <v>0</v>
      </c>
      <c r="CK172" s="5">
        <f t="shared" si="959"/>
        <v>0</v>
      </c>
      <c r="CL172" s="20">
        <v>0</v>
      </c>
      <c r="CM172" s="4">
        <v>0</v>
      </c>
      <c r="CN172" s="5">
        <f t="shared" si="960"/>
        <v>0</v>
      </c>
      <c r="CO172" s="20">
        <v>0</v>
      </c>
      <c r="CP172" s="4">
        <v>0</v>
      </c>
      <c r="CQ172" s="5">
        <f t="shared" si="961"/>
        <v>0</v>
      </c>
      <c r="CR172" s="19">
        <v>4499.058</v>
      </c>
      <c r="CS172" s="6">
        <v>17025.085999999999</v>
      </c>
      <c r="CT172" s="5">
        <f t="shared" si="962"/>
        <v>3784.1445920457122</v>
      </c>
      <c r="CU172" s="20">
        <v>0</v>
      </c>
      <c r="CV172" s="4">
        <v>0</v>
      </c>
      <c r="CW172" s="5">
        <f t="shared" si="963"/>
        <v>0</v>
      </c>
      <c r="CX172" s="19">
        <v>414</v>
      </c>
      <c r="CY172" s="6">
        <v>2104.4789999999998</v>
      </c>
      <c r="CZ172" s="5">
        <f t="shared" si="964"/>
        <v>5083.282608695652</v>
      </c>
      <c r="DA172" s="20">
        <v>0</v>
      </c>
      <c r="DB172" s="4">
        <v>0</v>
      </c>
      <c r="DC172" s="5">
        <f t="shared" si="965"/>
        <v>0</v>
      </c>
      <c r="DD172" s="20">
        <v>0</v>
      </c>
      <c r="DE172" s="4">
        <v>0</v>
      </c>
      <c r="DF172" s="5">
        <f t="shared" si="966"/>
        <v>0</v>
      </c>
      <c r="DG172" s="20">
        <v>0</v>
      </c>
      <c r="DH172" s="4">
        <v>0</v>
      </c>
      <c r="DI172" s="5">
        <f t="shared" si="967"/>
        <v>0</v>
      </c>
      <c r="DJ172" s="20">
        <v>0</v>
      </c>
      <c r="DK172" s="4">
        <v>0</v>
      </c>
      <c r="DL172" s="5">
        <f t="shared" si="968"/>
        <v>0</v>
      </c>
      <c r="DM172" s="20">
        <v>0</v>
      </c>
      <c r="DN172" s="4">
        <v>0</v>
      </c>
      <c r="DO172" s="5">
        <f t="shared" si="969"/>
        <v>0</v>
      </c>
      <c r="DP172" s="20">
        <v>0</v>
      </c>
      <c r="DQ172" s="4">
        <v>0</v>
      </c>
      <c r="DR172" s="5">
        <f t="shared" si="970"/>
        <v>0</v>
      </c>
      <c r="DS172" s="20">
        <v>0</v>
      </c>
      <c r="DT172" s="4">
        <v>0</v>
      </c>
      <c r="DU172" s="5">
        <f t="shared" si="971"/>
        <v>0</v>
      </c>
      <c r="DV172" s="19">
        <v>13733.49</v>
      </c>
      <c r="DW172" s="6">
        <v>52431.603000000003</v>
      </c>
      <c r="DX172" s="5">
        <f t="shared" si="972"/>
        <v>3817.7916174257234</v>
      </c>
      <c r="DY172" s="19">
        <v>6164.4700700000003</v>
      </c>
      <c r="DZ172" s="6">
        <v>26646.959999999999</v>
      </c>
      <c r="EA172" s="5">
        <f t="shared" si="973"/>
        <v>4322.6684041634089</v>
      </c>
      <c r="EB172" s="20">
        <v>0</v>
      </c>
      <c r="EC172" s="4">
        <v>0</v>
      </c>
      <c r="ED172" s="5">
        <f t="shared" si="974"/>
        <v>0</v>
      </c>
      <c r="EE172" s="20">
        <v>0</v>
      </c>
      <c r="EF172" s="4">
        <v>0</v>
      </c>
      <c r="EG172" s="5">
        <f t="shared" si="975"/>
        <v>0</v>
      </c>
      <c r="EH172" s="20">
        <v>0</v>
      </c>
      <c r="EI172" s="4">
        <v>0</v>
      </c>
      <c r="EJ172" s="5">
        <f t="shared" si="976"/>
        <v>0</v>
      </c>
      <c r="EK172" s="20">
        <v>0</v>
      </c>
      <c r="EL172" s="4">
        <v>0</v>
      </c>
      <c r="EM172" s="5">
        <f t="shared" si="977"/>
        <v>0</v>
      </c>
      <c r="EN172" s="20">
        <v>0</v>
      </c>
      <c r="EO172" s="4">
        <v>0</v>
      </c>
      <c r="EP172" s="5">
        <f t="shared" si="978"/>
        <v>0</v>
      </c>
      <c r="EQ172" s="20"/>
      <c r="ER172" s="4"/>
      <c r="ES172" s="5"/>
      <c r="ET172" s="20">
        <v>0</v>
      </c>
      <c r="EU172" s="4">
        <v>0</v>
      </c>
      <c r="EV172" s="5">
        <f t="shared" si="979"/>
        <v>0</v>
      </c>
      <c r="EW172" s="20">
        <v>0</v>
      </c>
      <c r="EX172" s="4">
        <v>0</v>
      </c>
      <c r="EY172" s="5">
        <f t="shared" si="980"/>
        <v>0</v>
      </c>
      <c r="EZ172" s="20">
        <v>0</v>
      </c>
      <c r="FA172" s="4">
        <v>0</v>
      </c>
      <c r="FB172" s="5">
        <f t="shared" si="981"/>
        <v>0</v>
      </c>
      <c r="FC172" s="19">
        <v>1.324E-2</v>
      </c>
      <c r="FD172" s="6">
        <v>2.16</v>
      </c>
      <c r="FE172" s="5">
        <f t="shared" si="982"/>
        <v>163141.99395770393</v>
      </c>
      <c r="FF172" s="20">
        <v>0</v>
      </c>
      <c r="FG172" s="4">
        <v>0</v>
      </c>
      <c r="FH172" s="5">
        <f t="shared" si="983"/>
        <v>0</v>
      </c>
      <c r="FI172" s="20">
        <v>0</v>
      </c>
      <c r="FJ172" s="4">
        <v>0</v>
      </c>
      <c r="FK172" s="5">
        <f t="shared" si="984"/>
        <v>0</v>
      </c>
      <c r="FL172" s="20">
        <v>0</v>
      </c>
      <c r="FM172" s="4">
        <v>0</v>
      </c>
      <c r="FN172" s="5">
        <f t="shared" si="985"/>
        <v>0</v>
      </c>
      <c r="FO172" s="20">
        <v>0</v>
      </c>
      <c r="FP172" s="4">
        <v>0</v>
      </c>
      <c r="FQ172" s="5">
        <f t="shared" si="986"/>
        <v>0</v>
      </c>
      <c r="FR172" s="20">
        <v>0</v>
      </c>
      <c r="FS172" s="4">
        <v>0</v>
      </c>
      <c r="FT172" s="5">
        <f t="shared" si="987"/>
        <v>0</v>
      </c>
      <c r="FU172" s="20">
        <v>0</v>
      </c>
      <c r="FV172" s="4">
        <v>0</v>
      </c>
      <c r="FW172" s="5">
        <f t="shared" si="988"/>
        <v>0</v>
      </c>
      <c r="FX172" s="20">
        <v>0</v>
      </c>
      <c r="FY172" s="4">
        <v>0</v>
      </c>
      <c r="FZ172" s="5">
        <f t="shared" si="989"/>
        <v>0</v>
      </c>
      <c r="GA172" s="20">
        <v>0</v>
      </c>
      <c r="GB172" s="4">
        <v>0</v>
      </c>
      <c r="GC172" s="5">
        <f t="shared" si="990"/>
        <v>0</v>
      </c>
      <c r="GD172" s="20">
        <v>0</v>
      </c>
      <c r="GE172" s="4">
        <v>0</v>
      </c>
      <c r="GF172" s="5">
        <f t="shared" si="991"/>
        <v>0</v>
      </c>
      <c r="GG172" s="20">
        <v>0</v>
      </c>
      <c r="GH172" s="4">
        <v>0</v>
      </c>
      <c r="GI172" s="5">
        <f t="shared" si="992"/>
        <v>0</v>
      </c>
      <c r="GJ172" s="20">
        <v>0</v>
      </c>
      <c r="GK172" s="4">
        <v>0</v>
      </c>
      <c r="GL172" s="5">
        <f t="shared" si="993"/>
        <v>0</v>
      </c>
      <c r="GM172" s="19">
        <v>0.315</v>
      </c>
      <c r="GN172" s="6">
        <v>44.274999999999999</v>
      </c>
      <c r="GO172" s="5">
        <f t="shared" si="994"/>
        <v>140555.55555555553</v>
      </c>
      <c r="GP172" s="19">
        <v>5.5560000000000005E-2</v>
      </c>
      <c r="GQ172" s="6">
        <v>6.5720000000000001</v>
      </c>
      <c r="GR172" s="5">
        <f t="shared" si="995"/>
        <v>118286.53707703383</v>
      </c>
      <c r="GS172" s="20">
        <v>0</v>
      </c>
      <c r="GT172" s="4">
        <v>0</v>
      </c>
      <c r="GU172" s="5">
        <f t="shared" si="996"/>
        <v>0</v>
      </c>
      <c r="GV172" s="20">
        <v>0</v>
      </c>
      <c r="GW172" s="4">
        <v>0</v>
      </c>
      <c r="GX172" s="5">
        <f t="shared" si="997"/>
        <v>0</v>
      </c>
      <c r="GY172" s="20">
        <v>0</v>
      </c>
      <c r="GZ172" s="4">
        <v>0</v>
      </c>
      <c r="HA172" s="5">
        <f t="shared" si="998"/>
        <v>0</v>
      </c>
      <c r="HB172" s="19">
        <v>3.3385599999999998</v>
      </c>
      <c r="HC172" s="6">
        <v>57.771000000000001</v>
      </c>
      <c r="HD172" s="5">
        <f t="shared" si="999"/>
        <v>17304.167066040449</v>
      </c>
      <c r="HE172" s="19">
        <v>1643</v>
      </c>
      <c r="HF172" s="6">
        <v>8972.491</v>
      </c>
      <c r="HG172" s="5">
        <f t="shared" si="1000"/>
        <v>5461.041387705417</v>
      </c>
      <c r="HH172" s="20">
        <f t="shared" si="1002"/>
        <v>35043.085080000004</v>
      </c>
      <c r="HI172" s="5">
        <f t="shared" si="1003"/>
        <v>146267.799</v>
      </c>
    </row>
    <row r="173" spans="1:217" x14ac:dyDescent="0.3">
      <c r="A173" s="111">
        <v>2023</v>
      </c>
      <c r="B173" s="112" t="s">
        <v>13</v>
      </c>
      <c r="C173" s="20">
        <v>0</v>
      </c>
      <c r="D173" s="4">
        <v>0</v>
      </c>
      <c r="E173" s="5">
        <f t="shared" si="1004"/>
        <v>0</v>
      </c>
      <c r="F173" s="128">
        <v>33</v>
      </c>
      <c r="G173" s="4">
        <v>260.221</v>
      </c>
      <c r="H173" s="5">
        <f t="shared" si="933"/>
        <v>7885.484848484849</v>
      </c>
      <c r="I173" s="20">
        <v>0</v>
      </c>
      <c r="J173" s="4">
        <v>0</v>
      </c>
      <c r="K173" s="5">
        <f t="shared" si="934"/>
        <v>0</v>
      </c>
      <c r="L173" s="20">
        <v>0</v>
      </c>
      <c r="M173" s="4">
        <v>0</v>
      </c>
      <c r="N173" s="5">
        <f t="shared" si="935"/>
        <v>0</v>
      </c>
      <c r="O173" s="20">
        <v>0</v>
      </c>
      <c r="P173" s="4">
        <v>0</v>
      </c>
      <c r="Q173" s="5">
        <f t="shared" si="936"/>
        <v>0</v>
      </c>
      <c r="R173" s="128">
        <v>967.548</v>
      </c>
      <c r="S173" s="4">
        <v>3948.4490000000001</v>
      </c>
      <c r="T173" s="5">
        <f t="shared" si="937"/>
        <v>4080.8817753744515</v>
      </c>
      <c r="U173" s="20">
        <v>0</v>
      </c>
      <c r="V173" s="4">
        <v>0</v>
      </c>
      <c r="W173" s="5">
        <f t="shared" si="938"/>
        <v>0</v>
      </c>
      <c r="X173" s="20">
        <v>0</v>
      </c>
      <c r="Y173" s="4">
        <v>0</v>
      </c>
      <c r="Z173" s="5">
        <f t="shared" si="939"/>
        <v>0</v>
      </c>
      <c r="AA173" s="20"/>
      <c r="AB173" s="4"/>
      <c r="AC173" s="5"/>
      <c r="AD173" s="20">
        <v>0</v>
      </c>
      <c r="AE173" s="4">
        <v>0</v>
      </c>
      <c r="AF173" s="5">
        <f t="shared" si="940"/>
        <v>0</v>
      </c>
      <c r="AG173" s="20">
        <v>0</v>
      </c>
      <c r="AH173" s="4">
        <v>0</v>
      </c>
      <c r="AI173" s="5">
        <f t="shared" si="941"/>
        <v>0</v>
      </c>
      <c r="AJ173" s="20">
        <v>0</v>
      </c>
      <c r="AK173" s="4">
        <v>0</v>
      </c>
      <c r="AL173" s="5">
        <f t="shared" si="942"/>
        <v>0</v>
      </c>
      <c r="AM173" s="20">
        <v>0</v>
      </c>
      <c r="AN173" s="4">
        <v>0</v>
      </c>
      <c r="AO173" s="5">
        <f t="shared" si="943"/>
        <v>0</v>
      </c>
      <c r="AP173" s="20">
        <v>0</v>
      </c>
      <c r="AQ173" s="4">
        <v>0</v>
      </c>
      <c r="AR173" s="5">
        <f t="shared" si="944"/>
        <v>0</v>
      </c>
      <c r="AS173" s="20">
        <v>0</v>
      </c>
      <c r="AT173" s="4">
        <v>0</v>
      </c>
      <c r="AU173" s="5">
        <f t="shared" si="945"/>
        <v>0</v>
      </c>
      <c r="AV173" s="20">
        <v>0</v>
      </c>
      <c r="AW173" s="4">
        <v>0</v>
      </c>
      <c r="AX173" s="5">
        <f t="shared" si="946"/>
        <v>0</v>
      </c>
      <c r="AY173" s="20">
        <v>0</v>
      </c>
      <c r="AZ173" s="4">
        <v>0</v>
      </c>
      <c r="BA173" s="5">
        <f t="shared" si="947"/>
        <v>0</v>
      </c>
      <c r="BB173" s="128">
        <v>5611.89671</v>
      </c>
      <c r="BC173" s="4">
        <v>28011.87</v>
      </c>
      <c r="BD173" s="5">
        <f t="shared" si="948"/>
        <v>4991.5156047125465</v>
      </c>
      <c r="BE173" s="20">
        <v>0</v>
      </c>
      <c r="BF173" s="4">
        <v>0</v>
      </c>
      <c r="BG173" s="5">
        <f t="shared" si="949"/>
        <v>0</v>
      </c>
      <c r="BH173" s="20">
        <v>0</v>
      </c>
      <c r="BI173" s="4">
        <v>0</v>
      </c>
      <c r="BJ173" s="5">
        <f t="shared" si="950"/>
        <v>0</v>
      </c>
      <c r="BK173" s="20">
        <v>0</v>
      </c>
      <c r="BL173" s="4">
        <v>0</v>
      </c>
      <c r="BM173" s="5">
        <f t="shared" si="951"/>
        <v>0</v>
      </c>
      <c r="BN173" s="20">
        <v>0</v>
      </c>
      <c r="BO173" s="4">
        <v>0</v>
      </c>
      <c r="BP173" s="5">
        <f t="shared" si="952"/>
        <v>0</v>
      </c>
      <c r="BQ173" s="20">
        <v>0</v>
      </c>
      <c r="BR173" s="4">
        <v>0</v>
      </c>
      <c r="BS173" s="5">
        <f t="shared" si="953"/>
        <v>0</v>
      </c>
      <c r="BT173" s="20">
        <v>0</v>
      </c>
      <c r="BU173" s="4">
        <v>0</v>
      </c>
      <c r="BV173" s="5">
        <f t="shared" si="954"/>
        <v>0</v>
      </c>
      <c r="BW173" s="20">
        <v>0</v>
      </c>
      <c r="BX173" s="4">
        <v>0</v>
      </c>
      <c r="BY173" s="5">
        <f t="shared" si="955"/>
        <v>0</v>
      </c>
      <c r="BZ173" s="20">
        <v>0</v>
      </c>
      <c r="CA173" s="4">
        <v>0</v>
      </c>
      <c r="CB173" s="5">
        <f t="shared" si="956"/>
        <v>0</v>
      </c>
      <c r="CC173" s="20">
        <v>0</v>
      </c>
      <c r="CD173" s="4">
        <v>0</v>
      </c>
      <c r="CE173" s="5">
        <f t="shared" si="957"/>
        <v>0</v>
      </c>
      <c r="CF173" s="20">
        <v>0</v>
      </c>
      <c r="CG173" s="4">
        <v>0</v>
      </c>
      <c r="CH173" s="5">
        <f t="shared" si="958"/>
        <v>0</v>
      </c>
      <c r="CI173" s="20">
        <v>0</v>
      </c>
      <c r="CJ173" s="4">
        <v>0</v>
      </c>
      <c r="CK173" s="5">
        <f t="shared" si="959"/>
        <v>0</v>
      </c>
      <c r="CL173" s="20">
        <v>0</v>
      </c>
      <c r="CM173" s="4">
        <v>0</v>
      </c>
      <c r="CN173" s="5">
        <f t="shared" si="960"/>
        <v>0</v>
      </c>
      <c r="CO173" s="20">
        <v>0</v>
      </c>
      <c r="CP173" s="4">
        <v>0</v>
      </c>
      <c r="CQ173" s="5">
        <f t="shared" si="961"/>
        <v>0</v>
      </c>
      <c r="CR173" s="128">
        <v>677.10500000000002</v>
      </c>
      <c r="CS173" s="4">
        <v>3423.6</v>
      </c>
      <c r="CT173" s="5">
        <f t="shared" si="962"/>
        <v>5056.2320467283507</v>
      </c>
      <c r="CU173" s="20">
        <v>0</v>
      </c>
      <c r="CV173" s="4">
        <v>0</v>
      </c>
      <c r="CW173" s="5">
        <f t="shared" si="963"/>
        <v>0</v>
      </c>
      <c r="CX173" s="128">
        <v>598</v>
      </c>
      <c r="CY173" s="4">
        <v>3031.241</v>
      </c>
      <c r="CZ173" s="5">
        <f t="shared" si="964"/>
        <v>5068.9648829431435</v>
      </c>
      <c r="DA173" s="20">
        <v>0</v>
      </c>
      <c r="DB173" s="4">
        <v>0</v>
      </c>
      <c r="DC173" s="5">
        <f t="shared" si="965"/>
        <v>0</v>
      </c>
      <c r="DD173" s="20">
        <v>0</v>
      </c>
      <c r="DE173" s="4">
        <v>0</v>
      </c>
      <c r="DF173" s="5">
        <f t="shared" si="966"/>
        <v>0</v>
      </c>
      <c r="DG173" s="20">
        <v>0</v>
      </c>
      <c r="DH173" s="4">
        <v>0</v>
      </c>
      <c r="DI173" s="5">
        <f t="shared" si="967"/>
        <v>0</v>
      </c>
      <c r="DJ173" s="20">
        <v>0</v>
      </c>
      <c r="DK173" s="4">
        <v>0</v>
      </c>
      <c r="DL173" s="5">
        <f t="shared" si="968"/>
        <v>0</v>
      </c>
      <c r="DM173" s="20">
        <v>0</v>
      </c>
      <c r="DN173" s="4">
        <v>0</v>
      </c>
      <c r="DO173" s="5">
        <f t="shared" si="969"/>
        <v>0</v>
      </c>
      <c r="DP173" s="20">
        <v>0</v>
      </c>
      <c r="DQ173" s="4">
        <v>0</v>
      </c>
      <c r="DR173" s="5">
        <f t="shared" si="970"/>
        <v>0</v>
      </c>
      <c r="DS173" s="20">
        <v>0</v>
      </c>
      <c r="DT173" s="4">
        <v>0</v>
      </c>
      <c r="DU173" s="5">
        <f t="shared" si="971"/>
        <v>0</v>
      </c>
      <c r="DV173" s="128">
        <v>17322.909</v>
      </c>
      <c r="DW173" s="4">
        <v>66893.589000000007</v>
      </c>
      <c r="DX173" s="5">
        <f t="shared" si="972"/>
        <v>3861.5678810065911</v>
      </c>
      <c r="DY173" s="128">
        <v>4509.018</v>
      </c>
      <c r="DZ173" s="4">
        <v>20742.374</v>
      </c>
      <c r="EA173" s="5">
        <f t="shared" si="973"/>
        <v>4600.1976483571361</v>
      </c>
      <c r="EB173" s="20">
        <v>0</v>
      </c>
      <c r="EC173" s="4">
        <v>0</v>
      </c>
      <c r="ED173" s="5">
        <f t="shared" si="974"/>
        <v>0</v>
      </c>
      <c r="EE173" s="20">
        <v>0</v>
      </c>
      <c r="EF173" s="4">
        <v>0</v>
      </c>
      <c r="EG173" s="5">
        <f t="shared" si="975"/>
        <v>0</v>
      </c>
      <c r="EH173" s="20">
        <v>0</v>
      </c>
      <c r="EI173" s="4">
        <v>0</v>
      </c>
      <c r="EJ173" s="5">
        <f t="shared" si="976"/>
        <v>0</v>
      </c>
      <c r="EK173" s="20">
        <v>0</v>
      </c>
      <c r="EL173" s="4">
        <v>0</v>
      </c>
      <c r="EM173" s="5">
        <f t="shared" si="977"/>
        <v>0</v>
      </c>
      <c r="EN173" s="20">
        <v>0</v>
      </c>
      <c r="EO173" s="4">
        <v>0</v>
      </c>
      <c r="EP173" s="5">
        <f t="shared" si="978"/>
        <v>0</v>
      </c>
      <c r="EQ173" s="20"/>
      <c r="ER173" s="4"/>
      <c r="ES173" s="5"/>
      <c r="ET173" s="20">
        <v>0</v>
      </c>
      <c r="EU173" s="4">
        <v>0</v>
      </c>
      <c r="EV173" s="5">
        <f t="shared" si="979"/>
        <v>0</v>
      </c>
      <c r="EW173" s="20">
        <v>0</v>
      </c>
      <c r="EX173" s="4">
        <v>0</v>
      </c>
      <c r="EY173" s="5">
        <f t="shared" si="980"/>
        <v>0</v>
      </c>
      <c r="EZ173" s="20">
        <v>0</v>
      </c>
      <c r="FA173" s="4">
        <v>0</v>
      </c>
      <c r="FB173" s="5">
        <f t="shared" si="981"/>
        <v>0</v>
      </c>
      <c r="FC173" s="20">
        <v>0</v>
      </c>
      <c r="FD173" s="4">
        <v>0</v>
      </c>
      <c r="FE173" s="5">
        <f t="shared" si="982"/>
        <v>0</v>
      </c>
      <c r="FF173" s="20">
        <v>0</v>
      </c>
      <c r="FG173" s="4">
        <v>0</v>
      </c>
      <c r="FH173" s="5">
        <f t="shared" si="983"/>
        <v>0</v>
      </c>
      <c r="FI173" s="20">
        <v>0</v>
      </c>
      <c r="FJ173" s="4">
        <v>0</v>
      </c>
      <c r="FK173" s="5">
        <f t="shared" si="984"/>
        <v>0</v>
      </c>
      <c r="FL173" s="20">
        <v>0</v>
      </c>
      <c r="FM173" s="4">
        <v>0</v>
      </c>
      <c r="FN173" s="5">
        <f t="shared" si="985"/>
        <v>0</v>
      </c>
      <c r="FO173" s="20">
        <v>0</v>
      </c>
      <c r="FP173" s="4">
        <v>0</v>
      </c>
      <c r="FQ173" s="5">
        <f t="shared" si="986"/>
        <v>0</v>
      </c>
      <c r="FR173" s="20">
        <v>0</v>
      </c>
      <c r="FS173" s="4">
        <v>0</v>
      </c>
      <c r="FT173" s="5">
        <f t="shared" si="987"/>
        <v>0</v>
      </c>
      <c r="FU173" s="20">
        <v>0</v>
      </c>
      <c r="FV173" s="4">
        <v>0</v>
      </c>
      <c r="FW173" s="5">
        <f t="shared" si="988"/>
        <v>0</v>
      </c>
      <c r="FX173" s="20">
        <v>0</v>
      </c>
      <c r="FY173" s="4">
        <v>0</v>
      </c>
      <c r="FZ173" s="5">
        <f t="shared" si="989"/>
        <v>0</v>
      </c>
      <c r="GA173" s="20">
        <v>0</v>
      </c>
      <c r="GB173" s="4">
        <v>0</v>
      </c>
      <c r="GC173" s="5">
        <f t="shared" si="990"/>
        <v>0</v>
      </c>
      <c r="GD173" s="20">
        <v>0</v>
      </c>
      <c r="GE173" s="4">
        <v>0</v>
      </c>
      <c r="GF173" s="5">
        <f t="shared" si="991"/>
        <v>0</v>
      </c>
      <c r="GG173" s="20">
        <v>0</v>
      </c>
      <c r="GH173" s="4">
        <v>0</v>
      </c>
      <c r="GI173" s="5">
        <f t="shared" si="992"/>
        <v>0</v>
      </c>
      <c r="GJ173" s="20">
        <v>0</v>
      </c>
      <c r="GK173" s="4">
        <v>0</v>
      </c>
      <c r="GL173" s="5">
        <f t="shared" si="993"/>
        <v>0</v>
      </c>
      <c r="GM173" s="20">
        <v>0</v>
      </c>
      <c r="GN173" s="4">
        <v>0</v>
      </c>
      <c r="GO173" s="5">
        <f t="shared" si="994"/>
        <v>0</v>
      </c>
      <c r="GP173" s="128">
        <v>1.15E-2</v>
      </c>
      <c r="GQ173" s="4">
        <v>0.83</v>
      </c>
      <c r="GR173" s="5">
        <f t="shared" si="995"/>
        <v>72173.913043478271</v>
      </c>
      <c r="GS173" s="20">
        <v>0</v>
      </c>
      <c r="GT173" s="4">
        <v>0</v>
      </c>
      <c r="GU173" s="5">
        <f t="shared" si="996"/>
        <v>0</v>
      </c>
      <c r="GV173" s="20">
        <v>0</v>
      </c>
      <c r="GW173" s="4">
        <v>0</v>
      </c>
      <c r="GX173" s="5">
        <f t="shared" si="997"/>
        <v>0</v>
      </c>
      <c r="GY173" s="20">
        <v>0</v>
      </c>
      <c r="GZ173" s="4">
        <v>0</v>
      </c>
      <c r="HA173" s="5">
        <f t="shared" si="998"/>
        <v>0</v>
      </c>
      <c r="HB173" s="20">
        <v>0</v>
      </c>
      <c r="HC173" s="4">
        <v>0</v>
      </c>
      <c r="HD173" s="5">
        <f t="shared" si="999"/>
        <v>0</v>
      </c>
      <c r="HE173" s="128">
        <v>1601.15</v>
      </c>
      <c r="HF173" s="4">
        <v>8754.2720000000008</v>
      </c>
      <c r="HG173" s="5">
        <f t="shared" si="1000"/>
        <v>5467.4902413890022</v>
      </c>
      <c r="HH173" s="20">
        <f t="shared" si="1002"/>
        <v>31320.638210000001</v>
      </c>
      <c r="HI173" s="5">
        <f t="shared" si="1003"/>
        <v>135066.446</v>
      </c>
    </row>
    <row r="174" spans="1:217" ht="15" thickBot="1" x14ac:dyDescent="0.35">
      <c r="A174" s="77"/>
      <c r="B174" s="115" t="s">
        <v>14</v>
      </c>
      <c r="C174" s="116">
        <f t="shared" ref="C174:D174" si="1005">SUM(C162:C173)</f>
        <v>0</v>
      </c>
      <c r="D174" s="117">
        <f t="shared" si="1005"/>
        <v>0</v>
      </c>
      <c r="E174" s="63"/>
      <c r="F174" s="116">
        <f t="shared" ref="F174:G174" si="1006">SUM(F162:F173)</f>
        <v>33</v>
      </c>
      <c r="G174" s="117">
        <f t="shared" si="1006"/>
        <v>260.221</v>
      </c>
      <c r="H174" s="63"/>
      <c r="I174" s="116">
        <f t="shared" ref="I174:J174" si="1007">SUM(I162:I173)</f>
        <v>0</v>
      </c>
      <c r="J174" s="117">
        <f t="shared" si="1007"/>
        <v>0</v>
      </c>
      <c r="K174" s="63"/>
      <c r="L174" s="116">
        <f t="shared" ref="L174:M174" si="1008">SUM(L162:L173)</f>
        <v>0</v>
      </c>
      <c r="M174" s="117">
        <f t="shared" si="1008"/>
        <v>0</v>
      </c>
      <c r="N174" s="63"/>
      <c r="O174" s="116">
        <f t="shared" ref="O174:P174" si="1009">SUM(O162:O173)</f>
        <v>0</v>
      </c>
      <c r="P174" s="117">
        <f t="shared" si="1009"/>
        <v>0</v>
      </c>
      <c r="Q174" s="63"/>
      <c r="R174" s="116">
        <f t="shared" ref="R174:S174" si="1010">SUM(R162:R173)</f>
        <v>23936.924490000001</v>
      </c>
      <c r="S174" s="117">
        <f t="shared" si="1010"/>
        <v>97124.98599999999</v>
      </c>
      <c r="T174" s="63"/>
      <c r="U174" s="116">
        <f t="shared" ref="U174:V174" si="1011">SUM(U162:U173)</f>
        <v>0</v>
      </c>
      <c r="V174" s="117">
        <f t="shared" si="1011"/>
        <v>0</v>
      </c>
      <c r="W174" s="63"/>
      <c r="X174" s="116">
        <f t="shared" ref="X174:Y174" si="1012">SUM(X162:X173)</f>
        <v>0</v>
      </c>
      <c r="Y174" s="117">
        <f t="shared" si="1012"/>
        <v>0</v>
      </c>
      <c r="Z174" s="63"/>
      <c r="AA174" s="116"/>
      <c r="AB174" s="117"/>
      <c r="AC174" s="63"/>
      <c r="AD174" s="116">
        <f t="shared" ref="AD174:AE174" si="1013">SUM(AD162:AD173)</f>
        <v>0</v>
      </c>
      <c r="AE174" s="117">
        <f t="shared" si="1013"/>
        <v>0</v>
      </c>
      <c r="AF174" s="63"/>
      <c r="AG174" s="116">
        <f t="shared" ref="AG174:AH174" si="1014">SUM(AG162:AG173)</f>
        <v>0</v>
      </c>
      <c r="AH174" s="117">
        <f t="shared" si="1014"/>
        <v>0</v>
      </c>
      <c r="AI174" s="63"/>
      <c r="AJ174" s="116">
        <f t="shared" ref="AJ174:AK174" si="1015">SUM(AJ162:AJ173)</f>
        <v>0</v>
      </c>
      <c r="AK174" s="117">
        <f t="shared" si="1015"/>
        <v>0</v>
      </c>
      <c r="AL174" s="63"/>
      <c r="AM174" s="116">
        <f t="shared" ref="AM174:AN174" si="1016">SUM(AM162:AM173)</f>
        <v>0</v>
      </c>
      <c r="AN174" s="117">
        <f t="shared" si="1016"/>
        <v>0</v>
      </c>
      <c r="AO174" s="63"/>
      <c r="AP174" s="116">
        <f t="shared" ref="AP174:AQ174" si="1017">SUM(AP162:AP173)</f>
        <v>0</v>
      </c>
      <c r="AQ174" s="117">
        <f t="shared" si="1017"/>
        <v>0</v>
      </c>
      <c r="AR174" s="63"/>
      <c r="AS174" s="116">
        <f t="shared" ref="AS174:AT174" si="1018">SUM(AS162:AS173)</f>
        <v>104.41948000000001</v>
      </c>
      <c r="AT174" s="117">
        <f t="shared" si="1018"/>
        <v>708.54500000000007</v>
      </c>
      <c r="AU174" s="63"/>
      <c r="AV174" s="116">
        <f t="shared" ref="AV174:AW174" si="1019">SUM(AV162:AV173)</f>
        <v>0</v>
      </c>
      <c r="AW174" s="117">
        <f t="shared" si="1019"/>
        <v>0</v>
      </c>
      <c r="AX174" s="63"/>
      <c r="AY174" s="116">
        <f t="shared" ref="AY174:AZ174" si="1020">SUM(AY162:AY173)</f>
        <v>0</v>
      </c>
      <c r="AZ174" s="117">
        <f t="shared" si="1020"/>
        <v>0</v>
      </c>
      <c r="BA174" s="63"/>
      <c r="BB174" s="116">
        <f t="shared" ref="BB174:BC174" si="1021">SUM(BB162:BB173)</f>
        <v>52325.462719999996</v>
      </c>
      <c r="BC174" s="117">
        <f t="shared" si="1021"/>
        <v>241429.45600000001</v>
      </c>
      <c r="BD174" s="63"/>
      <c r="BE174" s="116">
        <f t="shared" ref="BE174:BF174" si="1022">SUM(BE162:BE173)</f>
        <v>0</v>
      </c>
      <c r="BF174" s="117">
        <f t="shared" si="1022"/>
        <v>0</v>
      </c>
      <c r="BG174" s="63"/>
      <c r="BH174" s="116">
        <f t="shared" ref="BH174:BI174" si="1023">SUM(BH162:BH173)</f>
        <v>0.245</v>
      </c>
      <c r="BI174" s="117">
        <f t="shared" si="1023"/>
        <v>6.4880000000000004</v>
      </c>
      <c r="BJ174" s="63"/>
      <c r="BK174" s="116">
        <f t="shared" ref="BK174:BL174" si="1024">SUM(BK162:BK173)</f>
        <v>2E-3</v>
      </c>
      <c r="BL174" s="117">
        <f t="shared" si="1024"/>
        <v>0.02</v>
      </c>
      <c r="BM174" s="63"/>
      <c r="BN174" s="116">
        <f t="shared" ref="BN174:BO174" si="1025">SUM(BN162:BN173)</f>
        <v>0</v>
      </c>
      <c r="BO174" s="117">
        <f t="shared" si="1025"/>
        <v>0</v>
      </c>
      <c r="BP174" s="63"/>
      <c r="BQ174" s="116">
        <f t="shared" ref="BQ174:BR174" si="1026">SUM(BQ162:BQ173)</f>
        <v>0</v>
      </c>
      <c r="BR174" s="117">
        <f t="shared" si="1026"/>
        <v>0</v>
      </c>
      <c r="BS174" s="63"/>
      <c r="BT174" s="116">
        <f t="shared" ref="BT174:BU174" si="1027">SUM(BT162:BT173)</f>
        <v>0</v>
      </c>
      <c r="BU174" s="117">
        <f t="shared" si="1027"/>
        <v>0</v>
      </c>
      <c r="BV174" s="63"/>
      <c r="BW174" s="116">
        <f t="shared" ref="BW174:BX174" si="1028">SUM(BW162:BW173)</f>
        <v>983.12</v>
      </c>
      <c r="BX174" s="117">
        <f t="shared" si="1028"/>
        <v>8906.741</v>
      </c>
      <c r="BY174" s="63"/>
      <c r="BZ174" s="116">
        <f t="shared" ref="BZ174:CA174" si="1029">SUM(BZ162:BZ173)</f>
        <v>0</v>
      </c>
      <c r="CA174" s="117">
        <f t="shared" si="1029"/>
        <v>0</v>
      </c>
      <c r="CB174" s="63"/>
      <c r="CC174" s="116">
        <f t="shared" ref="CC174:CD174" si="1030">SUM(CC162:CC173)</f>
        <v>34</v>
      </c>
      <c r="CD174" s="117">
        <f t="shared" si="1030"/>
        <v>159.80000000000001</v>
      </c>
      <c r="CE174" s="63"/>
      <c r="CF174" s="116">
        <f t="shared" ref="CF174:CG174" si="1031">SUM(CF162:CF173)</f>
        <v>0</v>
      </c>
      <c r="CG174" s="117">
        <f t="shared" si="1031"/>
        <v>0</v>
      </c>
      <c r="CH174" s="63"/>
      <c r="CI174" s="116">
        <f t="shared" ref="CI174:CJ174" si="1032">SUM(CI162:CI173)</f>
        <v>296.48</v>
      </c>
      <c r="CJ174" s="117">
        <f t="shared" si="1032"/>
        <v>2047.309</v>
      </c>
      <c r="CK174" s="63"/>
      <c r="CL174" s="116">
        <f t="shared" ref="CL174:CM174" si="1033">SUM(CL162:CL173)</f>
        <v>0</v>
      </c>
      <c r="CM174" s="117">
        <f t="shared" si="1033"/>
        <v>0</v>
      </c>
      <c r="CN174" s="63"/>
      <c r="CO174" s="116">
        <f t="shared" ref="CO174:CP174" si="1034">SUM(CO162:CO173)</f>
        <v>0</v>
      </c>
      <c r="CP174" s="117">
        <f t="shared" si="1034"/>
        <v>0</v>
      </c>
      <c r="CQ174" s="63"/>
      <c r="CR174" s="116">
        <f t="shared" ref="CR174:CS174" si="1035">SUM(CR162:CR173)</f>
        <v>29743.301590000003</v>
      </c>
      <c r="CS174" s="117">
        <f t="shared" si="1035"/>
        <v>131706.53099999999</v>
      </c>
      <c r="CT174" s="63"/>
      <c r="CU174" s="116">
        <f t="shared" ref="CU174:CV174" si="1036">SUM(CU162:CU173)</f>
        <v>0</v>
      </c>
      <c r="CV174" s="117">
        <f t="shared" si="1036"/>
        <v>0</v>
      </c>
      <c r="CW174" s="63"/>
      <c r="CX174" s="116">
        <f t="shared" ref="CX174:CY174" si="1037">SUM(CX162:CX173)</f>
        <v>1376</v>
      </c>
      <c r="CY174" s="117">
        <f t="shared" si="1037"/>
        <v>7282.5589999999993</v>
      </c>
      <c r="CZ174" s="63"/>
      <c r="DA174" s="116">
        <f t="shared" ref="DA174:DB174" si="1038">SUM(DA162:DA173)</f>
        <v>1.1094299999999999</v>
      </c>
      <c r="DB174" s="117">
        <f t="shared" si="1038"/>
        <v>50.03</v>
      </c>
      <c r="DC174" s="63"/>
      <c r="DD174" s="116">
        <f t="shared" ref="DD174:DE174" si="1039">SUM(DD162:DD173)</f>
        <v>0</v>
      </c>
      <c r="DE174" s="117">
        <f t="shared" si="1039"/>
        <v>0</v>
      </c>
      <c r="DF174" s="63"/>
      <c r="DG174" s="116">
        <f t="shared" ref="DG174:DH174" si="1040">SUM(DG162:DG173)</f>
        <v>0</v>
      </c>
      <c r="DH174" s="117">
        <f t="shared" si="1040"/>
        <v>0</v>
      </c>
      <c r="DI174" s="63"/>
      <c r="DJ174" s="116">
        <f t="shared" ref="DJ174:DK174" si="1041">SUM(DJ162:DJ173)</f>
        <v>0</v>
      </c>
      <c r="DK174" s="117">
        <f t="shared" si="1041"/>
        <v>0</v>
      </c>
      <c r="DL174" s="63"/>
      <c r="DM174" s="116">
        <f t="shared" ref="DM174:DN174" si="1042">SUM(DM162:DM173)</f>
        <v>0</v>
      </c>
      <c r="DN174" s="117">
        <f t="shared" si="1042"/>
        <v>0</v>
      </c>
      <c r="DO174" s="63"/>
      <c r="DP174" s="116">
        <f t="shared" ref="DP174:DQ174" si="1043">SUM(DP162:DP173)</f>
        <v>0</v>
      </c>
      <c r="DQ174" s="117">
        <f t="shared" si="1043"/>
        <v>0</v>
      </c>
      <c r="DR174" s="63"/>
      <c r="DS174" s="116">
        <f t="shared" ref="DS174:DT174" si="1044">SUM(DS162:DS173)</f>
        <v>0</v>
      </c>
      <c r="DT174" s="117">
        <f t="shared" si="1044"/>
        <v>0</v>
      </c>
      <c r="DU174" s="63"/>
      <c r="DV174" s="116">
        <f t="shared" ref="DV174:DW174" si="1045">SUM(DV162:DV173)</f>
        <v>137991.23967000001</v>
      </c>
      <c r="DW174" s="117">
        <f t="shared" si="1045"/>
        <v>568159.27</v>
      </c>
      <c r="DX174" s="63"/>
      <c r="DY174" s="116">
        <f t="shared" ref="DY174:DZ174" si="1046">SUM(DY162:DY173)</f>
        <v>55258.153520000007</v>
      </c>
      <c r="DZ174" s="117">
        <f t="shared" si="1046"/>
        <v>268175.02299999999</v>
      </c>
      <c r="EA174" s="63"/>
      <c r="EB174" s="116">
        <f t="shared" ref="EB174:EC174" si="1047">SUM(EB162:EB173)</f>
        <v>0</v>
      </c>
      <c r="EC174" s="117">
        <f t="shared" si="1047"/>
        <v>0</v>
      </c>
      <c r="ED174" s="63"/>
      <c r="EE174" s="116">
        <f t="shared" ref="EE174:EF174" si="1048">SUM(EE162:EE173)</f>
        <v>3230.48</v>
      </c>
      <c r="EF174" s="117">
        <f t="shared" si="1048"/>
        <v>31024.063999999998</v>
      </c>
      <c r="EG174" s="63"/>
      <c r="EH174" s="116">
        <f t="shared" ref="EH174:EI174" si="1049">SUM(EH162:EH173)</f>
        <v>0</v>
      </c>
      <c r="EI174" s="117">
        <f t="shared" si="1049"/>
        <v>0</v>
      </c>
      <c r="EJ174" s="63"/>
      <c r="EK174" s="116">
        <f t="shared" ref="EK174:EL174" si="1050">SUM(EK162:EK173)</f>
        <v>0</v>
      </c>
      <c r="EL174" s="117">
        <f t="shared" si="1050"/>
        <v>0</v>
      </c>
      <c r="EM174" s="63"/>
      <c r="EN174" s="116">
        <f t="shared" ref="EN174:EO174" si="1051">SUM(EN162:EN173)</f>
        <v>0</v>
      </c>
      <c r="EO174" s="117">
        <f t="shared" si="1051"/>
        <v>0</v>
      </c>
      <c r="EP174" s="63"/>
      <c r="EQ174" s="116"/>
      <c r="ER174" s="117"/>
      <c r="ES174" s="63"/>
      <c r="ET174" s="116">
        <f t="shared" ref="ET174:EU174" si="1052">SUM(ET162:ET173)</f>
        <v>0</v>
      </c>
      <c r="EU174" s="117">
        <f t="shared" si="1052"/>
        <v>0</v>
      </c>
      <c r="EV174" s="63"/>
      <c r="EW174" s="116">
        <f t="shared" ref="EW174:EX174" si="1053">SUM(EW162:EW173)</f>
        <v>0</v>
      </c>
      <c r="EX174" s="117">
        <f t="shared" si="1053"/>
        <v>0</v>
      </c>
      <c r="EY174" s="63"/>
      <c r="EZ174" s="116">
        <f t="shared" ref="EZ174:FA174" si="1054">SUM(EZ162:EZ173)</f>
        <v>0</v>
      </c>
      <c r="FA174" s="117">
        <f t="shared" si="1054"/>
        <v>0</v>
      </c>
      <c r="FB174" s="63"/>
      <c r="FC174" s="116">
        <f t="shared" ref="FC174:FD174" si="1055">SUM(FC162:FC173)</f>
        <v>0.23324</v>
      </c>
      <c r="FD174" s="117">
        <f t="shared" si="1055"/>
        <v>5.4269999999999996</v>
      </c>
      <c r="FE174" s="63"/>
      <c r="FF174" s="116">
        <f t="shared" ref="FF174:FG174" si="1056">SUM(FF162:FF173)</f>
        <v>0</v>
      </c>
      <c r="FG174" s="117">
        <f t="shared" si="1056"/>
        <v>0</v>
      </c>
      <c r="FH174" s="63"/>
      <c r="FI174" s="116">
        <f t="shared" ref="FI174:FJ174" si="1057">SUM(FI162:FI173)</f>
        <v>0</v>
      </c>
      <c r="FJ174" s="117">
        <f t="shared" si="1057"/>
        <v>0</v>
      </c>
      <c r="FK174" s="63"/>
      <c r="FL174" s="116">
        <f t="shared" ref="FL174:FM174" si="1058">SUM(FL162:FL173)</f>
        <v>0</v>
      </c>
      <c r="FM174" s="117">
        <f t="shared" si="1058"/>
        <v>0</v>
      </c>
      <c r="FN174" s="63"/>
      <c r="FO174" s="116">
        <f t="shared" ref="FO174:FP174" si="1059">SUM(FO162:FO173)</f>
        <v>0</v>
      </c>
      <c r="FP174" s="117">
        <f t="shared" si="1059"/>
        <v>0</v>
      </c>
      <c r="FQ174" s="63"/>
      <c r="FR174" s="116">
        <f t="shared" ref="FR174:FS174" si="1060">SUM(FR162:FR173)</f>
        <v>0</v>
      </c>
      <c r="FS174" s="117">
        <f t="shared" si="1060"/>
        <v>0</v>
      </c>
      <c r="FT174" s="63"/>
      <c r="FU174" s="116">
        <f t="shared" ref="FU174:FV174" si="1061">SUM(FU162:FU173)</f>
        <v>0</v>
      </c>
      <c r="FV174" s="117">
        <f t="shared" si="1061"/>
        <v>0</v>
      </c>
      <c r="FW174" s="63"/>
      <c r="FX174" s="116">
        <f t="shared" ref="FX174:FY174" si="1062">SUM(FX162:FX173)</f>
        <v>0</v>
      </c>
      <c r="FY174" s="117">
        <f t="shared" si="1062"/>
        <v>0</v>
      </c>
      <c r="FZ174" s="63"/>
      <c r="GA174" s="116">
        <f t="shared" ref="GA174:GB174" si="1063">SUM(GA162:GA173)</f>
        <v>0</v>
      </c>
      <c r="GB174" s="117">
        <f t="shared" si="1063"/>
        <v>0</v>
      </c>
      <c r="GC174" s="63"/>
      <c r="GD174" s="116">
        <f t="shared" ref="GD174:GE174" si="1064">SUM(GD162:GD173)</f>
        <v>0</v>
      </c>
      <c r="GE174" s="117">
        <f t="shared" si="1064"/>
        <v>0</v>
      </c>
      <c r="GF174" s="63"/>
      <c r="GG174" s="116">
        <f t="shared" ref="GG174:GH174" si="1065">SUM(GG162:GG173)</f>
        <v>0</v>
      </c>
      <c r="GH174" s="117">
        <f t="shared" si="1065"/>
        <v>0</v>
      </c>
      <c r="GI174" s="63"/>
      <c r="GJ174" s="116">
        <f t="shared" ref="GJ174:GK174" si="1066">SUM(GJ162:GJ173)</f>
        <v>0</v>
      </c>
      <c r="GK174" s="117">
        <f t="shared" si="1066"/>
        <v>0</v>
      </c>
      <c r="GL174" s="63"/>
      <c r="GM174" s="116">
        <f t="shared" ref="GM174:GN174" si="1067">SUM(GM162:GM173)</f>
        <v>0.315</v>
      </c>
      <c r="GN174" s="117">
        <f t="shared" si="1067"/>
        <v>44.274999999999999</v>
      </c>
      <c r="GO174" s="63"/>
      <c r="GP174" s="116">
        <f t="shared" ref="GP174:GQ174" si="1068">SUM(GP162:GP173)</f>
        <v>0.11216</v>
      </c>
      <c r="GQ174" s="117">
        <f t="shared" si="1068"/>
        <v>9.8349999999999991</v>
      </c>
      <c r="GR174" s="63"/>
      <c r="GS174" s="116">
        <f t="shared" ref="GS174:GT174" si="1069">SUM(GS162:GS173)</f>
        <v>0</v>
      </c>
      <c r="GT174" s="117">
        <f t="shared" si="1069"/>
        <v>0</v>
      </c>
      <c r="GU174" s="63"/>
      <c r="GV174" s="116">
        <f t="shared" ref="GV174:GW174" si="1070">SUM(GV162:GV173)</f>
        <v>108.00887</v>
      </c>
      <c r="GW174" s="117">
        <f t="shared" si="1070"/>
        <v>608.41300000000001</v>
      </c>
      <c r="GX174" s="63"/>
      <c r="GY174" s="116">
        <f t="shared" ref="GY174:GZ174" si="1071">SUM(GY162:GY173)</f>
        <v>0</v>
      </c>
      <c r="GZ174" s="117">
        <f t="shared" si="1071"/>
        <v>0</v>
      </c>
      <c r="HA174" s="63"/>
      <c r="HB174" s="116">
        <f t="shared" ref="HB174:HC174" si="1072">SUM(HB162:HB173)</f>
        <v>45.048990000000003</v>
      </c>
      <c r="HC174" s="117">
        <f t="shared" si="1072"/>
        <v>553.22899999999993</v>
      </c>
      <c r="HD174" s="63"/>
      <c r="HE174" s="116">
        <f t="shared" ref="HE174:HF174" si="1073">SUM(HE162:HE173)</f>
        <v>15532.011099999998</v>
      </c>
      <c r="HF174" s="117">
        <f t="shared" si="1073"/>
        <v>97929.161999999997</v>
      </c>
      <c r="HG174" s="63"/>
      <c r="HH174" s="104">
        <f t="shared" si="1002"/>
        <v>320999.66725999996</v>
      </c>
      <c r="HI174" s="106">
        <f t="shared" si="1003"/>
        <v>1456191.3839999998</v>
      </c>
    </row>
    <row r="175" spans="1:217" x14ac:dyDescent="0.3">
      <c r="A175" s="111">
        <v>2024</v>
      </c>
      <c r="B175" s="112" t="s">
        <v>2</v>
      </c>
      <c r="C175" s="20">
        <v>0</v>
      </c>
      <c r="D175" s="4">
        <v>0</v>
      </c>
      <c r="E175" s="5">
        <f>IF(C175=0,0,D175/C175*1000)</f>
        <v>0</v>
      </c>
      <c r="F175" s="135">
        <v>2.5000000000000001E-2</v>
      </c>
      <c r="G175" s="136">
        <v>0.25</v>
      </c>
      <c r="H175" s="5">
        <f t="shared" ref="H175:H186" si="1074">IF(F175=0,0,G175/F175*1000)</f>
        <v>10000</v>
      </c>
      <c r="I175" s="20">
        <v>0</v>
      </c>
      <c r="J175" s="4">
        <v>0</v>
      </c>
      <c r="K175" s="5">
        <f t="shared" ref="K175:K186" si="1075">IF(I175=0,0,J175/I175*1000)</f>
        <v>0</v>
      </c>
      <c r="L175" s="20">
        <v>0</v>
      </c>
      <c r="M175" s="4">
        <v>0</v>
      </c>
      <c r="N175" s="5">
        <f t="shared" ref="N175:N186" si="1076">IF(L175=0,0,M175/L175*1000)</f>
        <v>0</v>
      </c>
      <c r="O175" s="20">
        <v>0</v>
      </c>
      <c r="P175" s="4">
        <v>0</v>
      </c>
      <c r="Q175" s="5">
        <f t="shared" ref="Q175:Q186" si="1077">IF(O175=0,0,P175/O175*1000)</f>
        <v>0</v>
      </c>
      <c r="R175" s="135">
        <v>2072.047</v>
      </c>
      <c r="S175" s="136">
        <v>8217.8700000000008</v>
      </c>
      <c r="T175" s="5">
        <f t="shared" ref="T175:T186" si="1078">IF(R175=0,0,S175/R175*1000)</f>
        <v>3966.0635111076149</v>
      </c>
      <c r="U175" s="20">
        <v>0</v>
      </c>
      <c r="V175" s="4">
        <v>0</v>
      </c>
      <c r="W175" s="5">
        <f t="shared" ref="W175:W186" si="1079">IF(U175=0,0,V175/U175*1000)</f>
        <v>0</v>
      </c>
      <c r="X175" s="20">
        <v>0</v>
      </c>
      <c r="Y175" s="4">
        <v>0</v>
      </c>
      <c r="Z175" s="5">
        <f t="shared" ref="Z175:Z186" si="1080">IF(X175=0,0,Y175/X175*1000)</f>
        <v>0</v>
      </c>
      <c r="AA175" s="20">
        <v>0</v>
      </c>
      <c r="AB175" s="4">
        <v>0</v>
      </c>
      <c r="AC175" s="5">
        <f t="shared" ref="AC175:AC186" si="1081">IF(AA175=0,0,AB175/AA175*1000)</f>
        <v>0</v>
      </c>
      <c r="AD175" s="20">
        <v>0</v>
      </c>
      <c r="AE175" s="4">
        <v>0</v>
      </c>
      <c r="AF175" s="5">
        <f t="shared" ref="AF175:AF186" si="1082">IF(AD175=0,0,AE175/AD175*1000)</f>
        <v>0</v>
      </c>
      <c r="AG175" s="20">
        <v>0</v>
      </c>
      <c r="AH175" s="4">
        <v>0</v>
      </c>
      <c r="AI175" s="5">
        <f t="shared" ref="AI175:AI186" si="1083">IF(AG175=0,0,AH175/AG175*1000)</f>
        <v>0</v>
      </c>
      <c r="AJ175" s="20">
        <v>0</v>
      </c>
      <c r="AK175" s="4">
        <v>0</v>
      </c>
      <c r="AL175" s="5">
        <f t="shared" ref="AL175:AL186" si="1084">IF(AJ175=0,0,AK175/AJ175*1000)</f>
        <v>0</v>
      </c>
      <c r="AM175" s="20">
        <v>0</v>
      </c>
      <c r="AN175" s="4">
        <v>0</v>
      </c>
      <c r="AO175" s="5">
        <f t="shared" ref="AO175:AO186" si="1085">IF(AM175=0,0,AN175/AM175*1000)</f>
        <v>0</v>
      </c>
      <c r="AP175" s="20">
        <v>0</v>
      </c>
      <c r="AQ175" s="4">
        <v>0</v>
      </c>
      <c r="AR175" s="5">
        <f t="shared" ref="AR175:AR186" si="1086">IF(AP175=0,0,AQ175/AP175*1000)</f>
        <v>0</v>
      </c>
      <c r="AS175" s="20">
        <v>0</v>
      </c>
      <c r="AT175" s="4">
        <v>0</v>
      </c>
      <c r="AU175" s="5">
        <f t="shared" ref="AU175:AU186" si="1087">IF(AS175=0,0,AT175/AS175*1000)</f>
        <v>0</v>
      </c>
      <c r="AV175" s="20">
        <v>0</v>
      </c>
      <c r="AW175" s="4">
        <v>0</v>
      </c>
      <c r="AX175" s="5">
        <f t="shared" ref="AX175:AX186" si="1088">IF(AV175=0,0,AW175/AV175*1000)</f>
        <v>0</v>
      </c>
      <c r="AY175" s="20">
        <v>0</v>
      </c>
      <c r="AZ175" s="4">
        <v>0</v>
      </c>
      <c r="BA175" s="5">
        <f t="shared" ref="BA175:BA186" si="1089">IF(AY175=0,0,AZ175/AY175*1000)</f>
        <v>0</v>
      </c>
      <c r="BB175" s="135">
        <v>10167.423339999999</v>
      </c>
      <c r="BC175" s="136">
        <v>47242.222000000002</v>
      </c>
      <c r="BD175" s="5">
        <f t="shared" ref="BD175:BD186" si="1090">IF(BB175=0,0,BC175/BB175*1000)</f>
        <v>4646.4301151052505</v>
      </c>
      <c r="BE175" s="135">
        <v>4.0000000000000001E-3</v>
      </c>
      <c r="BF175" s="136">
        <v>0.23200000000000001</v>
      </c>
      <c r="BG175" s="5">
        <f t="shared" ref="BG175:BG186" si="1091">IF(BE175=0,0,BF175/BE175*1000)</f>
        <v>58000</v>
      </c>
      <c r="BH175" s="20">
        <v>0</v>
      </c>
      <c r="BI175" s="4">
        <v>0</v>
      </c>
      <c r="BJ175" s="5">
        <f t="shared" ref="BJ175:BJ186" si="1092">IF(BH175=0,0,BI175/BH175*1000)</f>
        <v>0</v>
      </c>
      <c r="BK175" s="20">
        <v>0</v>
      </c>
      <c r="BL175" s="4">
        <v>0</v>
      </c>
      <c r="BM175" s="5">
        <f t="shared" ref="BM175:BM186" si="1093">IF(BK175=0,0,BL175/BK175*1000)</f>
        <v>0</v>
      </c>
      <c r="BN175" s="20">
        <v>0</v>
      </c>
      <c r="BO175" s="4">
        <v>0</v>
      </c>
      <c r="BP175" s="5">
        <f t="shared" ref="BP175:BP186" si="1094">IF(BN175=0,0,BO175/BN175*1000)</f>
        <v>0</v>
      </c>
      <c r="BQ175" s="20">
        <v>0</v>
      </c>
      <c r="BR175" s="4">
        <v>0</v>
      </c>
      <c r="BS175" s="5">
        <f t="shared" ref="BS175:BS186" si="1095">IF(BQ175=0,0,BR175/BQ175*1000)</f>
        <v>0</v>
      </c>
      <c r="BT175" s="20">
        <v>0</v>
      </c>
      <c r="BU175" s="4">
        <v>0</v>
      </c>
      <c r="BV175" s="5">
        <f t="shared" ref="BV175:BV186" si="1096">IF(BT175=0,0,BU175/BT175*1000)</f>
        <v>0</v>
      </c>
      <c r="BW175" s="20">
        <v>0</v>
      </c>
      <c r="BX175" s="4">
        <v>0</v>
      </c>
      <c r="BY175" s="5">
        <f t="shared" ref="BY175:BY186" si="1097">IF(BW175=0,0,BX175/BW175*1000)</f>
        <v>0</v>
      </c>
      <c r="BZ175" s="20">
        <v>0</v>
      </c>
      <c r="CA175" s="4">
        <v>0</v>
      </c>
      <c r="CB175" s="5">
        <f t="shared" ref="CB175:CB186" si="1098">IF(BZ175=0,0,CA175/BZ175*1000)</f>
        <v>0</v>
      </c>
      <c r="CC175" s="20">
        <v>0</v>
      </c>
      <c r="CD175" s="4">
        <v>0</v>
      </c>
      <c r="CE175" s="5">
        <f t="shared" ref="CE175:CE186" si="1099">IF(CC175=0,0,CD175/CC175*1000)</f>
        <v>0</v>
      </c>
      <c r="CF175" s="20">
        <v>0</v>
      </c>
      <c r="CG175" s="4">
        <v>0</v>
      </c>
      <c r="CH175" s="5">
        <f t="shared" ref="CH175:CH186" si="1100">IF(CF175=0,0,CG175/CF175*1000)</f>
        <v>0</v>
      </c>
      <c r="CI175" s="20">
        <v>0</v>
      </c>
      <c r="CJ175" s="4">
        <v>0</v>
      </c>
      <c r="CK175" s="5">
        <f t="shared" ref="CK175:CK186" si="1101">IF(CI175=0,0,CJ175/CI175*1000)</f>
        <v>0</v>
      </c>
      <c r="CL175" s="20">
        <v>0</v>
      </c>
      <c r="CM175" s="4">
        <v>0</v>
      </c>
      <c r="CN175" s="5">
        <f t="shared" ref="CN175:CN186" si="1102">IF(CL175=0,0,CM175/CL175*1000)</f>
        <v>0</v>
      </c>
      <c r="CO175" s="20">
        <v>0</v>
      </c>
      <c r="CP175" s="4">
        <v>0</v>
      </c>
      <c r="CQ175" s="5">
        <f t="shared" ref="CQ175:CQ186" si="1103">IF(CO175=0,0,CP175/CO175*1000)</f>
        <v>0</v>
      </c>
      <c r="CR175" s="135">
        <v>843.32</v>
      </c>
      <c r="CS175" s="136">
        <v>4141.134</v>
      </c>
      <c r="CT175" s="5">
        <f t="shared" ref="CT175:CT186" si="1104">IF(CR175=0,0,CS175/CR175*1000)</f>
        <v>4910.5132096950147</v>
      </c>
      <c r="CU175" s="20">
        <v>0</v>
      </c>
      <c r="CV175" s="4">
        <v>0</v>
      </c>
      <c r="CW175" s="5">
        <f t="shared" ref="CW175:CW186" si="1105">IF(CU175=0,0,CV175/CU175*1000)</f>
        <v>0</v>
      </c>
      <c r="CX175" s="20">
        <v>0</v>
      </c>
      <c r="CY175" s="4">
        <v>0</v>
      </c>
      <c r="CZ175" s="5">
        <f t="shared" ref="CZ175:CZ186" si="1106">IF(CX175=0,0,CY175/CX175*1000)</f>
        <v>0</v>
      </c>
      <c r="DA175" s="135">
        <v>5.9400000000000001E-2</v>
      </c>
      <c r="DB175" s="136">
        <v>2.94</v>
      </c>
      <c r="DC175" s="5">
        <f t="shared" ref="DC175:DC186" si="1107">IF(DA175=0,0,DB175/DA175*1000)</f>
        <v>49494.949494949498</v>
      </c>
      <c r="DD175" s="20">
        <v>0</v>
      </c>
      <c r="DE175" s="4">
        <v>0</v>
      </c>
      <c r="DF175" s="5">
        <f t="shared" ref="DF175:DF186" si="1108">IF(DD175=0,0,DE175/DD175*1000)</f>
        <v>0</v>
      </c>
      <c r="DG175" s="20">
        <v>0</v>
      </c>
      <c r="DH175" s="4">
        <v>0</v>
      </c>
      <c r="DI175" s="5">
        <f t="shared" ref="DI175:DI186" si="1109">IF(DG175=0,0,DH175/DG175*1000)</f>
        <v>0</v>
      </c>
      <c r="DJ175" s="20">
        <v>0</v>
      </c>
      <c r="DK175" s="4">
        <v>0</v>
      </c>
      <c r="DL175" s="5">
        <f t="shared" ref="DL175:DL186" si="1110">IF(DJ175=0,0,DK175/DJ175*1000)</f>
        <v>0</v>
      </c>
      <c r="DM175" s="20">
        <v>0</v>
      </c>
      <c r="DN175" s="4">
        <v>0</v>
      </c>
      <c r="DO175" s="5">
        <f t="shared" ref="DO175:DO186" si="1111">IF(DM175=0,0,DN175/DM175*1000)</f>
        <v>0</v>
      </c>
      <c r="DP175" s="20">
        <v>0</v>
      </c>
      <c r="DQ175" s="4">
        <v>0</v>
      </c>
      <c r="DR175" s="5">
        <f t="shared" ref="DR175:DR186" si="1112">IF(DP175=0,0,DQ175/DP175*1000)</f>
        <v>0</v>
      </c>
      <c r="DS175" s="20">
        <v>0</v>
      </c>
      <c r="DT175" s="4">
        <v>0</v>
      </c>
      <c r="DU175" s="5">
        <f t="shared" ref="DU175:DU186" si="1113">IF(DS175=0,0,DT175/DS175*1000)</f>
        <v>0</v>
      </c>
      <c r="DV175" s="135">
        <v>17013.994999999999</v>
      </c>
      <c r="DW175" s="136">
        <v>67021.23</v>
      </c>
      <c r="DX175" s="5">
        <f t="shared" ref="DX175:DX186" si="1114">IF(DV175=0,0,DW175/DV175*1000)</f>
        <v>3939.1824201194368</v>
      </c>
      <c r="DY175" s="135">
        <v>6066.9290000000001</v>
      </c>
      <c r="DZ175" s="136">
        <v>27990.219000000001</v>
      </c>
      <c r="EA175" s="5">
        <f t="shared" ref="EA175:EA186" si="1115">IF(DY175=0,0,DZ175/DY175*1000)</f>
        <v>4613.5728636349631</v>
      </c>
      <c r="EB175" s="20">
        <v>0</v>
      </c>
      <c r="EC175" s="4">
        <v>0</v>
      </c>
      <c r="ED175" s="5">
        <f t="shared" ref="ED175:ED186" si="1116">IF(EB175=0,0,EC175/EB175*1000)</f>
        <v>0</v>
      </c>
      <c r="EE175" s="20">
        <v>0</v>
      </c>
      <c r="EF175" s="4">
        <v>0</v>
      </c>
      <c r="EG175" s="5">
        <f t="shared" ref="EG175:EG186" si="1117">IF(EE175=0,0,EF175/EE175*1000)</f>
        <v>0</v>
      </c>
      <c r="EH175" s="20">
        <v>0</v>
      </c>
      <c r="EI175" s="4">
        <v>0</v>
      </c>
      <c r="EJ175" s="5">
        <f t="shared" ref="EJ175:EJ186" si="1118">IF(EH175=0,0,EI175/EH175*1000)</f>
        <v>0</v>
      </c>
      <c r="EK175" s="20">
        <v>0</v>
      </c>
      <c r="EL175" s="4">
        <v>0</v>
      </c>
      <c r="EM175" s="5">
        <f t="shared" ref="EM175:EM186" si="1119">IF(EK175=0,0,EL175/EK175*1000)</f>
        <v>0</v>
      </c>
      <c r="EN175" s="20">
        <v>0</v>
      </c>
      <c r="EO175" s="4">
        <v>0</v>
      </c>
      <c r="EP175" s="5">
        <f t="shared" ref="EP175:EP186" si="1120">IF(EN175=0,0,EO175/EN175*1000)</f>
        <v>0</v>
      </c>
      <c r="EQ175" s="20">
        <v>0</v>
      </c>
      <c r="ER175" s="4">
        <v>0</v>
      </c>
      <c r="ES175" s="5">
        <f t="shared" ref="ES175:ES186" si="1121">IF(EQ175=0,0,ER175/EQ175*1000)</f>
        <v>0</v>
      </c>
      <c r="ET175" s="20">
        <v>0</v>
      </c>
      <c r="EU175" s="4">
        <v>0</v>
      </c>
      <c r="EV175" s="5">
        <f t="shared" ref="EV175:EV186" si="1122">IF(ET175=0,0,EU175/ET175*1000)</f>
        <v>0</v>
      </c>
      <c r="EW175" s="20">
        <v>0</v>
      </c>
      <c r="EX175" s="4">
        <v>0</v>
      </c>
      <c r="EY175" s="5">
        <f t="shared" ref="EY175:EY186" si="1123">IF(EW175=0,0,EX175/EW175*1000)</f>
        <v>0</v>
      </c>
      <c r="EZ175" s="20">
        <v>0</v>
      </c>
      <c r="FA175" s="4">
        <v>0</v>
      </c>
      <c r="FB175" s="5">
        <f t="shared" ref="FB175:FB186" si="1124">IF(EZ175=0,0,FA175/EZ175*1000)</f>
        <v>0</v>
      </c>
      <c r="FC175" s="20">
        <v>0</v>
      </c>
      <c r="FD175" s="4">
        <v>0</v>
      </c>
      <c r="FE175" s="5">
        <f t="shared" ref="FE175:FE186" si="1125">IF(FC175=0,0,FD175/FC175*1000)</f>
        <v>0</v>
      </c>
      <c r="FF175" s="20">
        <v>0</v>
      </c>
      <c r="FG175" s="4">
        <v>0</v>
      </c>
      <c r="FH175" s="5">
        <f t="shared" ref="FH175:FH186" si="1126">IF(FF175=0,0,FG175/FF175*1000)</f>
        <v>0</v>
      </c>
      <c r="FI175" s="20">
        <v>0</v>
      </c>
      <c r="FJ175" s="4">
        <v>0</v>
      </c>
      <c r="FK175" s="5">
        <f t="shared" ref="FK175:FK186" si="1127">IF(FI175=0,0,FJ175/FI175*1000)</f>
        <v>0</v>
      </c>
      <c r="FL175" s="20">
        <v>0</v>
      </c>
      <c r="FM175" s="4">
        <v>0</v>
      </c>
      <c r="FN175" s="5">
        <f t="shared" ref="FN175:FN186" si="1128">IF(FL175=0,0,FM175/FL175*1000)</f>
        <v>0</v>
      </c>
      <c r="FO175" s="20">
        <v>0</v>
      </c>
      <c r="FP175" s="4">
        <v>0</v>
      </c>
      <c r="FQ175" s="5">
        <f t="shared" ref="FQ175:FQ186" si="1129">IF(FO175=0,0,FP175/FO175*1000)</f>
        <v>0</v>
      </c>
      <c r="FR175" s="20">
        <v>0</v>
      </c>
      <c r="FS175" s="4">
        <v>0</v>
      </c>
      <c r="FT175" s="5">
        <f t="shared" ref="FT175:FT186" si="1130">IF(FR175=0,0,FS175/FR175*1000)</f>
        <v>0</v>
      </c>
      <c r="FU175" s="20">
        <v>0</v>
      </c>
      <c r="FV175" s="4">
        <v>0</v>
      </c>
      <c r="FW175" s="5">
        <f t="shared" ref="FW175:FW186" si="1131">IF(FU175=0,0,FV175/FU175*1000)</f>
        <v>0</v>
      </c>
      <c r="FX175" s="20">
        <v>0</v>
      </c>
      <c r="FY175" s="4">
        <v>0</v>
      </c>
      <c r="FZ175" s="5">
        <f t="shared" ref="FZ175:FZ186" si="1132">IF(FX175=0,0,FY175/FX175*1000)</f>
        <v>0</v>
      </c>
      <c r="GA175" s="20">
        <v>0</v>
      </c>
      <c r="GB175" s="4">
        <v>0</v>
      </c>
      <c r="GC175" s="5">
        <f t="shared" ref="GC175:GC186" si="1133">IF(GA175=0,0,GB175/GA175*1000)</f>
        <v>0</v>
      </c>
      <c r="GD175" s="20">
        <v>0</v>
      </c>
      <c r="GE175" s="4">
        <v>0</v>
      </c>
      <c r="GF175" s="5">
        <f t="shared" ref="GF175:GF186" si="1134">IF(GD175=0,0,GE175/GD175*1000)</f>
        <v>0</v>
      </c>
      <c r="GG175" s="20">
        <v>0</v>
      </c>
      <c r="GH175" s="4">
        <v>0</v>
      </c>
      <c r="GI175" s="5">
        <f t="shared" ref="GI175:GI186" si="1135">IF(GG175=0,0,GH175/GG175*1000)</f>
        <v>0</v>
      </c>
      <c r="GJ175" s="20">
        <v>0</v>
      </c>
      <c r="GK175" s="4">
        <v>0</v>
      </c>
      <c r="GL175" s="5">
        <f t="shared" ref="GL175:GL186" si="1136">IF(GJ175=0,0,GK175/GJ175*1000)</f>
        <v>0</v>
      </c>
      <c r="GM175" s="20">
        <v>0</v>
      </c>
      <c r="GN175" s="4">
        <v>0</v>
      </c>
      <c r="GO175" s="5">
        <f t="shared" ref="GO175:GO186" si="1137">IF(GM175=0,0,GN175/GM175*1000)</f>
        <v>0</v>
      </c>
      <c r="GP175" s="20">
        <v>0</v>
      </c>
      <c r="GQ175" s="4">
        <v>0</v>
      </c>
      <c r="GR175" s="5">
        <f t="shared" ref="GR175:GR186" si="1138">IF(GP175=0,0,GQ175/GP175*1000)</f>
        <v>0</v>
      </c>
      <c r="GS175" s="20">
        <v>0</v>
      </c>
      <c r="GT175" s="4">
        <v>0</v>
      </c>
      <c r="GU175" s="5">
        <f t="shared" ref="GU175:GU186" si="1139">IF(GS175=0,0,GT175/GS175*1000)</f>
        <v>0</v>
      </c>
      <c r="GV175" s="20">
        <v>0</v>
      </c>
      <c r="GW175" s="4">
        <v>0</v>
      </c>
      <c r="GX175" s="5">
        <f t="shared" ref="GX175:GX186" si="1140">IF(GV175=0,0,GW175/GV175*1000)</f>
        <v>0</v>
      </c>
      <c r="GY175" s="20">
        <v>0</v>
      </c>
      <c r="GZ175" s="4">
        <v>0</v>
      </c>
      <c r="HA175" s="5">
        <f t="shared" ref="HA175:HA186" si="1141">IF(GY175=0,0,GZ175/GY175*1000)</f>
        <v>0</v>
      </c>
      <c r="HB175" s="20">
        <v>0</v>
      </c>
      <c r="HC175" s="4">
        <v>0</v>
      </c>
      <c r="HD175" s="5">
        <f t="shared" ref="HD175:HD186" si="1142">IF(HB175=0,0,HC175/HB175*1000)</f>
        <v>0</v>
      </c>
      <c r="HE175" s="135">
        <v>4193</v>
      </c>
      <c r="HF175" s="136">
        <v>22984.206999999999</v>
      </c>
      <c r="HG175" s="5">
        <f t="shared" ref="HG175:HG186" si="1143">IF(HE175=0,0,HF175/HE175*1000)</f>
        <v>5481.5661817314567</v>
      </c>
      <c r="HH175" s="20">
        <f>SUMIF($C$5:$HG$5,"Ton",C175:HG175)</f>
        <v>40356.802739999999</v>
      </c>
      <c r="HI175" s="5">
        <f>SUMIF($C$5:$HG$5,"F*",C175:HG175)</f>
        <v>177600.304</v>
      </c>
    </row>
    <row r="176" spans="1:217" x14ac:dyDescent="0.3">
      <c r="A176" s="111">
        <v>2024</v>
      </c>
      <c r="B176" s="112" t="s">
        <v>3</v>
      </c>
      <c r="C176" s="20">
        <v>0</v>
      </c>
      <c r="D176" s="4">
        <v>0</v>
      </c>
      <c r="E176" s="5">
        <f t="shared" ref="E176:E177" si="1144">IF(C176=0,0,D176/C176*1000)</f>
        <v>0</v>
      </c>
      <c r="F176" s="20">
        <v>0</v>
      </c>
      <c r="G176" s="4">
        <v>0</v>
      </c>
      <c r="H176" s="5">
        <f t="shared" si="1074"/>
        <v>0</v>
      </c>
      <c r="I176" s="20">
        <v>0</v>
      </c>
      <c r="J176" s="4">
        <v>0</v>
      </c>
      <c r="K176" s="5">
        <f t="shared" si="1075"/>
        <v>0</v>
      </c>
      <c r="L176" s="20">
        <v>0</v>
      </c>
      <c r="M176" s="4">
        <v>0</v>
      </c>
      <c r="N176" s="5">
        <f t="shared" si="1076"/>
        <v>0</v>
      </c>
      <c r="O176" s="20">
        <v>0</v>
      </c>
      <c r="P176" s="4">
        <v>0</v>
      </c>
      <c r="Q176" s="5">
        <f t="shared" si="1077"/>
        <v>0</v>
      </c>
      <c r="R176" s="128">
        <v>2707.694</v>
      </c>
      <c r="S176" s="4">
        <v>11003.107</v>
      </c>
      <c r="T176" s="5">
        <f t="shared" si="1078"/>
        <v>4063.6449318128271</v>
      </c>
      <c r="U176" s="20">
        <v>0</v>
      </c>
      <c r="V176" s="4">
        <v>0</v>
      </c>
      <c r="W176" s="5">
        <f t="shared" si="1079"/>
        <v>0</v>
      </c>
      <c r="X176" s="20">
        <v>0</v>
      </c>
      <c r="Y176" s="4">
        <v>0</v>
      </c>
      <c r="Z176" s="5">
        <f t="shared" si="1080"/>
        <v>0</v>
      </c>
      <c r="AA176" s="20">
        <v>0</v>
      </c>
      <c r="AB176" s="4">
        <v>0</v>
      </c>
      <c r="AC176" s="5">
        <f t="shared" si="1081"/>
        <v>0</v>
      </c>
      <c r="AD176" s="20">
        <v>0</v>
      </c>
      <c r="AE176" s="4">
        <v>0</v>
      </c>
      <c r="AF176" s="5">
        <f t="shared" si="1082"/>
        <v>0</v>
      </c>
      <c r="AG176" s="20">
        <v>0</v>
      </c>
      <c r="AH176" s="4">
        <v>0</v>
      </c>
      <c r="AI176" s="5">
        <f t="shared" si="1083"/>
        <v>0</v>
      </c>
      <c r="AJ176" s="20">
        <v>0</v>
      </c>
      <c r="AK176" s="4">
        <v>0</v>
      </c>
      <c r="AL176" s="5">
        <f t="shared" si="1084"/>
        <v>0</v>
      </c>
      <c r="AM176" s="20">
        <v>0</v>
      </c>
      <c r="AN176" s="4">
        <v>0</v>
      </c>
      <c r="AO176" s="5">
        <f t="shared" si="1085"/>
        <v>0</v>
      </c>
      <c r="AP176" s="20">
        <v>0</v>
      </c>
      <c r="AQ176" s="4">
        <v>0</v>
      </c>
      <c r="AR176" s="5">
        <f t="shared" si="1086"/>
        <v>0</v>
      </c>
      <c r="AS176" s="20">
        <v>0</v>
      </c>
      <c r="AT176" s="4">
        <v>0</v>
      </c>
      <c r="AU176" s="5">
        <f t="shared" si="1087"/>
        <v>0</v>
      </c>
      <c r="AV176" s="20">
        <v>0</v>
      </c>
      <c r="AW176" s="4">
        <v>0</v>
      </c>
      <c r="AX176" s="5">
        <f t="shared" si="1088"/>
        <v>0</v>
      </c>
      <c r="AY176" s="20">
        <v>0</v>
      </c>
      <c r="AZ176" s="4">
        <v>0</v>
      </c>
      <c r="BA176" s="5">
        <f t="shared" si="1089"/>
        <v>0</v>
      </c>
      <c r="BB176" s="128">
        <v>5771.01271</v>
      </c>
      <c r="BC176" s="4">
        <v>25708.609</v>
      </c>
      <c r="BD176" s="5">
        <f t="shared" si="1090"/>
        <v>4454.7829457128328</v>
      </c>
      <c r="BE176" s="20">
        <v>0</v>
      </c>
      <c r="BF176" s="4">
        <v>0</v>
      </c>
      <c r="BG176" s="5">
        <f t="shared" si="1091"/>
        <v>0</v>
      </c>
      <c r="BH176" s="20">
        <v>0</v>
      </c>
      <c r="BI176" s="4">
        <v>0</v>
      </c>
      <c r="BJ176" s="5">
        <f t="shared" si="1092"/>
        <v>0</v>
      </c>
      <c r="BK176" s="20">
        <v>0</v>
      </c>
      <c r="BL176" s="4">
        <v>0</v>
      </c>
      <c r="BM176" s="5">
        <f t="shared" si="1093"/>
        <v>0</v>
      </c>
      <c r="BN176" s="20">
        <v>0</v>
      </c>
      <c r="BO176" s="4">
        <v>0</v>
      </c>
      <c r="BP176" s="5">
        <f t="shared" si="1094"/>
        <v>0</v>
      </c>
      <c r="BQ176" s="20">
        <v>0</v>
      </c>
      <c r="BR176" s="4">
        <v>0</v>
      </c>
      <c r="BS176" s="5">
        <f t="shared" si="1095"/>
        <v>0</v>
      </c>
      <c r="BT176" s="20">
        <v>0</v>
      </c>
      <c r="BU176" s="4">
        <v>0</v>
      </c>
      <c r="BV176" s="5">
        <f t="shared" si="1096"/>
        <v>0</v>
      </c>
      <c r="BW176" s="20">
        <v>0</v>
      </c>
      <c r="BX176" s="4">
        <v>0</v>
      </c>
      <c r="BY176" s="5">
        <f t="shared" si="1097"/>
        <v>0</v>
      </c>
      <c r="BZ176" s="20">
        <v>0</v>
      </c>
      <c r="CA176" s="4">
        <v>0</v>
      </c>
      <c r="CB176" s="5">
        <f t="shared" si="1098"/>
        <v>0</v>
      </c>
      <c r="CC176" s="20">
        <v>0</v>
      </c>
      <c r="CD176" s="4">
        <v>0</v>
      </c>
      <c r="CE176" s="5">
        <f t="shared" si="1099"/>
        <v>0</v>
      </c>
      <c r="CF176" s="20">
        <v>0</v>
      </c>
      <c r="CG176" s="4">
        <v>0</v>
      </c>
      <c r="CH176" s="5">
        <f t="shared" si="1100"/>
        <v>0</v>
      </c>
      <c r="CI176" s="20">
        <v>0</v>
      </c>
      <c r="CJ176" s="4">
        <v>0</v>
      </c>
      <c r="CK176" s="5">
        <f t="shared" si="1101"/>
        <v>0</v>
      </c>
      <c r="CL176" s="20">
        <v>0</v>
      </c>
      <c r="CM176" s="4">
        <v>0</v>
      </c>
      <c r="CN176" s="5">
        <f t="shared" si="1102"/>
        <v>0</v>
      </c>
      <c r="CO176" s="20">
        <v>0</v>
      </c>
      <c r="CP176" s="4">
        <v>0</v>
      </c>
      <c r="CQ176" s="5">
        <f t="shared" si="1103"/>
        <v>0</v>
      </c>
      <c r="CR176" s="128">
        <v>49.685000000000002</v>
      </c>
      <c r="CS176" s="4">
        <v>373.55099999999999</v>
      </c>
      <c r="CT176" s="5">
        <f t="shared" si="1104"/>
        <v>7518.3858307336213</v>
      </c>
      <c r="CU176" s="20">
        <v>0</v>
      </c>
      <c r="CV176" s="4">
        <v>0</v>
      </c>
      <c r="CW176" s="5">
        <f t="shared" si="1105"/>
        <v>0</v>
      </c>
      <c r="CX176" s="20">
        <v>0</v>
      </c>
      <c r="CY176" s="4">
        <v>0</v>
      </c>
      <c r="CZ176" s="5">
        <f t="shared" si="1106"/>
        <v>0</v>
      </c>
      <c r="DA176" s="20">
        <v>0</v>
      </c>
      <c r="DB176" s="4">
        <v>0</v>
      </c>
      <c r="DC176" s="5">
        <f t="shared" si="1107"/>
        <v>0</v>
      </c>
      <c r="DD176" s="20">
        <v>0</v>
      </c>
      <c r="DE176" s="4">
        <v>0</v>
      </c>
      <c r="DF176" s="5">
        <f t="shared" si="1108"/>
        <v>0</v>
      </c>
      <c r="DG176" s="20">
        <v>0</v>
      </c>
      <c r="DH176" s="4">
        <v>0</v>
      </c>
      <c r="DI176" s="5">
        <f t="shared" si="1109"/>
        <v>0</v>
      </c>
      <c r="DJ176" s="20">
        <v>0</v>
      </c>
      <c r="DK176" s="4">
        <v>0</v>
      </c>
      <c r="DL176" s="5">
        <f t="shared" si="1110"/>
        <v>0</v>
      </c>
      <c r="DM176" s="20">
        <v>0</v>
      </c>
      <c r="DN176" s="4">
        <v>0</v>
      </c>
      <c r="DO176" s="5">
        <f t="shared" si="1111"/>
        <v>0</v>
      </c>
      <c r="DP176" s="20">
        <v>0</v>
      </c>
      <c r="DQ176" s="4">
        <v>0</v>
      </c>
      <c r="DR176" s="5">
        <f t="shared" si="1112"/>
        <v>0</v>
      </c>
      <c r="DS176" s="20">
        <v>0</v>
      </c>
      <c r="DT176" s="4">
        <v>0</v>
      </c>
      <c r="DU176" s="5">
        <f t="shared" si="1113"/>
        <v>0</v>
      </c>
      <c r="DV176" s="128">
        <v>14355.982</v>
      </c>
      <c r="DW176" s="4">
        <v>56337.516000000003</v>
      </c>
      <c r="DX176" s="5">
        <f t="shared" si="1114"/>
        <v>3924.3233935512044</v>
      </c>
      <c r="DY176" s="128">
        <v>6251.3760300000004</v>
      </c>
      <c r="DZ176" s="4">
        <v>27630.61</v>
      </c>
      <c r="EA176" s="5">
        <f t="shared" si="1115"/>
        <v>4419.9244882090388</v>
      </c>
      <c r="EB176" s="20">
        <v>0</v>
      </c>
      <c r="EC176" s="4">
        <v>0</v>
      </c>
      <c r="ED176" s="5">
        <f t="shared" si="1116"/>
        <v>0</v>
      </c>
      <c r="EE176" s="20">
        <v>0</v>
      </c>
      <c r="EF176" s="4">
        <v>0</v>
      </c>
      <c r="EG176" s="5">
        <f t="shared" si="1117"/>
        <v>0</v>
      </c>
      <c r="EH176" s="20">
        <v>0</v>
      </c>
      <c r="EI176" s="4">
        <v>0</v>
      </c>
      <c r="EJ176" s="5">
        <f t="shared" si="1118"/>
        <v>0</v>
      </c>
      <c r="EK176" s="20">
        <v>0</v>
      </c>
      <c r="EL176" s="4">
        <v>0</v>
      </c>
      <c r="EM176" s="5">
        <f t="shared" si="1119"/>
        <v>0</v>
      </c>
      <c r="EN176" s="20">
        <v>0</v>
      </c>
      <c r="EO176" s="4">
        <v>0</v>
      </c>
      <c r="EP176" s="5">
        <f t="shared" si="1120"/>
        <v>0</v>
      </c>
      <c r="EQ176" s="20">
        <v>0</v>
      </c>
      <c r="ER176" s="4">
        <v>0</v>
      </c>
      <c r="ES176" s="5">
        <f t="shared" si="1121"/>
        <v>0</v>
      </c>
      <c r="ET176" s="20">
        <v>0</v>
      </c>
      <c r="EU176" s="4">
        <v>0</v>
      </c>
      <c r="EV176" s="5">
        <f t="shared" si="1122"/>
        <v>0</v>
      </c>
      <c r="EW176" s="20">
        <v>0</v>
      </c>
      <c r="EX176" s="4">
        <v>0</v>
      </c>
      <c r="EY176" s="5">
        <f t="shared" si="1123"/>
        <v>0</v>
      </c>
      <c r="EZ176" s="20">
        <v>0</v>
      </c>
      <c r="FA176" s="4">
        <v>0</v>
      </c>
      <c r="FB176" s="5">
        <f t="shared" si="1124"/>
        <v>0</v>
      </c>
      <c r="FC176" s="20">
        <v>0</v>
      </c>
      <c r="FD176" s="4">
        <v>0</v>
      </c>
      <c r="FE176" s="5">
        <f t="shared" si="1125"/>
        <v>0</v>
      </c>
      <c r="FF176" s="20">
        <v>0</v>
      </c>
      <c r="FG176" s="4">
        <v>0</v>
      </c>
      <c r="FH176" s="5">
        <f t="shared" si="1126"/>
        <v>0</v>
      </c>
      <c r="FI176" s="20">
        <v>0</v>
      </c>
      <c r="FJ176" s="4">
        <v>0</v>
      </c>
      <c r="FK176" s="5">
        <f t="shared" si="1127"/>
        <v>0</v>
      </c>
      <c r="FL176" s="20">
        <v>0</v>
      </c>
      <c r="FM176" s="4">
        <v>0</v>
      </c>
      <c r="FN176" s="5">
        <f t="shared" si="1128"/>
        <v>0</v>
      </c>
      <c r="FO176" s="20">
        <v>0</v>
      </c>
      <c r="FP176" s="4">
        <v>0</v>
      </c>
      <c r="FQ176" s="5">
        <f t="shared" si="1129"/>
        <v>0</v>
      </c>
      <c r="FR176" s="20">
        <v>0</v>
      </c>
      <c r="FS176" s="4">
        <v>0</v>
      </c>
      <c r="FT176" s="5">
        <f t="shared" si="1130"/>
        <v>0</v>
      </c>
      <c r="FU176" s="20">
        <v>0</v>
      </c>
      <c r="FV176" s="4">
        <v>0</v>
      </c>
      <c r="FW176" s="5">
        <f t="shared" si="1131"/>
        <v>0</v>
      </c>
      <c r="FX176" s="20">
        <v>0</v>
      </c>
      <c r="FY176" s="4">
        <v>0</v>
      </c>
      <c r="FZ176" s="5">
        <f t="shared" si="1132"/>
        <v>0</v>
      </c>
      <c r="GA176" s="20">
        <v>0</v>
      </c>
      <c r="GB176" s="4">
        <v>0</v>
      </c>
      <c r="GC176" s="5">
        <f t="shared" si="1133"/>
        <v>0</v>
      </c>
      <c r="GD176" s="20">
        <v>0</v>
      </c>
      <c r="GE176" s="4">
        <v>0</v>
      </c>
      <c r="GF176" s="5">
        <f t="shared" si="1134"/>
        <v>0</v>
      </c>
      <c r="GG176" s="20">
        <v>0</v>
      </c>
      <c r="GH176" s="4">
        <v>0</v>
      </c>
      <c r="GI176" s="5">
        <f t="shared" si="1135"/>
        <v>0</v>
      </c>
      <c r="GJ176" s="20">
        <v>0</v>
      </c>
      <c r="GK176" s="4">
        <v>0</v>
      </c>
      <c r="GL176" s="5">
        <f t="shared" si="1136"/>
        <v>0</v>
      </c>
      <c r="GM176" s="20">
        <v>0</v>
      </c>
      <c r="GN176" s="4">
        <v>0</v>
      </c>
      <c r="GO176" s="5">
        <f t="shared" si="1137"/>
        <v>0</v>
      </c>
      <c r="GP176" s="20">
        <v>0</v>
      </c>
      <c r="GQ176" s="4">
        <v>0</v>
      </c>
      <c r="GR176" s="5">
        <f t="shared" si="1138"/>
        <v>0</v>
      </c>
      <c r="GS176" s="20">
        <v>0</v>
      </c>
      <c r="GT176" s="4">
        <v>0</v>
      </c>
      <c r="GU176" s="5">
        <f t="shared" si="1139"/>
        <v>0</v>
      </c>
      <c r="GV176" s="20">
        <v>0</v>
      </c>
      <c r="GW176" s="4">
        <v>0</v>
      </c>
      <c r="GX176" s="5">
        <f t="shared" si="1140"/>
        <v>0</v>
      </c>
      <c r="GY176" s="20">
        <v>0</v>
      </c>
      <c r="GZ176" s="4">
        <v>0</v>
      </c>
      <c r="HA176" s="5">
        <f t="shared" si="1141"/>
        <v>0</v>
      </c>
      <c r="HB176" s="20">
        <v>0</v>
      </c>
      <c r="HC176" s="4">
        <v>0</v>
      </c>
      <c r="HD176" s="5">
        <f t="shared" si="1142"/>
        <v>0</v>
      </c>
      <c r="HE176" s="128">
        <v>4927.6009999999997</v>
      </c>
      <c r="HF176" s="4">
        <v>27156.326000000001</v>
      </c>
      <c r="HG176" s="5">
        <f t="shared" si="1143"/>
        <v>5511.0643089811865</v>
      </c>
      <c r="HH176" s="20">
        <f t="shared" ref="HH176:HH187" si="1145">SUMIF($C$5:$HG$5,"Ton",C176:HG176)</f>
        <v>34063.350740000002</v>
      </c>
      <c r="HI176" s="5">
        <f t="shared" ref="HI176:HI187" si="1146">SUMIF($C$5:$HG$5,"F*",C176:HG176)</f>
        <v>148209.71899999998</v>
      </c>
    </row>
    <row r="177" spans="1:217" x14ac:dyDescent="0.3">
      <c r="A177" s="111">
        <v>2024</v>
      </c>
      <c r="B177" s="112" t="s">
        <v>4</v>
      </c>
      <c r="C177" s="20">
        <v>0</v>
      </c>
      <c r="D177" s="4">
        <v>0</v>
      </c>
      <c r="E177" s="5">
        <f t="shared" si="1144"/>
        <v>0</v>
      </c>
      <c r="F177" s="20">
        <v>0</v>
      </c>
      <c r="G177" s="4">
        <v>0</v>
      </c>
      <c r="H177" s="5">
        <f t="shared" si="1074"/>
        <v>0</v>
      </c>
      <c r="I177" s="20">
        <v>0</v>
      </c>
      <c r="J177" s="4">
        <v>0</v>
      </c>
      <c r="K177" s="5">
        <f t="shared" si="1075"/>
        <v>0</v>
      </c>
      <c r="L177" s="20">
        <v>0</v>
      </c>
      <c r="M177" s="4">
        <v>0</v>
      </c>
      <c r="N177" s="5">
        <f t="shared" si="1076"/>
        <v>0</v>
      </c>
      <c r="O177" s="20">
        <v>0</v>
      </c>
      <c r="P177" s="4">
        <v>0</v>
      </c>
      <c r="Q177" s="5">
        <f t="shared" si="1077"/>
        <v>0</v>
      </c>
      <c r="R177" s="128">
        <v>2880.3191000000002</v>
      </c>
      <c r="S177" s="4">
        <v>13048.099</v>
      </c>
      <c r="T177" s="5">
        <f t="shared" si="1078"/>
        <v>4530.0880030966009</v>
      </c>
      <c r="U177" s="20">
        <v>0</v>
      </c>
      <c r="V177" s="4">
        <v>0</v>
      </c>
      <c r="W177" s="5">
        <f t="shared" si="1079"/>
        <v>0</v>
      </c>
      <c r="X177" s="20">
        <v>0</v>
      </c>
      <c r="Y177" s="4">
        <v>0</v>
      </c>
      <c r="Z177" s="5">
        <f t="shared" si="1080"/>
        <v>0</v>
      </c>
      <c r="AA177" s="20">
        <v>0</v>
      </c>
      <c r="AB177" s="4">
        <v>0</v>
      </c>
      <c r="AC177" s="5">
        <f t="shared" si="1081"/>
        <v>0</v>
      </c>
      <c r="AD177" s="20">
        <v>0</v>
      </c>
      <c r="AE177" s="4">
        <v>0</v>
      </c>
      <c r="AF177" s="5">
        <f t="shared" si="1082"/>
        <v>0</v>
      </c>
      <c r="AG177" s="20">
        <v>0</v>
      </c>
      <c r="AH177" s="4">
        <v>0</v>
      </c>
      <c r="AI177" s="5">
        <f t="shared" si="1083"/>
        <v>0</v>
      </c>
      <c r="AJ177" s="20">
        <v>0</v>
      </c>
      <c r="AK177" s="4">
        <v>0</v>
      </c>
      <c r="AL177" s="5">
        <f t="shared" si="1084"/>
        <v>0</v>
      </c>
      <c r="AM177" s="20">
        <v>0</v>
      </c>
      <c r="AN177" s="4">
        <v>0</v>
      </c>
      <c r="AO177" s="5">
        <f t="shared" si="1085"/>
        <v>0</v>
      </c>
      <c r="AP177" s="20">
        <v>0</v>
      </c>
      <c r="AQ177" s="4">
        <v>0</v>
      </c>
      <c r="AR177" s="5">
        <f t="shared" si="1086"/>
        <v>0</v>
      </c>
      <c r="AS177" s="128">
        <v>0.90503</v>
      </c>
      <c r="AT177" s="4">
        <v>22.302</v>
      </c>
      <c r="AU177" s="5">
        <f t="shared" si="1087"/>
        <v>24642.277051589448</v>
      </c>
      <c r="AV177" s="20">
        <v>0</v>
      </c>
      <c r="AW177" s="4">
        <v>0</v>
      </c>
      <c r="AX177" s="5">
        <f t="shared" si="1088"/>
        <v>0</v>
      </c>
      <c r="AY177" s="20">
        <v>0</v>
      </c>
      <c r="AZ177" s="4">
        <v>0</v>
      </c>
      <c r="BA177" s="5">
        <f t="shared" si="1089"/>
        <v>0</v>
      </c>
      <c r="BB177" s="128">
        <v>3922.3214400000002</v>
      </c>
      <c r="BC177" s="4">
        <v>20072.315999999999</v>
      </c>
      <c r="BD177" s="5">
        <f t="shared" si="1090"/>
        <v>5117.4581958790195</v>
      </c>
      <c r="BE177" s="20">
        <v>0</v>
      </c>
      <c r="BF177" s="4">
        <v>0</v>
      </c>
      <c r="BG177" s="5">
        <f t="shared" si="1091"/>
        <v>0</v>
      </c>
      <c r="BH177" s="20">
        <v>0</v>
      </c>
      <c r="BI177" s="4">
        <v>0</v>
      </c>
      <c r="BJ177" s="5">
        <f t="shared" si="1092"/>
        <v>0</v>
      </c>
      <c r="BK177" s="20">
        <v>0</v>
      </c>
      <c r="BL177" s="4">
        <v>0</v>
      </c>
      <c r="BM177" s="5">
        <f t="shared" si="1093"/>
        <v>0</v>
      </c>
      <c r="BN177" s="20">
        <v>0</v>
      </c>
      <c r="BO177" s="4">
        <v>0</v>
      </c>
      <c r="BP177" s="5">
        <f t="shared" si="1094"/>
        <v>0</v>
      </c>
      <c r="BQ177" s="20">
        <v>0</v>
      </c>
      <c r="BR177" s="4">
        <v>0</v>
      </c>
      <c r="BS177" s="5">
        <f t="shared" si="1095"/>
        <v>0</v>
      </c>
      <c r="BT177" s="20">
        <v>0</v>
      </c>
      <c r="BU177" s="4">
        <v>0</v>
      </c>
      <c r="BV177" s="5">
        <f t="shared" si="1096"/>
        <v>0</v>
      </c>
      <c r="BW177" s="20">
        <v>0</v>
      </c>
      <c r="BX177" s="4">
        <v>0</v>
      </c>
      <c r="BY177" s="5">
        <f t="shared" si="1097"/>
        <v>0</v>
      </c>
      <c r="BZ177" s="20">
        <v>0</v>
      </c>
      <c r="CA177" s="4">
        <v>0</v>
      </c>
      <c r="CB177" s="5">
        <f t="shared" si="1098"/>
        <v>0</v>
      </c>
      <c r="CC177" s="20">
        <v>0</v>
      </c>
      <c r="CD177" s="4">
        <v>0</v>
      </c>
      <c r="CE177" s="5">
        <f t="shared" si="1099"/>
        <v>0</v>
      </c>
      <c r="CF177" s="20">
        <v>0</v>
      </c>
      <c r="CG177" s="4">
        <v>0</v>
      </c>
      <c r="CH177" s="5">
        <f t="shared" si="1100"/>
        <v>0</v>
      </c>
      <c r="CI177" s="20">
        <v>0</v>
      </c>
      <c r="CJ177" s="4">
        <v>0</v>
      </c>
      <c r="CK177" s="5">
        <f t="shared" si="1101"/>
        <v>0</v>
      </c>
      <c r="CL177" s="20">
        <v>0</v>
      </c>
      <c r="CM177" s="4">
        <v>0</v>
      </c>
      <c r="CN177" s="5">
        <f t="shared" si="1102"/>
        <v>0</v>
      </c>
      <c r="CO177" s="20">
        <v>0</v>
      </c>
      <c r="CP177" s="4">
        <v>0</v>
      </c>
      <c r="CQ177" s="5">
        <f t="shared" si="1103"/>
        <v>0</v>
      </c>
      <c r="CR177" s="128">
        <v>317.45100000000002</v>
      </c>
      <c r="CS177" s="4">
        <v>2026.201</v>
      </c>
      <c r="CT177" s="5">
        <f t="shared" si="1104"/>
        <v>6382.7204828461709</v>
      </c>
      <c r="CU177" s="20">
        <v>0</v>
      </c>
      <c r="CV177" s="4">
        <v>0</v>
      </c>
      <c r="CW177" s="5">
        <f t="shared" si="1105"/>
        <v>0</v>
      </c>
      <c r="CX177" s="20">
        <v>0</v>
      </c>
      <c r="CY177" s="4">
        <v>0</v>
      </c>
      <c r="CZ177" s="5">
        <f t="shared" si="1106"/>
        <v>0</v>
      </c>
      <c r="DA177" s="128">
        <v>1.056E-2</v>
      </c>
      <c r="DB177" s="4">
        <v>1.218</v>
      </c>
      <c r="DC177" s="5">
        <f t="shared" si="1107"/>
        <v>115340.90909090909</v>
      </c>
      <c r="DD177" s="20">
        <v>0</v>
      </c>
      <c r="DE177" s="4">
        <v>0</v>
      </c>
      <c r="DF177" s="5">
        <f t="shared" si="1108"/>
        <v>0</v>
      </c>
      <c r="DG177" s="20">
        <v>0</v>
      </c>
      <c r="DH177" s="4">
        <v>0</v>
      </c>
      <c r="DI177" s="5">
        <f t="shared" si="1109"/>
        <v>0</v>
      </c>
      <c r="DJ177" s="20">
        <v>0</v>
      </c>
      <c r="DK177" s="4">
        <v>0</v>
      </c>
      <c r="DL177" s="5">
        <f t="shared" si="1110"/>
        <v>0</v>
      </c>
      <c r="DM177" s="20">
        <v>0</v>
      </c>
      <c r="DN177" s="4">
        <v>0</v>
      </c>
      <c r="DO177" s="5">
        <f t="shared" si="1111"/>
        <v>0</v>
      </c>
      <c r="DP177" s="20">
        <v>0</v>
      </c>
      <c r="DQ177" s="4">
        <v>0</v>
      </c>
      <c r="DR177" s="5">
        <f t="shared" si="1112"/>
        <v>0</v>
      </c>
      <c r="DS177" s="20">
        <v>0</v>
      </c>
      <c r="DT177" s="4">
        <v>0</v>
      </c>
      <c r="DU177" s="5">
        <f t="shared" si="1113"/>
        <v>0</v>
      </c>
      <c r="DV177" s="128">
        <v>8392.1869999999999</v>
      </c>
      <c r="DW177" s="4">
        <v>36141.044999999998</v>
      </c>
      <c r="DX177" s="5">
        <f t="shared" si="1114"/>
        <v>4306.5109249829638</v>
      </c>
      <c r="DY177" s="128">
        <v>7434.1862199999996</v>
      </c>
      <c r="DZ177" s="4">
        <v>33553.114000000001</v>
      </c>
      <c r="EA177" s="5">
        <f t="shared" si="1115"/>
        <v>4513.3539848292903</v>
      </c>
      <c r="EB177" s="20">
        <v>0</v>
      </c>
      <c r="EC177" s="4">
        <v>0</v>
      </c>
      <c r="ED177" s="5">
        <f t="shared" si="1116"/>
        <v>0</v>
      </c>
      <c r="EE177" s="20">
        <v>0</v>
      </c>
      <c r="EF177" s="4">
        <v>0</v>
      </c>
      <c r="EG177" s="5">
        <f t="shared" si="1117"/>
        <v>0</v>
      </c>
      <c r="EH177" s="128">
        <v>2E-3</v>
      </c>
      <c r="EI177" s="4">
        <v>0.09</v>
      </c>
      <c r="EJ177" s="5">
        <f t="shared" si="1118"/>
        <v>45000</v>
      </c>
      <c r="EK177" s="20">
        <v>0</v>
      </c>
      <c r="EL177" s="4">
        <v>0</v>
      </c>
      <c r="EM177" s="5">
        <f t="shared" si="1119"/>
        <v>0</v>
      </c>
      <c r="EN177" s="20">
        <v>0</v>
      </c>
      <c r="EO177" s="4">
        <v>0</v>
      </c>
      <c r="EP177" s="5">
        <f t="shared" si="1120"/>
        <v>0</v>
      </c>
      <c r="EQ177" s="20">
        <v>0</v>
      </c>
      <c r="ER177" s="4">
        <v>0</v>
      </c>
      <c r="ES177" s="5">
        <f t="shared" si="1121"/>
        <v>0</v>
      </c>
      <c r="ET177" s="20">
        <v>0</v>
      </c>
      <c r="EU177" s="4">
        <v>0</v>
      </c>
      <c r="EV177" s="5">
        <f t="shared" si="1122"/>
        <v>0</v>
      </c>
      <c r="EW177" s="20">
        <v>0</v>
      </c>
      <c r="EX177" s="4">
        <v>0</v>
      </c>
      <c r="EY177" s="5">
        <f t="shared" si="1123"/>
        <v>0</v>
      </c>
      <c r="EZ177" s="20">
        <v>0</v>
      </c>
      <c r="FA177" s="4">
        <v>0</v>
      </c>
      <c r="FB177" s="5">
        <f t="shared" si="1124"/>
        <v>0</v>
      </c>
      <c r="FC177" s="20">
        <v>0</v>
      </c>
      <c r="FD177" s="4">
        <v>0</v>
      </c>
      <c r="FE177" s="5">
        <f t="shared" si="1125"/>
        <v>0</v>
      </c>
      <c r="FF177" s="20">
        <v>0</v>
      </c>
      <c r="FG177" s="4">
        <v>0</v>
      </c>
      <c r="FH177" s="5">
        <f t="shared" si="1126"/>
        <v>0</v>
      </c>
      <c r="FI177" s="20">
        <v>0</v>
      </c>
      <c r="FJ177" s="4">
        <v>0</v>
      </c>
      <c r="FK177" s="5">
        <f t="shared" si="1127"/>
        <v>0</v>
      </c>
      <c r="FL177" s="20">
        <v>0</v>
      </c>
      <c r="FM177" s="4">
        <v>0</v>
      </c>
      <c r="FN177" s="5">
        <f t="shared" si="1128"/>
        <v>0</v>
      </c>
      <c r="FO177" s="20">
        <v>0</v>
      </c>
      <c r="FP177" s="4">
        <v>0</v>
      </c>
      <c r="FQ177" s="5">
        <f t="shared" si="1129"/>
        <v>0</v>
      </c>
      <c r="FR177" s="20">
        <v>0</v>
      </c>
      <c r="FS177" s="4">
        <v>0</v>
      </c>
      <c r="FT177" s="5">
        <f t="shared" si="1130"/>
        <v>0</v>
      </c>
      <c r="FU177" s="20">
        <v>0</v>
      </c>
      <c r="FV177" s="4">
        <v>0</v>
      </c>
      <c r="FW177" s="5">
        <f t="shared" si="1131"/>
        <v>0</v>
      </c>
      <c r="FX177" s="20">
        <v>0</v>
      </c>
      <c r="FY177" s="4">
        <v>0</v>
      </c>
      <c r="FZ177" s="5">
        <f t="shared" si="1132"/>
        <v>0</v>
      </c>
      <c r="GA177" s="20">
        <v>0</v>
      </c>
      <c r="GB177" s="4">
        <v>0</v>
      </c>
      <c r="GC177" s="5">
        <f t="shared" si="1133"/>
        <v>0</v>
      </c>
      <c r="GD177" s="20">
        <v>0</v>
      </c>
      <c r="GE177" s="4">
        <v>0</v>
      </c>
      <c r="GF177" s="5">
        <f t="shared" si="1134"/>
        <v>0</v>
      </c>
      <c r="GG177" s="20">
        <v>0</v>
      </c>
      <c r="GH177" s="4">
        <v>0</v>
      </c>
      <c r="GI177" s="5">
        <f t="shared" si="1135"/>
        <v>0</v>
      </c>
      <c r="GJ177" s="20">
        <v>0</v>
      </c>
      <c r="GK177" s="4">
        <v>0</v>
      </c>
      <c r="GL177" s="5">
        <f t="shared" si="1136"/>
        <v>0</v>
      </c>
      <c r="GM177" s="20">
        <v>0</v>
      </c>
      <c r="GN177" s="4">
        <v>0</v>
      </c>
      <c r="GO177" s="5">
        <f t="shared" si="1137"/>
        <v>0</v>
      </c>
      <c r="GP177" s="20">
        <v>0</v>
      </c>
      <c r="GQ177" s="4">
        <v>0</v>
      </c>
      <c r="GR177" s="5">
        <f t="shared" si="1138"/>
        <v>0</v>
      </c>
      <c r="GS177" s="20">
        <v>0</v>
      </c>
      <c r="GT177" s="4">
        <v>0</v>
      </c>
      <c r="GU177" s="5">
        <f t="shared" si="1139"/>
        <v>0</v>
      </c>
      <c r="GV177" s="20">
        <v>0</v>
      </c>
      <c r="GW177" s="4">
        <v>0</v>
      </c>
      <c r="GX177" s="5">
        <f t="shared" si="1140"/>
        <v>0</v>
      </c>
      <c r="GY177" s="20">
        <v>0</v>
      </c>
      <c r="GZ177" s="4">
        <v>0</v>
      </c>
      <c r="HA177" s="5">
        <f t="shared" si="1141"/>
        <v>0</v>
      </c>
      <c r="HB177" s="20">
        <v>0</v>
      </c>
      <c r="HC177" s="4">
        <v>0</v>
      </c>
      <c r="HD177" s="5">
        <f t="shared" si="1142"/>
        <v>0</v>
      </c>
      <c r="HE177" s="128">
        <v>5232.62</v>
      </c>
      <c r="HF177" s="4">
        <v>32579.932000000001</v>
      </c>
      <c r="HG177" s="5">
        <f t="shared" si="1143"/>
        <v>6226.3133955838566</v>
      </c>
      <c r="HH177" s="20">
        <f t="shared" si="1145"/>
        <v>28180.002349999999</v>
      </c>
      <c r="HI177" s="5">
        <f t="shared" si="1146"/>
        <v>137444.31699999998</v>
      </c>
    </row>
    <row r="178" spans="1:217" x14ac:dyDescent="0.3">
      <c r="A178" s="111">
        <v>2024</v>
      </c>
      <c r="B178" s="112" t="s">
        <v>5</v>
      </c>
      <c r="C178" s="20">
        <v>0</v>
      </c>
      <c r="D178" s="4">
        <v>0</v>
      </c>
      <c r="E178" s="5">
        <f>IF(C178=0,0,D178/C178*1000)</f>
        <v>0</v>
      </c>
      <c r="F178" s="20">
        <v>0</v>
      </c>
      <c r="G178" s="4">
        <v>0</v>
      </c>
      <c r="H178" s="5">
        <f t="shared" si="1074"/>
        <v>0</v>
      </c>
      <c r="I178" s="20">
        <v>0</v>
      </c>
      <c r="J178" s="4">
        <v>0</v>
      </c>
      <c r="K178" s="5">
        <f t="shared" si="1075"/>
        <v>0</v>
      </c>
      <c r="L178" s="20">
        <v>0</v>
      </c>
      <c r="M178" s="4">
        <v>0</v>
      </c>
      <c r="N178" s="5">
        <f t="shared" si="1076"/>
        <v>0</v>
      </c>
      <c r="O178" s="20">
        <v>0</v>
      </c>
      <c r="P178" s="4">
        <v>0</v>
      </c>
      <c r="Q178" s="5">
        <f t="shared" si="1077"/>
        <v>0</v>
      </c>
      <c r="R178" s="128">
        <v>1861.8196399999999</v>
      </c>
      <c r="S178" s="4">
        <v>8846.6119999999992</v>
      </c>
      <c r="T178" s="5">
        <f t="shared" si="1078"/>
        <v>4751.5945207238219</v>
      </c>
      <c r="U178" s="20">
        <v>0</v>
      </c>
      <c r="V178" s="4">
        <v>0</v>
      </c>
      <c r="W178" s="5">
        <f t="shared" si="1079"/>
        <v>0</v>
      </c>
      <c r="X178" s="20">
        <v>0</v>
      </c>
      <c r="Y178" s="4">
        <v>0</v>
      </c>
      <c r="Z178" s="5">
        <f t="shared" si="1080"/>
        <v>0</v>
      </c>
      <c r="AA178" s="20">
        <v>0</v>
      </c>
      <c r="AB178" s="4">
        <v>0</v>
      </c>
      <c r="AC178" s="5">
        <f t="shared" si="1081"/>
        <v>0</v>
      </c>
      <c r="AD178" s="20">
        <v>0</v>
      </c>
      <c r="AE178" s="4">
        <v>0</v>
      </c>
      <c r="AF178" s="5">
        <f t="shared" si="1082"/>
        <v>0</v>
      </c>
      <c r="AG178" s="20">
        <v>0</v>
      </c>
      <c r="AH178" s="4">
        <v>0</v>
      </c>
      <c r="AI178" s="5">
        <f t="shared" si="1083"/>
        <v>0</v>
      </c>
      <c r="AJ178" s="20">
        <v>0</v>
      </c>
      <c r="AK178" s="4">
        <v>0</v>
      </c>
      <c r="AL178" s="5">
        <f t="shared" si="1084"/>
        <v>0</v>
      </c>
      <c r="AM178" s="20">
        <v>0</v>
      </c>
      <c r="AN178" s="4">
        <v>0</v>
      </c>
      <c r="AO178" s="5">
        <f t="shared" si="1085"/>
        <v>0</v>
      </c>
      <c r="AP178" s="20">
        <v>0</v>
      </c>
      <c r="AQ178" s="4">
        <v>0</v>
      </c>
      <c r="AR178" s="5">
        <f t="shared" si="1086"/>
        <v>0</v>
      </c>
      <c r="AS178" s="128">
        <v>0.25</v>
      </c>
      <c r="AT178" s="4">
        <v>5.6029999999999998</v>
      </c>
      <c r="AU178" s="5">
        <f t="shared" si="1087"/>
        <v>22412</v>
      </c>
      <c r="AV178" s="20">
        <v>0</v>
      </c>
      <c r="AW178" s="4">
        <v>0</v>
      </c>
      <c r="AX178" s="5">
        <f t="shared" si="1088"/>
        <v>0</v>
      </c>
      <c r="AY178" s="20">
        <v>0</v>
      </c>
      <c r="AZ178" s="4">
        <v>0</v>
      </c>
      <c r="BA178" s="5">
        <f t="shared" si="1089"/>
        <v>0</v>
      </c>
      <c r="BB178" s="128">
        <v>7875.8419400000002</v>
      </c>
      <c r="BC178" s="4">
        <v>44899.663</v>
      </c>
      <c r="BD178" s="5">
        <f t="shared" si="1090"/>
        <v>5700.9350037819577</v>
      </c>
      <c r="BE178" s="20">
        <v>0</v>
      </c>
      <c r="BF178" s="4">
        <v>0</v>
      </c>
      <c r="BG178" s="5">
        <f t="shared" si="1091"/>
        <v>0</v>
      </c>
      <c r="BH178" s="128">
        <v>2.31E-3</v>
      </c>
      <c r="BI178" s="4">
        <v>1.3380000000000001</v>
      </c>
      <c r="BJ178" s="5">
        <f t="shared" si="1092"/>
        <v>579220.77922077931</v>
      </c>
      <c r="BK178" s="20">
        <v>0</v>
      </c>
      <c r="BL178" s="4">
        <v>0</v>
      </c>
      <c r="BM178" s="5">
        <f t="shared" si="1093"/>
        <v>0</v>
      </c>
      <c r="BN178" s="20">
        <v>0</v>
      </c>
      <c r="BO178" s="4">
        <v>0</v>
      </c>
      <c r="BP178" s="5">
        <f t="shared" si="1094"/>
        <v>0</v>
      </c>
      <c r="BQ178" s="20">
        <v>0</v>
      </c>
      <c r="BR178" s="4">
        <v>0</v>
      </c>
      <c r="BS178" s="5">
        <f t="shared" si="1095"/>
        <v>0</v>
      </c>
      <c r="BT178" s="20">
        <v>0</v>
      </c>
      <c r="BU178" s="4">
        <v>0</v>
      </c>
      <c r="BV178" s="5">
        <f t="shared" si="1096"/>
        <v>0</v>
      </c>
      <c r="BW178" s="20">
        <v>0</v>
      </c>
      <c r="BX178" s="4">
        <v>0</v>
      </c>
      <c r="BY178" s="5">
        <f t="shared" si="1097"/>
        <v>0</v>
      </c>
      <c r="BZ178" s="20">
        <v>0</v>
      </c>
      <c r="CA178" s="4">
        <v>0</v>
      </c>
      <c r="CB178" s="5">
        <f t="shared" si="1098"/>
        <v>0</v>
      </c>
      <c r="CC178" s="20">
        <v>0</v>
      </c>
      <c r="CD178" s="4">
        <v>0</v>
      </c>
      <c r="CE178" s="5">
        <f t="shared" si="1099"/>
        <v>0</v>
      </c>
      <c r="CF178" s="20">
        <v>0</v>
      </c>
      <c r="CG178" s="4">
        <v>0</v>
      </c>
      <c r="CH178" s="5">
        <f t="shared" si="1100"/>
        <v>0</v>
      </c>
      <c r="CI178" s="20">
        <v>0</v>
      </c>
      <c r="CJ178" s="4">
        <v>0</v>
      </c>
      <c r="CK178" s="5">
        <f t="shared" si="1101"/>
        <v>0</v>
      </c>
      <c r="CL178" s="20">
        <v>0</v>
      </c>
      <c r="CM178" s="4">
        <v>0</v>
      </c>
      <c r="CN178" s="5">
        <f t="shared" si="1102"/>
        <v>0</v>
      </c>
      <c r="CO178" s="20">
        <v>0</v>
      </c>
      <c r="CP178" s="4">
        <v>0</v>
      </c>
      <c r="CQ178" s="5">
        <f t="shared" si="1103"/>
        <v>0</v>
      </c>
      <c r="CR178" s="128">
        <v>703.72199999999998</v>
      </c>
      <c r="CS178" s="4">
        <v>4291.4279999999999</v>
      </c>
      <c r="CT178" s="5">
        <f t="shared" si="1104"/>
        <v>6098.1864997825842</v>
      </c>
      <c r="CU178" s="20">
        <v>0</v>
      </c>
      <c r="CV178" s="4">
        <v>0</v>
      </c>
      <c r="CW178" s="5">
        <f t="shared" si="1105"/>
        <v>0</v>
      </c>
      <c r="CX178" s="20">
        <v>0</v>
      </c>
      <c r="CY178" s="4">
        <v>0</v>
      </c>
      <c r="CZ178" s="5">
        <f t="shared" si="1106"/>
        <v>0</v>
      </c>
      <c r="DA178" s="20">
        <v>0</v>
      </c>
      <c r="DB178" s="4">
        <v>0</v>
      </c>
      <c r="DC178" s="5">
        <f t="shared" si="1107"/>
        <v>0</v>
      </c>
      <c r="DD178" s="20">
        <v>0</v>
      </c>
      <c r="DE178" s="4">
        <v>0</v>
      </c>
      <c r="DF178" s="5">
        <f t="shared" si="1108"/>
        <v>0</v>
      </c>
      <c r="DG178" s="20">
        <v>0</v>
      </c>
      <c r="DH178" s="4">
        <v>0</v>
      </c>
      <c r="DI178" s="5">
        <f t="shared" si="1109"/>
        <v>0</v>
      </c>
      <c r="DJ178" s="20">
        <v>0</v>
      </c>
      <c r="DK178" s="4">
        <v>0</v>
      </c>
      <c r="DL178" s="5">
        <f t="shared" si="1110"/>
        <v>0</v>
      </c>
      <c r="DM178" s="20">
        <v>0</v>
      </c>
      <c r="DN178" s="4">
        <v>0</v>
      </c>
      <c r="DO178" s="5">
        <f t="shared" si="1111"/>
        <v>0</v>
      </c>
      <c r="DP178" s="20">
        <v>0</v>
      </c>
      <c r="DQ178" s="4">
        <v>0</v>
      </c>
      <c r="DR178" s="5">
        <f t="shared" si="1112"/>
        <v>0</v>
      </c>
      <c r="DS178" s="20">
        <v>0</v>
      </c>
      <c r="DT178" s="4">
        <v>0</v>
      </c>
      <c r="DU178" s="5">
        <f t="shared" si="1113"/>
        <v>0</v>
      </c>
      <c r="DV178" s="128">
        <v>10261.254999999999</v>
      </c>
      <c r="DW178" s="4">
        <v>48420.764999999999</v>
      </c>
      <c r="DX178" s="5">
        <f t="shared" si="1114"/>
        <v>4718.7956054108399</v>
      </c>
      <c r="DY178" s="128">
        <v>9395.9476500000001</v>
      </c>
      <c r="DZ178" s="4">
        <v>46068.97</v>
      </c>
      <c r="EA178" s="5">
        <f t="shared" si="1115"/>
        <v>4903.067973138398</v>
      </c>
      <c r="EB178" s="20">
        <v>0</v>
      </c>
      <c r="EC178" s="4">
        <v>0</v>
      </c>
      <c r="ED178" s="5">
        <f t="shared" si="1116"/>
        <v>0</v>
      </c>
      <c r="EE178" s="20">
        <v>0</v>
      </c>
      <c r="EF178" s="4">
        <v>0</v>
      </c>
      <c r="EG178" s="5">
        <f t="shared" si="1117"/>
        <v>0</v>
      </c>
      <c r="EH178" s="20">
        <v>0</v>
      </c>
      <c r="EI178" s="4">
        <v>0</v>
      </c>
      <c r="EJ178" s="5">
        <f t="shared" si="1118"/>
        <v>0</v>
      </c>
      <c r="EK178" s="20">
        <v>0</v>
      </c>
      <c r="EL178" s="4">
        <v>0</v>
      </c>
      <c r="EM178" s="5">
        <f t="shared" si="1119"/>
        <v>0</v>
      </c>
      <c r="EN178" s="20">
        <v>0</v>
      </c>
      <c r="EO178" s="4">
        <v>0</v>
      </c>
      <c r="EP178" s="5">
        <f t="shared" si="1120"/>
        <v>0</v>
      </c>
      <c r="EQ178" s="20">
        <v>0</v>
      </c>
      <c r="ER178" s="4">
        <v>0</v>
      </c>
      <c r="ES178" s="5">
        <f t="shared" si="1121"/>
        <v>0</v>
      </c>
      <c r="ET178" s="20">
        <v>0</v>
      </c>
      <c r="EU178" s="4">
        <v>0</v>
      </c>
      <c r="EV178" s="5">
        <f t="shared" si="1122"/>
        <v>0</v>
      </c>
      <c r="EW178" s="20">
        <v>0</v>
      </c>
      <c r="EX178" s="4">
        <v>0</v>
      </c>
      <c r="EY178" s="5">
        <f t="shared" si="1123"/>
        <v>0</v>
      </c>
      <c r="EZ178" s="20">
        <v>0</v>
      </c>
      <c r="FA178" s="4">
        <v>0</v>
      </c>
      <c r="FB178" s="5">
        <f t="shared" si="1124"/>
        <v>0</v>
      </c>
      <c r="FC178" s="128">
        <v>0.2</v>
      </c>
      <c r="FD178" s="4">
        <v>2.4729999999999999</v>
      </c>
      <c r="FE178" s="5">
        <f t="shared" si="1125"/>
        <v>12364.999999999998</v>
      </c>
      <c r="FF178" s="20">
        <v>0</v>
      </c>
      <c r="FG178" s="4">
        <v>0</v>
      </c>
      <c r="FH178" s="5">
        <f t="shared" si="1126"/>
        <v>0</v>
      </c>
      <c r="FI178" s="20">
        <v>0</v>
      </c>
      <c r="FJ178" s="4">
        <v>0</v>
      </c>
      <c r="FK178" s="5">
        <f t="shared" si="1127"/>
        <v>0</v>
      </c>
      <c r="FL178" s="20">
        <v>0</v>
      </c>
      <c r="FM178" s="4">
        <v>0</v>
      </c>
      <c r="FN178" s="5">
        <f t="shared" si="1128"/>
        <v>0</v>
      </c>
      <c r="FO178" s="20">
        <v>0</v>
      </c>
      <c r="FP178" s="4">
        <v>0</v>
      </c>
      <c r="FQ178" s="5">
        <f t="shared" si="1129"/>
        <v>0</v>
      </c>
      <c r="FR178" s="20">
        <v>0</v>
      </c>
      <c r="FS178" s="4">
        <v>0</v>
      </c>
      <c r="FT178" s="5">
        <f t="shared" si="1130"/>
        <v>0</v>
      </c>
      <c r="FU178" s="20">
        <v>0</v>
      </c>
      <c r="FV178" s="4">
        <v>0</v>
      </c>
      <c r="FW178" s="5">
        <f t="shared" si="1131"/>
        <v>0</v>
      </c>
      <c r="FX178" s="20">
        <v>0</v>
      </c>
      <c r="FY178" s="4">
        <v>0</v>
      </c>
      <c r="FZ178" s="5">
        <f t="shared" si="1132"/>
        <v>0</v>
      </c>
      <c r="GA178" s="20">
        <v>0</v>
      </c>
      <c r="GB178" s="4">
        <v>0</v>
      </c>
      <c r="GC178" s="5">
        <f t="shared" si="1133"/>
        <v>0</v>
      </c>
      <c r="GD178" s="20">
        <v>0</v>
      </c>
      <c r="GE178" s="4">
        <v>0</v>
      </c>
      <c r="GF178" s="5">
        <f t="shared" si="1134"/>
        <v>0</v>
      </c>
      <c r="GG178" s="20">
        <v>0</v>
      </c>
      <c r="GH178" s="4">
        <v>0</v>
      </c>
      <c r="GI178" s="5">
        <f t="shared" si="1135"/>
        <v>0</v>
      </c>
      <c r="GJ178" s="20">
        <v>0</v>
      </c>
      <c r="GK178" s="4">
        <v>0</v>
      </c>
      <c r="GL178" s="5">
        <f t="shared" si="1136"/>
        <v>0</v>
      </c>
      <c r="GM178" s="20">
        <v>0</v>
      </c>
      <c r="GN178" s="4">
        <v>0</v>
      </c>
      <c r="GO178" s="5">
        <f t="shared" si="1137"/>
        <v>0</v>
      </c>
      <c r="GP178" s="20">
        <v>0</v>
      </c>
      <c r="GQ178" s="4">
        <v>0</v>
      </c>
      <c r="GR178" s="5">
        <f t="shared" si="1138"/>
        <v>0</v>
      </c>
      <c r="GS178" s="20">
        <v>0</v>
      </c>
      <c r="GT178" s="4">
        <v>0</v>
      </c>
      <c r="GU178" s="5">
        <f t="shared" si="1139"/>
        <v>0</v>
      </c>
      <c r="GV178" s="20">
        <v>0</v>
      </c>
      <c r="GW178" s="4">
        <v>0</v>
      </c>
      <c r="GX178" s="5">
        <f t="shared" si="1140"/>
        <v>0</v>
      </c>
      <c r="GY178" s="20">
        <v>0</v>
      </c>
      <c r="GZ178" s="4">
        <v>0</v>
      </c>
      <c r="HA178" s="5">
        <f t="shared" si="1141"/>
        <v>0</v>
      </c>
      <c r="HB178" s="128">
        <v>2.8673200000000003</v>
      </c>
      <c r="HC178" s="4">
        <v>55.125</v>
      </c>
      <c r="HD178" s="5">
        <f t="shared" si="1142"/>
        <v>19225.269589721411</v>
      </c>
      <c r="HE178" s="128">
        <v>4383.46</v>
      </c>
      <c r="HF178" s="4">
        <v>26237.191999999999</v>
      </c>
      <c r="HG178" s="5">
        <f t="shared" si="1143"/>
        <v>5985.498213739831</v>
      </c>
      <c r="HH178" s="20">
        <f t="shared" si="1145"/>
        <v>34485.365859999998</v>
      </c>
      <c r="HI178" s="130">
        <f t="shared" si="1146"/>
        <v>178829.16900000002</v>
      </c>
    </row>
    <row r="179" spans="1:217" x14ac:dyDescent="0.3">
      <c r="A179" s="111">
        <v>2024</v>
      </c>
      <c r="B179" s="5" t="s">
        <v>6</v>
      </c>
      <c r="C179" s="20">
        <v>0</v>
      </c>
      <c r="D179" s="4">
        <v>0</v>
      </c>
      <c r="E179" s="5">
        <f t="shared" ref="E179:E186" si="1147">IF(C179=0,0,D179/C179*1000)</f>
        <v>0</v>
      </c>
      <c r="F179" s="20">
        <v>0</v>
      </c>
      <c r="G179" s="4">
        <v>0</v>
      </c>
      <c r="H179" s="5">
        <f t="shared" si="1074"/>
        <v>0</v>
      </c>
      <c r="I179" s="20">
        <v>0</v>
      </c>
      <c r="J179" s="4">
        <v>0</v>
      </c>
      <c r="K179" s="5">
        <f t="shared" si="1075"/>
        <v>0</v>
      </c>
      <c r="L179" s="20">
        <v>0</v>
      </c>
      <c r="M179" s="4">
        <v>0</v>
      </c>
      <c r="N179" s="5">
        <f t="shared" si="1076"/>
        <v>0</v>
      </c>
      <c r="O179" s="20">
        <v>0</v>
      </c>
      <c r="P179" s="4">
        <v>0</v>
      </c>
      <c r="Q179" s="5">
        <f t="shared" si="1077"/>
        <v>0</v>
      </c>
      <c r="R179" s="128">
        <v>2886.2950000000001</v>
      </c>
      <c r="S179" s="4">
        <v>14707.324000000001</v>
      </c>
      <c r="T179" s="5">
        <f t="shared" si="1078"/>
        <v>5095.57200494059</v>
      </c>
      <c r="U179" s="20">
        <v>0</v>
      </c>
      <c r="V179" s="4">
        <v>0</v>
      </c>
      <c r="W179" s="5">
        <f t="shared" si="1079"/>
        <v>0</v>
      </c>
      <c r="X179" s="20">
        <v>0</v>
      </c>
      <c r="Y179" s="4">
        <v>0</v>
      </c>
      <c r="Z179" s="5">
        <f t="shared" si="1080"/>
        <v>0</v>
      </c>
      <c r="AA179" s="20">
        <v>0</v>
      </c>
      <c r="AB179" s="4">
        <v>0</v>
      </c>
      <c r="AC179" s="5">
        <f t="shared" si="1081"/>
        <v>0</v>
      </c>
      <c r="AD179" s="20">
        <v>0</v>
      </c>
      <c r="AE179" s="4">
        <v>0</v>
      </c>
      <c r="AF179" s="5">
        <f t="shared" si="1082"/>
        <v>0</v>
      </c>
      <c r="AG179" s="20">
        <v>0</v>
      </c>
      <c r="AH179" s="4">
        <v>0</v>
      </c>
      <c r="AI179" s="5">
        <f t="shared" si="1083"/>
        <v>0</v>
      </c>
      <c r="AJ179" s="20">
        <v>0</v>
      </c>
      <c r="AK179" s="4">
        <v>0</v>
      </c>
      <c r="AL179" s="5">
        <f t="shared" si="1084"/>
        <v>0</v>
      </c>
      <c r="AM179" s="20">
        <v>0</v>
      </c>
      <c r="AN179" s="4">
        <v>0</v>
      </c>
      <c r="AO179" s="5">
        <f t="shared" si="1085"/>
        <v>0</v>
      </c>
      <c r="AP179" s="20">
        <v>0</v>
      </c>
      <c r="AQ179" s="4">
        <v>0</v>
      </c>
      <c r="AR179" s="5">
        <f t="shared" si="1086"/>
        <v>0</v>
      </c>
      <c r="AS179" s="20">
        <v>0</v>
      </c>
      <c r="AT179" s="4">
        <v>0</v>
      </c>
      <c r="AU179" s="5">
        <f t="shared" si="1087"/>
        <v>0</v>
      </c>
      <c r="AV179" s="20">
        <v>0</v>
      </c>
      <c r="AW179" s="4">
        <v>0</v>
      </c>
      <c r="AX179" s="5">
        <f t="shared" si="1088"/>
        <v>0</v>
      </c>
      <c r="AY179" s="20">
        <v>0</v>
      </c>
      <c r="AZ179" s="4">
        <v>0</v>
      </c>
      <c r="BA179" s="5">
        <f t="shared" si="1089"/>
        <v>0</v>
      </c>
      <c r="BB179" s="128">
        <v>5948.2592000000004</v>
      </c>
      <c r="BC179" s="4">
        <v>31685.831999999999</v>
      </c>
      <c r="BD179" s="5">
        <f t="shared" si="1090"/>
        <v>5326.9084171718669</v>
      </c>
      <c r="BE179" s="20">
        <v>0</v>
      </c>
      <c r="BF179" s="4">
        <v>0</v>
      </c>
      <c r="BG179" s="5">
        <f t="shared" si="1091"/>
        <v>0</v>
      </c>
      <c r="BH179" s="20">
        <v>0</v>
      </c>
      <c r="BI179" s="4">
        <v>0</v>
      </c>
      <c r="BJ179" s="5">
        <f t="shared" si="1092"/>
        <v>0</v>
      </c>
      <c r="BK179" s="20">
        <v>0</v>
      </c>
      <c r="BL179" s="4">
        <v>0</v>
      </c>
      <c r="BM179" s="5">
        <f t="shared" si="1093"/>
        <v>0</v>
      </c>
      <c r="BN179" s="20">
        <v>0</v>
      </c>
      <c r="BO179" s="4">
        <v>0</v>
      </c>
      <c r="BP179" s="5">
        <f t="shared" si="1094"/>
        <v>0</v>
      </c>
      <c r="BQ179" s="20">
        <v>0</v>
      </c>
      <c r="BR179" s="4">
        <v>0</v>
      </c>
      <c r="BS179" s="5">
        <f t="shared" si="1095"/>
        <v>0</v>
      </c>
      <c r="BT179" s="20">
        <v>0</v>
      </c>
      <c r="BU179" s="4">
        <v>0</v>
      </c>
      <c r="BV179" s="5">
        <f t="shared" si="1096"/>
        <v>0</v>
      </c>
      <c r="BW179" s="20">
        <v>0</v>
      </c>
      <c r="BX179" s="4">
        <v>0</v>
      </c>
      <c r="BY179" s="5">
        <f t="shared" si="1097"/>
        <v>0</v>
      </c>
      <c r="BZ179" s="20">
        <v>0</v>
      </c>
      <c r="CA179" s="4">
        <v>0</v>
      </c>
      <c r="CB179" s="5">
        <f t="shared" si="1098"/>
        <v>0</v>
      </c>
      <c r="CC179" s="20">
        <v>0</v>
      </c>
      <c r="CD179" s="4">
        <v>0</v>
      </c>
      <c r="CE179" s="5">
        <f t="shared" si="1099"/>
        <v>0</v>
      </c>
      <c r="CF179" s="20">
        <v>0</v>
      </c>
      <c r="CG179" s="4">
        <v>0</v>
      </c>
      <c r="CH179" s="5">
        <f t="shared" si="1100"/>
        <v>0</v>
      </c>
      <c r="CI179" s="20">
        <v>0</v>
      </c>
      <c r="CJ179" s="4">
        <v>0</v>
      </c>
      <c r="CK179" s="5">
        <f t="shared" si="1101"/>
        <v>0</v>
      </c>
      <c r="CL179" s="20">
        <v>0</v>
      </c>
      <c r="CM179" s="4">
        <v>0</v>
      </c>
      <c r="CN179" s="5">
        <f t="shared" si="1102"/>
        <v>0</v>
      </c>
      <c r="CO179" s="20">
        <v>0</v>
      </c>
      <c r="CP179" s="4">
        <v>0</v>
      </c>
      <c r="CQ179" s="5">
        <f t="shared" si="1103"/>
        <v>0</v>
      </c>
      <c r="CR179" s="128">
        <v>1426.135</v>
      </c>
      <c r="CS179" s="4">
        <v>7930.7790000000005</v>
      </c>
      <c r="CT179" s="5">
        <f t="shared" si="1104"/>
        <v>5561.0296360442735</v>
      </c>
      <c r="CU179" s="20">
        <v>0</v>
      </c>
      <c r="CV179" s="4">
        <v>0</v>
      </c>
      <c r="CW179" s="5">
        <f t="shared" si="1105"/>
        <v>0</v>
      </c>
      <c r="CX179" s="20">
        <v>0</v>
      </c>
      <c r="CY179" s="4">
        <v>0</v>
      </c>
      <c r="CZ179" s="5">
        <f t="shared" si="1106"/>
        <v>0</v>
      </c>
      <c r="DA179" s="20">
        <v>0</v>
      </c>
      <c r="DB179" s="4">
        <v>0</v>
      </c>
      <c r="DC179" s="5">
        <f t="shared" si="1107"/>
        <v>0</v>
      </c>
      <c r="DD179" s="20">
        <v>0</v>
      </c>
      <c r="DE179" s="4">
        <v>0</v>
      </c>
      <c r="DF179" s="5">
        <f t="shared" si="1108"/>
        <v>0</v>
      </c>
      <c r="DG179" s="20">
        <v>0</v>
      </c>
      <c r="DH179" s="4">
        <v>0</v>
      </c>
      <c r="DI179" s="5">
        <f t="shared" si="1109"/>
        <v>0</v>
      </c>
      <c r="DJ179" s="20">
        <v>0</v>
      </c>
      <c r="DK179" s="4">
        <v>0</v>
      </c>
      <c r="DL179" s="5">
        <f t="shared" si="1110"/>
        <v>0</v>
      </c>
      <c r="DM179" s="20">
        <v>0</v>
      </c>
      <c r="DN179" s="4">
        <v>0</v>
      </c>
      <c r="DO179" s="5">
        <f t="shared" si="1111"/>
        <v>0</v>
      </c>
      <c r="DP179" s="20">
        <v>0</v>
      </c>
      <c r="DQ179" s="4">
        <v>0</v>
      </c>
      <c r="DR179" s="5">
        <f t="shared" si="1112"/>
        <v>0</v>
      </c>
      <c r="DS179" s="20">
        <v>0</v>
      </c>
      <c r="DT179" s="4">
        <v>0</v>
      </c>
      <c r="DU179" s="5">
        <f t="shared" si="1113"/>
        <v>0</v>
      </c>
      <c r="DV179" s="128">
        <v>13475.74</v>
      </c>
      <c r="DW179" s="4">
        <v>60982.832999999999</v>
      </c>
      <c r="DX179" s="5">
        <f t="shared" si="1114"/>
        <v>4525.3791628511681</v>
      </c>
      <c r="DY179" s="128">
        <v>6117.9379000000008</v>
      </c>
      <c r="DZ179" s="4">
        <v>34836.847999999998</v>
      </c>
      <c r="EA179" s="5">
        <f t="shared" si="1115"/>
        <v>5694.2140586291334</v>
      </c>
      <c r="EB179" s="20">
        <v>0</v>
      </c>
      <c r="EC179" s="4">
        <v>0</v>
      </c>
      <c r="ED179" s="5">
        <f t="shared" si="1116"/>
        <v>0</v>
      </c>
      <c r="EE179" s="20">
        <v>0</v>
      </c>
      <c r="EF179" s="4">
        <v>0</v>
      </c>
      <c r="EG179" s="5">
        <f t="shared" si="1117"/>
        <v>0</v>
      </c>
      <c r="EH179" s="20">
        <v>0</v>
      </c>
      <c r="EI179" s="4">
        <v>0</v>
      </c>
      <c r="EJ179" s="5">
        <f t="shared" si="1118"/>
        <v>0</v>
      </c>
      <c r="EK179" s="20">
        <v>0</v>
      </c>
      <c r="EL179" s="4">
        <v>0</v>
      </c>
      <c r="EM179" s="5">
        <f t="shared" si="1119"/>
        <v>0</v>
      </c>
      <c r="EN179" s="20">
        <v>0</v>
      </c>
      <c r="EO179" s="4">
        <v>0</v>
      </c>
      <c r="EP179" s="5">
        <f t="shared" si="1120"/>
        <v>0</v>
      </c>
      <c r="EQ179" s="20">
        <v>0</v>
      </c>
      <c r="ER179" s="4">
        <v>0</v>
      </c>
      <c r="ES179" s="5">
        <f t="shared" si="1121"/>
        <v>0</v>
      </c>
      <c r="ET179" s="20">
        <v>0</v>
      </c>
      <c r="EU179" s="4">
        <v>0</v>
      </c>
      <c r="EV179" s="5">
        <f t="shared" si="1122"/>
        <v>0</v>
      </c>
      <c r="EW179" s="20">
        <v>0</v>
      </c>
      <c r="EX179" s="4">
        <v>0</v>
      </c>
      <c r="EY179" s="5">
        <f t="shared" si="1123"/>
        <v>0</v>
      </c>
      <c r="EZ179" s="20">
        <v>0</v>
      </c>
      <c r="FA179" s="4">
        <v>0</v>
      </c>
      <c r="FB179" s="5">
        <f t="shared" si="1124"/>
        <v>0</v>
      </c>
      <c r="FC179" s="20">
        <v>0</v>
      </c>
      <c r="FD179" s="4">
        <v>0</v>
      </c>
      <c r="FE179" s="5">
        <f t="shared" si="1125"/>
        <v>0</v>
      </c>
      <c r="FF179" s="20">
        <v>0</v>
      </c>
      <c r="FG179" s="4">
        <v>0</v>
      </c>
      <c r="FH179" s="5">
        <f t="shared" si="1126"/>
        <v>0</v>
      </c>
      <c r="FI179" s="20">
        <v>0</v>
      </c>
      <c r="FJ179" s="4">
        <v>0</v>
      </c>
      <c r="FK179" s="5">
        <f t="shared" si="1127"/>
        <v>0</v>
      </c>
      <c r="FL179" s="20">
        <v>0</v>
      </c>
      <c r="FM179" s="4">
        <v>0</v>
      </c>
      <c r="FN179" s="5">
        <f t="shared" si="1128"/>
        <v>0</v>
      </c>
      <c r="FO179" s="20">
        <v>0</v>
      </c>
      <c r="FP179" s="4">
        <v>0</v>
      </c>
      <c r="FQ179" s="5">
        <f t="shared" si="1129"/>
        <v>0</v>
      </c>
      <c r="FR179" s="20">
        <v>0</v>
      </c>
      <c r="FS179" s="4">
        <v>0</v>
      </c>
      <c r="FT179" s="5">
        <f t="shared" si="1130"/>
        <v>0</v>
      </c>
      <c r="FU179" s="20">
        <v>0</v>
      </c>
      <c r="FV179" s="4">
        <v>0</v>
      </c>
      <c r="FW179" s="5">
        <f t="shared" si="1131"/>
        <v>0</v>
      </c>
      <c r="FX179" s="20">
        <v>0</v>
      </c>
      <c r="FY179" s="4">
        <v>0</v>
      </c>
      <c r="FZ179" s="5">
        <f t="shared" si="1132"/>
        <v>0</v>
      </c>
      <c r="GA179" s="20">
        <v>0</v>
      </c>
      <c r="GB179" s="4">
        <v>0</v>
      </c>
      <c r="GC179" s="5">
        <f t="shared" si="1133"/>
        <v>0</v>
      </c>
      <c r="GD179" s="20">
        <v>0</v>
      </c>
      <c r="GE179" s="4">
        <v>0</v>
      </c>
      <c r="GF179" s="5">
        <f t="shared" si="1134"/>
        <v>0</v>
      </c>
      <c r="GG179" s="20">
        <v>0</v>
      </c>
      <c r="GH179" s="4">
        <v>0</v>
      </c>
      <c r="GI179" s="5">
        <f t="shared" si="1135"/>
        <v>0</v>
      </c>
      <c r="GJ179" s="20">
        <v>0</v>
      </c>
      <c r="GK179" s="4">
        <v>0</v>
      </c>
      <c r="GL179" s="5">
        <f t="shared" si="1136"/>
        <v>0</v>
      </c>
      <c r="GM179" s="20">
        <v>0</v>
      </c>
      <c r="GN179" s="4">
        <v>0</v>
      </c>
      <c r="GO179" s="5">
        <f t="shared" si="1137"/>
        <v>0</v>
      </c>
      <c r="GP179" s="20">
        <v>0</v>
      </c>
      <c r="GQ179" s="4">
        <v>0</v>
      </c>
      <c r="GR179" s="5">
        <f t="shared" si="1138"/>
        <v>0</v>
      </c>
      <c r="GS179" s="20">
        <v>0</v>
      </c>
      <c r="GT179" s="4">
        <v>0</v>
      </c>
      <c r="GU179" s="5">
        <f t="shared" si="1139"/>
        <v>0</v>
      </c>
      <c r="GV179" s="20">
        <v>0</v>
      </c>
      <c r="GW179" s="4">
        <v>0</v>
      </c>
      <c r="GX179" s="5">
        <f t="shared" si="1140"/>
        <v>0</v>
      </c>
      <c r="GY179" s="20">
        <v>0</v>
      </c>
      <c r="GZ179" s="4">
        <v>0</v>
      </c>
      <c r="HA179" s="5">
        <f t="shared" si="1141"/>
        <v>0</v>
      </c>
      <c r="HB179" s="128">
        <v>0.03</v>
      </c>
      <c r="HC179" s="4">
        <v>1.2</v>
      </c>
      <c r="HD179" s="5">
        <f t="shared" si="1142"/>
        <v>40000</v>
      </c>
      <c r="HE179" s="128">
        <v>4047.75</v>
      </c>
      <c r="HF179" s="4">
        <v>25674.754000000001</v>
      </c>
      <c r="HG179" s="5">
        <f t="shared" si="1143"/>
        <v>6342.9693039342847</v>
      </c>
      <c r="HH179" s="20">
        <f t="shared" si="1145"/>
        <v>33902.147100000002</v>
      </c>
      <c r="HI179" s="5">
        <f t="shared" si="1146"/>
        <v>175819.57</v>
      </c>
    </row>
    <row r="180" spans="1:217" x14ac:dyDescent="0.3">
      <c r="A180" s="111">
        <v>2024</v>
      </c>
      <c r="B180" s="112" t="s">
        <v>7</v>
      </c>
      <c r="C180" s="20">
        <v>0</v>
      </c>
      <c r="D180" s="4">
        <v>0</v>
      </c>
      <c r="E180" s="5">
        <f t="shared" si="1147"/>
        <v>0</v>
      </c>
      <c r="F180" s="20">
        <v>0</v>
      </c>
      <c r="G180" s="4">
        <v>0</v>
      </c>
      <c r="H180" s="5">
        <f t="shared" si="1074"/>
        <v>0</v>
      </c>
      <c r="I180" s="20">
        <v>0</v>
      </c>
      <c r="J180" s="4">
        <v>0</v>
      </c>
      <c r="K180" s="5">
        <f t="shared" si="1075"/>
        <v>0</v>
      </c>
      <c r="L180" s="20">
        <v>0</v>
      </c>
      <c r="M180" s="4">
        <v>0</v>
      </c>
      <c r="N180" s="5">
        <f t="shared" si="1076"/>
        <v>0</v>
      </c>
      <c r="O180" s="20">
        <v>0</v>
      </c>
      <c r="P180" s="4">
        <v>0</v>
      </c>
      <c r="Q180" s="5">
        <f t="shared" si="1077"/>
        <v>0</v>
      </c>
      <c r="R180" s="128">
        <v>2040.4770000000001</v>
      </c>
      <c r="S180" s="4">
        <v>10545.045</v>
      </c>
      <c r="T180" s="5">
        <f t="shared" si="1078"/>
        <v>5167.9313219408987</v>
      </c>
      <c r="U180" s="20">
        <v>0</v>
      </c>
      <c r="V180" s="4">
        <v>0</v>
      </c>
      <c r="W180" s="5">
        <f t="shared" si="1079"/>
        <v>0</v>
      </c>
      <c r="X180" s="20">
        <v>0</v>
      </c>
      <c r="Y180" s="4">
        <v>0</v>
      </c>
      <c r="Z180" s="5">
        <f t="shared" si="1080"/>
        <v>0</v>
      </c>
      <c r="AA180" s="20">
        <v>0</v>
      </c>
      <c r="AB180" s="4">
        <v>0</v>
      </c>
      <c r="AC180" s="5">
        <f t="shared" si="1081"/>
        <v>0</v>
      </c>
      <c r="AD180" s="20">
        <v>0</v>
      </c>
      <c r="AE180" s="4">
        <v>0</v>
      </c>
      <c r="AF180" s="5">
        <f t="shared" si="1082"/>
        <v>0</v>
      </c>
      <c r="AG180" s="20">
        <v>0</v>
      </c>
      <c r="AH180" s="4">
        <v>0</v>
      </c>
      <c r="AI180" s="5">
        <f t="shared" si="1083"/>
        <v>0</v>
      </c>
      <c r="AJ180" s="20">
        <v>0</v>
      </c>
      <c r="AK180" s="4">
        <v>0</v>
      </c>
      <c r="AL180" s="5">
        <f t="shared" si="1084"/>
        <v>0</v>
      </c>
      <c r="AM180" s="20">
        <v>0</v>
      </c>
      <c r="AN180" s="4">
        <v>0</v>
      </c>
      <c r="AO180" s="5">
        <f t="shared" si="1085"/>
        <v>0</v>
      </c>
      <c r="AP180" s="20">
        <v>0</v>
      </c>
      <c r="AQ180" s="4">
        <v>0</v>
      </c>
      <c r="AR180" s="5">
        <f t="shared" si="1086"/>
        <v>0</v>
      </c>
      <c r="AS180" s="20">
        <v>0</v>
      </c>
      <c r="AT180" s="4">
        <v>0</v>
      </c>
      <c r="AU180" s="5">
        <f t="shared" si="1087"/>
        <v>0</v>
      </c>
      <c r="AV180" s="20">
        <v>0</v>
      </c>
      <c r="AW180" s="4">
        <v>0</v>
      </c>
      <c r="AX180" s="5">
        <f t="shared" si="1088"/>
        <v>0</v>
      </c>
      <c r="AY180" s="20">
        <v>0</v>
      </c>
      <c r="AZ180" s="4">
        <v>0</v>
      </c>
      <c r="BA180" s="5">
        <f t="shared" si="1089"/>
        <v>0</v>
      </c>
      <c r="BB180" s="128">
        <v>4356.73164</v>
      </c>
      <c r="BC180" s="4">
        <v>20927.752</v>
      </c>
      <c r="BD180" s="5">
        <f t="shared" si="1090"/>
        <v>4803.5439704062201</v>
      </c>
      <c r="BE180" s="20">
        <v>0</v>
      </c>
      <c r="BF180" s="4">
        <v>0</v>
      </c>
      <c r="BG180" s="5">
        <f t="shared" si="1091"/>
        <v>0</v>
      </c>
      <c r="BH180" s="20">
        <v>0</v>
      </c>
      <c r="BI180" s="4">
        <v>0</v>
      </c>
      <c r="BJ180" s="5">
        <f t="shared" si="1092"/>
        <v>0</v>
      </c>
      <c r="BK180" s="20">
        <v>0</v>
      </c>
      <c r="BL180" s="4">
        <v>0</v>
      </c>
      <c r="BM180" s="5">
        <f t="shared" si="1093"/>
        <v>0</v>
      </c>
      <c r="BN180" s="20">
        <v>0</v>
      </c>
      <c r="BO180" s="4">
        <v>0</v>
      </c>
      <c r="BP180" s="5">
        <f t="shared" si="1094"/>
        <v>0</v>
      </c>
      <c r="BQ180" s="20">
        <v>0</v>
      </c>
      <c r="BR180" s="4">
        <v>0</v>
      </c>
      <c r="BS180" s="5">
        <f t="shared" si="1095"/>
        <v>0</v>
      </c>
      <c r="BT180" s="20">
        <v>0</v>
      </c>
      <c r="BU180" s="4">
        <v>0</v>
      </c>
      <c r="BV180" s="5">
        <f t="shared" si="1096"/>
        <v>0</v>
      </c>
      <c r="BW180" s="20">
        <v>0</v>
      </c>
      <c r="BX180" s="4">
        <v>0</v>
      </c>
      <c r="BY180" s="5">
        <f t="shared" si="1097"/>
        <v>0</v>
      </c>
      <c r="BZ180" s="20">
        <v>0</v>
      </c>
      <c r="CA180" s="4">
        <v>0</v>
      </c>
      <c r="CB180" s="5">
        <f t="shared" si="1098"/>
        <v>0</v>
      </c>
      <c r="CC180" s="20">
        <v>0</v>
      </c>
      <c r="CD180" s="4">
        <v>0</v>
      </c>
      <c r="CE180" s="5">
        <f t="shared" si="1099"/>
        <v>0</v>
      </c>
      <c r="CF180" s="20">
        <v>0</v>
      </c>
      <c r="CG180" s="4">
        <v>0</v>
      </c>
      <c r="CH180" s="5">
        <f t="shared" si="1100"/>
        <v>0</v>
      </c>
      <c r="CI180" s="20">
        <v>0</v>
      </c>
      <c r="CJ180" s="4">
        <v>0</v>
      </c>
      <c r="CK180" s="5">
        <f t="shared" si="1101"/>
        <v>0</v>
      </c>
      <c r="CL180" s="20">
        <v>0</v>
      </c>
      <c r="CM180" s="4">
        <v>0</v>
      </c>
      <c r="CN180" s="5">
        <f t="shared" si="1102"/>
        <v>0</v>
      </c>
      <c r="CO180" s="20">
        <v>0</v>
      </c>
      <c r="CP180" s="4">
        <v>0</v>
      </c>
      <c r="CQ180" s="5">
        <f t="shared" si="1103"/>
        <v>0</v>
      </c>
      <c r="CR180" s="128">
        <v>5991.3490000000002</v>
      </c>
      <c r="CS180" s="4">
        <v>31742.276000000002</v>
      </c>
      <c r="CT180" s="5">
        <f t="shared" si="1104"/>
        <v>5298.018192563979</v>
      </c>
      <c r="CU180" s="20">
        <v>0</v>
      </c>
      <c r="CV180" s="4">
        <v>0</v>
      </c>
      <c r="CW180" s="5">
        <f t="shared" si="1105"/>
        <v>0</v>
      </c>
      <c r="CX180" s="20">
        <v>0</v>
      </c>
      <c r="CY180" s="4">
        <v>0</v>
      </c>
      <c r="CZ180" s="5">
        <f t="shared" si="1106"/>
        <v>0</v>
      </c>
      <c r="DA180" s="128">
        <v>3.1660000000000001E-2</v>
      </c>
      <c r="DB180" s="4">
        <v>9.3840000000000003</v>
      </c>
      <c r="DC180" s="5">
        <f t="shared" si="1107"/>
        <v>296399.24194567278</v>
      </c>
      <c r="DD180" s="20">
        <v>0</v>
      </c>
      <c r="DE180" s="4">
        <v>0</v>
      </c>
      <c r="DF180" s="5">
        <f t="shared" si="1108"/>
        <v>0</v>
      </c>
      <c r="DG180" s="20">
        <v>0</v>
      </c>
      <c r="DH180" s="4">
        <v>0</v>
      </c>
      <c r="DI180" s="5">
        <f t="shared" si="1109"/>
        <v>0</v>
      </c>
      <c r="DJ180" s="20">
        <v>0</v>
      </c>
      <c r="DK180" s="4">
        <v>0</v>
      </c>
      <c r="DL180" s="5">
        <f t="shared" si="1110"/>
        <v>0</v>
      </c>
      <c r="DM180" s="20">
        <v>0</v>
      </c>
      <c r="DN180" s="4">
        <v>0</v>
      </c>
      <c r="DO180" s="5">
        <f t="shared" si="1111"/>
        <v>0</v>
      </c>
      <c r="DP180" s="20">
        <v>0</v>
      </c>
      <c r="DQ180" s="4">
        <v>0</v>
      </c>
      <c r="DR180" s="5">
        <f t="shared" si="1112"/>
        <v>0</v>
      </c>
      <c r="DS180" s="20">
        <v>0</v>
      </c>
      <c r="DT180" s="4">
        <v>0</v>
      </c>
      <c r="DU180" s="5">
        <f t="shared" si="1113"/>
        <v>0</v>
      </c>
      <c r="DV180" s="128">
        <v>9616.357</v>
      </c>
      <c r="DW180" s="4">
        <v>42373.642</v>
      </c>
      <c r="DX180" s="5">
        <f t="shared" si="1114"/>
        <v>4406.4131562503353</v>
      </c>
      <c r="DY180" s="128">
        <v>4305.8676799999994</v>
      </c>
      <c r="DZ180" s="4">
        <v>22991.569</v>
      </c>
      <c r="EA180" s="5">
        <f t="shared" si="1115"/>
        <v>5339.5902309752355</v>
      </c>
      <c r="EB180" s="20">
        <v>0</v>
      </c>
      <c r="EC180" s="4">
        <v>0</v>
      </c>
      <c r="ED180" s="5">
        <f t="shared" si="1116"/>
        <v>0</v>
      </c>
      <c r="EE180" s="20">
        <v>0</v>
      </c>
      <c r="EF180" s="4">
        <v>0</v>
      </c>
      <c r="EG180" s="5">
        <f t="shared" si="1117"/>
        <v>0</v>
      </c>
      <c r="EH180" s="20">
        <v>0</v>
      </c>
      <c r="EI180" s="4">
        <v>0</v>
      </c>
      <c r="EJ180" s="5">
        <f t="shared" si="1118"/>
        <v>0</v>
      </c>
      <c r="EK180" s="20">
        <v>0</v>
      </c>
      <c r="EL180" s="4">
        <v>0</v>
      </c>
      <c r="EM180" s="5">
        <f t="shared" si="1119"/>
        <v>0</v>
      </c>
      <c r="EN180" s="20">
        <v>0</v>
      </c>
      <c r="EO180" s="4">
        <v>0</v>
      </c>
      <c r="EP180" s="5">
        <f t="shared" si="1120"/>
        <v>0</v>
      </c>
      <c r="EQ180" s="20">
        <v>0</v>
      </c>
      <c r="ER180" s="4">
        <v>0</v>
      </c>
      <c r="ES180" s="5">
        <f t="shared" si="1121"/>
        <v>0</v>
      </c>
      <c r="ET180" s="20">
        <v>0</v>
      </c>
      <c r="EU180" s="4">
        <v>0</v>
      </c>
      <c r="EV180" s="5">
        <f t="shared" si="1122"/>
        <v>0</v>
      </c>
      <c r="EW180" s="20">
        <v>0</v>
      </c>
      <c r="EX180" s="4">
        <v>0</v>
      </c>
      <c r="EY180" s="5">
        <f t="shared" si="1123"/>
        <v>0</v>
      </c>
      <c r="EZ180" s="20">
        <v>0</v>
      </c>
      <c r="FA180" s="4">
        <v>0</v>
      </c>
      <c r="FB180" s="5">
        <f t="shared" si="1124"/>
        <v>0</v>
      </c>
      <c r="FC180" s="20">
        <v>0</v>
      </c>
      <c r="FD180" s="4">
        <v>0</v>
      </c>
      <c r="FE180" s="5">
        <f t="shared" si="1125"/>
        <v>0</v>
      </c>
      <c r="FF180" s="20">
        <v>0</v>
      </c>
      <c r="FG180" s="4">
        <v>0</v>
      </c>
      <c r="FH180" s="5">
        <f t="shared" si="1126"/>
        <v>0</v>
      </c>
      <c r="FI180" s="128">
        <v>2.0300000000000002E-2</v>
      </c>
      <c r="FJ180" s="4">
        <v>2.48</v>
      </c>
      <c r="FK180" s="5">
        <f t="shared" si="1127"/>
        <v>122167.48768472906</v>
      </c>
      <c r="FL180" s="20">
        <v>0</v>
      </c>
      <c r="FM180" s="4">
        <v>0</v>
      </c>
      <c r="FN180" s="5">
        <f t="shared" si="1128"/>
        <v>0</v>
      </c>
      <c r="FO180" s="20">
        <v>0</v>
      </c>
      <c r="FP180" s="4">
        <v>0</v>
      </c>
      <c r="FQ180" s="5">
        <f t="shared" si="1129"/>
        <v>0</v>
      </c>
      <c r="FR180" s="20">
        <v>0</v>
      </c>
      <c r="FS180" s="4">
        <v>0</v>
      </c>
      <c r="FT180" s="5">
        <f t="shared" si="1130"/>
        <v>0</v>
      </c>
      <c r="FU180" s="20">
        <v>0</v>
      </c>
      <c r="FV180" s="4">
        <v>0</v>
      </c>
      <c r="FW180" s="5">
        <f t="shared" si="1131"/>
        <v>0</v>
      </c>
      <c r="FX180" s="20">
        <v>0</v>
      </c>
      <c r="FY180" s="4">
        <v>0</v>
      </c>
      <c r="FZ180" s="5">
        <f t="shared" si="1132"/>
        <v>0</v>
      </c>
      <c r="GA180" s="20">
        <v>0</v>
      </c>
      <c r="GB180" s="4">
        <v>0</v>
      </c>
      <c r="GC180" s="5">
        <f t="shared" si="1133"/>
        <v>0</v>
      </c>
      <c r="GD180" s="20">
        <v>0</v>
      </c>
      <c r="GE180" s="4">
        <v>0</v>
      </c>
      <c r="GF180" s="5">
        <f t="shared" si="1134"/>
        <v>0</v>
      </c>
      <c r="GG180" s="20">
        <v>0</v>
      </c>
      <c r="GH180" s="4">
        <v>0</v>
      </c>
      <c r="GI180" s="5">
        <f t="shared" si="1135"/>
        <v>0</v>
      </c>
      <c r="GJ180" s="20">
        <v>0</v>
      </c>
      <c r="GK180" s="4">
        <v>0</v>
      </c>
      <c r="GL180" s="5">
        <f t="shared" si="1136"/>
        <v>0</v>
      </c>
      <c r="GM180" s="20">
        <v>0</v>
      </c>
      <c r="GN180" s="4">
        <v>0</v>
      </c>
      <c r="GO180" s="5">
        <f t="shared" si="1137"/>
        <v>0</v>
      </c>
      <c r="GP180" s="20">
        <v>0</v>
      </c>
      <c r="GQ180" s="4">
        <v>0</v>
      </c>
      <c r="GR180" s="5">
        <f t="shared" si="1138"/>
        <v>0</v>
      </c>
      <c r="GS180" s="20">
        <v>0</v>
      </c>
      <c r="GT180" s="4">
        <v>0</v>
      </c>
      <c r="GU180" s="5">
        <f t="shared" si="1139"/>
        <v>0</v>
      </c>
      <c r="GV180" s="128">
        <v>1E-3</v>
      </c>
      <c r="GW180" s="4">
        <v>2.6880000000000002</v>
      </c>
      <c r="GX180" s="5">
        <f t="shared" si="1140"/>
        <v>2688000</v>
      </c>
      <c r="GY180" s="20">
        <v>0</v>
      </c>
      <c r="GZ180" s="4">
        <v>0</v>
      </c>
      <c r="HA180" s="5">
        <f t="shared" si="1141"/>
        <v>0</v>
      </c>
      <c r="HB180" s="20">
        <v>0</v>
      </c>
      <c r="HC180" s="4">
        <v>0</v>
      </c>
      <c r="HD180" s="5">
        <f t="shared" si="1142"/>
        <v>0</v>
      </c>
      <c r="HE180" s="128">
        <v>7414.5069999999996</v>
      </c>
      <c r="HF180" s="4">
        <v>42575.358999999997</v>
      </c>
      <c r="HG180" s="5">
        <f t="shared" si="1143"/>
        <v>5742.1699109596902</v>
      </c>
      <c r="HH180" s="20">
        <f t="shared" si="1145"/>
        <v>33725.342279999997</v>
      </c>
      <c r="HI180" s="5">
        <f t="shared" si="1146"/>
        <v>171170.19500000001</v>
      </c>
    </row>
    <row r="181" spans="1:217" x14ac:dyDescent="0.3">
      <c r="A181" s="111">
        <v>2024</v>
      </c>
      <c r="B181" s="112" t="s">
        <v>8</v>
      </c>
      <c r="C181" s="20">
        <v>0</v>
      </c>
      <c r="D181" s="4">
        <v>0</v>
      </c>
      <c r="E181" s="5">
        <f t="shared" si="1147"/>
        <v>0</v>
      </c>
      <c r="F181" s="20">
        <v>0</v>
      </c>
      <c r="G181" s="4">
        <v>0</v>
      </c>
      <c r="H181" s="5">
        <f t="shared" si="1074"/>
        <v>0</v>
      </c>
      <c r="I181" s="20">
        <v>0</v>
      </c>
      <c r="J181" s="4">
        <v>0</v>
      </c>
      <c r="K181" s="5">
        <f t="shared" si="1075"/>
        <v>0</v>
      </c>
      <c r="L181" s="20">
        <v>0</v>
      </c>
      <c r="M181" s="4">
        <v>0</v>
      </c>
      <c r="N181" s="5">
        <f t="shared" si="1076"/>
        <v>0</v>
      </c>
      <c r="O181" s="20">
        <v>0</v>
      </c>
      <c r="P181" s="4">
        <v>0</v>
      </c>
      <c r="Q181" s="5">
        <f t="shared" si="1077"/>
        <v>0</v>
      </c>
      <c r="R181" s="128">
        <v>3545.9870000000001</v>
      </c>
      <c r="S181" s="4">
        <v>18445.544999999998</v>
      </c>
      <c r="T181" s="5">
        <f t="shared" si="1078"/>
        <v>5201.8084104651243</v>
      </c>
      <c r="U181" s="20">
        <v>0</v>
      </c>
      <c r="V181" s="4">
        <v>0</v>
      </c>
      <c r="W181" s="5">
        <f t="shared" si="1079"/>
        <v>0</v>
      </c>
      <c r="X181" s="20">
        <v>0</v>
      </c>
      <c r="Y181" s="4">
        <v>0</v>
      </c>
      <c r="Z181" s="5">
        <f t="shared" si="1080"/>
        <v>0</v>
      </c>
      <c r="AA181" s="20">
        <v>0</v>
      </c>
      <c r="AB181" s="4">
        <v>0</v>
      </c>
      <c r="AC181" s="5">
        <f t="shared" si="1081"/>
        <v>0</v>
      </c>
      <c r="AD181" s="20">
        <v>0</v>
      </c>
      <c r="AE181" s="4">
        <v>0</v>
      </c>
      <c r="AF181" s="5">
        <f t="shared" si="1082"/>
        <v>0</v>
      </c>
      <c r="AG181" s="20">
        <v>0</v>
      </c>
      <c r="AH181" s="4">
        <v>0</v>
      </c>
      <c r="AI181" s="5">
        <f t="shared" si="1083"/>
        <v>0</v>
      </c>
      <c r="AJ181" s="20">
        <v>0</v>
      </c>
      <c r="AK181" s="4">
        <v>0</v>
      </c>
      <c r="AL181" s="5">
        <f t="shared" si="1084"/>
        <v>0</v>
      </c>
      <c r="AM181" s="20">
        <v>0</v>
      </c>
      <c r="AN181" s="4">
        <v>0</v>
      </c>
      <c r="AO181" s="5">
        <f t="shared" si="1085"/>
        <v>0</v>
      </c>
      <c r="AP181" s="20">
        <v>0</v>
      </c>
      <c r="AQ181" s="4">
        <v>0</v>
      </c>
      <c r="AR181" s="5">
        <f t="shared" si="1086"/>
        <v>0</v>
      </c>
      <c r="AS181" s="128">
        <v>5.5079999999999997E-2</v>
      </c>
      <c r="AT181" s="4">
        <v>8.359</v>
      </c>
      <c r="AU181" s="5">
        <f t="shared" si="1087"/>
        <v>151761.07480029049</v>
      </c>
      <c r="AV181" s="20">
        <v>0</v>
      </c>
      <c r="AW181" s="4">
        <v>0</v>
      </c>
      <c r="AX181" s="5">
        <f t="shared" si="1088"/>
        <v>0</v>
      </c>
      <c r="AY181" s="20">
        <v>0</v>
      </c>
      <c r="AZ181" s="4">
        <v>0</v>
      </c>
      <c r="BA181" s="5">
        <f t="shared" si="1089"/>
        <v>0</v>
      </c>
      <c r="BB181" s="128">
        <v>2558.7050099999997</v>
      </c>
      <c r="BC181" s="4">
        <v>10965.405000000001</v>
      </c>
      <c r="BD181" s="5">
        <f t="shared" si="1090"/>
        <v>4285.5291865004792</v>
      </c>
      <c r="BE181" s="20">
        <v>0</v>
      </c>
      <c r="BF181" s="4">
        <v>0</v>
      </c>
      <c r="BG181" s="5">
        <f t="shared" si="1091"/>
        <v>0</v>
      </c>
      <c r="BH181" s="20">
        <v>0</v>
      </c>
      <c r="BI181" s="4">
        <v>0</v>
      </c>
      <c r="BJ181" s="5">
        <f t="shared" si="1092"/>
        <v>0</v>
      </c>
      <c r="BK181" s="20">
        <v>0</v>
      </c>
      <c r="BL181" s="4">
        <v>0</v>
      </c>
      <c r="BM181" s="5">
        <f t="shared" si="1093"/>
        <v>0</v>
      </c>
      <c r="BN181" s="20">
        <v>0</v>
      </c>
      <c r="BO181" s="4">
        <v>0</v>
      </c>
      <c r="BP181" s="5">
        <f t="shared" si="1094"/>
        <v>0</v>
      </c>
      <c r="BQ181" s="20">
        <v>0</v>
      </c>
      <c r="BR181" s="4">
        <v>0</v>
      </c>
      <c r="BS181" s="5">
        <f t="shared" si="1095"/>
        <v>0</v>
      </c>
      <c r="BT181" s="20">
        <v>0</v>
      </c>
      <c r="BU181" s="4">
        <v>0</v>
      </c>
      <c r="BV181" s="5">
        <f t="shared" si="1096"/>
        <v>0</v>
      </c>
      <c r="BW181" s="20">
        <v>0</v>
      </c>
      <c r="BX181" s="4">
        <v>0</v>
      </c>
      <c r="BY181" s="5">
        <f t="shared" si="1097"/>
        <v>0</v>
      </c>
      <c r="BZ181" s="20">
        <v>0</v>
      </c>
      <c r="CA181" s="4">
        <v>0</v>
      </c>
      <c r="CB181" s="5">
        <f t="shared" si="1098"/>
        <v>0</v>
      </c>
      <c r="CC181" s="20">
        <v>0</v>
      </c>
      <c r="CD181" s="4">
        <v>0</v>
      </c>
      <c r="CE181" s="5">
        <f t="shared" si="1099"/>
        <v>0</v>
      </c>
      <c r="CF181" s="20">
        <v>0</v>
      </c>
      <c r="CG181" s="4">
        <v>0</v>
      </c>
      <c r="CH181" s="5">
        <f t="shared" si="1100"/>
        <v>0</v>
      </c>
      <c r="CI181" s="20">
        <v>0</v>
      </c>
      <c r="CJ181" s="4">
        <v>0</v>
      </c>
      <c r="CK181" s="5">
        <f t="shared" si="1101"/>
        <v>0</v>
      </c>
      <c r="CL181" s="20">
        <v>0</v>
      </c>
      <c r="CM181" s="4">
        <v>0</v>
      </c>
      <c r="CN181" s="5">
        <f t="shared" si="1102"/>
        <v>0</v>
      </c>
      <c r="CO181" s="20">
        <v>0</v>
      </c>
      <c r="CP181" s="4">
        <v>0</v>
      </c>
      <c r="CQ181" s="5">
        <f t="shared" si="1103"/>
        <v>0</v>
      </c>
      <c r="CR181" s="128">
        <v>7784.3235000000004</v>
      </c>
      <c r="CS181" s="4">
        <v>42317.322</v>
      </c>
      <c r="CT181" s="5">
        <f t="shared" si="1104"/>
        <v>5436.2234560267179</v>
      </c>
      <c r="CU181" s="20">
        <v>0</v>
      </c>
      <c r="CV181" s="4">
        <v>0</v>
      </c>
      <c r="CW181" s="5">
        <f t="shared" si="1105"/>
        <v>0</v>
      </c>
      <c r="CX181" s="20">
        <v>0</v>
      </c>
      <c r="CY181" s="4">
        <v>0</v>
      </c>
      <c r="CZ181" s="5">
        <f t="shared" si="1106"/>
        <v>0</v>
      </c>
      <c r="DA181" s="128">
        <v>7.1399999999999996E-3</v>
      </c>
      <c r="DB181" s="4">
        <v>0.114</v>
      </c>
      <c r="DC181" s="5">
        <f t="shared" si="1107"/>
        <v>15966.386554621851</v>
      </c>
      <c r="DD181" s="20">
        <v>0</v>
      </c>
      <c r="DE181" s="4">
        <v>0</v>
      </c>
      <c r="DF181" s="5">
        <f t="shared" si="1108"/>
        <v>0</v>
      </c>
      <c r="DG181" s="20">
        <v>0</v>
      </c>
      <c r="DH181" s="4">
        <v>0</v>
      </c>
      <c r="DI181" s="5">
        <f t="shared" si="1109"/>
        <v>0</v>
      </c>
      <c r="DJ181" s="20">
        <v>0</v>
      </c>
      <c r="DK181" s="4">
        <v>0</v>
      </c>
      <c r="DL181" s="5">
        <f t="shared" si="1110"/>
        <v>0</v>
      </c>
      <c r="DM181" s="20">
        <v>0</v>
      </c>
      <c r="DN181" s="4">
        <v>0</v>
      </c>
      <c r="DO181" s="5">
        <f t="shared" si="1111"/>
        <v>0</v>
      </c>
      <c r="DP181" s="20">
        <v>0</v>
      </c>
      <c r="DQ181" s="4">
        <v>0</v>
      </c>
      <c r="DR181" s="5">
        <f t="shared" si="1112"/>
        <v>0</v>
      </c>
      <c r="DS181" s="20">
        <v>0</v>
      </c>
      <c r="DT181" s="4">
        <v>0</v>
      </c>
      <c r="DU181" s="5">
        <f t="shared" si="1113"/>
        <v>0</v>
      </c>
      <c r="DV181" s="128">
        <v>11147.01</v>
      </c>
      <c r="DW181" s="4">
        <v>51468.995999999999</v>
      </c>
      <c r="DX181" s="5">
        <f t="shared" si="1114"/>
        <v>4617.2916324646694</v>
      </c>
      <c r="DY181" s="128">
        <v>6844.9154800000006</v>
      </c>
      <c r="DZ181" s="4">
        <v>36266.802000000003</v>
      </c>
      <c r="EA181" s="5">
        <f t="shared" si="1115"/>
        <v>5298.3564378504198</v>
      </c>
      <c r="EB181" s="20">
        <v>0</v>
      </c>
      <c r="EC181" s="4">
        <v>0</v>
      </c>
      <c r="ED181" s="5">
        <f t="shared" si="1116"/>
        <v>0</v>
      </c>
      <c r="EE181" s="20">
        <v>0</v>
      </c>
      <c r="EF181" s="4">
        <v>0</v>
      </c>
      <c r="EG181" s="5">
        <f t="shared" si="1117"/>
        <v>0</v>
      </c>
      <c r="EH181" s="20">
        <v>0</v>
      </c>
      <c r="EI181" s="4">
        <v>0</v>
      </c>
      <c r="EJ181" s="5">
        <f t="shared" si="1118"/>
        <v>0</v>
      </c>
      <c r="EK181" s="20">
        <v>0</v>
      </c>
      <c r="EL181" s="4">
        <v>0</v>
      </c>
      <c r="EM181" s="5">
        <f t="shared" si="1119"/>
        <v>0</v>
      </c>
      <c r="EN181" s="20">
        <v>0</v>
      </c>
      <c r="EO181" s="4">
        <v>0</v>
      </c>
      <c r="EP181" s="5">
        <f t="shared" si="1120"/>
        <v>0</v>
      </c>
      <c r="EQ181" s="20">
        <v>0</v>
      </c>
      <c r="ER181" s="4">
        <v>0</v>
      </c>
      <c r="ES181" s="5">
        <f t="shared" si="1121"/>
        <v>0</v>
      </c>
      <c r="ET181" s="20">
        <v>0</v>
      </c>
      <c r="EU181" s="4">
        <v>0</v>
      </c>
      <c r="EV181" s="5">
        <f t="shared" si="1122"/>
        <v>0</v>
      </c>
      <c r="EW181" s="20">
        <v>0</v>
      </c>
      <c r="EX181" s="4">
        <v>0</v>
      </c>
      <c r="EY181" s="5">
        <f t="shared" si="1123"/>
        <v>0</v>
      </c>
      <c r="EZ181" s="20">
        <v>0</v>
      </c>
      <c r="FA181" s="4">
        <v>0</v>
      </c>
      <c r="FB181" s="5">
        <f t="shared" si="1124"/>
        <v>0</v>
      </c>
      <c r="FC181" s="20">
        <v>0</v>
      </c>
      <c r="FD181" s="4">
        <v>0</v>
      </c>
      <c r="FE181" s="5">
        <f t="shared" si="1125"/>
        <v>0</v>
      </c>
      <c r="FF181" s="20">
        <v>0</v>
      </c>
      <c r="FG181" s="4">
        <v>0</v>
      </c>
      <c r="FH181" s="5">
        <f t="shared" si="1126"/>
        <v>0</v>
      </c>
      <c r="FI181" s="20">
        <v>0</v>
      </c>
      <c r="FJ181" s="4">
        <v>0</v>
      </c>
      <c r="FK181" s="5">
        <f t="shared" si="1127"/>
        <v>0</v>
      </c>
      <c r="FL181" s="20">
        <v>0</v>
      </c>
      <c r="FM181" s="4">
        <v>0</v>
      </c>
      <c r="FN181" s="5">
        <f t="shared" si="1128"/>
        <v>0</v>
      </c>
      <c r="FO181" s="20">
        <v>0</v>
      </c>
      <c r="FP181" s="4">
        <v>0</v>
      </c>
      <c r="FQ181" s="5">
        <f t="shared" si="1129"/>
        <v>0</v>
      </c>
      <c r="FR181" s="20">
        <v>0</v>
      </c>
      <c r="FS181" s="4">
        <v>0</v>
      </c>
      <c r="FT181" s="5">
        <f t="shared" si="1130"/>
        <v>0</v>
      </c>
      <c r="FU181" s="20">
        <v>0</v>
      </c>
      <c r="FV181" s="4">
        <v>0</v>
      </c>
      <c r="FW181" s="5">
        <f t="shared" si="1131"/>
        <v>0</v>
      </c>
      <c r="FX181" s="20">
        <v>0</v>
      </c>
      <c r="FY181" s="4">
        <v>0</v>
      </c>
      <c r="FZ181" s="5">
        <f t="shared" si="1132"/>
        <v>0</v>
      </c>
      <c r="GA181" s="20">
        <v>0</v>
      </c>
      <c r="GB181" s="4">
        <v>0</v>
      </c>
      <c r="GC181" s="5">
        <f t="shared" si="1133"/>
        <v>0</v>
      </c>
      <c r="GD181" s="20">
        <v>0</v>
      </c>
      <c r="GE181" s="4">
        <v>0</v>
      </c>
      <c r="GF181" s="5">
        <f t="shared" si="1134"/>
        <v>0</v>
      </c>
      <c r="GG181" s="20">
        <v>0</v>
      </c>
      <c r="GH181" s="4">
        <v>0</v>
      </c>
      <c r="GI181" s="5">
        <f t="shared" si="1135"/>
        <v>0</v>
      </c>
      <c r="GJ181" s="20">
        <v>0</v>
      </c>
      <c r="GK181" s="4">
        <v>0</v>
      </c>
      <c r="GL181" s="5">
        <f t="shared" si="1136"/>
        <v>0</v>
      </c>
      <c r="GM181" s="20">
        <v>0</v>
      </c>
      <c r="GN181" s="4">
        <v>0</v>
      </c>
      <c r="GO181" s="5">
        <f t="shared" si="1137"/>
        <v>0</v>
      </c>
      <c r="GP181" s="128">
        <v>2</v>
      </c>
      <c r="GQ181" s="4">
        <v>17.463999999999999</v>
      </c>
      <c r="GR181" s="5">
        <f t="shared" si="1138"/>
        <v>8732</v>
      </c>
      <c r="GS181" s="20">
        <v>0</v>
      </c>
      <c r="GT181" s="4">
        <v>0</v>
      </c>
      <c r="GU181" s="5">
        <f t="shared" si="1139"/>
        <v>0</v>
      </c>
      <c r="GV181" s="20">
        <v>0</v>
      </c>
      <c r="GW181" s="4">
        <v>0</v>
      </c>
      <c r="GX181" s="5">
        <f t="shared" si="1140"/>
        <v>0</v>
      </c>
      <c r="GY181" s="20">
        <v>0</v>
      </c>
      <c r="GZ181" s="4">
        <v>0</v>
      </c>
      <c r="HA181" s="5">
        <f t="shared" si="1141"/>
        <v>0</v>
      </c>
      <c r="HB181" s="128">
        <v>2.5</v>
      </c>
      <c r="HC181" s="4">
        <v>42</v>
      </c>
      <c r="HD181" s="5">
        <f t="shared" si="1142"/>
        <v>16800</v>
      </c>
      <c r="HE181" s="128">
        <v>8365.32</v>
      </c>
      <c r="HF181" s="4">
        <v>46516.942999999999</v>
      </c>
      <c r="HG181" s="5">
        <f t="shared" si="1143"/>
        <v>5560.6890112990304</v>
      </c>
      <c r="HH181" s="20">
        <f t="shared" si="1145"/>
        <v>40250.823210000002</v>
      </c>
      <c r="HI181" s="5">
        <f t="shared" si="1146"/>
        <v>206048.95</v>
      </c>
    </row>
    <row r="182" spans="1:217" x14ac:dyDescent="0.3">
      <c r="A182" s="111">
        <v>2024</v>
      </c>
      <c r="B182" s="112" t="s">
        <v>9</v>
      </c>
      <c r="C182" s="20">
        <v>0</v>
      </c>
      <c r="D182" s="4">
        <v>0</v>
      </c>
      <c r="E182" s="5">
        <f t="shared" si="1147"/>
        <v>0</v>
      </c>
      <c r="F182" s="20">
        <v>0</v>
      </c>
      <c r="G182" s="4">
        <v>0</v>
      </c>
      <c r="H182" s="5">
        <f t="shared" si="1074"/>
        <v>0</v>
      </c>
      <c r="I182" s="20">
        <v>0</v>
      </c>
      <c r="J182" s="4">
        <v>0</v>
      </c>
      <c r="K182" s="5">
        <f t="shared" si="1075"/>
        <v>0</v>
      </c>
      <c r="L182" s="20">
        <v>0</v>
      </c>
      <c r="M182" s="4">
        <v>0</v>
      </c>
      <c r="N182" s="5">
        <f t="shared" si="1076"/>
        <v>0</v>
      </c>
      <c r="O182" s="20">
        <v>0</v>
      </c>
      <c r="P182" s="4">
        <v>0</v>
      </c>
      <c r="Q182" s="5">
        <f t="shared" si="1077"/>
        <v>0</v>
      </c>
      <c r="R182" s="128">
        <v>2302.0390000000002</v>
      </c>
      <c r="S182" s="4">
        <v>12912.945</v>
      </c>
      <c r="T182" s="5">
        <f t="shared" si="1078"/>
        <v>5609.3511013497155</v>
      </c>
      <c r="U182" s="20">
        <v>0</v>
      </c>
      <c r="V182" s="4">
        <v>0</v>
      </c>
      <c r="W182" s="5">
        <f t="shared" si="1079"/>
        <v>0</v>
      </c>
      <c r="X182" s="20">
        <v>0</v>
      </c>
      <c r="Y182" s="4">
        <v>0</v>
      </c>
      <c r="Z182" s="5">
        <f t="shared" si="1080"/>
        <v>0</v>
      </c>
      <c r="AA182" s="20">
        <v>0</v>
      </c>
      <c r="AB182" s="4">
        <v>0</v>
      </c>
      <c r="AC182" s="5">
        <f t="shared" si="1081"/>
        <v>0</v>
      </c>
      <c r="AD182" s="20">
        <v>0</v>
      </c>
      <c r="AE182" s="4">
        <v>0</v>
      </c>
      <c r="AF182" s="5">
        <f t="shared" si="1082"/>
        <v>0</v>
      </c>
      <c r="AG182" s="20">
        <v>0</v>
      </c>
      <c r="AH182" s="4">
        <v>0</v>
      </c>
      <c r="AI182" s="5">
        <f t="shared" si="1083"/>
        <v>0</v>
      </c>
      <c r="AJ182" s="20">
        <v>0</v>
      </c>
      <c r="AK182" s="4">
        <v>0</v>
      </c>
      <c r="AL182" s="5">
        <f t="shared" si="1084"/>
        <v>0</v>
      </c>
      <c r="AM182" s="20">
        <v>0</v>
      </c>
      <c r="AN182" s="4">
        <v>0</v>
      </c>
      <c r="AO182" s="5">
        <f t="shared" si="1085"/>
        <v>0</v>
      </c>
      <c r="AP182" s="20">
        <v>0</v>
      </c>
      <c r="AQ182" s="4">
        <v>0</v>
      </c>
      <c r="AR182" s="5">
        <f t="shared" si="1086"/>
        <v>0</v>
      </c>
      <c r="AS182" s="128">
        <v>2.1999999999999999E-2</v>
      </c>
      <c r="AT182" s="4">
        <v>2.3439999999999999</v>
      </c>
      <c r="AU182" s="5">
        <f t="shared" si="1087"/>
        <v>106545.45454545454</v>
      </c>
      <c r="AV182" s="20">
        <v>0</v>
      </c>
      <c r="AW182" s="4">
        <v>0</v>
      </c>
      <c r="AX182" s="5">
        <f t="shared" si="1088"/>
        <v>0</v>
      </c>
      <c r="AY182" s="20">
        <v>0</v>
      </c>
      <c r="AZ182" s="4">
        <v>0</v>
      </c>
      <c r="BA182" s="5">
        <f t="shared" si="1089"/>
        <v>0</v>
      </c>
      <c r="BB182" s="128">
        <v>2119.3834700000002</v>
      </c>
      <c r="BC182" s="4">
        <v>12099.799000000001</v>
      </c>
      <c r="BD182" s="5">
        <f t="shared" si="1090"/>
        <v>5709.1126600133384</v>
      </c>
      <c r="BE182" s="20">
        <v>0</v>
      </c>
      <c r="BF182" s="4">
        <v>0</v>
      </c>
      <c r="BG182" s="5">
        <f t="shared" si="1091"/>
        <v>0</v>
      </c>
      <c r="BH182" s="20">
        <v>0</v>
      </c>
      <c r="BI182" s="4">
        <v>0</v>
      </c>
      <c r="BJ182" s="5">
        <f t="shared" si="1092"/>
        <v>0</v>
      </c>
      <c r="BK182" s="20">
        <v>0</v>
      </c>
      <c r="BL182" s="4">
        <v>0</v>
      </c>
      <c r="BM182" s="5">
        <f t="shared" si="1093"/>
        <v>0</v>
      </c>
      <c r="BN182" s="20">
        <v>0</v>
      </c>
      <c r="BO182" s="4">
        <v>0</v>
      </c>
      <c r="BP182" s="5">
        <f t="shared" si="1094"/>
        <v>0</v>
      </c>
      <c r="BQ182" s="20">
        <v>0</v>
      </c>
      <c r="BR182" s="4">
        <v>0</v>
      </c>
      <c r="BS182" s="5">
        <f t="shared" si="1095"/>
        <v>0</v>
      </c>
      <c r="BT182" s="20">
        <v>0</v>
      </c>
      <c r="BU182" s="4">
        <v>0</v>
      </c>
      <c r="BV182" s="5">
        <f t="shared" si="1096"/>
        <v>0</v>
      </c>
      <c r="BW182" s="20">
        <v>0</v>
      </c>
      <c r="BX182" s="4">
        <v>0</v>
      </c>
      <c r="BY182" s="5">
        <f t="shared" si="1097"/>
        <v>0</v>
      </c>
      <c r="BZ182" s="20">
        <v>0</v>
      </c>
      <c r="CA182" s="4">
        <v>0</v>
      </c>
      <c r="CB182" s="5">
        <f t="shared" si="1098"/>
        <v>0</v>
      </c>
      <c r="CC182" s="20">
        <v>0</v>
      </c>
      <c r="CD182" s="4">
        <v>0</v>
      </c>
      <c r="CE182" s="5">
        <f t="shared" si="1099"/>
        <v>0</v>
      </c>
      <c r="CF182" s="20">
        <v>0</v>
      </c>
      <c r="CG182" s="4">
        <v>0</v>
      </c>
      <c r="CH182" s="5">
        <f t="shared" si="1100"/>
        <v>0</v>
      </c>
      <c r="CI182" s="20">
        <v>0</v>
      </c>
      <c r="CJ182" s="4">
        <v>0</v>
      </c>
      <c r="CK182" s="5">
        <f t="shared" si="1101"/>
        <v>0</v>
      </c>
      <c r="CL182" s="20">
        <v>0</v>
      </c>
      <c r="CM182" s="4">
        <v>0</v>
      </c>
      <c r="CN182" s="5">
        <f t="shared" si="1102"/>
        <v>0</v>
      </c>
      <c r="CO182" s="20">
        <v>0</v>
      </c>
      <c r="CP182" s="4">
        <v>0</v>
      </c>
      <c r="CQ182" s="5">
        <f t="shared" si="1103"/>
        <v>0</v>
      </c>
      <c r="CR182" s="128">
        <v>5080.4399999999996</v>
      </c>
      <c r="CS182" s="4">
        <v>27929.249</v>
      </c>
      <c r="CT182" s="5">
        <f t="shared" si="1104"/>
        <v>5497.4075080111179</v>
      </c>
      <c r="CU182" s="20">
        <v>0</v>
      </c>
      <c r="CV182" s="4">
        <v>0</v>
      </c>
      <c r="CW182" s="5">
        <f t="shared" si="1105"/>
        <v>0</v>
      </c>
      <c r="CX182" s="20">
        <v>0</v>
      </c>
      <c r="CY182" s="4">
        <v>0</v>
      </c>
      <c r="CZ182" s="5">
        <f t="shared" si="1106"/>
        <v>0</v>
      </c>
      <c r="DA182" s="20">
        <v>0</v>
      </c>
      <c r="DB182" s="4">
        <v>0</v>
      </c>
      <c r="DC182" s="5">
        <f t="shared" si="1107"/>
        <v>0</v>
      </c>
      <c r="DD182" s="20">
        <v>0</v>
      </c>
      <c r="DE182" s="4">
        <v>0</v>
      </c>
      <c r="DF182" s="5">
        <f t="shared" si="1108"/>
        <v>0</v>
      </c>
      <c r="DG182" s="20">
        <v>0</v>
      </c>
      <c r="DH182" s="4">
        <v>0</v>
      </c>
      <c r="DI182" s="5">
        <f t="shared" si="1109"/>
        <v>0</v>
      </c>
      <c r="DJ182" s="20">
        <v>0</v>
      </c>
      <c r="DK182" s="4">
        <v>0</v>
      </c>
      <c r="DL182" s="5">
        <f t="shared" si="1110"/>
        <v>0</v>
      </c>
      <c r="DM182" s="20">
        <v>0</v>
      </c>
      <c r="DN182" s="4">
        <v>0</v>
      </c>
      <c r="DO182" s="5">
        <f t="shared" si="1111"/>
        <v>0</v>
      </c>
      <c r="DP182" s="20">
        <v>0</v>
      </c>
      <c r="DQ182" s="4">
        <v>0</v>
      </c>
      <c r="DR182" s="5">
        <f t="shared" si="1112"/>
        <v>0</v>
      </c>
      <c r="DS182" s="20">
        <v>0</v>
      </c>
      <c r="DT182" s="4">
        <v>0</v>
      </c>
      <c r="DU182" s="5">
        <f t="shared" si="1113"/>
        <v>0</v>
      </c>
      <c r="DV182" s="128">
        <v>13826.499</v>
      </c>
      <c r="DW182" s="4">
        <v>67612.591</v>
      </c>
      <c r="DX182" s="5">
        <f t="shared" si="1114"/>
        <v>4890.0731125066441</v>
      </c>
      <c r="DY182" s="128">
        <v>6251.3400199999996</v>
      </c>
      <c r="DZ182" s="4">
        <v>34146.389000000003</v>
      </c>
      <c r="EA182" s="5">
        <f t="shared" si="1115"/>
        <v>5462.2511158815523</v>
      </c>
      <c r="EB182" s="20">
        <v>0</v>
      </c>
      <c r="EC182" s="4">
        <v>0</v>
      </c>
      <c r="ED182" s="5">
        <f t="shared" si="1116"/>
        <v>0</v>
      </c>
      <c r="EE182" s="20">
        <v>0</v>
      </c>
      <c r="EF182" s="4">
        <v>0</v>
      </c>
      <c r="EG182" s="5">
        <f t="shared" si="1117"/>
        <v>0</v>
      </c>
      <c r="EH182" s="128">
        <v>0.37769999999999998</v>
      </c>
      <c r="EI182" s="4">
        <v>21.552</v>
      </c>
      <c r="EJ182" s="5">
        <f t="shared" si="1118"/>
        <v>57061.159650516289</v>
      </c>
      <c r="EK182" s="20">
        <v>0</v>
      </c>
      <c r="EL182" s="4">
        <v>0</v>
      </c>
      <c r="EM182" s="5">
        <f t="shared" si="1119"/>
        <v>0</v>
      </c>
      <c r="EN182" s="20">
        <v>0</v>
      </c>
      <c r="EO182" s="4">
        <v>0</v>
      </c>
      <c r="EP182" s="5">
        <f t="shared" si="1120"/>
        <v>0</v>
      </c>
      <c r="EQ182" s="20">
        <v>0</v>
      </c>
      <c r="ER182" s="4">
        <v>0</v>
      </c>
      <c r="ES182" s="5">
        <f t="shared" si="1121"/>
        <v>0</v>
      </c>
      <c r="ET182" s="20">
        <v>0</v>
      </c>
      <c r="EU182" s="4">
        <v>0</v>
      </c>
      <c r="EV182" s="5">
        <f t="shared" si="1122"/>
        <v>0</v>
      </c>
      <c r="EW182" s="20">
        <v>0</v>
      </c>
      <c r="EX182" s="4">
        <v>0</v>
      </c>
      <c r="EY182" s="5">
        <f t="shared" si="1123"/>
        <v>0</v>
      </c>
      <c r="EZ182" s="20">
        <v>0</v>
      </c>
      <c r="FA182" s="4">
        <v>0</v>
      </c>
      <c r="FB182" s="5">
        <f t="shared" si="1124"/>
        <v>0</v>
      </c>
      <c r="FC182" s="128">
        <v>1.159E-2</v>
      </c>
      <c r="FD182" s="4">
        <v>1.135</v>
      </c>
      <c r="FE182" s="5">
        <f t="shared" si="1125"/>
        <v>97929.249352890416</v>
      </c>
      <c r="FF182" s="20">
        <v>0</v>
      </c>
      <c r="FG182" s="4">
        <v>0</v>
      </c>
      <c r="FH182" s="5">
        <f t="shared" si="1126"/>
        <v>0</v>
      </c>
      <c r="FI182" s="20">
        <v>0</v>
      </c>
      <c r="FJ182" s="4">
        <v>0</v>
      </c>
      <c r="FK182" s="5">
        <f t="shared" si="1127"/>
        <v>0</v>
      </c>
      <c r="FL182" s="20">
        <v>0</v>
      </c>
      <c r="FM182" s="4">
        <v>0</v>
      </c>
      <c r="FN182" s="5">
        <f t="shared" si="1128"/>
        <v>0</v>
      </c>
      <c r="FO182" s="20">
        <v>0</v>
      </c>
      <c r="FP182" s="4">
        <v>0</v>
      </c>
      <c r="FQ182" s="5">
        <f t="shared" si="1129"/>
        <v>0</v>
      </c>
      <c r="FR182" s="20">
        <v>0</v>
      </c>
      <c r="FS182" s="4">
        <v>0</v>
      </c>
      <c r="FT182" s="5">
        <f t="shared" si="1130"/>
        <v>0</v>
      </c>
      <c r="FU182" s="20">
        <v>0</v>
      </c>
      <c r="FV182" s="4">
        <v>0</v>
      </c>
      <c r="FW182" s="5">
        <f t="shared" si="1131"/>
        <v>0</v>
      </c>
      <c r="FX182" s="20">
        <v>0</v>
      </c>
      <c r="FY182" s="4">
        <v>0</v>
      </c>
      <c r="FZ182" s="5">
        <f t="shared" si="1132"/>
        <v>0</v>
      </c>
      <c r="GA182" s="20">
        <v>0</v>
      </c>
      <c r="GB182" s="4">
        <v>0</v>
      </c>
      <c r="GC182" s="5">
        <f t="shared" si="1133"/>
        <v>0</v>
      </c>
      <c r="GD182" s="20">
        <v>0</v>
      </c>
      <c r="GE182" s="4">
        <v>0</v>
      </c>
      <c r="GF182" s="5">
        <f t="shared" si="1134"/>
        <v>0</v>
      </c>
      <c r="GG182" s="20">
        <v>0</v>
      </c>
      <c r="GH182" s="4">
        <v>0</v>
      </c>
      <c r="GI182" s="5">
        <f t="shared" si="1135"/>
        <v>0</v>
      </c>
      <c r="GJ182" s="20">
        <v>0</v>
      </c>
      <c r="GK182" s="4">
        <v>0</v>
      </c>
      <c r="GL182" s="5">
        <f t="shared" si="1136"/>
        <v>0</v>
      </c>
      <c r="GM182" s="20">
        <v>0</v>
      </c>
      <c r="GN182" s="4">
        <v>0</v>
      </c>
      <c r="GO182" s="5">
        <f t="shared" si="1137"/>
        <v>0</v>
      </c>
      <c r="GP182" s="20">
        <v>0</v>
      </c>
      <c r="GQ182" s="4">
        <v>0</v>
      </c>
      <c r="GR182" s="5">
        <f t="shared" si="1138"/>
        <v>0</v>
      </c>
      <c r="GS182" s="20">
        <v>0</v>
      </c>
      <c r="GT182" s="4">
        <v>0</v>
      </c>
      <c r="GU182" s="5">
        <f t="shared" si="1139"/>
        <v>0</v>
      </c>
      <c r="GV182" s="20">
        <v>0</v>
      </c>
      <c r="GW182" s="4">
        <v>0</v>
      </c>
      <c r="GX182" s="5">
        <f t="shared" si="1140"/>
        <v>0</v>
      </c>
      <c r="GY182" s="20">
        <v>0</v>
      </c>
      <c r="GZ182" s="4">
        <v>0</v>
      </c>
      <c r="HA182" s="5">
        <f t="shared" si="1141"/>
        <v>0</v>
      </c>
      <c r="HB182" s="20">
        <v>0</v>
      </c>
      <c r="HC182" s="4">
        <v>0</v>
      </c>
      <c r="HD182" s="5">
        <f t="shared" si="1142"/>
        <v>0</v>
      </c>
      <c r="HE182" s="128">
        <v>11224.321</v>
      </c>
      <c r="HF182" s="4">
        <v>60204.178999999996</v>
      </c>
      <c r="HG182" s="5">
        <f t="shared" si="1143"/>
        <v>5363.7256988641002</v>
      </c>
      <c r="HH182" s="20">
        <f t="shared" si="1145"/>
        <v>40804.433779999999</v>
      </c>
      <c r="HI182" s="5">
        <f t="shared" si="1146"/>
        <v>214930.18300000002</v>
      </c>
    </row>
    <row r="183" spans="1:217" x14ac:dyDescent="0.3">
      <c r="A183" s="111">
        <v>2024</v>
      </c>
      <c r="B183" s="112" t="s">
        <v>10</v>
      </c>
      <c r="C183" s="20">
        <v>0</v>
      </c>
      <c r="D183" s="4">
        <v>0</v>
      </c>
      <c r="E183" s="5">
        <f t="shared" si="1147"/>
        <v>0</v>
      </c>
      <c r="F183" s="20">
        <v>0</v>
      </c>
      <c r="G183" s="4">
        <v>0</v>
      </c>
      <c r="H183" s="5">
        <f t="shared" si="1074"/>
        <v>0</v>
      </c>
      <c r="I183" s="20">
        <v>0</v>
      </c>
      <c r="J183" s="4">
        <v>0</v>
      </c>
      <c r="K183" s="5">
        <f t="shared" si="1075"/>
        <v>0</v>
      </c>
      <c r="L183" s="20">
        <v>0</v>
      </c>
      <c r="M183" s="4">
        <v>0</v>
      </c>
      <c r="N183" s="5">
        <f t="shared" si="1076"/>
        <v>0</v>
      </c>
      <c r="O183" s="20">
        <v>0</v>
      </c>
      <c r="P183" s="4">
        <v>0</v>
      </c>
      <c r="Q183" s="5">
        <f t="shared" si="1077"/>
        <v>0</v>
      </c>
      <c r="R183" s="128">
        <v>1854.5830000000001</v>
      </c>
      <c r="S183" s="4">
        <v>9691.1389999999992</v>
      </c>
      <c r="T183" s="5">
        <f t="shared" si="1078"/>
        <v>5225.508375737294</v>
      </c>
      <c r="U183" s="20">
        <v>0</v>
      </c>
      <c r="V183" s="4">
        <v>0</v>
      </c>
      <c r="W183" s="5">
        <f t="shared" si="1079"/>
        <v>0</v>
      </c>
      <c r="X183" s="20">
        <v>0</v>
      </c>
      <c r="Y183" s="4">
        <v>0</v>
      </c>
      <c r="Z183" s="5">
        <f t="shared" si="1080"/>
        <v>0</v>
      </c>
      <c r="AA183" s="128">
        <v>0.06</v>
      </c>
      <c r="AB183" s="4">
        <v>1.03</v>
      </c>
      <c r="AC183" s="5">
        <f t="shared" si="1081"/>
        <v>17166.666666666668</v>
      </c>
      <c r="AD183" s="20">
        <v>0</v>
      </c>
      <c r="AE183" s="4">
        <v>0</v>
      </c>
      <c r="AF183" s="5">
        <f t="shared" si="1082"/>
        <v>0</v>
      </c>
      <c r="AG183" s="20">
        <v>0</v>
      </c>
      <c r="AH183" s="4">
        <v>0</v>
      </c>
      <c r="AI183" s="5">
        <f t="shared" si="1083"/>
        <v>0</v>
      </c>
      <c r="AJ183" s="20">
        <v>0</v>
      </c>
      <c r="AK183" s="4">
        <v>0</v>
      </c>
      <c r="AL183" s="5">
        <f t="shared" si="1084"/>
        <v>0</v>
      </c>
      <c r="AM183" s="20">
        <v>0</v>
      </c>
      <c r="AN183" s="4">
        <v>0</v>
      </c>
      <c r="AO183" s="5">
        <f t="shared" si="1085"/>
        <v>0</v>
      </c>
      <c r="AP183" s="20">
        <v>0</v>
      </c>
      <c r="AQ183" s="4">
        <v>0</v>
      </c>
      <c r="AR183" s="5">
        <f t="shared" si="1086"/>
        <v>0</v>
      </c>
      <c r="AS183" s="20">
        <v>0</v>
      </c>
      <c r="AT183" s="4">
        <v>0</v>
      </c>
      <c r="AU183" s="5">
        <f t="shared" si="1087"/>
        <v>0</v>
      </c>
      <c r="AV183" s="20">
        <v>0</v>
      </c>
      <c r="AW183" s="4">
        <v>0</v>
      </c>
      <c r="AX183" s="5">
        <f t="shared" si="1088"/>
        <v>0</v>
      </c>
      <c r="AY183" s="20">
        <v>0</v>
      </c>
      <c r="AZ183" s="4">
        <v>0</v>
      </c>
      <c r="BA183" s="5">
        <f t="shared" si="1089"/>
        <v>0</v>
      </c>
      <c r="BB183" s="128">
        <v>5266.0564000000004</v>
      </c>
      <c r="BC183" s="4">
        <v>29920.690999999999</v>
      </c>
      <c r="BD183" s="5">
        <f t="shared" si="1090"/>
        <v>5681.8022306027706</v>
      </c>
      <c r="BE183" s="20">
        <v>0</v>
      </c>
      <c r="BF183" s="4">
        <v>0</v>
      </c>
      <c r="BG183" s="5">
        <f t="shared" si="1091"/>
        <v>0</v>
      </c>
      <c r="BH183" s="20">
        <v>0</v>
      </c>
      <c r="BI183" s="4">
        <v>0</v>
      </c>
      <c r="BJ183" s="5">
        <f t="shared" si="1092"/>
        <v>0</v>
      </c>
      <c r="BK183" s="20">
        <v>0</v>
      </c>
      <c r="BL183" s="4">
        <v>0</v>
      </c>
      <c r="BM183" s="5">
        <f t="shared" si="1093"/>
        <v>0</v>
      </c>
      <c r="BN183" s="20">
        <v>0</v>
      </c>
      <c r="BO183" s="4">
        <v>0</v>
      </c>
      <c r="BP183" s="5">
        <f t="shared" si="1094"/>
        <v>0</v>
      </c>
      <c r="BQ183" s="20">
        <v>0</v>
      </c>
      <c r="BR183" s="4">
        <v>0</v>
      </c>
      <c r="BS183" s="5">
        <f t="shared" si="1095"/>
        <v>0</v>
      </c>
      <c r="BT183" s="20">
        <v>0</v>
      </c>
      <c r="BU183" s="4">
        <v>0</v>
      </c>
      <c r="BV183" s="5">
        <f t="shared" si="1096"/>
        <v>0</v>
      </c>
      <c r="BW183" s="20">
        <v>0</v>
      </c>
      <c r="BX183" s="4">
        <v>0</v>
      </c>
      <c r="BY183" s="5">
        <f t="shared" si="1097"/>
        <v>0</v>
      </c>
      <c r="BZ183" s="20">
        <v>0</v>
      </c>
      <c r="CA183" s="4">
        <v>0</v>
      </c>
      <c r="CB183" s="5">
        <f t="shared" si="1098"/>
        <v>0</v>
      </c>
      <c r="CC183" s="20">
        <v>0</v>
      </c>
      <c r="CD183" s="4">
        <v>0</v>
      </c>
      <c r="CE183" s="5">
        <f t="shared" si="1099"/>
        <v>0</v>
      </c>
      <c r="CF183" s="20">
        <v>0</v>
      </c>
      <c r="CG183" s="4">
        <v>0</v>
      </c>
      <c r="CH183" s="5">
        <f t="shared" si="1100"/>
        <v>0</v>
      </c>
      <c r="CI183" s="20">
        <v>0</v>
      </c>
      <c r="CJ183" s="4">
        <v>0</v>
      </c>
      <c r="CK183" s="5">
        <f t="shared" si="1101"/>
        <v>0</v>
      </c>
      <c r="CL183" s="20">
        <v>0</v>
      </c>
      <c r="CM183" s="4">
        <v>0</v>
      </c>
      <c r="CN183" s="5">
        <f t="shared" si="1102"/>
        <v>0</v>
      </c>
      <c r="CO183" s="20">
        <v>0</v>
      </c>
      <c r="CP183" s="4">
        <v>0</v>
      </c>
      <c r="CQ183" s="5">
        <f t="shared" si="1103"/>
        <v>0</v>
      </c>
      <c r="CR183" s="128">
        <v>416.32</v>
      </c>
      <c r="CS183" s="4">
        <v>2619.7660000000001</v>
      </c>
      <c r="CT183" s="5">
        <f t="shared" si="1104"/>
        <v>6292.6739046887014</v>
      </c>
      <c r="CU183" s="20">
        <v>0</v>
      </c>
      <c r="CV183" s="4">
        <v>0</v>
      </c>
      <c r="CW183" s="5">
        <f t="shared" si="1105"/>
        <v>0</v>
      </c>
      <c r="CX183" s="20">
        <v>0</v>
      </c>
      <c r="CY183" s="4">
        <v>0</v>
      </c>
      <c r="CZ183" s="5">
        <f t="shared" si="1106"/>
        <v>0</v>
      </c>
      <c r="DA183" s="20">
        <v>0</v>
      </c>
      <c r="DB183" s="4">
        <v>0</v>
      </c>
      <c r="DC183" s="5">
        <f t="shared" si="1107"/>
        <v>0</v>
      </c>
      <c r="DD183" s="20">
        <v>0</v>
      </c>
      <c r="DE183" s="4">
        <v>0</v>
      </c>
      <c r="DF183" s="5">
        <f t="shared" si="1108"/>
        <v>0</v>
      </c>
      <c r="DG183" s="20">
        <v>0</v>
      </c>
      <c r="DH183" s="4">
        <v>0</v>
      </c>
      <c r="DI183" s="5">
        <f t="shared" si="1109"/>
        <v>0</v>
      </c>
      <c r="DJ183" s="20">
        <v>0</v>
      </c>
      <c r="DK183" s="4">
        <v>0</v>
      </c>
      <c r="DL183" s="5">
        <f t="shared" si="1110"/>
        <v>0</v>
      </c>
      <c r="DM183" s="20">
        <v>0</v>
      </c>
      <c r="DN183" s="4">
        <v>0</v>
      </c>
      <c r="DO183" s="5">
        <f t="shared" si="1111"/>
        <v>0</v>
      </c>
      <c r="DP183" s="20">
        <v>0</v>
      </c>
      <c r="DQ183" s="4">
        <v>0</v>
      </c>
      <c r="DR183" s="5">
        <f t="shared" si="1112"/>
        <v>0</v>
      </c>
      <c r="DS183" s="20">
        <v>0</v>
      </c>
      <c r="DT183" s="4">
        <v>0</v>
      </c>
      <c r="DU183" s="5">
        <f t="shared" si="1113"/>
        <v>0</v>
      </c>
      <c r="DV183" s="128">
        <v>9580.3626000000004</v>
      </c>
      <c r="DW183" s="4">
        <v>44772.67</v>
      </c>
      <c r="DX183" s="5">
        <f t="shared" si="1114"/>
        <v>4673.3794814822559</v>
      </c>
      <c r="DY183" s="128">
        <v>5885.5052900000001</v>
      </c>
      <c r="DZ183" s="4">
        <v>32901.991000000002</v>
      </c>
      <c r="EA183" s="5">
        <f t="shared" si="1115"/>
        <v>5590.3426093089111</v>
      </c>
      <c r="EB183" s="20">
        <v>0</v>
      </c>
      <c r="EC183" s="4">
        <v>0</v>
      </c>
      <c r="ED183" s="5">
        <f t="shared" si="1116"/>
        <v>0</v>
      </c>
      <c r="EE183" s="20">
        <v>0</v>
      </c>
      <c r="EF183" s="4">
        <v>0</v>
      </c>
      <c r="EG183" s="5">
        <f t="shared" si="1117"/>
        <v>0</v>
      </c>
      <c r="EH183" s="20">
        <v>0</v>
      </c>
      <c r="EI183" s="4">
        <v>0</v>
      </c>
      <c r="EJ183" s="5">
        <f t="shared" si="1118"/>
        <v>0</v>
      </c>
      <c r="EK183" s="20">
        <v>0</v>
      </c>
      <c r="EL183" s="4">
        <v>0</v>
      </c>
      <c r="EM183" s="5">
        <f t="shared" si="1119"/>
        <v>0</v>
      </c>
      <c r="EN183" s="20">
        <v>0</v>
      </c>
      <c r="EO183" s="4">
        <v>0</v>
      </c>
      <c r="EP183" s="5">
        <f t="shared" si="1120"/>
        <v>0</v>
      </c>
      <c r="EQ183" s="128">
        <v>36</v>
      </c>
      <c r="ER183" s="4">
        <v>248.58</v>
      </c>
      <c r="ES183" s="5">
        <f t="shared" si="1121"/>
        <v>6905</v>
      </c>
      <c r="ET183" s="20">
        <v>0</v>
      </c>
      <c r="EU183" s="4">
        <v>0</v>
      </c>
      <c r="EV183" s="5">
        <f t="shared" si="1122"/>
        <v>0</v>
      </c>
      <c r="EW183" s="20">
        <v>0</v>
      </c>
      <c r="EX183" s="4">
        <v>0</v>
      </c>
      <c r="EY183" s="5">
        <f t="shared" si="1123"/>
        <v>0</v>
      </c>
      <c r="EZ183" s="20">
        <v>0</v>
      </c>
      <c r="FA183" s="4">
        <v>0</v>
      </c>
      <c r="FB183" s="5">
        <f t="shared" si="1124"/>
        <v>0</v>
      </c>
      <c r="FC183" s="20">
        <v>0</v>
      </c>
      <c r="FD183" s="4">
        <v>0</v>
      </c>
      <c r="FE183" s="5">
        <f t="shared" si="1125"/>
        <v>0</v>
      </c>
      <c r="FF183" s="20">
        <v>0</v>
      </c>
      <c r="FG183" s="4">
        <v>0</v>
      </c>
      <c r="FH183" s="5">
        <f t="shared" si="1126"/>
        <v>0</v>
      </c>
      <c r="FI183" s="20">
        <v>0</v>
      </c>
      <c r="FJ183" s="4">
        <v>0</v>
      </c>
      <c r="FK183" s="5">
        <f t="shared" si="1127"/>
        <v>0</v>
      </c>
      <c r="FL183" s="128">
        <v>8.8599999999999998E-3</v>
      </c>
      <c r="FM183" s="4">
        <v>0.51500000000000001</v>
      </c>
      <c r="FN183" s="5">
        <f t="shared" si="1128"/>
        <v>58126.410835214454</v>
      </c>
      <c r="FO183" s="20">
        <v>0</v>
      </c>
      <c r="FP183" s="4">
        <v>0</v>
      </c>
      <c r="FQ183" s="5">
        <f t="shared" si="1129"/>
        <v>0</v>
      </c>
      <c r="FR183" s="20">
        <v>0</v>
      </c>
      <c r="FS183" s="4">
        <v>0</v>
      </c>
      <c r="FT183" s="5">
        <f t="shared" si="1130"/>
        <v>0</v>
      </c>
      <c r="FU183" s="20">
        <v>0</v>
      </c>
      <c r="FV183" s="4">
        <v>0</v>
      </c>
      <c r="FW183" s="5">
        <f t="shared" si="1131"/>
        <v>0</v>
      </c>
      <c r="FX183" s="20">
        <v>0</v>
      </c>
      <c r="FY183" s="4">
        <v>0</v>
      </c>
      <c r="FZ183" s="5">
        <f t="shared" si="1132"/>
        <v>0</v>
      </c>
      <c r="GA183" s="20">
        <v>0</v>
      </c>
      <c r="GB183" s="4">
        <v>0</v>
      </c>
      <c r="GC183" s="5">
        <f t="shared" si="1133"/>
        <v>0</v>
      </c>
      <c r="GD183" s="20">
        <v>0</v>
      </c>
      <c r="GE183" s="4">
        <v>0</v>
      </c>
      <c r="GF183" s="5">
        <f t="shared" si="1134"/>
        <v>0</v>
      </c>
      <c r="GG183" s="20">
        <v>0</v>
      </c>
      <c r="GH183" s="4">
        <v>0</v>
      </c>
      <c r="GI183" s="5">
        <f t="shared" si="1135"/>
        <v>0</v>
      </c>
      <c r="GJ183" s="20">
        <v>0</v>
      </c>
      <c r="GK183" s="4">
        <v>0</v>
      </c>
      <c r="GL183" s="5">
        <f t="shared" si="1136"/>
        <v>0</v>
      </c>
      <c r="GM183" s="20">
        <v>0</v>
      </c>
      <c r="GN183" s="4">
        <v>0</v>
      </c>
      <c r="GO183" s="5">
        <f t="shared" si="1137"/>
        <v>0</v>
      </c>
      <c r="GP183" s="20">
        <v>0</v>
      </c>
      <c r="GQ183" s="4">
        <v>0</v>
      </c>
      <c r="GR183" s="5">
        <f t="shared" si="1138"/>
        <v>0</v>
      </c>
      <c r="GS183" s="128">
        <v>0.03</v>
      </c>
      <c r="GT183" s="4">
        <v>0.4</v>
      </c>
      <c r="GU183" s="5">
        <f t="shared" si="1139"/>
        <v>13333.333333333334</v>
      </c>
      <c r="GV183" s="20">
        <v>0</v>
      </c>
      <c r="GW183" s="4">
        <v>0</v>
      </c>
      <c r="GX183" s="5">
        <f t="shared" si="1140"/>
        <v>0</v>
      </c>
      <c r="GY183" s="20">
        <v>0</v>
      </c>
      <c r="GZ183" s="4">
        <v>0</v>
      </c>
      <c r="HA183" s="5">
        <f t="shared" si="1141"/>
        <v>0</v>
      </c>
      <c r="HB183" s="128">
        <v>30.013999999999999</v>
      </c>
      <c r="HC183" s="4">
        <v>397.59300000000002</v>
      </c>
      <c r="HD183" s="5">
        <f t="shared" si="1142"/>
        <v>13246.918104884388</v>
      </c>
      <c r="HE183" s="128">
        <v>8654.4989999999998</v>
      </c>
      <c r="HF183" s="4">
        <v>45478.923999999999</v>
      </c>
      <c r="HG183" s="5">
        <f t="shared" si="1143"/>
        <v>5254.9458957705119</v>
      </c>
      <c r="HH183" s="20">
        <f t="shared" si="1145"/>
        <v>31723.439150000002</v>
      </c>
      <c r="HI183" s="5">
        <f t="shared" si="1146"/>
        <v>166033.299</v>
      </c>
    </row>
    <row r="184" spans="1:217" x14ac:dyDescent="0.3">
      <c r="A184" s="111">
        <v>2024</v>
      </c>
      <c r="B184" s="112" t="s">
        <v>11</v>
      </c>
      <c r="C184" s="20">
        <v>0</v>
      </c>
      <c r="D184" s="4">
        <v>0</v>
      </c>
      <c r="E184" s="5">
        <f t="shared" si="1147"/>
        <v>0</v>
      </c>
      <c r="F184" s="20">
        <v>0</v>
      </c>
      <c r="G184" s="4">
        <v>0</v>
      </c>
      <c r="H184" s="5">
        <f t="shared" si="1074"/>
        <v>0</v>
      </c>
      <c r="I184" s="20">
        <v>0</v>
      </c>
      <c r="J184" s="4">
        <v>0</v>
      </c>
      <c r="K184" s="5">
        <f t="shared" si="1075"/>
        <v>0</v>
      </c>
      <c r="L184" s="20">
        <v>0</v>
      </c>
      <c r="M184" s="4">
        <v>0</v>
      </c>
      <c r="N184" s="5">
        <f t="shared" si="1076"/>
        <v>0</v>
      </c>
      <c r="O184" s="20">
        <v>0</v>
      </c>
      <c r="P184" s="4">
        <v>0</v>
      </c>
      <c r="Q184" s="5">
        <f t="shared" si="1077"/>
        <v>0</v>
      </c>
      <c r="R184" s="128">
        <v>2403.8429999999998</v>
      </c>
      <c r="S184" s="4">
        <v>12432.262000000001</v>
      </c>
      <c r="T184" s="5">
        <f t="shared" si="1078"/>
        <v>5171.8277774380449</v>
      </c>
      <c r="U184" s="20">
        <v>0</v>
      </c>
      <c r="V184" s="4">
        <v>0</v>
      </c>
      <c r="W184" s="5">
        <f t="shared" si="1079"/>
        <v>0</v>
      </c>
      <c r="X184" s="20">
        <v>0</v>
      </c>
      <c r="Y184" s="4">
        <v>0</v>
      </c>
      <c r="Z184" s="5">
        <f t="shared" si="1080"/>
        <v>0</v>
      </c>
      <c r="AA184" s="20">
        <v>0</v>
      </c>
      <c r="AB184" s="4">
        <v>0</v>
      </c>
      <c r="AC184" s="5">
        <f t="shared" si="1081"/>
        <v>0</v>
      </c>
      <c r="AD184" s="20">
        <v>0</v>
      </c>
      <c r="AE184" s="4">
        <v>0</v>
      </c>
      <c r="AF184" s="5">
        <f t="shared" si="1082"/>
        <v>0</v>
      </c>
      <c r="AG184" s="20">
        <v>0</v>
      </c>
      <c r="AH184" s="4">
        <v>0</v>
      </c>
      <c r="AI184" s="5">
        <f t="shared" si="1083"/>
        <v>0</v>
      </c>
      <c r="AJ184" s="20">
        <v>0</v>
      </c>
      <c r="AK184" s="4">
        <v>0</v>
      </c>
      <c r="AL184" s="5">
        <f t="shared" si="1084"/>
        <v>0</v>
      </c>
      <c r="AM184" s="20">
        <v>0</v>
      </c>
      <c r="AN184" s="4">
        <v>0</v>
      </c>
      <c r="AO184" s="5">
        <f t="shared" si="1085"/>
        <v>0</v>
      </c>
      <c r="AP184" s="20">
        <v>0</v>
      </c>
      <c r="AQ184" s="4">
        <v>0</v>
      </c>
      <c r="AR184" s="5">
        <f t="shared" si="1086"/>
        <v>0</v>
      </c>
      <c r="AS184" s="128">
        <v>4.7999999999999996E-3</v>
      </c>
      <c r="AT184" s="4">
        <v>0.81599999999999995</v>
      </c>
      <c r="AU184" s="5">
        <f t="shared" si="1087"/>
        <v>170000</v>
      </c>
      <c r="AV184" s="20">
        <v>0</v>
      </c>
      <c r="AW184" s="4">
        <v>0</v>
      </c>
      <c r="AX184" s="5">
        <f t="shared" si="1088"/>
        <v>0</v>
      </c>
      <c r="AY184" s="20">
        <v>0</v>
      </c>
      <c r="AZ184" s="4">
        <v>0</v>
      </c>
      <c r="BA184" s="5">
        <f t="shared" si="1089"/>
        <v>0</v>
      </c>
      <c r="BB184" s="128">
        <v>6256.0409200000004</v>
      </c>
      <c r="BC184" s="4">
        <v>29071.275000000001</v>
      </c>
      <c r="BD184" s="5">
        <f t="shared" si="1090"/>
        <v>4646.9125396961126</v>
      </c>
      <c r="BE184" s="20">
        <v>0</v>
      </c>
      <c r="BF184" s="4">
        <v>0</v>
      </c>
      <c r="BG184" s="5">
        <f t="shared" si="1091"/>
        <v>0</v>
      </c>
      <c r="BH184" s="20">
        <v>0</v>
      </c>
      <c r="BI184" s="4">
        <v>0</v>
      </c>
      <c r="BJ184" s="5">
        <f t="shared" si="1092"/>
        <v>0</v>
      </c>
      <c r="BK184" s="20">
        <v>0</v>
      </c>
      <c r="BL184" s="4">
        <v>0</v>
      </c>
      <c r="BM184" s="5">
        <f t="shared" si="1093"/>
        <v>0</v>
      </c>
      <c r="BN184" s="20">
        <v>0</v>
      </c>
      <c r="BO184" s="4">
        <v>0</v>
      </c>
      <c r="BP184" s="5">
        <f t="shared" si="1094"/>
        <v>0</v>
      </c>
      <c r="BQ184" s="20">
        <v>0</v>
      </c>
      <c r="BR184" s="4">
        <v>0</v>
      </c>
      <c r="BS184" s="5">
        <f t="shared" si="1095"/>
        <v>0</v>
      </c>
      <c r="BT184" s="20">
        <v>0</v>
      </c>
      <c r="BU184" s="4">
        <v>0</v>
      </c>
      <c r="BV184" s="5">
        <f t="shared" si="1096"/>
        <v>0</v>
      </c>
      <c r="BW184" s="20">
        <v>0</v>
      </c>
      <c r="BX184" s="4">
        <v>0</v>
      </c>
      <c r="BY184" s="5">
        <f t="shared" si="1097"/>
        <v>0</v>
      </c>
      <c r="BZ184" s="20">
        <v>0</v>
      </c>
      <c r="CA184" s="4">
        <v>0</v>
      </c>
      <c r="CB184" s="5">
        <f t="shared" si="1098"/>
        <v>0</v>
      </c>
      <c r="CC184" s="20">
        <v>0</v>
      </c>
      <c r="CD184" s="4">
        <v>0</v>
      </c>
      <c r="CE184" s="5">
        <f t="shared" si="1099"/>
        <v>0</v>
      </c>
      <c r="CF184" s="20">
        <v>0</v>
      </c>
      <c r="CG184" s="4">
        <v>0</v>
      </c>
      <c r="CH184" s="5">
        <f t="shared" si="1100"/>
        <v>0</v>
      </c>
      <c r="CI184" s="20">
        <v>0</v>
      </c>
      <c r="CJ184" s="4">
        <v>0</v>
      </c>
      <c r="CK184" s="5">
        <f t="shared" si="1101"/>
        <v>0</v>
      </c>
      <c r="CL184" s="20">
        <v>0</v>
      </c>
      <c r="CM184" s="4">
        <v>0</v>
      </c>
      <c r="CN184" s="5">
        <f t="shared" si="1102"/>
        <v>0</v>
      </c>
      <c r="CO184" s="20">
        <v>0</v>
      </c>
      <c r="CP184" s="4">
        <v>0</v>
      </c>
      <c r="CQ184" s="5">
        <f t="shared" si="1103"/>
        <v>0</v>
      </c>
      <c r="CR184" s="128">
        <v>2509.2677000000003</v>
      </c>
      <c r="CS184" s="4">
        <v>14542.436</v>
      </c>
      <c r="CT184" s="5">
        <f t="shared" si="1104"/>
        <v>5795.4900547279185</v>
      </c>
      <c r="CU184" s="20">
        <v>0</v>
      </c>
      <c r="CV184" s="4">
        <v>0</v>
      </c>
      <c r="CW184" s="5">
        <f t="shared" si="1105"/>
        <v>0</v>
      </c>
      <c r="CX184" s="20">
        <v>0</v>
      </c>
      <c r="CY184" s="4">
        <v>0</v>
      </c>
      <c r="CZ184" s="5">
        <f t="shared" si="1106"/>
        <v>0</v>
      </c>
      <c r="DA184" s="20">
        <v>0</v>
      </c>
      <c r="DB184" s="4">
        <v>0</v>
      </c>
      <c r="DC184" s="5">
        <f t="shared" si="1107"/>
        <v>0</v>
      </c>
      <c r="DD184" s="20">
        <v>0</v>
      </c>
      <c r="DE184" s="4">
        <v>0</v>
      </c>
      <c r="DF184" s="5">
        <f t="shared" si="1108"/>
        <v>0</v>
      </c>
      <c r="DG184" s="20">
        <v>0</v>
      </c>
      <c r="DH184" s="4">
        <v>0</v>
      </c>
      <c r="DI184" s="5">
        <f t="shared" si="1109"/>
        <v>0</v>
      </c>
      <c r="DJ184" s="20">
        <v>0</v>
      </c>
      <c r="DK184" s="4">
        <v>0</v>
      </c>
      <c r="DL184" s="5">
        <f t="shared" si="1110"/>
        <v>0</v>
      </c>
      <c r="DM184" s="20">
        <v>0</v>
      </c>
      <c r="DN184" s="4">
        <v>0</v>
      </c>
      <c r="DO184" s="5">
        <f t="shared" si="1111"/>
        <v>0</v>
      </c>
      <c r="DP184" s="20">
        <v>0</v>
      </c>
      <c r="DQ184" s="4">
        <v>0</v>
      </c>
      <c r="DR184" s="5">
        <f t="shared" si="1112"/>
        <v>0</v>
      </c>
      <c r="DS184" s="20">
        <v>0</v>
      </c>
      <c r="DT184" s="4">
        <v>0</v>
      </c>
      <c r="DU184" s="5">
        <f t="shared" si="1113"/>
        <v>0</v>
      </c>
      <c r="DV184" s="128">
        <v>12394.526</v>
      </c>
      <c r="DW184" s="4">
        <v>58285.214</v>
      </c>
      <c r="DX184" s="5">
        <f t="shared" si="1114"/>
        <v>4702.4964084951689</v>
      </c>
      <c r="DY184" s="128">
        <v>8608.0170199999993</v>
      </c>
      <c r="DZ184" s="4">
        <v>51332.616999999998</v>
      </c>
      <c r="EA184" s="5">
        <f t="shared" si="1115"/>
        <v>5963.3498494174682</v>
      </c>
      <c r="EB184" s="20">
        <v>0</v>
      </c>
      <c r="EC184" s="4">
        <v>0</v>
      </c>
      <c r="ED184" s="5">
        <f t="shared" si="1116"/>
        <v>0</v>
      </c>
      <c r="EE184" s="20">
        <v>0</v>
      </c>
      <c r="EF184" s="4">
        <v>0</v>
      </c>
      <c r="EG184" s="5">
        <f t="shared" si="1117"/>
        <v>0</v>
      </c>
      <c r="EH184" s="20">
        <v>0</v>
      </c>
      <c r="EI184" s="4">
        <v>0</v>
      </c>
      <c r="EJ184" s="5">
        <f t="shared" si="1118"/>
        <v>0</v>
      </c>
      <c r="EK184" s="20">
        <v>0</v>
      </c>
      <c r="EL184" s="4">
        <v>0</v>
      </c>
      <c r="EM184" s="5">
        <f t="shared" si="1119"/>
        <v>0</v>
      </c>
      <c r="EN184" s="20">
        <v>0</v>
      </c>
      <c r="EO184" s="4">
        <v>0</v>
      </c>
      <c r="EP184" s="5">
        <f t="shared" si="1120"/>
        <v>0</v>
      </c>
      <c r="EQ184" s="128">
        <v>36</v>
      </c>
      <c r="ER184" s="4">
        <v>255.34800000000001</v>
      </c>
      <c r="ES184" s="5">
        <f t="shared" si="1121"/>
        <v>7093</v>
      </c>
      <c r="ET184" s="20">
        <v>0</v>
      </c>
      <c r="EU184" s="4">
        <v>0</v>
      </c>
      <c r="EV184" s="5">
        <f t="shared" si="1122"/>
        <v>0</v>
      </c>
      <c r="EW184" s="20">
        <v>0</v>
      </c>
      <c r="EX184" s="4">
        <v>0</v>
      </c>
      <c r="EY184" s="5">
        <f t="shared" si="1123"/>
        <v>0</v>
      </c>
      <c r="EZ184" s="20">
        <v>0</v>
      </c>
      <c r="FA184" s="4">
        <v>0</v>
      </c>
      <c r="FB184" s="5">
        <f t="shared" si="1124"/>
        <v>0</v>
      </c>
      <c r="FC184" s="20">
        <v>0</v>
      </c>
      <c r="FD184" s="4">
        <v>0</v>
      </c>
      <c r="FE184" s="5">
        <f t="shared" si="1125"/>
        <v>0</v>
      </c>
      <c r="FF184" s="20">
        <v>0</v>
      </c>
      <c r="FG184" s="4">
        <v>0</v>
      </c>
      <c r="FH184" s="5">
        <f t="shared" si="1126"/>
        <v>0</v>
      </c>
      <c r="FI184" s="20">
        <v>0</v>
      </c>
      <c r="FJ184" s="4">
        <v>0</v>
      </c>
      <c r="FK184" s="5">
        <f t="shared" si="1127"/>
        <v>0</v>
      </c>
      <c r="FL184" s="20">
        <v>0</v>
      </c>
      <c r="FM184" s="4">
        <v>0</v>
      </c>
      <c r="FN184" s="5">
        <f t="shared" si="1128"/>
        <v>0</v>
      </c>
      <c r="FO184" s="20">
        <v>0</v>
      </c>
      <c r="FP184" s="4">
        <v>0</v>
      </c>
      <c r="FQ184" s="5">
        <f t="shared" si="1129"/>
        <v>0</v>
      </c>
      <c r="FR184" s="20">
        <v>0</v>
      </c>
      <c r="FS184" s="4">
        <v>0</v>
      </c>
      <c r="FT184" s="5">
        <f t="shared" si="1130"/>
        <v>0</v>
      </c>
      <c r="FU184" s="20">
        <v>0</v>
      </c>
      <c r="FV184" s="4">
        <v>0</v>
      </c>
      <c r="FW184" s="5">
        <f t="shared" si="1131"/>
        <v>0</v>
      </c>
      <c r="FX184" s="20">
        <v>0</v>
      </c>
      <c r="FY184" s="4">
        <v>0</v>
      </c>
      <c r="FZ184" s="5">
        <f t="shared" si="1132"/>
        <v>0</v>
      </c>
      <c r="GA184" s="20">
        <v>0</v>
      </c>
      <c r="GB184" s="4">
        <v>0</v>
      </c>
      <c r="GC184" s="5">
        <f t="shared" si="1133"/>
        <v>0</v>
      </c>
      <c r="GD184" s="20">
        <v>0</v>
      </c>
      <c r="GE184" s="4">
        <v>0</v>
      </c>
      <c r="GF184" s="5">
        <f t="shared" si="1134"/>
        <v>0</v>
      </c>
      <c r="GG184" s="20">
        <v>0</v>
      </c>
      <c r="GH184" s="4">
        <v>0</v>
      </c>
      <c r="GI184" s="5">
        <f t="shared" si="1135"/>
        <v>0</v>
      </c>
      <c r="GJ184" s="20">
        <v>0</v>
      </c>
      <c r="GK184" s="4">
        <v>0</v>
      </c>
      <c r="GL184" s="5">
        <f t="shared" si="1136"/>
        <v>0</v>
      </c>
      <c r="GM184" s="20">
        <v>0</v>
      </c>
      <c r="GN184" s="4">
        <v>0</v>
      </c>
      <c r="GO184" s="5">
        <f t="shared" si="1137"/>
        <v>0</v>
      </c>
      <c r="GP184" s="20">
        <v>0</v>
      </c>
      <c r="GQ184" s="4">
        <v>0</v>
      </c>
      <c r="GR184" s="5">
        <f t="shared" si="1138"/>
        <v>0</v>
      </c>
      <c r="GS184" s="20">
        <v>0</v>
      </c>
      <c r="GT184" s="4">
        <v>0</v>
      </c>
      <c r="GU184" s="5">
        <f t="shared" si="1139"/>
        <v>0</v>
      </c>
      <c r="GV184" s="20">
        <v>0</v>
      </c>
      <c r="GW184" s="4">
        <v>0</v>
      </c>
      <c r="GX184" s="5">
        <f t="shared" si="1140"/>
        <v>0</v>
      </c>
      <c r="GY184" s="20">
        <v>0</v>
      </c>
      <c r="GZ184" s="4">
        <v>0</v>
      </c>
      <c r="HA184" s="5">
        <f t="shared" si="1141"/>
        <v>0</v>
      </c>
      <c r="HB184" s="20">
        <v>0</v>
      </c>
      <c r="HC184" s="4">
        <v>0</v>
      </c>
      <c r="HD184" s="5">
        <f t="shared" si="1142"/>
        <v>0</v>
      </c>
      <c r="HE184" s="128">
        <v>10172.23223</v>
      </c>
      <c r="HF184" s="4">
        <v>51224.74</v>
      </c>
      <c r="HG184" s="5">
        <f t="shared" si="1143"/>
        <v>5035.7422876099636</v>
      </c>
      <c r="HH184" s="20">
        <f t="shared" si="1145"/>
        <v>42379.931669999998</v>
      </c>
      <c r="HI184" s="5">
        <f t="shared" si="1146"/>
        <v>217144.70799999998</v>
      </c>
    </row>
    <row r="185" spans="1:217" x14ac:dyDescent="0.3">
      <c r="A185" s="111">
        <v>2024</v>
      </c>
      <c r="B185" s="5" t="s">
        <v>12</v>
      </c>
      <c r="C185" s="20">
        <v>0</v>
      </c>
      <c r="D185" s="4">
        <v>0</v>
      </c>
      <c r="E185" s="5">
        <f t="shared" si="1147"/>
        <v>0</v>
      </c>
      <c r="F185" s="20">
        <v>0</v>
      </c>
      <c r="G185" s="4">
        <v>0</v>
      </c>
      <c r="H185" s="5">
        <f t="shared" si="1074"/>
        <v>0</v>
      </c>
      <c r="I185" s="20">
        <v>0</v>
      </c>
      <c r="J185" s="4">
        <v>0</v>
      </c>
      <c r="K185" s="5">
        <f t="shared" si="1075"/>
        <v>0</v>
      </c>
      <c r="L185" s="20">
        <v>0</v>
      </c>
      <c r="M185" s="4">
        <v>0</v>
      </c>
      <c r="N185" s="5">
        <f t="shared" si="1076"/>
        <v>0</v>
      </c>
      <c r="O185" s="20">
        <v>0</v>
      </c>
      <c r="P185" s="4">
        <v>0</v>
      </c>
      <c r="Q185" s="5">
        <f t="shared" si="1077"/>
        <v>0</v>
      </c>
      <c r="R185" s="128">
        <v>2178.7820000000002</v>
      </c>
      <c r="S185" s="4">
        <v>13170.65</v>
      </c>
      <c r="T185" s="5">
        <f t="shared" si="1078"/>
        <v>6044.9599822286018</v>
      </c>
      <c r="U185" s="20">
        <v>0</v>
      </c>
      <c r="V185" s="4">
        <v>0</v>
      </c>
      <c r="W185" s="5">
        <f t="shared" si="1079"/>
        <v>0</v>
      </c>
      <c r="X185" s="20">
        <v>0</v>
      </c>
      <c r="Y185" s="4">
        <v>0</v>
      </c>
      <c r="Z185" s="5">
        <f t="shared" si="1080"/>
        <v>0</v>
      </c>
      <c r="AA185" s="20">
        <v>0</v>
      </c>
      <c r="AB185" s="4">
        <v>0</v>
      </c>
      <c r="AC185" s="5">
        <f t="shared" si="1081"/>
        <v>0</v>
      </c>
      <c r="AD185" s="20">
        <v>0</v>
      </c>
      <c r="AE185" s="4">
        <v>0</v>
      </c>
      <c r="AF185" s="5">
        <f t="shared" si="1082"/>
        <v>0</v>
      </c>
      <c r="AG185" s="20">
        <v>0</v>
      </c>
      <c r="AH185" s="4">
        <v>0</v>
      </c>
      <c r="AI185" s="5">
        <f t="shared" si="1083"/>
        <v>0</v>
      </c>
      <c r="AJ185" s="20">
        <v>0</v>
      </c>
      <c r="AK185" s="4">
        <v>0</v>
      </c>
      <c r="AL185" s="5">
        <f t="shared" si="1084"/>
        <v>0</v>
      </c>
      <c r="AM185" s="20">
        <v>0</v>
      </c>
      <c r="AN185" s="4">
        <v>0</v>
      </c>
      <c r="AO185" s="5">
        <f t="shared" si="1085"/>
        <v>0</v>
      </c>
      <c r="AP185" s="20">
        <v>0</v>
      </c>
      <c r="AQ185" s="4">
        <v>0</v>
      </c>
      <c r="AR185" s="5">
        <f t="shared" si="1086"/>
        <v>0</v>
      </c>
      <c r="AS185" s="128">
        <v>6.1200000000000004E-2</v>
      </c>
      <c r="AT185" s="4">
        <v>9.2880000000000003</v>
      </c>
      <c r="AU185" s="5">
        <f t="shared" si="1087"/>
        <v>151764.70588235292</v>
      </c>
      <c r="AV185" s="20">
        <v>0</v>
      </c>
      <c r="AW185" s="4">
        <v>0</v>
      </c>
      <c r="AX185" s="5">
        <f t="shared" si="1088"/>
        <v>0</v>
      </c>
      <c r="AY185" s="20">
        <v>0</v>
      </c>
      <c r="AZ185" s="4">
        <v>0</v>
      </c>
      <c r="BA185" s="5">
        <f t="shared" si="1089"/>
        <v>0</v>
      </c>
      <c r="BB185" s="128">
        <v>6426.0286399999995</v>
      </c>
      <c r="BC185" s="4">
        <v>39351.951999999997</v>
      </c>
      <c r="BD185" s="5">
        <f t="shared" si="1090"/>
        <v>6123.8370079844526</v>
      </c>
      <c r="BE185" s="20">
        <v>0</v>
      </c>
      <c r="BF185" s="4">
        <v>0</v>
      </c>
      <c r="BG185" s="5">
        <f t="shared" si="1091"/>
        <v>0</v>
      </c>
      <c r="BH185" s="20">
        <v>0</v>
      </c>
      <c r="BI185" s="4">
        <v>0</v>
      </c>
      <c r="BJ185" s="5">
        <f t="shared" si="1092"/>
        <v>0</v>
      </c>
      <c r="BK185" s="20">
        <v>0</v>
      </c>
      <c r="BL185" s="4">
        <v>0</v>
      </c>
      <c r="BM185" s="5">
        <f t="shared" si="1093"/>
        <v>0</v>
      </c>
      <c r="BN185" s="20">
        <v>0</v>
      </c>
      <c r="BO185" s="4">
        <v>0</v>
      </c>
      <c r="BP185" s="5">
        <f t="shared" si="1094"/>
        <v>0</v>
      </c>
      <c r="BQ185" s="20">
        <v>0</v>
      </c>
      <c r="BR185" s="4">
        <v>0</v>
      </c>
      <c r="BS185" s="5">
        <f t="shared" si="1095"/>
        <v>0</v>
      </c>
      <c r="BT185" s="20">
        <v>0</v>
      </c>
      <c r="BU185" s="4">
        <v>0</v>
      </c>
      <c r="BV185" s="5">
        <f t="shared" si="1096"/>
        <v>0</v>
      </c>
      <c r="BW185" s="20">
        <v>0</v>
      </c>
      <c r="BX185" s="4">
        <v>0</v>
      </c>
      <c r="BY185" s="5">
        <f t="shared" si="1097"/>
        <v>0</v>
      </c>
      <c r="BZ185" s="20">
        <v>0</v>
      </c>
      <c r="CA185" s="4">
        <v>0</v>
      </c>
      <c r="CB185" s="5">
        <f t="shared" si="1098"/>
        <v>0</v>
      </c>
      <c r="CC185" s="20">
        <v>0</v>
      </c>
      <c r="CD185" s="4">
        <v>0</v>
      </c>
      <c r="CE185" s="5">
        <f t="shared" si="1099"/>
        <v>0</v>
      </c>
      <c r="CF185" s="20">
        <v>0</v>
      </c>
      <c r="CG185" s="4">
        <v>0</v>
      </c>
      <c r="CH185" s="5">
        <f t="shared" si="1100"/>
        <v>0</v>
      </c>
      <c r="CI185" s="20">
        <v>0</v>
      </c>
      <c r="CJ185" s="4">
        <v>0</v>
      </c>
      <c r="CK185" s="5">
        <f t="shared" si="1101"/>
        <v>0</v>
      </c>
      <c r="CL185" s="20">
        <v>0</v>
      </c>
      <c r="CM185" s="4">
        <v>0</v>
      </c>
      <c r="CN185" s="5">
        <f t="shared" si="1102"/>
        <v>0</v>
      </c>
      <c r="CO185" s="20">
        <v>0</v>
      </c>
      <c r="CP185" s="4">
        <v>0</v>
      </c>
      <c r="CQ185" s="5">
        <f t="shared" si="1103"/>
        <v>0</v>
      </c>
      <c r="CR185" s="128">
        <v>586.75089000000003</v>
      </c>
      <c r="CS185" s="4">
        <v>3170.0219999999999</v>
      </c>
      <c r="CT185" s="5">
        <f t="shared" si="1104"/>
        <v>5402.670969957966</v>
      </c>
      <c r="CU185" s="20">
        <v>0</v>
      </c>
      <c r="CV185" s="4">
        <v>0</v>
      </c>
      <c r="CW185" s="5">
        <f t="shared" si="1105"/>
        <v>0</v>
      </c>
      <c r="CX185" s="20">
        <v>0</v>
      </c>
      <c r="CY185" s="4">
        <v>0</v>
      </c>
      <c r="CZ185" s="5">
        <f t="shared" si="1106"/>
        <v>0</v>
      </c>
      <c r="DA185" s="128">
        <v>9.9440000000000001E-2</v>
      </c>
      <c r="DB185" s="4">
        <v>2.1150000000000002</v>
      </c>
      <c r="DC185" s="5">
        <f t="shared" si="1107"/>
        <v>21269.106999195497</v>
      </c>
      <c r="DD185" s="20">
        <v>0</v>
      </c>
      <c r="DE185" s="4">
        <v>0</v>
      </c>
      <c r="DF185" s="5">
        <f t="shared" si="1108"/>
        <v>0</v>
      </c>
      <c r="DG185" s="20">
        <v>0</v>
      </c>
      <c r="DH185" s="4">
        <v>0</v>
      </c>
      <c r="DI185" s="5">
        <f t="shared" si="1109"/>
        <v>0</v>
      </c>
      <c r="DJ185" s="20">
        <v>0</v>
      </c>
      <c r="DK185" s="4">
        <v>0</v>
      </c>
      <c r="DL185" s="5">
        <f t="shared" si="1110"/>
        <v>0</v>
      </c>
      <c r="DM185" s="20">
        <v>0</v>
      </c>
      <c r="DN185" s="4">
        <v>0</v>
      </c>
      <c r="DO185" s="5">
        <f t="shared" si="1111"/>
        <v>0</v>
      </c>
      <c r="DP185" s="20">
        <v>0</v>
      </c>
      <c r="DQ185" s="4">
        <v>0</v>
      </c>
      <c r="DR185" s="5">
        <f t="shared" si="1112"/>
        <v>0</v>
      </c>
      <c r="DS185" s="20">
        <v>0</v>
      </c>
      <c r="DT185" s="4">
        <v>0</v>
      </c>
      <c r="DU185" s="5">
        <f t="shared" si="1113"/>
        <v>0</v>
      </c>
      <c r="DV185" s="128">
        <v>14993.281279999999</v>
      </c>
      <c r="DW185" s="4">
        <v>72040.528000000006</v>
      </c>
      <c r="DX185" s="5">
        <f t="shared" si="1114"/>
        <v>4804.8540312584601</v>
      </c>
      <c r="DY185" s="128">
        <v>4775.48261</v>
      </c>
      <c r="DZ185" s="4">
        <v>26863.46</v>
      </c>
      <c r="EA185" s="5">
        <f t="shared" si="1115"/>
        <v>5625.286948746736</v>
      </c>
      <c r="EB185" s="20">
        <v>0</v>
      </c>
      <c r="EC185" s="4">
        <v>0</v>
      </c>
      <c r="ED185" s="5">
        <f t="shared" si="1116"/>
        <v>0</v>
      </c>
      <c r="EE185" s="20">
        <v>0</v>
      </c>
      <c r="EF185" s="4">
        <v>0</v>
      </c>
      <c r="EG185" s="5">
        <f t="shared" si="1117"/>
        <v>0</v>
      </c>
      <c r="EH185" s="20">
        <v>0</v>
      </c>
      <c r="EI185" s="4">
        <v>0</v>
      </c>
      <c r="EJ185" s="5">
        <f t="shared" si="1118"/>
        <v>0</v>
      </c>
      <c r="EK185" s="20">
        <v>0</v>
      </c>
      <c r="EL185" s="4">
        <v>0</v>
      </c>
      <c r="EM185" s="5">
        <f t="shared" si="1119"/>
        <v>0</v>
      </c>
      <c r="EN185" s="20">
        <v>0</v>
      </c>
      <c r="EO185" s="4">
        <v>0</v>
      </c>
      <c r="EP185" s="5">
        <f t="shared" si="1120"/>
        <v>0</v>
      </c>
      <c r="EQ185" s="20">
        <v>0</v>
      </c>
      <c r="ER185" s="4">
        <v>0</v>
      </c>
      <c r="ES185" s="5">
        <f t="shared" si="1121"/>
        <v>0</v>
      </c>
      <c r="ET185" s="20">
        <v>0</v>
      </c>
      <c r="EU185" s="4">
        <v>0</v>
      </c>
      <c r="EV185" s="5">
        <f t="shared" si="1122"/>
        <v>0</v>
      </c>
      <c r="EW185" s="20">
        <v>0</v>
      </c>
      <c r="EX185" s="4">
        <v>0</v>
      </c>
      <c r="EY185" s="5">
        <f t="shared" si="1123"/>
        <v>0</v>
      </c>
      <c r="EZ185" s="20">
        <v>0</v>
      </c>
      <c r="FA185" s="4">
        <v>0</v>
      </c>
      <c r="FB185" s="5">
        <f t="shared" si="1124"/>
        <v>0</v>
      </c>
      <c r="FC185" s="20">
        <v>0</v>
      </c>
      <c r="FD185" s="4">
        <v>0</v>
      </c>
      <c r="FE185" s="5">
        <f t="shared" si="1125"/>
        <v>0</v>
      </c>
      <c r="FF185" s="20">
        <v>0</v>
      </c>
      <c r="FG185" s="4">
        <v>0</v>
      </c>
      <c r="FH185" s="5">
        <f t="shared" si="1126"/>
        <v>0</v>
      </c>
      <c r="FI185" s="20">
        <v>0</v>
      </c>
      <c r="FJ185" s="4">
        <v>0</v>
      </c>
      <c r="FK185" s="5">
        <f t="shared" si="1127"/>
        <v>0</v>
      </c>
      <c r="FL185" s="20">
        <v>0</v>
      </c>
      <c r="FM185" s="4">
        <v>0</v>
      </c>
      <c r="FN185" s="5">
        <f t="shared" si="1128"/>
        <v>0</v>
      </c>
      <c r="FO185" s="20">
        <v>0</v>
      </c>
      <c r="FP185" s="4">
        <v>0</v>
      </c>
      <c r="FQ185" s="5">
        <f t="shared" si="1129"/>
        <v>0</v>
      </c>
      <c r="FR185" s="20">
        <v>0</v>
      </c>
      <c r="FS185" s="4">
        <v>0</v>
      </c>
      <c r="FT185" s="5">
        <f t="shared" si="1130"/>
        <v>0</v>
      </c>
      <c r="FU185" s="20">
        <v>0</v>
      </c>
      <c r="FV185" s="4">
        <v>0</v>
      </c>
      <c r="FW185" s="5">
        <f t="shared" si="1131"/>
        <v>0</v>
      </c>
      <c r="FX185" s="20">
        <v>0</v>
      </c>
      <c r="FY185" s="4">
        <v>0</v>
      </c>
      <c r="FZ185" s="5">
        <f t="shared" si="1132"/>
        <v>0</v>
      </c>
      <c r="GA185" s="20">
        <v>0</v>
      </c>
      <c r="GB185" s="4">
        <v>0</v>
      </c>
      <c r="GC185" s="5">
        <f t="shared" si="1133"/>
        <v>0</v>
      </c>
      <c r="GD185" s="20">
        <v>0</v>
      </c>
      <c r="GE185" s="4">
        <v>0</v>
      </c>
      <c r="GF185" s="5">
        <f t="shared" si="1134"/>
        <v>0</v>
      </c>
      <c r="GG185" s="20">
        <v>0</v>
      </c>
      <c r="GH185" s="4">
        <v>0</v>
      </c>
      <c r="GI185" s="5">
        <f t="shared" si="1135"/>
        <v>0</v>
      </c>
      <c r="GJ185" s="20">
        <v>0</v>
      </c>
      <c r="GK185" s="4">
        <v>0</v>
      </c>
      <c r="GL185" s="5">
        <f t="shared" si="1136"/>
        <v>0</v>
      </c>
      <c r="GM185" s="20">
        <v>0</v>
      </c>
      <c r="GN185" s="4">
        <v>0</v>
      </c>
      <c r="GO185" s="5">
        <f t="shared" si="1137"/>
        <v>0</v>
      </c>
      <c r="GP185" s="20">
        <v>0</v>
      </c>
      <c r="GQ185" s="4">
        <v>0</v>
      </c>
      <c r="GR185" s="5">
        <f t="shared" si="1138"/>
        <v>0</v>
      </c>
      <c r="GS185" s="20">
        <v>0</v>
      </c>
      <c r="GT185" s="4">
        <v>0</v>
      </c>
      <c r="GU185" s="5">
        <f t="shared" si="1139"/>
        <v>0</v>
      </c>
      <c r="GV185" s="20">
        <v>0</v>
      </c>
      <c r="GW185" s="4">
        <v>0</v>
      </c>
      <c r="GX185" s="5">
        <f t="shared" si="1140"/>
        <v>0</v>
      </c>
      <c r="GY185" s="20">
        <v>0</v>
      </c>
      <c r="GZ185" s="4">
        <v>0</v>
      </c>
      <c r="HA185" s="5">
        <f t="shared" si="1141"/>
        <v>0</v>
      </c>
      <c r="HB185" s="128">
        <v>3</v>
      </c>
      <c r="HC185" s="4">
        <v>54</v>
      </c>
      <c r="HD185" s="5">
        <f t="shared" si="1142"/>
        <v>18000</v>
      </c>
      <c r="HE185" s="128">
        <v>7170.75</v>
      </c>
      <c r="HF185" s="4">
        <v>38679.675000000003</v>
      </c>
      <c r="HG185" s="5">
        <f t="shared" si="1143"/>
        <v>5394.0905762995508</v>
      </c>
      <c r="HH185" s="20">
        <f t="shared" si="1145"/>
        <v>36134.236059999996</v>
      </c>
      <c r="HI185" s="5">
        <f t="shared" si="1146"/>
        <v>193341.69</v>
      </c>
    </row>
    <row r="186" spans="1:217" x14ac:dyDescent="0.3">
      <c r="A186" s="111">
        <v>2024</v>
      </c>
      <c r="B186" s="112" t="s">
        <v>13</v>
      </c>
      <c r="C186" s="20">
        <v>0</v>
      </c>
      <c r="D186" s="4">
        <v>0</v>
      </c>
      <c r="E186" s="5">
        <f t="shared" si="1147"/>
        <v>0</v>
      </c>
      <c r="F186" s="20">
        <v>0</v>
      </c>
      <c r="G186" s="4">
        <v>0</v>
      </c>
      <c r="H186" s="5">
        <f t="shared" si="1074"/>
        <v>0</v>
      </c>
      <c r="I186" s="20">
        <v>0</v>
      </c>
      <c r="J186" s="4">
        <v>0</v>
      </c>
      <c r="K186" s="5">
        <f t="shared" si="1075"/>
        <v>0</v>
      </c>
      <c r="L186" s="20">
        <v>0</v>
      </c>
      <c r="M186" s="4">
        <v>0</v>
      </c>
      <c r="N186" s="5">
        <f t="shared" si="1076"/>
        <v>0</v>
      </c>
      <c r="O186" s="20">
        <v>0</v>
      </c>
      <c r="P186" s="4">
        <v>0</v>
      </c>
      <c r="Q186" s="5">
        <f t="shared" si="1077"/>
        <v>0</v>
      </c>
      <c r="R186" s="128">
        <v>2222.7359999999999</v>
      </c>
      <c r="S186" s="4">
        <v>13509.299000000001</v>
      </c>
      <c r="T186" s="5">
        <f t="shared" si="1078"/>
        <v>6077.7793674102559</v>
      </c>
      <c r="U186" s="20">
        <v>0</v>
      </c>
      <c r="V186" s="4">
        <v>0</v>
      </c>
      <c r="W186" s="5">
        <f t="shared" si="1079"/>
        <v>0</v>
      </c>
      <c r="X186" s="20">
        <v>0</v>
      </c>
      <c r="Y186" s="4">
        <v>0</v>
      </c>
      <c r="Z186" s="5">
        <f t="shared" si="1080"/>
        <v>0</v>
      </c>
      <c r="AA186" s="20">
        <v>0</v>
      </c>
      <c r="AB186" s="4">
        <v>0</v>
      </c>
      <c r="AC186" s="5">
        <f t="shared" si="1081"/>
        <v>0</v>
      </c>
      <c r="AD186" s="20">
        <v>0</v>
      </c>
      <c r="AE186" s="4">
        <v>0</v>
      </c>
      <c r="AF186" s="5">
        <f t="shared" si="1082"/>
        <v>0</v>
      </c>
      <c r="AG186" s="20">
        <v>0</v>
      </c>
      <c r="AH186" s="4">
        <v>0</v>
      </c>
      <c r="AI186" s="5">
        <f t="shared" si="1083"/>
        <v>0</v>
      </c>
      <c r="AJ186" s="20">
        <v>0</v>
      </c>
      <c r="AK186" s="4">
        <v>0</v>
      </c>
      <c r="AL186" s="5">
        <f t="shared" si="1084"/>
        <v>0</v>
      </c>
      <c r="AM186" s="20">
        <v>0</v>
      </c>
      <c r="AN186" s="4">
        <v>0</v>
      </c>
      <c r="AO186" s="5">
        <f t="shared" si="1085"/>
        <v>0</v>
      </c>
      <c r="AP186" s="20">
        <v>0</v>
      </c>
      <c r="AQ186" s="4">
        <v>0</v>
      </c>
      <c r="AR186" s="5">
        <f t="shared" si="1086"/>
        <v>0</v>
      </c>
      <c r="AS186" s="20">
        <v>0</v>
      </c>
      <c r="AT186" s="4">
        <v>0</v>
      </c>
      <c r="AU186" s="5">
        <f t="shared" si="1087"/>
        <v>0</v>
      </c>
      <c r="AV186" s="20">
        <v>0</v>
      </c>
      <c r="AW186" s="4">
        <v>0</v>
      </c>
      <c r="AX186" s="5">
        <f t="shared" si="1088"/>
        <v>0</v>
      </c>
      <c r="AY186" s="20">
        <v>0</v>
      </c>
      <c r="AZ186" s="4">
        <v>0</v>
      </c>
      <c r="BA186" s="5">
        <f t="shared" si="1089"/>
        <v>0</v>
      </c>
      <c r="BB186" s="128">
        <v>8497.6376099999998</v>
      </c>
      <c r="BC186" s="4">
        <v>55233.834000000003</v>
      </c>
      <c r="BD186" s="5">
        <f t="shared" si="1090"/>
        <v>6499.9046246689732</v>
      </c>
      <c r="BE186" s="20">
        <v>0</v>
      </c>
      <c r="BF186" s="4">
        <v>0</v>
      </c>
      <c r="BG186" s="5">
        <f t="shared" si="1091"/>
        <v>0</v>
      </c>
      <c r="BH186" s="20">
        <v>0</v>
      </c>
      <c r="BI186" s="4">
        <v>0</v>
      </c>
      <c r="BJ186" s="5">
        <f t="shared" si="1092"/>
        <v>0</v>
      </c>
      <c r="BK186" s="20">
        <v>0</v>
      </c>
      <c r="BL186" s="4">
        <v>0</v>
      </c>
      <c r="BM186" s="5">
        <f t="shared" si="1093"/>
        <v>0</v>
      </c>
      <c r="BN186" s="20">
        <v>0</v>
      </c>
      <c r="BO186" s="4">
        <v>0</v>
      </c>
      <c r="BP186" s="5">
        <f t="shared" si="1094"/>
        <v>0</v>
      </c>
      <c r="BQ186" s="20">
        <v>0</v>
      </c>
      <c r="BR186" s="4">
        <v>0</v>
      </c>
      <c r="BS186" s="5">
        <f t="shared" si="1095"/>
        <v>0</v>
      </c>
      <c r="BT186" s="20">
        <v>0</v>
      </c>
      <c r="BU186" s="4">
        <v>0</v>
      </c>
      <c r="BV186" s="5">
        <f t="shared" si="1096"/>
        <v>0</v>
      </c>
      <c r="BW186" s="20">
        <v>0</v>
      </c>
      <c r="BX186" s="4">
        <v>0</v>
      </c>
      <c r="BY186" s="5">
        <f t="shared" si="1097"/>
        <v>0</v>
      </c>
      <c r="BZ186" s="20">
        <v>0</v>
      </c>
      <c r="CA186" s="4">
        <v>0</v>
      </c>
      <c r="CB186" s="5">
        <f t="shared" si="1098"/>
        <v>0</v>
      </c>
      <c r="CC186" s="20">
        <v>0</v>
      </c>
      <c r="CD186" s="4">
        <v>0</v>
      </c>
      <c r="CE186" s="5">
        <f t="shared" si="1099"/>
        <v>0</v>
      </c>
      <c r="CF186" s="20">
        <v>0</v>
      </c>
      <c r="CG186" s="4">
        <v>0</v>
      </c>
      <c r="CH186" s="5">
        <f t="shared" si="1100"/>
        <v>0</v>
      </c>
      <c r="CI186" s="20">
        <v>0</v>
      </c>
      <c r="CJ186" s="4">
        <v>0</v>
      </c>
      <c r="CK186" s="5">
        <f t="shared" si="1101"/>
        <v>0</v>
      </c>
      <c r="CL186" s="20">
        <v>0</v>
      </c>
      <c r="CM186" s="4">
        <v>0</v>
      </c>
      <c r="CN186" s="5">
        <f t="shared" si="1102"/>
        <v>0</v>
      </c>
      <c r="CO186" s="20">
        <v>0</v>
      </c>
      <c r="CP186" s="4">
        <v>0</v>
      </c>
      <c r="CQ186" s="5">
        <f t="shared" si="1103"/>
        <v>0</v>
      </c>
      <c r="CR186" s="128">
        <v>895.00900000000001</v>
      </c>
      <c r="CS186" s="4">
        <v>5167.3829999999998</v>
      </c>
      <c r="CT186" s="5">
        <f t="shared" si="1104"/>
        <v>5773.5542324155404</v>
      </c>
      <c r="CU186" s="20">
        <v>0</v>
      </c>
      <c r="CV186" s="4">
        <v>0</v>
      </c>
      <c r="CW186" s="5">
        <f t="shared" si="1105"/>
        <v>0</v>
      </c>
      <c r="CX186" s="20">
        <v>0</v>
      </c>
      <c r="CY186" s="4">
        <v>0</v>
      </c>
      <c r="CZ186" s="5">
        <f t="shared" si="1106"/>
        <v>0</v>
      </c>
      <c r="DA186" s="20">
        <v>0</v>
      </c>
      <c r="DB186" s="4">
        <v>0</v>
      </c>
      <c r="DC186" s="5">
        <f t="shared" si="1107"/>
        <v>0</v>
      </c>
      <c r="DD186" s="20">
        <v>0</v>
      </c>
      <c r="DE186" s="4">
        <v>0</v>
      </c>
      <c r="DF186" s="5">
        <f t="shared" si="1108"/>
        <v>0</v>
      </c>
      <c r="DG186" s="20">
        <v>0</v>
      </c>
      <c r="DH186" s="4">
        <v>0</v>
      </c>
      <c r="DI186" s="5">
        <f t="shared" si="1109"/>
        <v>0</v>
      </c>
      <c r="DJ186" s="20">
        <v>0</v>
      </c>
      <c r="DK186" s="4">
        <v>0</v>
      </c>
      <c r="DL186" s="5">
        <f t="shared" si="1110"/>
        <v>0</v>
      </c>
      <c r="DM186" s="20">
        <v>0</v>
      </c>
      <c r="DN186" s="4">
        <v>0</v>
      </c>
      <c r="DO186" s="5">
        <f t="shared" si="1111"/>
        <v>0</v>
      </c>
      <c r="DP186" s="20">
        <v>0</v>
      </c>
      <c r="DQ186" s="4">
        <v>0</v>
      </c>
      <c r="DR186" s="5">
        <f t="shared" si="1112"/>
        <v>0</v>
      </c>
      <c r="DS186" s="20">
        <v>0</v>
      </c>
      <c r="DT186" s="4">
        <v>0</v>
      </c>
      <c r="DU186" s="5">
        <f t="shared" si="1113"/>
        <v>0</v>
      </c>
      <c r="DV186" s="128">
        <v>9329.7000000000007</v>
      </c>
      <c r="DW186" s="4">
        <v>47212.311000000002</v>
      </c>
      <c r="DX186" s="5">
        <f t="shared" si="1114"/>
        <v>5060.4318466831728</v>
      </c>
      <c r="DY186" s="128">
        <v>7889.9979999999996</v>
      </c>
      <c r="DZ186" s="4">
        <v>45962.834000000003</v>
      </c>
      <c r="EA186" s="5">
        <f t="shared" si="1115"/>
        <v>5825.4557225489798</v>
      </c>
      <c r="EB186" s="20">
        <v>0</v>
      </c>
      <c r="EC186" s="4">
        <v>0</v>
      </c>
      <c r="ED186" s="5">
        <f t="shared" si="1116"/>
        <v>0</v>
      </c>
      <c r="EE186" s="20">
        <v>0</v>
      </c>
      <c r="EF186" s="4">
        <v>0</v>
      </c>
      <c r="EG186" s="5">
        <f t="shared" si="1117"/>
        <v>0</v>
      </c>
      <c r="EH186" s="20">
        <v>0</v>
      </c>
      <c r="EI186" s="4">
        <v>0</v>
      </c>
      <c r="EJ186" s="5">
        <f t="shared" si="1118"/>
        <v>0</v>
      </c>
      <c r="EK186" s="20">
        <v>0</v>
      </c>
      <c r="EL186" s="4">
        <v>0</v>
      </c>
      <c r="EM186" s="5">
        <f t="shared" si="1119"/>
        <v>0</v>
      </c>
      <c r="EN186" s="20">
        <v>0</v>
      </c>
      <c r="EO186" s="4">
        <v>0</v>
      </c>
      <c r="EP186" s="5">
        <f t="shared" si="1120"/>
        <v>0</v>
      </c>
      <c r="EQ186" s="20">
        <v>0</v>
      </c>
      <c r="ER186" s="4">
        <v>0</v>
      </c>
      <c r="ES186" s="5">
        <f t="shared" si="1121"/>
        <v>0</v>
      </c>
      <c r="ET186" s="20">
        <v>0</v>
      </c>
      <c r="EU186" s="4">
        <v>0</v>
      </c>
      <c r="EV186" s="5">
        <f t="shared" si="1122"/>
        <v>0</v>
      </c>
      <c r="EW186" s="20">
        <v>0</v>
      </c>
      <c r="EX186" s="4">
        <v>0</v>
      </c>
      <c r="EY186" s="5">
        <f t="shared" si="1123"/>
        <v>0</v>
      </c>
      <c r="EZ186" s="20">
        <v>0</v>
      </c>
      <c r="FA186" s="4">
        <v>0</v>
      </c>
      <c r="FB186" s="5">
        <f t="shared" si="1124"/>
        <v>0</v>
      </c>
      <c r="FC186" s="20">
        <v>0</v>
      </c>
      <c r="FD186" s="4">
        <v>0</v>
      </c>
      <c r="FE186" s="5">
        <f t="shared" si="1125"/>
        <v>0</v>
      </c>
      <c r="FF186" s="20">
        <v>0</v>
      </c>
      <c r="FG186" s="4">
        <v>0</v>
      </c>
      <c r="FH186" s="5">
        <f t="shared" si="1126"/>
        <v>0</v>
      </c>
      <c r="FI186" s="20">
        <v>0</v>
      </c>
      <c r="FJ186" s="4">
        <v>0</v>
      </c>
      <c r="FK186" s="5">
        <f t="shared" si="1127"/>
        <v>0</v>
      </c>
      <c r="FL186" s="20">
        <v>0</v>
      </c>
      <c r="FM186" s="4">
        <v>0</v>
      </c>
      <c r="FN186" s="5">
        <f t="shared" si="1128"/>
        <v>0</v>
      </c>
      <c r="FO186" s="20">
        <v>0</v>
      </c>
      <c r="FP186" s="4">
        <v>0</v>
      </c>
      <c r="FQ186" s="5">
        <f t="shared" si="1129"/>
        <v>0</v>
      </c>
      <c r="FR186" s="20">
        <v>0</v>
      </c>
      <c r="FS186" s="4">
        <v>0</v>
      </c>
      <c r="FT186" s="5">
        <f t="shared" si="1130"/>
        <v>0</v>
      </c>
      <c r="FU186" s="20">
        <v>0</v>
      </c>
      <c r="FV186" s="4">
        <v>0</v>
      </c>
      <c r="FW186" s="5">
        <f t="shared" si="1131"/>
        <v>0</v>
      </c>
      <c r="FX186" s="20">
        <v>0</v>
      </c>
      <c r="FY186" s="4">
        <v>0</v>
      </c>
      <c r="FZ186" s="5">
        <f t="shared" si="1132"/>
        <v>0</v>
      </c>
      <c r="GA186" s="20">
        <v>0</v>
      </c>
      <c r="GB186" s="4">
        <v>0</v>
      </c>
      <c r="GC186" s="5">
        <f t="shared" si="1133"/>
        <v>0</v>
      </c>
      <c r="GD186" s="20">
        <v>0</v>
      </c>
      <c r="GE186" s="4">
        <v>0</v>
      </c>
      <c r="GF186" s="5">
        <f t="shared" si="1134"/>
        <v>0</v>
      </c>
      <c r="GG186" s="20">
        <v>0</v>
      </c>
      <c r="GH186" s="4">
        <v>0</v>
      </c>
      <c r="GI186" s="5">
        <f t="shared" si="1135"/>
        <v>0</v>
      </c>
      <c r="GJ186" s="20">
        <v>0</v>
      </c>
      <c r="GK186" s="4">
        <v>0</v>
      </c>
      <c r="GL186" s="5">
        <f t="shared" si="1136"/>
        <v>0</v>
      </c>
      <c r="GM186" s="20">
        <v>0</v>
      </c>
      <c r="GN186" s="4">
        <v>0</v>
      </c>
      <c r="GO186" s="5">
        <f t="shared" si="1137"/>
        <v>0</v>
      </c>
      <c r="GP186" s="20">
        <v>0</v>
      </c>
      <c r="GQ186" s="4">
        <v>0</v>
      </c>
      <c r="GR186" s="5">
        <f t="shared" si="1138"/>
        <v>0</v>
      </c>
      <c r="GS186" s="128">
        <v>3.3999999999999998E-3</v>
      </c>
      <c r="GT186" s="4">
        <v>1.177</v>
      </c>
      <c r="GU186" s="5">
        <f t="shared" si="1139"/>
        <v>346176.4705882353</v>
      </c>
      <c r="GV186" s="20">
        <v>0</v>
      </c>
      <c r="GW186" s="4">
        <v>0</v>
      </c>
      <c r="GX186" s="5">
        <f t="shared" si="1140"/>
        <v>0</v>
      </c>
      <c r="GY186" s="20">
        <v>0</v>
      </c>
      <c r="GZ186" s="4">
        <v>0</v>
      </c>
      <c r="HA186" s="5">
        <f t="shared" si="1141"/>
        <v>0</v>
      </c>
      <c r="HB186" s="128">
        <v>280.01409000000001</v>
      </c>
      <c r="HC186" s="4">
        <v>2300.3310000000001</v>
      </c>
      <c r="HD186" s="5">
        <f t="shared" si="1142"/>
        <v>8215.0544638664451</v>
      </c>
      <c r="HE186" s="128">
        <v>7635.1764000000003</v>
      </c>
      <c r="HF186" s="4">
        <v>43581.139000000003</v>
      </c>
      <c r="HG186" s="5">
        <f t="shared" si="1143"/>
        <v>5707.9413384607587</v>
      </c>
      <c r="HH186" s="20">
        <f t="shared" si="1145"/>
        <v>36750.2745</v>
      </c>
      <c r="HI186" s="5">
        <f t="shared" si="1146"/>
        <v>212968.30800000002</v>
      </c>
    </row>
    <row r="187" spans="1:217" ht="15" thickBot="1" x14ac:dyDescent="0.35">
      <c r="A187" s="77"/>
      <c r="B187" s="115" t="s">
        <v>14</v>
      </c>
      <c r="C187" s="116">
        <f t="shared" ref="C187:D187" si="1148">SUM(C175:C186)</f>
        <v>0</v>
      </c>
      <c r="D187" s="117">
        <f t="shared" si="1148"/>
        <v>0</v>
      </c>
      <c r="E187" s="63"/>
      <c r="F187" s="116">
        <f t="shared" ref="F187:G187" si="1149">SUM(F175:F186)</f>
        <v>2.5000000000000001E-2</v>
      </c>
      <c r="G187" s="117">
        <f t="shared" si="1149"/>
        <v>0.25</v>
      </c>
      <c r="H187" s="63"/>
      <c r="I187" s="116">
        <f t="shared" ref="I187:J187" si="1150">SUM(I175:I186)</f>
        <v>0</v>
      </c>
      <c r="J187" s="117">
        <f t="shared" si="1150"/>
        <v>0</v>
      </c>
      <c r="K187" s="63"/>
      <c r="L187" s="116">
        <f t="shared" ref="L187:M187" si="1151">SUM(L175:L186)</f>
        <v>0</v>
      </c>
      <c r="M187" s="117">
        <f t="shared" si="1151"/>
        <v>0</v>
      </c>
      <c r="N187" s="63"/>
      <c r="O187" s="116">
        <f t="shared" ref="O187:P187" si="1152">SUM(O175:O186)</f>
        <v>0</v>
      </c>
      <c r="P187" s="117">
        <f t="shared" si="1152"/>
        <v>0</v>
      </c>
      <c r="Q187" s="63"/>
      <c r="R187" s="116">
        <f t="shared" ref="R187:S187" si="1153">SUM(R175:R186)</f>
        <v>28956.621740000002</v>
      </c>
      <c r="S187" s="117">
        <f t="shared" si="1153"/>
        <v>146529.897</v>
      </c>
      <c r="T187" s="63"/>
      <c r="U187" s="116">
        <f t="shared" ref="U187:V187" si="1154">SUM(U175:U186)</f>
        <v>0</v>
      </c>
      <c r="V187" s="117">
        <f t="shared" si="1154"/>
        <v>0</v>
      </c>
      <c r="W187" s="63"/>
      <c r="X187" s="116">
        <f t="shared" ref="X187:Y187" si="1155">SUM(X175:X186)</f>
        <v>0</v>
      </c>
      <c r="Y187" s="117">
        <f t="shared" si="1155"/>
        <v>0</v>
      </c>
      <c r="Z187" s="63"/>
      <c r="AA187" s="116">
        <f t="shared" ref="AA187:AB187" si="1156">SUM(AA175:AA186)</f>
        <v>0.06</v>
      </c>
      <c r="AB187" s="117">
        <f t="shared" si="1156"/>
        <v>1.03</v>
      </c>
      <c r="AC187" s="63"/>
      <c r="AD187" s="116">
        <f t="shared" ref="AD187:AE187" si="1157">SUM(AD175:AD186)</f>
        <v>0</v>
      </c>
      <c r="AE187" s="117">
        <f t="shared" si="1157"/>
        <v>0</v>
      </c>
      <c r="AF187" s="63"/>
      <c r="AG187" s="116">
        <f t="shared" ref="AG187:AH187" si="1158">SUM(AG175:AG186)</f>
        <v>0</v>
      </c>
      <c r="AH187" s="117">
        <f t="shared" si="1158"/>
        <v>0</v>
      </c>
      <c r="AI187" s="63"/>
      <c r="AJ187" s="116">
        <f t="shared" ref="AJ187:AK187" si="1159">SUM(AJ175:AJ186)</f>
        <v>0</v>
      </c>
      <c r="AK187" s="117">
        <f t="shared" si="1159"/>
        <v>0</v>
      </c>
      <c r="AL187" s="63"/>
      <c r="AM187" s="116">
        <f t="shared" ref="AM187:AN187" si="1160">SUM(AM175:AM186)</f>
        <v>0</v>
      </c>
      <c r="AN187" s="117">
        <f t="shared" si="1160"/>
        <v>0</v>
      </c>
      <c r="AO187" s="63"/>
      <c r="AP187" s="116">
        <f t="shared" ref="AP187:AQ187" si="1161">SUM(AP175:AP186)</f>
        <v>0</v>
      </c>
      <c r="AQ187" s="117">
        <f t="shared" si="1161"/>
        <v>0</v>
      </c>
      <c r="AR187" s="63"/>
      <c r="AS187" s="116">
        <f t="shared" ref="AS187:AT187" si="1162">SUM(AS175:AS186)</f>
        <v>1.2981099999999999</v>
      </c>
      <c r="AT187" s="117">
        <f t="shared" si="1162"/>
        <v>48.712000000000003</v>
      </c>
      <c r="AU187" s="63"/>
      <c r="AV187" s="116">
        <f t="shared" ref="AV187:AW187" si="1163">SUM(AV175:AV186)</f>
        <v>0</v>
      </c>
      <c r="AW187" s="117">
        <f t="shared" si="1163"/>
        <v>0</v>
      </c>
      <c r="AX187" s="63"/>
      <c r="AY187" s="116">
        <f t="shared" ref="AY187:AZ187" si="1164">SUM(AY175:AY186)</f>
        <v>0</v>
      </c>
      <c r="AZ187" s="117">
        <f t="shared" si="1164"/>
        <v>0</v>
      </c>
      <c r="BA187" s="63"/>
      <c r="BB187" s="116">
        <f t="shared" ref="BB187:BC187" si="1165">SUM(BB175:BB186)</f>
        <v>69165.442320000002</v>
      </c>
      <c r="BC187" s="117">
        <f t="shared" si="1165"/>
        <v>367179.35</v>
      </c>
      <c r="BD187" s="63"/>
      <c r="BE187" s="116">
        <f t="shared" ref="BE187:BF187" si="1166">SUM(BE175:BE186)</f>
        <v>4.0000000000000001E-3</v>
      </c>
      <c r="BF187" s="117">
        <f t="shared" si="1166"/>
        <v>0.23200000000000001</v>
      </c>
      <c r="BG187" s="63"/>
      <c r="BH187" s="116">
        <f t="shared" ref="BH187:BI187" si="1167">SUM(BH175:BH186)</f>
        <v>2.31E-3</v>
      </c>
      <c r="BI187" s="117">
        <f t="shared" si="1167"/>
        <v>1.3380000000000001</v>
      </c>
      <c r="BJ187" s="63"/>
      <c r="BK187" s="116">
        <f t="shared" ref="BK187:BL187" si="1168">SUM(BK175:BK186)</f>
        <v>0</v>
      </c>
      <c r="BL187" s="117">
        <f t="shared" si="1168"/>
        <v>0</v>
      </c>
      <c r="BM187" s="63"/>
      <c r="BN187" s="116">
        <f t="shared" ref="BN187:BO187" si="1169">SUM(BN175:BN186)</f>
        <v>0</v>
      </c>
      <c r="BO187" s="117">
        <f t="shared" si="1169"/>
        <v>0</v>
      </c>
      <c r="BP187" s="63"/>
      <c r="BQ187" s="116">
        <f t="shared" ref="BQ187:BR187" si="1170">SUM(BQ175:BQ186)</f>
        <v>0</v>
      </c>
      <c r="BR187" s="117">
        <f t="shared" si="1170"/>
        <v>0</v>
      </c>
      <c r="BS187" s="63"/>
      <c r="BT187" s="116">
        <f t="shared" ref="BT187:BU187" si="1171">SUM(BT175:BT186)</f>
        <v>0</v>
      </c>
      <c r="BU187" s="117">
        <f t="shared" si="1171"/>
        <v>0</v>
      </c>
      <c r="BV187" s="63"/>
      <c r="BW187" s="116">
        <f t="shared" ref="BW187:BX187" si="1172">SUM(BW175:BW186)</f>
        <v>0</v>
      </c>
      <c r="BX187" s="117">
        <f t="shared" si="1172"/>
        <v>0</v>
      </c>
      <c r="BY187" s="63"/>
      <c r="BZ187" s="116">
        <f t="shared" ref="BZ187:CA187" si="1173">SUM(BZ175:BZ186)</f>
        <v>0</v>
      </c>
      <c r="CA187" s="117">
        <f t="shared" si="1173"/>
        <v>0</v>
      </c>
      <c r="CB187" s="63"/>
      <c r="CC187" s="116">
        <f t="shared" ref="CC187:CD187" si="1174">SUM(CC175:CC186)</f>
        <v>0</v>
      </c>
      <c r="CD187" s="117">
        <f t="shared" si="1174"/>
        <v>0</v>
      </c>
      <c r="CE187" s="63"/>
      <c r="CF187" s="116">
        <f t="shared" ref="CF187:CG187" si="1175">SUM(CF175:CF186)</f>
        <v>0</v>
      </c>
      <c r="CG187" s="117">
        <f t="shared" si="1175"/>
        <v>0</v>
      </c>
      <c r="CH187" s="63"/>
      <c r="CI187" s="116">
        <f t="shared" ref="CI187:CJ187" si="1176">SUM(CI175:CI186)</f>
        <v>0</v>
      </c>
      <c r="CJ187" s="117">
        <f t="shared" si="1176"/>
        <v>0</v>
      </c>
      <c r="CK187" s="63"/>
      <c r="CL187" s="116">
        <f t="shared" ref="CL187:CM187" si="1177">SUM(CL175:CL186)</f>
        <v>0</v>
      </c>
      <c r="CM187" s="117">
        <f t="shared" si="1177"/>
        <v>0</v>
      </c>
      <c r="CN187" s="63"/>
      <c r="CO187" s="116">
        <f t="shared" ref="CO187:CP187" si="1178">SUM(CO175:CO186)</f>
        <v>0</v>
      </c>
      <c r="CP187" s="117">
        <f t="shared" si="1178"/>
        <v>0</v>
      </c>
      <c r="CQ187" s="63"/>
      <c r="CR187" s="116">
        <f t="shared" ref="CR187:CS187" si="1179">SUM(CR175:CR186)</f>
        <v>26603.773090000002</v>
      </c>
      <c r="CS187" s="117">
        <f t="shared" si="1179"/>
        <v>146251.54699999999</v>
      </c>
      <c r="CT187" s="63"/>
      <c r="CU187" s="116">
        <f t="shared" ref="CU187:CV187" si="1180">SUM(CU175:CU186)</f>
        <v>0</v>
      </c>
      <c r="CV187" s="117">
        <f t="shared" si="1180"/>
        <v>0</v>
      </c>
      <c r="CW187" s="63"/>
      <c r="CX187" s="116">
        <f t="shared" ref="CX187:CY187" si="1181">SUM(CX175:CX186)</f>
        <v>0</v>
      </c>
      <c r="CY187" s="117">
        <f t="shared" si="1181"/>
        <v>0</v>
      </c>
      <c r="CZ187" s="63"/>
      <c r="DA187" s="116">
        <f t="shared" ref="DA187:DB187" si="1182">SUM(DA175:DA186)</f>
        <v>0.2082</v>
      </c>
      <c r="DB187" s="117">
        <f t="shared" si="1182"/>
        <v>15.771000000000001</v>
      </c>
      <c r="DC187" s="63"/>
      <c r="DD187" s="116">
        <f t="shared" ref="DD187:DE187" si="1183">SUM(DD175:DD186)</f>
        <v>0</v>
      </c>
      <c r="DE187" s="117">
        <f t="shared" si="1183"/>
        <v>0</v>
      </c>
      <c r="DF187" s="63"/>
      <c r="DG187" s="116">
        <f t="shared" ref="DG187:DH187" si="1184">SUM(DG175:DG186)</f>
        <v>0</v>
      </c>
      <c r="DH187" s="117">
        <f t="shared" si="1184"/>
        <v>0</v>
      </c>
      <c r="DI187" s="63"/>
      <c r="DJ187" s="116">
        <f t="shared" ref="DJ187:DK187" si="1185">SUM(DJ175:DJ186)</f>
        <v>0</v>
      </c>
      <c r="DK187" s="117">
        <f t="shared" si="1185"/>
        <v>0</v>
      </c>
      <c r="DL187" s="63"/>
      <c r="DM187" s="116">
        <f t="shared" ref="DM187:DN187" si="1186">SUM(DM175:DM186)</f>
        <v>0</v>
      </c>
      <c r="DN187" s="117">
        <f t="shared" si="1186"/>
        <v>0</v>
      </c>
      <c r="DO187" s="63"/>
      <c r="DP187" s="116">
        <f t="shared" ref="DP187:DQ187" si="1187">SUM(DP175:DP186)</f>
        <v>0</v>
      </c>
      <c r="DQ187" s="117">
        <f t="shared" si="1187"/>
        <v>0</v>
      </c>
      <c r="DR187" s="63"/>
      <c r="DS187" s="116">
        <f t="shared" ref="DS187:DT187" si="1188">SUM(DS175:DS186)</f>
        <v>0</v>
      </c>
      <c r="DT187" s="117">
        <f t="shared" si="1188"/>
        <v>0</v>
      </c>
      <c r="DU187" s="63"/>
      <c r="DV187" s="116">
        <f t="shared" ref="DV187:DW187" si="1189">SUM(DV175:DV186)</f>
        <v>144386.89488000001</v>
      </c>
      <c r="DW187" s="117">
        <f t="shared" si="1189"/>
        <v>652669.34100000001</v>
      </c>
      <c r="DX187" s="63"/>
      <c r="DY187" s="116">
        <f t="shared" ref="DY187:DZ187" si="1190">SUM(DY175:DY186)</f>
        <v>79827.502899999992</v>
      </c>
      <c r="DZ187" s="117">
        <f t="shared" si="1190"/>
        <v>420545.42299999995</v>
      </c>
      <c r="EA187" s="63"/>
      <c r="EB187" s="116">
        <f t="shared" ref="EB187:EC187" si="1191">SUM(EB175:EB186)</f>
        <v>0</v>
      </c>
      <c r="EC187" s="117">
        <f t="shared" si="1191"/>
        <v>0</v>
      </c>
      <c r="ED187" s="63"/>
      <c r="EE187" s="116">
        <f t="shared" ref="EE187:EF187" si="1192">SUM(EE175:EE186)</f>
        <v>0</v>
      </c>
      <c r="EF187" s="117">
        <f t="shared" si="1192"/>
        <v>0</v>
      </c>
      <c r="EG187" s="63"/>
      <c r="EH187" s="116">
        <f t="shared" ref="EH187:EI187" si="1193">SUM(EH175:EH186)</f>
        <v>0.37969999999999998</v>
      </c>
      <c r="EI187" s="117">
        <f t="shared" si="1193"/>
        <v>21.641999999999999</v>
      </c>
      <c r="EJ187" s="63"/>
      <c r="EK187" s="116">
        <f t="shared" ref="EK187:EL187" si="1194">SUM(EK175:EK186)</f>
        <v>0</v>
      </c>
      <c r="EL187" s="117">
        <f t="shared" si="1194"/>
        <v>0</v>
      </c>
      <c r="EM187" s="63"/>
      <c r="EN187" s="116">
        <f t="shared" ref="EN187:EO187" si="1195">SUM(EN175:EN186)</f>
        <v>0</v>
      </c>
      <c r="EO187" s="117">
        <f t="shared" si="1195"/>
        <v>0</v>
      </c>
      <c r="EP187" s="63"/>
      <c r="EQ187" s="116">
        <f t="shared" ref="EQ187:ER187" si="1196">SUM(EQ175:EQ186)</f>
        <v>72</v>
      </c>
      <c r="ER187" s="117">
        <f t="shared" si="1196"/>
        <v>503.928</v>
      </c>
      <c r="ES187" s="63"/>
      <c r="ET187" s="116">
        <f t="shared" ref="ET187:EU187" si="1197">SUM(ET175:ET186)</f>
        <v>0</v>
      </c>
      <c r="EU187" s="117">
        <f t="shared" si="1197"/>
        <v>0</v>
      </c>
      <c r="EV187" s="63"/>
      <c r="EW187" s="116">
        <f t="shared" ref="EW187:EX187" si="1198">SUM(EW175:EW186)</f>
        <v>0</v>
      </c>
      <c r="EX187" s="117">
        <f t="shared" si="1198"/>
        <v>0</v>
      </c>
      <c r="EY187" s="63"/>
      <c r="EZ187" s="116">
        <f t="shared" ref="EZ187:FA187" si="1199">SUM(EZ175:EZ186)</f>
        <v>0</v>
      </c>
      <c r="FA187" s="117">
        <f t="shared" si="1199"/>
        <v>0</v>
      </c>
      <c r="FB187" s="63"/>
      <c r="FC187" s="116">
        <f t="shared" ref="FC187:FD187" si="1200">SUM(FC175:FC186)</f>
        <v>0.21159</v>
      </c>
      <c r="FD187" s="117">
        <f t="shared" si="1200"/>
        <v>3.6079999999999997</v>
      </c>
      <c r="FE187" s="63"/>
      <c r="FF187" s="116">
        <f t="shared" ref="FF187:FG187" si="1201">SUM(FF175:FF186)</f>
        <v>0</v>
      </c>
      <c r="FG187" s="117">
        <f t="shared" si="1201"/>
        <v>0</v>
      </c>
      <c r="FH187" s="63"/>
      <c r="FI187" s="116">
        <f t="shared" ref="FI187:FJ187" si="1202">SUM(FI175:FI186)</f>
        <v>2.0300000000000002E-2</v>
      </c>
      <c r="FJ187" s="117">
        <f t="shared" si="1202"/>
        <v>2.48</v>
      </c>
      <c r="FK187" s="63"/>
      <c r="FL187" s="116">
        <f t="shared" ref="FL187:FM187" si="1203">SUM(FL175:FL186)</f>
        <v>8.8599999999999998E-3</v>
      </c>
      <c r="FM187" s="117">
        <f t="shared" si="1203"/>
        <v>0.51500000000000001</v>
      </c>
      <c r="FN187" s="63"/>
      <c r="FO187" s="116">
        <f t="shared" ref="FO187:FP187" si="1204">SUM(FO175:FO186)</f>
        <v>0</v>
      </c>
      <c r="FP187" s="117">
        <f t="shared" si="1204"/>
        <v>0</v>
      </c>
      <c r="FQ187" s="63"/>
      <c r="FR187" s="116">
        <f t="shared" ref="FR187:FS187" si="1205">SUM(FR175:FR186)</f>
        <v>0</v>
      </c>
      <c r="FS187" s="117">
        <f t="shared" si="1205"/>
        <v>0</v>
      </c>
      <c r="FT187" s="63"/>
      <c r="FU187" s="116">
        <f t="shared" ref="FU187:FV187" si="1206">SUM(FU175:FU186)</f>
        <v>0</v>
      </c>
      <c r="FV187" s="117">
        <f t="shared" si="1206"/>
        <v>0</v>
      </c>
      <c r="FW187" s="63"/>
      <c r="FX187" s="116">
        <f t="shared" ref="FX187:FY187" si="1207">SUM(FX175:FX186)</f>
        <v>0</v>
      </c>
      <c r="FY187" s="117">
        <f t="shared" si="1207"/>
        <v>0</v>
      </c>
      <c r="FZ187" s="63"/>
      <c r="GA187" s="116">
        <f t="shared" ref="GA187:GB187" si="1208">SUM(GA175:GA186)</f>
        <v>0</v>
      </c>
      <c r="GB187" s="117">
        <f t="shared" si="1208"/>
        <v>0</v>
      </c>
      <c r="GC187" s="63"/>
      <c r="GD187" s="116">
        <f t="shared" ref="GD187:GE187" si="1209">SUM(GD175:GD186)</f>
        <v>0</v>
      </c>
      <c r="GE187" s="117">
        <f t="shared" si="1209"/>
        <v>0</v>
      </c>
      <c r="GF187" s="63"/>
      <c r="GG187" s="116">
        <f t="shared" ref="GG187:GH187" si="1210">SUM(GG175:GG186)</f>
        <v>0</v>
      </c>
      <c r="GH187" s="117">
        <f t="shared" si="1210"/>
        <v>0</v>
      </c>
      <c r="GI187" s="63"/>
      <c r="GJ187" s="116">
        <f t="shared" ref="GJ187:GK187" si="1211">SUM(GJ175:GJ186)</f>
        <v>0</v>
      </c>
      <c r="GK187" s="117">
        <f t="shared" si="1211"/>
        <v>0</v>
      </c>
      <c r="GL187" s="63"/>
      <c r="GM187" s="116">
        <f t="shared" ref="GM187:GN187" si="1212">SUM(GM175:GM186)</f>
        <v>0</v>
      </c>
      <c r="GN187" s="117">
        <f t="shared" si="1212"/>
        <v>0</v>
      </c>
      <c r="GO187" s="63"/>
      <c r="GP187" s="116">
        <f t="shared" ref="GP187:GQ187" si="1213">SUM(GP175:GP186)</f>
        <v>2</v>
      </c>
      <c r="GQ187" s="117">
        <f t="shared" si="1213"/>
        <v>17.463999999999999</v>
      </c>
      <c r="GR187" s="63"/>
      <c r="GS187" s="116">
        <f t="shared" ref="GS187:GT187" si="1214">SUM(GS175:GS186)</f>
        <v>3.3399999999999999E-2</v>
      </c>
      <c r="GT187" s="117">
        <f t="shared" si="1214"/>
        <v>1.577</v>
      </c>
      <c r="GU187" s="63"/>
      <c r="GV187" s="116">
        <f t="shared" ref="GV187:GW187" si="1215">SUM(GV175:GV186)</f>
        <v>1E-3</v>
      </c>
      <c r="GW187" s="117">
        <f t="shared" si="1215"/>
        <v>2.6880000000000002</v>
      </c>
      <c r="GX187" s="63"/>
      <c r="GY187" s="116">
        <f t="shared" ref="GY187:GZ187" si="1216">SUM(GY175:GY186)</f>
        <v>0</v>
      </c>
      <c r="GZ187" s="117">
        <f t="shared" si="1216"/>
        <v>0</v>
      </c>
      <c r="HA187" s="63"/>
      <c r="HB187" s="116">
        <f t="shared" ref="HB187:HC187" si="1217">SUM(HB175:HB186)</f>
        <v>318.42541</v>
      </c>
      <c r="HC187" s="117">
        <f t="shared" si="1217"/>
        <v>2850.2490000000003</v>
      </c>
      <c r="HD187" s="63"/>
      <c r="HE187" s="116">
        <f t="shared" ref="HE187:HF187" si="1218">SUM(HE175:HE186)</f>
        <v>83421.236629999985</v>
      </c>
      <c r="HF187" s="117">
        <f t="shared" si="1218"/>
        <v>462893.37</v>
      </c>
      <c r="HG187" s="63"/>
      <c r="HH187" s="104">
        <f t="shared" si="1145"/>
        <v>432756.14943999995</v>
      </c>
      <c r="HI187" s="106">
        <f t="shared" si="1146"/>
        <v>2199540.412</v>
      </c>
    </row>
    <row r="188" spans="1:217" x14ac:dyDescent="0.3">
      <c r="A188" s="111">
        <v>2025</v>
      </c>
      <c r="B188" s="112" t="s">
        <v>2</v>
      </c>
      <c r="C188" s="20">
        <v>0</v>
      </c>
      <c r="D188" s="4">
        <v>0</v>
      </c>
      <c r="E188" s="5">
        <f>IF(C188=0,0,D188/C188*1000)</f>
        <v>0</v>
      </c>
      <c r="F188" s="20">
        <v>0</v>
      </c>
      <c r="G188" s="4">
        <v>0</v>
      </c>
      <c r="H188" s="5">
        <f t="shared" ref="H188:H199" si="1219">IF(F188=0,0,G188/F188*1000)</f>
        <v>0</v>
      </c>
      <c r="I188" s="20">
        <v>0</v>
      </c>
      <c r="J188" s="4">
        <v>0</v>
      </c>
      <c r="K188" s="5">
        <f t="shared" ref="K188:K199" si="1220">IF(I188=0,0,J188/I188*1000)</f>
        <v>0</v>
      </c>
      <c r="L188" s="20">
        <v>0</v>
      </c>
      <c r="M188" s="4">
        <v>0</v>
      </c>
      <c r="N188" s="5">
        <f t="shared" ref="N188:N199" si="1221">IF(L188=0,0,M188/L188*1000)</f>
        <v>0</v>
      </c>
      <c r="O188" s="20">
        <v>0</v>
      </c>
      <c r="P188" s="4">
        <v>0</v>
      </c>
      <c r="Q188" s="5">
        <f t="shared" ref="Q188:Q199" si="1222">IF(O188=0,0,P188/O188*1000)</f>
        <v>0</v>
      </c>
      <c r="R188" s="128">
        <v>2362.5970000000002</v>
      </c>
      <c r="S188" s="4">
        <v>14164.797</v>
      </c>
      <c r="T188" s="5">
        <f t="shared" ref="T188:T199" si="1223">IF(R188=0,0,S188/R188*1000)</f>
        <v>5995.4351080611714</v>
      </c>
      <c r="U188" s="20">
        <v>0</v>
      </c>
      <c r="V188" s="4">
        <v>0</v>
      </c>
      <c r="W188" s="5">
        <f t="shared" ref="W188:W199" si="1224">IF(U188=0,0,V188/U188*1000)</f>
        <v>0</v>
      </c>
      <c r="X188" s="20">
        <v>0</v>
      </c>
      <c r="Y188" s="4">
        <v>0</v>
      </c>
      <c r="Z188" s="5">
        <f t="shared" ref="Z188:Z199" si="1225">IF(X188=0,0,Y188/X188*1000)</f>
        <v>0</v>
      </c>
      <c r="AA188" s="20">
        <v>0</v>
      </c>
      <c r="AB188" s="4">
        <v>0</v>
      </c>
      <c r="AC188" s="5">
        <f t="shared" ref="AC188:AC199" si="1226">IF(AA188=0,0,AB188/AA188*1000)</f>
        <v>0</v>
      </c>
      <c r="AD188" s="20">
        <v>0</v>
      </c>
      <c r="AE188" s="4">
        <v>0</v>
      </c>
      <c r="AF188" s="5">
        <f t="shared" ref="AF188:AF199" si="1227">IF(AD188=0,0,AE188/AD188*1000)</f>
        <v>0</v>
      </c>
      <c r="AG188" s="20">
        <v>0</v>
      </c>
      <c r="AH188" s="4">
        <v>0</v>
      </c>
      <c r="AI188" s="5">
        <f t="shared" ref="AI188:AI199" si="1228">IF(AG188=0,0,AH188/AG188*1000)</f>
        <v>0</v>
      </c>
      <c r="AJ188" s="20">
        <v>0</v>
      </c>
      <c r="AK188" s="4">
        <v>0</v>
      </c>
      <c r="AL188" s="5">
        <f t="shared" ref="AL188:AL199" si="1229">IF(AJ188=0,0,AK188/AJ188*1000)</f>
        <v>0</v>
      </c>
      <c r="AM188" s="20">
        <v>0</v>
      </c>
      <c r="AN188" s="4">
        <v>0</v>
      </c>
      <c r="AO188" s="5">
        <f t="shared" ref="AO188:AO199" si="1230">IF(AM188=0,0,AN188/AM188*1000)</f>
        <v>0</v>
      </c>
      <c r="AP188" s="20">
        <v>0</v>
      </c>
      <c r="AQ188" s="4">
        <v>0</v>
      </c>
      <c r="AR188" s="5">
        <f t="shared" ref="AR188:AR199" si="1231">IF(AP188=0,0,AQ188/AP188*1000)</f>
        <v>0</v>
      </c>
      <c r="AS188" s="128">
        <v>69</v>
      </c>
      <c r="AT188" s="4">
        <v>557.52</v>
      </c>
      <c r="AU188" s="5">
        <f t="shared" ref="AU188:AU199" si="1232">IF(AS188=0,0,AT188/AS188*1000)</f>
        <v>8080</v>
      </c>
      <c r="AV188" s="20">
        <v>0</v>
      </c>
      <c r="AW188" s="4">
        <v>0</v>
      </c>
      <c r="AX188" s="5">
        <f t="shared" ref="AX188:AX199" si="1233">IF(AV188=0,0,AW188/AV188*1000)</f>
        <v>0</v>
      </c>
      <c r="AY188" s="20">
        <v>0</v>
      </c>
      <c r="AZ188" s="4">
        <v>0</v>
      </c>
      <c r="BA188" s="5">
        <f t="shared" ref="BA188:BA199" si="1234">IF(AY188=0,0,AZ188/AY188*1000)</f>
        <v>0</v>
      </c>
      <c r="BB188" s="128">
        <v>5294.3425299999999</v>
      </c>
      <c r="BC188" s="4">
        <v>34809.300000000003</v>
      </c>
      <c r="BD188" s="5">
        <f t="shared" ref="BD188:BD199" si="1235">IF(BB188=0,0,BC188/BB188*1000)</f>
        <v>6574.8107159209439</v>
      </c>
      <c r="BE188" s="20">
        <v>0</v>
      </c>
      <c r="BF188" s="4">
        <v>0</v>
      </c>
      <c r="BG188" s="5">
        <f t="shared" ref="BG188:BG199" si="1236">IF(BE188=0,0,BF188/BE188*1000)</f>
        <v>0</v>
      </c>
      <c r="BH188" s="20">
        <v>0</v>
      </c>
      <c r="BI188" s="4">
        <v>0</v>
      </c>
      <c r="BJ188" s="5">
        <f t="shared" ref="BJ188:BJ199" si="1237">IF(BH188=0,0,BI188/BH188*1000)</f>
        <v>0</v>
      </c>
      <c r="BK188" s="20">
        <v>0</v>
      </c>
      <c r="BL188" s="4">
        <v>0</v>
      </c>
      <c r="BM188" s="5">
        <f t="shared" ref="BM188:BM199" si="1238">IF(BK188=0,0,BL188/BK188*1000)</f>
        <v>0</v>
      </c>
      <c r="BN188" s="20">
        <v>0</v>
      </c>
      <c r="BO188" s="4">
        <v>0</v>
      </c>
      <c r="BP188" s="5">
        <f t="shared" ref="BP188:BP199" si="1239">IF(BN188=0,0,BO188/BN188*1000)</f>
        <v>0</v>
      </c>
      <c r="BQ188" s="20">
        <v>0</v>
      </c>
      <c r="BR188" s="4">
        <v>0</v>
      </c>
      <c r="BS188" s="5">
        <f t="shared" ref="BS188:BS199" si="1240">IF(BQ188=0,0,BR188/BQ188*1000)</f>
        <v>0</v>
      </c>
      <c r="BT188" s="20">
        <v>0</v>
      </c>
      <c r="BU188" s="4">
        <v>0</v>
      </c>
      <c r="BV188" s="5">
        <f t="shared" ref="BV188:BV199" si="1241">IF(BT188=0,0,BU188/BT188*1000)</f>
        <v>0</v>
      </c>
      <c r="BW188" s="20">
        <v>0</v>
      </c>
      <c r="BX188" s="4">
        <v>0</v>
      </c>
      <c r="BY188" s="5">
        <f t="shared" ref="BY188:BY199" si="1242">IF(BW188=0,0,BX188/BW188*1000)</f>
        <v>0</v>
      </c>
      <c r="BZ188" s="20">
        <v>0</v>
      </c>
      <c r="CA188" s="4">
        <v>0</v>
      </c>
      <c r="CB188" s="5">
        <f t="shared" ref="CB188:CB199" si="1243">IF(BZ188=0,0,CA188/BZ188*1000)</f>
        <v>0</v>
      </c>
      <c r="CC188" s="20">
        <v>0</v>
      </c>
      <c r="CD188" s="4">
        <v>0</v>
      </c>
      <c r="CE188" s="5">
        <f t="shared" ref="CE188:CE199" si="1244">IF(CC188=0,0,CD188/CC188*1000)</f>
        <v>0</v>
      </c>
      <c r="CF188" s="20">
        <v>0</v>
      </c>
      <c r="CG188" s="4">
        <v>0</v>
      </c>
      <c r="CH188" s="5">
        <f t="shared" ref="CH188:CH199" si="1245">IF(CF188=0,0,CG188/CF188*1000)</f>
        <v>0</v>
      </c>
      <c r="CI188" s="20">
        <v>0</v>
      </c>
      <c r="CJ188" s="4">
        <v>0</v>
      </c>
      <c r="CK188" s="5">
        <f t="shared" ref="CK188:CK199" si="1246">IF(CI188=0,0,CJ188/CI188*1000)</f>
        <v>0</v>
      </c>
      <c r="CL188" s="20">
        <v>0</v>
      </c>
      <c r="CM188" s="4">
        <v>0</v>
      </c>
      <c r="CN188" s="5">
        <f t="shared" ref="CN188:CN199" si="1247">IF(CL188=0,0,CM188/CL188*1000)</f>
        <v>0</v>
      </c>
      <c r="CO188" s="20">
        <v>0</v>
      </c>
      <c r="CP188" s="4">
        <v>0</v>
      </c>
      <c r="CQ188" s="5">
        <f t="shared" ref="CQ188:CQ199" si="1248">IF(CO188=0,0,CP188/CO188*1000)</f>
        <v>0</v>
      </c>
      <c r="CR188" s="128">
        <v>1551.0709999999999</v>
      </c>
      <c r="CS188" s="4">
        <v>8757.9959999999992</v>
      </c>
      <c r="CT188" s="5">
        <f t="shared" ref="CT188:CT199" si="1249">IF(CR188=0,0,CS188/CR188*1000)</f>
        <v>5646.4185069542264</v>
      </c>
      <c r="CU188" s="20">
        <v>0</v>
      </c>
      <c r="CV188" s="4">
        <v>0</v>
      </c>
      <c r="CW188" s="5">
        <f t="shared" ref="CW188:CW199" si="1250">IF(CU188=0,0,CV188/CU188*1000)</f>
        <v>0</v>
      </c>
      <c r="CX188" s="20">
        <v>0</v>
      </c>
      <c r="CY188" s="4">
        <v>0</v>
      </c>
      <c r="CZ188" s="5">
        <f t="shared" ref="CZ188:CZ199" si="1251">IF(CX188=0,0,CY188/CX188*1000)</f>
        <v>0</v>
      </c>
      <c r="DA188" s="128">
        <v>5.94E-3</v>
      </c>
      <c r="DB188" s="4">
        <v>8.6999999999999994E-2</v>
      </c>
      <c r="DC188" s="5">
        <f t="shared" ref="DC188:DC199" si="1252">IF(DA188=0,0,DB188/DA188*1000)</f>
        <v>14646.464646464645</v>
      </c>
      <c r="DD188" s="20">
        <v>0</v>
      </c>
      <c r="DE188" s="4">
        <v>0</v>
      </c>
      <c r="DF188" s="5">
        <f t="shared" ref="DF188:DF199" si="1253">IF(DD188=0,0,DE188/DD188*1000)</f>
        <v>0</v>
      </c>
      <c r="DG188" s="20">
        <v>0</v>
      </c>
      <c r="DH188" s="4">
        <v>0</v>
      </c>
      <c r="DI188" s="5">
        <f t="shared" ref="DI188:DI199" si="1254">IF(DG188=0,0,DH188/DG188*1000)</f>
        <v>0</v>
      </c>
      <c r="DJ188" s="20">
        <v>0</v>
      </c>
      <c r="DK188" s="4">
        <v>0</v>
      </c>
      <c r="DL188" s="5">
        <f t="shared" ref="DL188:DL199" si="1255">IF(DJ188=0,0,DK188/DJ188*1000)</f>
        <v>0</v>
      </c>
      <c r="DM188" s="20">
        <v>0</v>
      </c>
      <c r="DN188" s="4">
        <v>0</v>
      </c>
      <c r="DO188" s="5">
        <f t="shared" ref="DO188:DO199" si="1256">IF(DM188=0,0,DN188/DM188*1000)</f>
        <v>0</v>
      </c>
      <c r="DP188" s="20">
        <v>0</v>
      </c>
      <c r="DQ188" s="4">
        <v>0</v>
      </c>
      <c r="DR188" s="5">
        <f t="shared" ref="DR188:DR199" si="1257">IF(DP188=0,0,DQ188/DP188*1000)</f>
        <v>0</v>
      </c>
      <c r="DS188" s="20">
        <v>0</v>
      </c>
      <c r="DT188" s="4">
        <v>0</v>
      </c>
      <c r="DU188" s="5">
        <f t="shared" ref="DU188:DU199" si="1258">IF(DS188=0,0,DT188/DS188*1000)</f>
        <v>0</v>
      </c>
      <c r="DV188" s="128">
        <v>8062.8180000000002</v>
      </c>
      <c r="DW188" s="4">
        <v>46097.18</v>
      </c>
      <c r="DX188" s="5">
        <f t="shared" ref="DX188:DX199" si="1259">IF(DV188=0,0,DW188/DV188*1000)</f>
        <v>5717.2541907804443</v>
      </c>
      <c r="DY188" s="128">
        <v>5822.3969999999999</v>
      </c>
      <c r="DZ188" s="4">
        <v>38463.919999999998</v>
      </c>
      <c r="EA188" s="5">
        <f t="shared" ref="EA188:EA199" si="1260">IF(DY188=0,0,DZ188/DY188*1000)</f>
        <v>6606.2001612050844</v>
      </c>
      <c r="EB188" s="20">
        <v>0</v>
      </c>
      <c r="EC188" s="4">
        <v>0</v>
      </c>
      <c r="ED188" s="5">
        <f t="shared" ref="ED188:ED199" si="1261">IF(EB188=0,0,EC188/EB188*1000)</f>
        <v>0</v>
      </c>
      <c r="EE188" s="20">
        <v>0</v>
      </c>
      <c r="EF188" s="4">
        <v>0</v>
      </c>
      <c r="EG188" s="5">
        <f t="shared" ref="EG188:EG199" si="1262">IF(EE188=0,0,EF188/EE188*1000)</f>
        <v>0</v>
      </c>
      <c r="EH188" s="20">
        <v>0</v>
      </c>
      <c r="EI188" s="4">
        <v>0</v>
      </c>
      <c r="EJ188" s="5">
        <f t="shared" ref="EJ188:EJ199" si="1263">IF(EH188=0,0,EI188/EH188*1000)</f>
        <v>0</v>
      </c>
      <c r="EK188" s="20">
        <v>0</v>
      </c>
      <c r="EL188" s="4">
        <v>0</v>
      </c>
      <c r="EM188" s="5">
        <f t="shared" ref="EM188:EM199" si="1264">IF(EK188=0,0,EL188/EK188*1000)</f>
        <v>0</v>
      </c>
      <c r="EN188" s="20">
        <v>0</v>
      </c>
      <c r="EO188" s="4">
        <v>0</v>
      </c>
      <c r="EP188" s="5">
        <f t="shared" ref="EP188:EP199" si="1265">IF(EN188=0,0,EO188/EN188*1000)</f>
        <v>0</v>
      </c>
      <c r="EQ188" s="20">
        <v>0</v>
      </c>
      <c r="ER188" s="4">
        <v>0</v>
      </c>
      <c r="ES188" s="5">
        <f t="shared" ref="ES188:ES199" si="1266">IF(EQ188=0,0,ER188/EQ188*1000)</f>
        <v>0</v>
      </c>
      <c r="ET188" s="20">
        <v>0</v>
      </c>
      <c r="EU188" s="4">
        <v>0</v>
      </c>
      <c r="EV188" s="5">
        <f t="shared" ref="EV188:EV199" si="1267">IF(ET188=0,0,EU188/ET188*1000)</f>
        <v>0</v>
      </c>
      <c r="EW188" s="20">
        <v>0</v>
      </c>
      <c r="EX188" s="4">
        <v>0</v>
      </c>
      <c r="EY188" s="5">
        <f t="shared" ref="EY188:EY199" si="1268">IF(EW188=0,0,EX188/EW188*1000)</f>
        <v>0</v>
      </c>
      <c r="EZ188" s="20">
        <v>0</v>
      </c>
      <c r="FA188" s="4">
        <v>0</v>
      </c>
      <c r="FB188" s="5">
        <f t="shared" ref="FB188:FB199" si="1269">IF(EZ188=0,0,FA188/EZ188*1000)</f>
        <v>0</v>
      </c>
      <c r="FC188" s="20">
        <v>0</v>
      </c>
      <c r="FD188" s="4">
        <v>0</v>
      </c>
      <c r="FE188" s="5">
        <f t="shared" ref="FE188:FE199" si="1270">IF(FC188=0,0,FD188/FC188*1000)</f>
        <v>0</v>
      </c>
      <c r="FF188" s="20">
        <v>0</v>
      </c>
      <c r="FG188" s="4">
        <v>0</v>
      </c>
      <c r="FH188" s="5">
        <f t="shared" ref="FH188:FH199" si="1271">IF(FF188=0,0,FG188/FF188*1000)</f>
        <v>0</v>
      </c>
      <c r="FI188" s="20">
        <v>0</v>
      </c>
      <c r="FJ188" s="4">
        <v>0</v>
      </c>
      <c r="FK188" s="5">
        <f t="shared" ref="FK188:FK199" si="1272">IF(FI188=0,0,FJ188/FI188*1000)</f>
        <v>0</v>
      </c>
      <c r="FL188" s="20">
        <v>0</v>
      </c>
      <c r="FM188" s="4">
        <v>0</v>
      </c>
      <c r="FN188" s="5">
        <f t="shared" ref="FN188:FN199" si="1273">IF(FL188=0,0,FM188/FL188*1000)</f>
        <v>0</v>
      </c>
      <c r="FO188" s="20">
        <v>0</v>
      </c>
      <c r="FP188" s="4">
        <v>0</v>
      </c>
      <c r="FQ188" s="5">
        <f t="shared" ref="FQ188:FQ199" si="1274">IF(FO188=0,0,FP188/FO188*1000)</f>
        <v>0</v>
      </c>
      <c r="FR188" s="20">
        <v>0</v>
      </c>
      <c r="FS188" s="4">
        <v>0</v>
      </c>
      <c r="FT188" s="5">
        <f t="shared" ref="FT188:FT199" si="1275">IF(FR188=0,0,FS188/FR188*1000)</f>
        <v>0</v>
      </c>
      <c r="FU188" s="20">
        <v>0</v>
      </c>
      <c r="FV188" s="4">
        <v>0</v>
      </c>
      <c r="FW188" s="5">
        <f t="shared" ref="FW188:FW199" si="1276">IF(FU188=0,0,FV188/FU188*1000)</f>
        <v>0</v>
      </c>
      <c r="FX188" s="20">
        <v>0</v>
      </c>
      <c r="FY188" s="4">
        <v>0</v>
      </c>
      <c r="FZ188" s="5">
        <f t="shared" ref="FZ188:FZ199" si="1277">IF(FX188=0,0,FY188/FX188*1000)</f>
        <v>0</v>
      </c>
      <c r="GA188" s="20">
        <v>0</v>
      </c>
      <c r="GB188" s="4">
        <v>0</v>
      </c>
      <c r="GC188" s="5">
        <f t="shared" ref="GC188:GC199" si="1278">IF(GA188=0,0,GB188/GA188*1000)</f>
        <v>0</v>
      </c>
      <c r="GD188" s="20">
        <v>0</v>
      </c>
      <c r="GE188" s="4">
        <v>0</v>
      </c>
      <c r="GF188" s="5">
        <f t="shared" ref="GF188:GF199" si="1279">IF(GD188=0,0,GE188/GD188*1000)</f>
        <v>0</v>
      </c>
      <c r="GG188" s="20">
        <v>0</v>
      </c>
      <c r="GH188" s="4">
        <v>0</v>
      </c>
      <c r="GI188" s="5">
        <f t="shared" ref="GI188:GI199" si="1280">IF(GG188=0,0,GH188/GG188*1000)</f>
        <v>0</v>
      </c>
      <c r="GJ188" s="20">
        <v>0</v>
      </c>
      <c r="GK188" s="4">
        <v>0</v>
      </c>
      <c r="GL188" s="5">
        <f t="shared" ref="GL188:GL199" si="1281">IF(GJ188=0,0,GK188/GJ188*1000)</f>
        <v>0</v>
      </c>
      <c r="GM188" s="20">
        <v>0</v>
      </c>
      <c r="GN188" s="4">
        <v>0</v>
      </c>
      <c r="GO188" s="5">
        <f t="shared" ref="GO188:GO199" si="1282">IF(GM188=0,0,GN188/GM188*1000)</f>
        <v>0</v>
      </c>
      <c r="GP188" s="20">
        <v>0</v>
      </c>
      <c r="GQ188" s="4">
        <v>0</v>
      </c>
      <c r="GR188" s="5">
        <f t="shared" ref="GR188:GR199" si="1283">IF(GP188=0,0,GQ188/GP188*1000)</f>
        <v>0</v>
      </c>
      <c r="GS188" s="128">
        <v>2E-3</v>
      </c>
      <c r="GT188" s="4">
        <v>1.9E-2</v>
      </c>
      <c r="GU188" s="5">
        <f t="shared" ref="GU188:GU199" si="1284">IF(GS188=0,0,GT188/GS188*1000)</f>
        <v>9500</v>
      </c>
      <c r="GV188" s="20">
        <v>0</v>
      </c>
      <c r="GW188" s="4">
        <v>0</v>
      </c>
      <c r="GX188" s="5">
        <f t="shared" ref="GX188:GX199" si="1285">IF(GV188=0,0,GW188/GV188*1000)</f>
        <v>0</v>
      </c>
      <c r="GY188" s="20">
        <v>0</v>
      </c>
      <c r="GZ188" s="4">
        <v>0</v>
      </c>
      <c r="HA188" s="5">
        <f t="shared" ref="HA188:HA199" si="1286">IF(GY188=0,0,GZ188/GY188*1000)</f>
        <v>0</v>
      </c>
      <c r="HB188" s="128">
        <v>3</v>
      </c>
      <c r="HC188" s="4">
        <v>54</v>
      </c>
      <c r="HD188" s="5">
        <f t="shared" ref="HD188:HD199" si="1287">IF(HB188=0,0,HC188/HB188*1000)</f>
        <v>18000</v>
      </c>
      <c r="HE188" s="128">
        <v>8390.0763399999996</v>
      </c>
      <c r="HF188" s="4">
        <v>58548.11</v>
      </c>
      <c r="HG188" s="5">
        <f t="shared" ref="HG188:HG199" si="1288">IF(HE188=0,0,HF188/HE188*1000)</f>
        <v>6978.2571251312365</v>
      </c>
      <c r="HH188" s="20">
        <f>SUMIF($C$5:$HG$5,"Ton",C188:HG188)</f>
        <v>31555.309809999999</v>
      </c>
      <c r="HI188" s="5">
        <f>SUMIF($C$5:$HG$5,"F*",C188:HG188)</f>
        <v>201452.929</v>
      </c>
    </row>
    <row r="189" spans="1:217" x14ac:dyDescent="0.3">
      <c r="A189" s="111">
        <v>2025</v>
      </c>
      <c r="B189" s="112" t="s">
        <v>3</v>
      </c>
      <c r="C189" s="20">
        <v>0</v>
      </c>
      <c r="D189" s="4">
        <v>0</v>
      </c>
      <c r="E189" s="5">
        <f t="shared" ref="E189:E190" si="1289">IF(C189=0,0,D189/C189*1000)</f>
        <v>0</v>
      </c>
      <c r="F189" s="20">
        <v>0</v>
      </c>
      <c r="G189" s="4">
        <v>0</v>
      </c>
      <c r="H189" s="5">
        <f t="shared" si="1219"/>
        <v>0</v>
      </c>
      <c r="I189" s="20">
        <v>0</v>
      </c>
      <c r="J189" s="4">
        <v>0</v>
      </c>
      <c r="K189" s="5">
        <f t="shared" si="1220"/>
        <v>0</v>
      </c>
      <c r="L189" s="128">
        <v>1.35E-2</v>
      </c>
      <c r="M189" s="4">
        <v>0.8</v>
      </c>
      <c r="N189" s="5">
        <f t="shared" si="1221"/>
        <v>59259.25925925927</v>
      </c>
      <c r="O189" s="20">
        <v>0</v>
      </c>
      <c r="P189" s="4">
        <v>0</v>
      </c>
      <c r="Q189" s="5">
        <f t="shared" si="1222"/>
        <v>0</v>
      </c>
      <c r="R189" s="128">
        <v>3077.9859999999999</v>
      </c>
      <c r="S189" s="4">
        <v>18363.740000000002</v>
      </c>
      <c r="T189" s="5">
        <f t="shared" si="1223"/>
        <v>5966.1544919307635</v>
      </c>
      <c r="U189" s="20">
        <v>0</v>
      </c>
      <c r="V189" s="4">
        <v>0</v>
      </c>
      <c r="W189" s="5">
        <f t="shared" si="1224"/>
        <v>0</v>
      </c>
      <c r="X189" s="20">
        <v>0</v>
      </c>
      <c r="Y189" s="4">
        <v>0</v>
      </c>
      <c r="Z189" s="5">
        <f t="shared" si="1225"/>
        <v>0</v>
      </c>
      <c r="AA189" s="20">
        <v>0</v>
      </c>
      <c r="AB189" s="4">
        <v>0</v>
      </c>
      <c r="AC189" s="5">
        <f t="shared" si="1226"/>
        <v>0</v>
      </c>
      <c r="AD189" s="20">
        <v>0</v>
      </c>
      <c r="AE189" s="4">
        <v>0</v>
      </c>
      <c r="AF189" s="5">
        <f t="shared" si="1227"/>
        <v>0</v>
      </c>
      <c r="AG189" s="20">
        <v>0</v>
      </c>
      <c r="AH189" s="4">
        <v>0</v>
      </c>
      <c r="AI189" s="5">
        <f t="shared" si="1228"/>
        <v>0</v>
      </c>
      <c r="AJ189" s="20">
        <v>0</v>
      </c>
      <c r="AK189" s="4">
        <v>0</v>
      </c>
      <c r="AL189" s="5">
        <f t="shared" si="1229"/>
        <v>0</v>
      </c>
      <c r="AM189" s="20">
        <v>0</v>
      </c>
      <c r="AN189" s="4">
        <v>0</v>
      </c>
      <c r="AO189" s="5">
        <f t="shared" si="1230"/>
        <v>0</v>
      </c>
      <c r="AP189" s="20">
        <v>0</v>
      </c>
      <c r="AQ189" s="4">
        <v>0</v>
      </c>
      <c r="AR189" s="5">
        <f t="shared" si="1231"/>
        <v>0</v>
      </c>
      <c r="AS189" s="20">
        <v>0</v>
      </c>
      <c r="AT189" s="4">
        <v>0</v>
      </c>
      <c r="AU189" s="5">
        <f t="shared" si="1232"/>
        <v>0</v>
      </c>
      <c r="AV189" s="20">
        <v>0</v>
      </c>
      <c r="AW189" s="4">
        <v>0</v>
      </c>
      <c r="AX189" s="5">
        <f t="shared" si="1233"/>
        <v>0</v>
      </c>
      <c r="AY189" s="20">
        <v>0</v>
      </c>
      <c r="AZ189" s="4">
        <v>0</v>
      </c>
      <c r="BA189" s="5">
        <f t="shared" si="1234"/>
        <v>0</v>
      </c>
      <c r="BB189" s="128">
        <v>7101.09184</v>
      </c>
      <c r="BC189" s="4">
        <v>41635.860999999997</v>
      </c>
      <c r="BD189" s="5">
        <f t="shared" si="1235"/>
        <v>5863.3041140895866</v>
      </c>
      <c r="BE189" s="20">
        <v>0</v>
      </c>
      <c r="BF189" s="4">
        <v>0</v>
      </c>
      <c r="BG189" s="5">
        <f t="shared" si="1236"/>
        <v>0</v>
      </c>
      <c r="BH189" s="128">
        <v>36</v>
      </c>
      <c r="BI189" s="4">
        <v>268.63200000000001</v>
      </c>
      <c r="BJ189" s="5">
        <f t="shared" si="1237"/>
        <v>7462</v>
      </c>
      <c r="BK189" s="128">
        <v>3.4720000000000001E-2</v>
      </c>
      <c r="BL189" s="4">
        <v>0.65</v>
      </c>
      <c r="BM189" s="5">
        <f t="shared" si="1238"/>
        <v>18721.198156682029</v>
      </c>
      <c r="BN189" s="20">
        <v>0</v>
      </c>
      <c r="BO189" s="4">
        <v>0</v>
      </c>
      <c r="BP189" s="5">
        <f t="shared" si="1239"/>
        <v>0</v>
      </c>
      <c r="BQ189" s="20">
        <v>0</v>
      </c>
      <c r="BR189" s="4">
        <v>0</v>
      </c>
      <c r="BS189" s="5">
        <f t="shared" si="1240"/>
        <v>0</v>
      </c>
      <c r="BT189" s="20">
        <v>0</v>
      </c>
      <c r="BU189" s="4">
        <v>0</v>
      </c>
      <c r="BV189" s="5">
        <f t="shared" si="1241"/>
        <v>0</v>
      </c>
      <c r="BW189" s="128">
        <v>0.10299999999999999</v>
      </c>
      <c r="BX189" s="4">
        <v>1.9710000000000001</v>
      </c>
      <c r="BY189" s="5">
        <f t="shared" si="1242"/>
        <v>19135.922330097088</v>
      </c>
      <c r="BZ189" s="20">
        <v>0</v>
      </c>
      <c r="CA189" s="4">
        <v>0</v>
      </c>
      <c r="CB189" s="5">
        <f t="shared" si="1243"/>
        <v>0</v>
      </c>
      <c r="CC189" s="20">
        <v>0</v>
      </c>
      <c r="CD189" s="4">
        <v>0</v>
      </c>
      <c r="CE189" s="5">
        <f t="shared" si="1244"/>
        <v>0</v>
      </c>
      <c r="CF189" s="20">
        <v>0</v>
      </c>
      <c r="CG189" s="4">
        <v>0</v>
      </c>
      <c r="CH189" s="5">
        <f t="shared" si="1245"/>
        <v>0</v>
      </c>
      <c r="CI189" s="20">
        <v>0</v>
      </c>
      <c r="CJ189" s="4">
        <v>0</v>
      </c>
      <c r="CK189" s="5">
        <f t="shared" si="1246"/>
        <v>0</v>
      </c>
      <c r="CL189" s="20">
        <v>0</v>
      </c>
      <c r="CM189" s="4">
        <v>0</v>
      </c>
      <c r="CN189" s="5">
        <f t="shared" si="1247"/>
        <v>0</v>
      </c>
      <c r="CO189" s="20">
        <v>0</v>
      </c>
      <c r="CP189" s="4">
        <v>0</v>
      </c>
      <c r="CQ189" s="5">
        <f t="shared" si="1248"/>
        <v>0</v>
      </c>
      <c r="CR189" s="128">
        <v>266.22000000000003</v>
      </c>
      <c r="CS189" s="4">
        <v>1984.2470000000001</v>
      </c>
      <c r="CT189" s="5">
        <f t="shared" si="1249"/>
        <v>7453.4107129441809</v>
      </c>
      <c r="CU189" s="20">
        <v>0</v>
      </c>
      <c r="CV189" s="4">
        <v>0</v>
      </c>
      <c r="CW189" s="5">
        <f t="shared" si="1250"/>
        <v>0</v>
      </c>
      <c r="CX189" s="20">
        <v>0</v>
      </c>
      <c r="CY189" s="4">
        <v>0</v>
      </c>
      <c r="CZ189" s="5">
        <f t="shared" si="1251"/>
        <v>0</v>
      </c>
      <c r="DA189" s="20">
        <v>0</v>
      </c>
      <c r="DB189" s="4">
        <v>0</v>
      </c>
      <c r="DC189" s="5">
        <f t="shared" si="1252"/>
        <v>0</v>
      </c>
      <c r="DD189" s="20">
        <v>0</v>
      </c>
      <c r="DE189" s="4">
        <v>0</v>
      </c>
      <c r="DF189" s="5">
        <f t="shared" si="1253"/>
        <v>0</v>
      </c>
      <c r="DG189" s="20">
        <v>0</v>
      </c>
      <c r="DH189" s="4">
        <v>0</v>
      </c>
      <c r="DI189" s="5">
        <f t="shared" si="1254"/>
        <v>0</v>
      </c>
      <c r="DJ189" s="20">
        <v>0</v>
      </c>
      <c r="DK189" s="4">
        <v>0</v>
      </c>
      <c r="DL189" s="5">
        <f t="shared" si="1255"/>
        <v>0</v>
      </c>
      <c r="DM189" s="20">
        <v>0</v>
      </c>
      <c r="DN189" s="4">
        <v>0</v>
      </c>
      <c r="DO189" s="5">
        <f t="shared" si="1256"/>
        <v>0</v>
      </c>
      <c r="DP189" s="20">
        <v>0</v>
      </c>
      <c r="DQ189" s="4">
        <v>0</v>
      </c>
      <c r="DR189" s="5">
        <f t="shared" si="1257"/>
        <v>0</v>
      </c>
      <c r="DS189" s="20">
        <v>0</v>
      </c>
      <c r="DT189" s="4">
        <v>0</v>
      </c>
      <c r="DU189" s="5">
        <f t="shared" si="1258"/>
        <v>0</v>
      </c>
      <c r="DV189" s="128">
        <v>7473.3760000000002</v>
      </c>
      <c r="DW189" s="4">
        <v>39876.627</v>
      </c>
      <c r="DX189" s="5">
        <f t="shared" si="1259"/>
        <v>5335.8250675464469</v>
      </c>
      <c r="DY189" s="128">
        <v>8720.0413100000005</v>
      </c>
      <c r="DZ189" s="4">
        <v>61521.417999999998</v>
      </c>
      <c r="EA189" s="5">
        <f t="shared" si="1260"/>
        <v>7055.1750631557488</v>
      </c>
      <c r="EB189" s="20">
        <v>0</v>
      </c>
      <c r="EC189" s="4">
        <v>0</v>
      </c>
      <c r="ED189" s="5">
        <f t="shared" si="1261"/>
        <v>0</v>
      </c>
      <c r="EE189" s="20">
        <v>0</v>
      </c>
      <c r="EF189" s="4">
        <v>0</v>
      </c>
      <c r="EG189" s="5">
        <f t="shared" si="1262"/>
        <v>0</v>
      </c>
      <c r="EH189" s="20">
        <v>0</v>
      </c>
      <c r="EI189" s="4">
        <v>0</v>
      </c>
      <c r="EJ189" s="5">
        <f t="shared" si="1263"/>
        <v>0</v>
      </c>
      <c r="EK189" s="20">
        <v>0</v>
      </c>
      <c r="EL189" s="4">
        <v>0</v>
      </c>
      <c r="EM189" s="5">
        <f t="shared" si="1264"/>
        <v>0</v>
      </c>
      <c r="EN189" s="20">
        <v>0</v>
      </c>
      <c r="EO189" s="4">
        <v>0</v>
      </c>
      <c r="EP189" s="5">
        <f t="shared" si="1265"/>
        <v>0</v>
      </c>
      <c r="EQ189" s="20">
        <v>0</v>
      </c>
      <c r="ER189" s="4">
        <v>0</v>
      </c>
      <c r="ES189" s="5">
        <f t="shared" si="1266"/>
        <v>0</v>
      </c>
      <c r="ET189" s="20">
        <v>0</v>
      </c>
      <c r="EU189" s="4">
        <v>0</v>
      </c>
      <c r="EV189" s="5">
        <f t="shared" si="1267"/>
        <v>0</v>
      </c>
      <c r="EW189" s="20">
        <v>0</v>
      </c>
      <c r="EX189" s="4">
        <v>0</v>
      </c>
      <c r="EY189" s="5">
        <f t="shared" si="1268"/>
        <v>0</v>
      </c>
      <c r="EZ189" s="20">
        <v>0</v>
      </c>
      <c r="FA189" s="4">
        <v>0</v>
      </c>
      <c r="FB189" s="5">
        <f t="shared" si="1269"/>
        <v>0</v>
      </c>
      <c r="FC189" s="20">
        <v>0</v>
      </c>
      <c r="FD189" s="4">
        <v>0</v>
      </c>
      <c r="FE189" s="5">
        <f t="shared" si="1270"/>
        <v>0</v>
      </c>
      <c r="FF189" s="20">
        <v>0</v>
      </c>
      <c r="FG189" s="4">
        <v>0</v>
      </c>
      <c r="FH189" s="5">
        <f t="shared" si="1271"/>
        <v>0</v>
      </c>
      <c r="FI189" s="20">
        <v>0</v>
      </c>
      <c r="FJ189" s="4">
        <v>0</v>
      </c>
      <c r="FK189" s="5">
        <f t="shared" si="1272"/>
        <v>0</v>
      </c>
      <c r="FL189" s="20">
        <v>0</v>
      </c>
      <c r="FM189" s="4">
        <v>0</v>
      </c>
      <c r="FN189" s="5">
        <f t="shared" si="1273"/>
        <v>0</v>
      </c>
      <c r="FO189" s="20">
        <v>0</v>
      </c>
      <c r="FP189" s="4">
        <v>0</v>
      </c>
      <c r="FQ189" s="5">
        <f t="shared" si="1274"/>
        <v>0</v>
      </c>
      <c r="FR189" s="20">
        <v>0</v>
      </c>
      <c r="FS189" s="4">
        <v>0</v>
      </c>
      <c r="FT189" s="5">
        <f t="shared" si="1275"/>
        <v>0</v>
      </c>
      <c r="FU189" s="20">
        <v>0</v>
      </c>
      <c r="FV189" s="4">
        <v>0</v>
      </c>
      <c r="FW189" s="5">
        <f t="shared" si="1276"/>
        <v>0</v>
      </c>
      <c r="FX189" s="20">
        <v>0</v>
      </c>
      <c r="FY189" s="4">
        <v>0</v>
      </c>
      <c r="FZ189" s="5">
        <f t="shared" si="1277"/>
        <v>0</v>
      </c>
      <c r="GA189" s="20">
        <v>0</v>
      </c>
      <c r="GB189" s="4">
        <v>0</v>
      </c>
      <c r="GC189" s="5">
        <f t="shared" si="1278"/>
        <v>0</v>
      </c>
      <c r="GD189" s="20">
        <v>0</v>
      </c>
      <c r="GE189" s="4">
        <v>0</v>
      </c>
      <c r="GF189" s="5">
        <f t="shared" si="1279"/>
        <v>0</v>
      </c>
      <c r="GG189" s="20">
        <v>0</v>
      </c>
      <c r="GH189" s="4">
        <v>0</v>
      </c>
      <c r="GI189" s="5">
        <f t="shared" si="1280"/>
        <v>0</v>
      </c>
      <c r="GJ189" s="20">
        <v>0</v>
      </c>
      <c r="GK189" s="4">
        <v>0</v>
      </c>
      <c r="GL189" s="5">
        <f t="shared" si="1281"/>
        <v>0</v>
      </c>
      <c r="GM189" s="128">
        <v>0.51670000000000005</v>
      </c>
      <c r="GN189" s="4">
        <v>89.111999999999995</v>
      </c>
      <c r="GO189" s="5">
        <f t="shared" si="1282"/>
        <v>172463.71201857942</v>
      </c>
      <c r="GP189" s="128">
        <v>0.8</v>
      </c>
      <c r="GQ189" s="4">
        <v>13.109</v>
      </c>
      <c r="GR189" s="5">
        <f t="shared" si="1283"/>
        <v>16386.25</v>
      </c>
      <c r="GS189" s="128">
        <v>1.2999999999999999E-3</v>
      </c>
      <c r="GT189" s="4">
        <v>0.4</v>
      </c>
      <c r="GU189" s="5">
        <f t="shared" si="1284"/>
        <v>307692.30769230775</v>
      </c>
      <c r="GV189" s="20">
        <v>0</v>
      </c>
      <c r="GW189" s="4">
        <v>0</v>
      </c>
      <c r="GX189" s="5">
        <f t="shared" si="1285"/>
        <v>0</v>
      </c>
      <c r="GY189" s="20">
        <v>0</v>
      </c>
      <c r="GZ189" s="4">
        <v>0</v>
      </c>
      <c r="HA189" s="5">
        <f t="shared" si="1286"/>
        <v>0</v>
      </c>
      <c r="HB189" s="20">
        <v>0</v>
      </c>
      <c r="HC189" s="4">
        <v>0</v>
      </c>
      <c r="HD189" s="5">
        <f t="shared" si="1287"/>
        <v>0</v>
      </c>
      <c r="HE189" s="128">
        <v>6536.4170000000004</v>
      </c>
      <c r="HF189" s="4">
        <v>48826.73</v>
      </c>
      <c r="HG189" s="5">
        <f t="shared" si="1288"/>
        <v>7469.9533398802432</v>
      </c>
      <c r="HH189" s="20">
        <f t="shared" ref="HH189:HH200" si="1290">SUMIF($C$5:$HG$5,"Ton",C189:HG189)</f>
        <v>33212.601369999997</v>
      </c>
      <c r="HI189" s="5">
        <f t="shared" ref="HI189:HI200" si="1291">SUMIF($C$5:$HG$5,"F*",C189:HG189)</f>
        <v>212583.29699999999</v>
      </c>
    </row>
    <row r="190" spans="1:217" x14ac:dyDescent="0.3">
      <c r="A190" s="111">
        <v>2025</v>
      </c>
      <c r="B190" s="112" t="s">
        <v>4</v>
      </c>
      <c r="C190" s="20">
        <v>0</v>
      </c>
      <c r="D190" s="4">
        <v>0</v>
      </c>
      <c r="E190" s="5">
        <f t="shared" si="1289"/>
        <v>0</v>
      </c>
      <c r="F190" s="20">
        <v>0</v>
      </c>
      <c r="G190" s="4">
        <v>0</v>
      </c>
      <c r="H190" s="5">
        <f t="shared" si="1219"/>
        <v>0</v>
      </c>
      <c r="I190" s="20">
        <v>0</v>
      </c>
      <c r="J190" s="4">
        <v>0</v>
      </c>
      <c r="K190" s="5">
        <f t="shared" si="1220"/>
        <v>0</v>
      </c>
      <c r="L190" s="20">
        <v>0</v>
      </c>
      <c r="M190" s="4">
        <v>0</v>
      </c>
      <c r="N190" s="5">
        <f t="shared" si="1221"/>
        <v>0</v>
      </c>
      <c r="O190" s="20">
        <v>0</v>
      </c>
      <c r="P190" s="4">
        <v>0</v>
      </c>
      <c r="Q190" s="5">
        <f t="shared" si="1222"/>
        <v>0</v>
      </c>
      <c r="R190" s="128">
        <v>3696.6551600000003</v>
      </c>
      <c r="S190" s="4">
        <v>24222.282999999999</v>
      </c>
      <c r="T190" s="5">
        <f t="shared" si="1223"/>
        <v>6552.4864915990702</v>
      </c>
      <c r="U190" s="20">
        <v>0</v>
      </c>
      <c r="V190" s="4">
        <v>0</v>
      </c>
      <c r="W190" s="5">
        <f t="shared" si="1224"/>
        <v>0</v>
      </c>
      <c r="X190" s="20">
        <v>0</v>
      </c>
      <c r="Y190" s="4">
        <v>0</v>
      </c>
      <c r="Z190" s="5">
        <f t="shared" si="1225"/>
        <v>0</v>
      </c>
      <c r="AA190" s="20">
        <v>0</v>
      </c>
      <c r="AB190" s="4">
        <v>0</v>
      </c>
      <c r="AC190" s="5">
        <f t="shared" si="1226"/>
        <v>0</v>
      </c>
      <c r="AD190" s="20">
        <v>0</v>
      </c>
      <c r="AE190" s="4">
        <v>0</v>
      </c>
      <c r="AF190" s="5">
        <f t="shared" si="1227"/>
        <v>0</v>
      </c>
      <c r="AG190" s="20">
        <v>0</v>
      </c>
      <c r="AH190" s="4">
        <v>0</v>
      </c>
      <c r="AI190" s="5">
        <f t="shared" si="1228"/>
        <v>0</v>
      </c>
      <c r="AJ190" s="20">
        <v>0</v>
      </c>
      <c r="AK190" s="4">
        <v>0</v>
      </c>
      <c r="AL190" s="5">
        <f t="shared" si="1229"/>
        <v>0</v>
      </c>
      <c r="AM190" s="20">
        <v>0</v>
      </c>
      <c r="AN190" s="4">
        <v>0</v>
      </c>
      <c r="AO190" s="5">
        <f t="shared" si="1230"/>
        <v>0</v>
      </c>
      <c r="AP190" s="20">
        <v>0</v>
      </c>
      <c r="AQ190" s="4">
        <v>0</v>
      </c>
      <c r="AR190" s="5">
        <f t="shared" si="1231"/>
        <v>0</v>
      </c>
      <c r="AS190" s="20">
        <v>0</v>
      </c>
      <c r="AT190" s="4">
        <v>0</v>
      </c>
      <c r="AU190" s="5">
        <f t="shared" si="1232"/>
        <v>0</v>
      </c>
      <c r="AV190" s="20">
        <v>0</v>
      </c>
      <c r="AW190" s="4">
        <v>0</v>
      </c>
      <c r="AX190" s="5">
        <f t="shared" si="1233"/>
        <v>0</v>
      </c>
      <c r="AY190" s="20">
        <v>0</v>
      </c>
      <c r="AZ190" s="4">
        <v>0</v>
      </c>
      <c r="BA190" s="5">
        <f t="shared" si="1234"/>
        <v>0</v>
      </c>
      <c r="BB190" s="128">
        <v>7126.5750099999996</v>
      </c>
      <c r="BC190" s="4">
        <v>40115.046000000002</v>
      </c>
      <c r="BD190" s="5">
        <f t="shared" si="1235"/>
        <v>5628.9375953681292</v>
      </c>
      <c r="BE190" s="20">
        <v>0</v>
      </c>
      <c r="BF190" s="4">
        <v>0</v>
      </c>
      <c r="BG190" s="5">
        <f t="shared" si="1236"/>
        <v>0</v>
      </c>
      <c r="BH190" s="20">
        <v>0</v>
      </c>
      <c r="BI190" s="4">
        <v>0</v>
      </c>
      <c r="BJ190" s="5">
        <f t="shared" si="1237"/>
        <v>0</v>
      </c>
      <c r="BK190" s="20">
        <v>0</v>
      </c>
      <c r="BL190" s="4">
        <v>0</v>
      </c>
      <c r="BM190" s="5">
        <f t="shared" si="1238"/>
        <v>0</v>
      </c>
      <c r="BN190" s="20">
        <v>0</v>
      </c>
      <c r="BO190" s="4">
        <v>0</v>
      </c>
      <c r="BP190" s="5">
        <f t="shared" si="1239"/>
        <v>0</v>
      </c>
      <c r="BQ190" s="20">
        <v>0</v>
      </c>
      <c r="BR190" s="4">
        <v>0</v>
      </c>
      <c r="BS190" s="5">
        <f t="shared" si="1240"/>
        <v>0</v>
      </c>
      <c r="BT190" s="20">
        <v>0</v>
      </c>
      <c r="BU190" s="4">
        <v>0</v>
      </c>
      <c r="BV190" s="5">
        <f t="shared" si="1241"/>
        <v>0</v>
      </c>
      <c r="BW190" s="20">
        <v>0</v>
      </c>
      <c r="BX190" s="4">
        <v>0</v>
      </c>
      <c r="BY190" s="5">
        <f t="shared" si="1242"/>
        <v>0</v>
      </c>
      <c r="BZ190" s="20">
        <v>0</v>
      </c>
      <c r="CA190" s="4">
        <v>0</v>
      </c>
      <c r="CB190" s="5">
        <f t="shared" si="1243"/>
        <v>0</v>
      </c>
      <c r="CC190" s="20">
        <v>0</v>
      </c>
      <c r="CD190" s="4">
        <v>0</v>
      </c>
      <c r="CE190" s="5">
        <f t="shared" si="1244"/>
        <v>0</v>
      </c>
      <c r="CF190" s="20">
        <v>0</v>
      </c>
      <c r="CG190" s="4">
        <v>0</v>
      </c>
      <c r="CH190" s="5">
        <f t="shared" si="1245"/>
        <v>0</v>
      </c>
      <c r="CI190" s="20">
        <v>0</v>
      </c>
      <c r="CJ190" s="4">
        <v>0</v>
      </c>
      <c r="CK190" s="5">
        <f t="shared" si="1246"/>
        <v>0</v>
      </c>
      <c r="CL190" s="20">
        <v>0</v>
      </c>
      <c r="CM190" s="4">
        <v>0</v>
      </c>
      <c r="CN190" s="5">
        <f t="shared" si="1247"/>
        <v>0</v>
      </c>
      <c r="CO190" s="20">
        <v>0</v>
      </c>
      <c r="CP190" s="4">
        <v>0</v>
      </c>
      <c r="CQ190" s="5">
        <f t="shared" si="1248"/>
        <v>0</v>
      </c>
      <c r="CR190" s="128">
        <v>805.97</v>
      </c>
      <c r="CS190" s="4">
        <v>4695.6220000000003</v>
      </c>
      <c r="CT190" s="5">
        <f t="shared" si="1249"/>
        <v>5826.0505974167781</v>
      </c>
      <c r="CU190" s="20">
        <v>0</v>
      </c>
      <c r="CV190" s="4">
        <v>0</v>
      </c>
      <c r="CW190" s="5">
        <f t="shared" si="1250"/>
        <v>0</v>
      </c>
      <c r="CX190" s="20">
        <v>0</v>
      </c>
      <c r="CY190" s="4">
        <v>0</v>
      </c>
      <c r="CZ190" s="5">
        <f t="shared" si="1251"/>
        <v>0</v>
      </c>
      <c r="DA190" s="20">
        <v>0</v>
      </c>
      <c r="DB190" s="4">
        <v>0</v>
      </c>
      <c r="DC190" s="5">
        <f t="shared" si="1252"/>
        <v>0</v>
      </c>
      <c r="DD190" s="20">
        <v>0</v>
      </c>
      <c r="DE190" s="4">
        <v>0</v>
      </c>
      <c r="DF190" s="5">
        <f t="shared" si="1253"/>
        <v>0</v>
      </c>
      <c r="DG190" s="20">
        <v>0</v>
      </c>
      <c r="DH190" s="4">
        <v>0</v>
      </c>
      <c r="DI190" s="5">
        <f t="shared" si="1254"/>
        <v>0</v>
      </c>
      <c r="DJ190" s="20">
        <v>0</v>
      </c>
      <c r="DK190" s="4">
        <v>0</v>
      </c>
      <c r="DL190" s="5">
        <f t="shared" si="1255"/>
        <v>0</v>
      </c>
      <c r="DM190" s="20">
        <v>0</v>
      </c>
      <c r="DN190" s="4">
        <v>0</v>
      </c>
      <c r="DO190" s="5">
        <f t="shared" si="1256"/>
        <v>0</v>
      </c>
      <c r="DP190" s="20">
        <v>0</v>
      </c>
      <c r="DQ190" s="4">
        <v>0</v>
      </c>
      <c r="DR190" s="5">
        <f t="shared" si="1257"/>
        <v>0</v>
      </c>
      <c r="DS190" s="20">
        <v>0</v>
      </c>
      <c r="DT190" s="4">
        <v>0</v>
      </c>
      <c r="DU190" s="5">
        <f t="shared" si="1258"/>
        <v>0</v>
      </c>
      <c r="DV190" s="128">
        <v>10077.156140000001</v>
      </c>
      <c r="DW190" s="4">
        <v>53699.86</v>
      </c>
      <c r="DX190" s="5">
        <f t="shared" si="1259"/>
        <v>5328.8704922259931</v>
      </c>
      <c r="DY190" s="128">
        <v>7011.0191500000001</v>
      </c>
      <c r="DZ190" s="4">
        <v>47952.607000000004</v>
      </c>
      <c r="EA190" s="5">
        <f t="shared" si="1260"/>
        <v>6839.6057654470969</v>
      </c>
      <c r="EB190" s="20">
        <v>0</v>
      </c>
      <c r="EC190" s="4">
        <v>0</v>
      </c>
      <c r="ED190" s="5">
        <f t="shared" si="1261"/>
        <v>0</v>
      </c>
      <c r="EE190" s="20">
        <v>0</v>
      </c>
      <c r="EF190" s="4">
        <v>0</v>
      </c>
      <c r="EG190" s="5">
        <f t="shared" si="1262"/>
        <v>0</v>
      </c>
      <c r="EH190" s="20">
        <v>0</v>
      </c>
      <c r="EI190" s="4">
        <v>0</v>
      </c>
      <c r="EJ190" s="5">
        <f t="shared" si="1263"/>
        <v>0</v>
      </c>
      <c r="EK190" s="20">
        <v>0</v>
      </c>
      <c r="EL190" s="4">
        <v>0</v>
      </c>
      <c r="EM190" s="5">
        <f t="shared" si="1264"/>
        <v>0</v>
      </c>
      <c r="EN190" s="20">
        <v>0</v>
      </c>
      <c r="EO190" s="4">
        <v>0</v>
      </c>
      <c r="EP190" s="5">
        <f t="shared" si="1265"/>
        <v>0</v>
      </c>
      <c r="EQ190" s="20">
        <v>0</v>
      </c>
      <c r="ER190" s="4">
        <v>0</v>
      </c>
      <c r="ES190" s="5">
        <f t="shared" si="1266"/>
        <v>0</v>
      </c>
      <c r="ET190" s="20">
        <v>0</v>
      </c>
      <c r="EU190" s="4">
        <v>0</v>
      </c>
      <c r="EV190" s="5">
        <f t="shared" si="1267"/>
        <v>0</v>
      </c>
      <c r="EW190" s="20">
        <v>0</v>
      </c>
      <c r="EX190" s="4">
        <v>0</v>
      </c>
      <c r="EY190" s="5">
        <f t="shared" si="1268"/>
        <v>0</v>
      </c>
      <c r="EZ190" s="20">
        <v>0</v>
      </c>
      <c r="FA190" s="4">
        <v>0</v>
      </c>
      <c r="FB190" s="5">
        <f t="shared" si="1269"/>
        <v>0</v>
      </c>
      <c r="FC190" s="20">
        <v>0</v>
      </c>
      <c r="FD190" s="4">
        <v>0</v>
      </c>
      <c r="FE190" s="5">
        <f t="shared" si="1270"/>
        <v>0</v>
      </c>
      <c r="FF190" s="20">
        <v>0</v>
      </c>
      <c r="FG190" s="4">
        <v>0</v>
      </c>
      <c r="FH190" s="5">
        <f t="shared" si="1271"/>
        <v>0</v>
      </c>
      <c r="FI190" s="128">
        <v>0.153</v>
      </c>
      <c r="FJ190" s="4">
        <v>3.4089999999999998</v>
      </c>
      <c r="FK190" s="5">
        <f t="shared" si="1272"/>
        <v>22281.045751633985</v>
      </c>
      <c r="FL190" s="20">
        <v>0</v>
      </c>
      <c r="FM190" s="4">
        <v>0</v>
      </c>
      <c r="FN190" s="5">
        <f t="shared" si="1273"/>
        <v>0</v>
      </c>
      <c r="FO190" s="20">
        <v>0</v>
      </c>
      <c r="FP190" s="4">
        <v>0</v>
      </c>
      <c r="FQ190" s="5">
        <f t="shared" si="1274"/>
        <v>0</v>
      </c>
      <c r="FR190" s="20">
        <v>0</v>
      </c>
      <c r="FS190" s="4">
        <v>0</v>
      </c>
      <c r="FT190" s="5">
        <f t="shared" si="1275"/>
        <v>0</v>
      </c>
      <c r="FU190" s="20">
        <v>0</v>
      </c>
      <c r="FV190" s="4">
        <v>0</v>
      </c>
      <c r="FW190" s="5">
        <f t="shared" si="1276"/>
        <v>0</v>
      </c>
      <c r="FX190" s="20">
        <v>0</v>
      </c>
      <c r="FY190" s="4">
        <v>0</v>
      </c>
      <c r="FZ190" s="5">
        <f t="shared" si="1277"/>
        <v>0</v>
      </c>
      <c r="GA190" s="20">
        <v>0</v>
      </c>
      <c r="GB190" s="4">
        <v>0</v>
      </c>
      <c r="GC190" s="5">
        <f t="shared" si="1278"/>
        <v>0</v>
      </c>
      <c r="GD190" s="20">
        <v>0</v>
      </c>
      <c r="GE190" s="4">
        <v>0</v>
      </c>
      <c r="GF190" s="5">
        <f t="shared" si="1279"/>
        <v>0</v>
      </c>
      <c r="GG190" s="20">
        <v>0</v>
      </c>
      <c r="GH190" s="4">
        <v>0</v>
      </c>
      <c r="GI190" s="5">
        <f t="shared" si="1280"/>
        <v>0</v>
      </c>
      <c r="GJ190" s="20">
        <v>0</v>
      </c>
      <c r="GK190" s="4">
        <v>0</v>
      </c>
      <c r="GL190" s="5">
        <f t="shared" si="1281"/>
        <v>0</v>
      </c>
      <c r="GM190" s="128">
        <v>2.7000000000000001E-3</v>
      </c>
      <c r="GN190" s="4">
        <v>2.3079999999999998</v>
      </c>
      <c r="GO190" s="5">
        <f t="shared" si="1282"/>
        <v>854814.81481481472</v>
      </c>
      <c r="GP190" s="20">
        <v>0</v>
      </c>
      <c r="GQ190" s="4">
        <v>0</v>
      </c>
      <c r="GR190" s="5">
        <f t="shared" si="1283"/>
        <v>0</v>
      </c>
      <c r="GS190" s="20">
        <v>0</v>
      </c>
      <c r="GT190" s="4">
        <v>0</v>
      </c>
      <c r="GU190" s="5">
        <f t="shared" si="1284"/>
        <v>0</v>
      </c>
      <c r="GV190" s="128">
        <v>3.3999999999999998E-3</v>
      </c>
      <c r="GW190" s="4">
        <v>0.71899999999999997</v>
      </c>
      <c r="GX190" s="5">
        <f t="shared" si="1285"/>
        <v>211470.58823529413</v>
      </c>
      <c r="GY190" s="20">
        <v>0</v>
      </c>
      <c r="GZ190" s="4">
        <v>0</v>
      </c>
      <c r="HA190" s="5">
        <f t="shared" si="1286"/>
        <v>0</v>
      </c>
      <c r="HB190" s="20">
        <v>0</v>
      </c>
      <c r="HC190" s="4">
        <v>0</v>
      </c>
      <c r="HD190" s="5">
        <f t="shared" si="1287"/>
        <v>0</v>
      </c>
      <c r="HE190" s="128">
        <v>5351.35</v>
      </c>
      <c r="HF190" s="4">
        <v>35282.305</v>
      </c>
      <c r="HG190" s="5">
        <f t="shared" si="1288"/>
        <v>6593.1596699898155</v>
      </c>
      <c r="HH190" s="20">
        <f t="shared" si="1290"/>
        <v>34068.884559999999</v>
      </c>
      <c r="HI190" s="5">
        <f t="shared" si="1291"/>
        <v>205974.15900000001</v>
      </c>
    </row>
    <row r="191" spans="1:217" x14ac:dyDescent="0.3">
      <c r="A191" s="111">
        <v>2025</v>
      </c>
      <c r="B191" s="112" t="s">
        <v>5</v>
      </c>
      <c r="C191" s="20">
        <v>0</v>
      </c>
      <c r="D191" s="4">
        <v>0</v>
      </c>
      <c r="E191" s="5">
        <f>IF(C191=0,0,D191/C191*1000)</f>
        <v>0</v>
      </c>
      <c r="F191" s="20">
        <v>0</v>
      </c>
      <c r="G191" s="4">
        <v>0</v>
      </c>
      <c r="H191" s="5">
        <f t="shared" si="1219"/>
        <v>0</v>
      </c>
      <c r="I191" s="20">
        <v>0</v>
      </c>
      <c r="J191" s="4">
        <v>0</v>
      </c>
      <c r="K191" s="5">
        <f t="shared" si="1220"/>
        <v>0</v>
      </c>
      <c r="L191" s="20">
        <v>0</v>
      </c>
      <c r="M191" s="4">
        <v>0</v>
      </c>
      <c r="N191" s="5">
        <f t="shared" si="1221"/>
        <v>0</v>
      </c>
      <c r="O191" s="20">
        <v>0</v>
      </c>
      <c r="P191" s="4">
        <v>0</v>
      </c>
      <c r="Q191" s="5">
        <f t="shared" si="1222"/>
        <v>0</v>
      </c>
      <c r="R191" s="19">
        <v>2218.03361</v>
      </c>
      <c r="S191" s="6">
        <v>13506.453</v>
      </c>
      <c r="T191" s="5">
        <f t="shared" si="1223"/>
        <v>6089.3815761430233</v>
      </c>
      <c r="U191" s="20">
        <v>0</v>
      </c>
      <c r="V191" s="4">
        <v>0</v>
      </c>
      <c r="W191" s="5">
        <f t="shared" si="1224"/>
        <v>0</v>
      </c>
      <c r="X191" s="20">
        <v>0</v>
      </c>
      <c r="Y191" s="4">
        <v>0</v>
      </c>
      <c r="Z191" s="5">
        <f t="shared" si="1225"/>
        <v>0</v>
      </c>
      <c r="AA191" s="20">
        <v>0</v>
      </c>
      <c r="AB191" s="4">
        <v>0</v>
      </c>
      <c r="AC191" s="5">
        <f t="shared" si="1226"/>
        <v>0</v>
      </c>
      <c r="AD191" s="20">
        <v>0</v>
      </c>
      <c r="AE191" s="4">
        <v>0</v>
      </c>
      <c r="AF191" s="5">
        <f t="shared" si="1227"/>
        <v>0</v>
      </c>
      <c r="AG191" s="20">
        <v>0</v>
      </c>
      <c r="AH191" s="4">
        <v>0</v>
      </c>
      <c r="AI191" s="5">
        <f t="shared" si="1228"/>
        <v>0</v>
      </c>
      <c r="AJ191" s="20">
        <v>0</v>
      </c>
      <c r="AK191" s="4">
        <v>0</v>
      </c>
      <c r="AL191" s="5">
        <f t="shared" si="1229"/>
        <v>0</v>
      </c>
      <c r="AM191" s="20">
        <v>0</v>
      </c>
      <c r="AN191" s="4">
        <v>0</v>
      </c>
      <c r="AO191" s="5">
        <f t="shared" si="1230"/>
        <v>0</v>
      </c>
      <c r="AP191" s="20">
        <v>0</v>
      </c>
      <c r="AQ191" s="4">
        <v>0</v>
      </c>
      <c r="AR191" s="5">
        <f t="shared" si="1231"/>
        <v>0</v>
      </c>
      <c r="AS191" s="19">
        <v>0.21536000000000002</v>
      </c>
      <c r="AT191" s="6">
        <v>12.085000000000001</v>
      </c>
      <c r="AU191" s="5">
        <f t="shared" si="1232"/>
        <v>56115.341753343237</v>
      </c>
      <c r="AV191" s="20">
        <v>0</v>
      </c>
      <c r="AW191" s="4">
        <v>0</v>
      </c>
      <c r="AX191" s="5">
        <f t="shared" si="1233"/>
        <v>0</v>
      </c>
      <c r="AY191" s="20">
        <v>0</v>
      </c>
      <c r="AZ191" s="4">
        <v>0</v>
      </c>
      <c r="BA191" s="5">
        <f t="shared" si="1234"/>
        <v>0</v>
      </c>
      <c r="BB191" s="19">
        <v>2351.89174</v>
      </c>
      <c r="BC191" s="6">
        <v>12700.97</v>
      </c>
      <c r="BD191" s="5">
        <f t="shared" si="1235"/>
        <v>5400.3208498023805</v>
      </c>
      <c r="BE191" s="20">
        <v>0</v>
      </c>
      <c r="BF191" s="4">
        <v>0</v>
      </c>
      <c r="BG191" s="5">
        <f t="shared" si="1236"/>
        <v>0</v>
      </c>
      <c r="BH191" s="20">
        <v>0</v>
      </c>
      <c r="BI191" s="4">
        <v>0</v>
      </c>
      <c r="BJ191" s="5">
        <f t="shared" si="1237"/>
        <v>0</v>
      </c>
      <c r="BK191" s="20">
        <v>0</v>
      </c>
      <c r="BL191" s="4">
        <v>0</v>
      </c>
      <c r="BM191" s="5">
        <f t="shared" si="1238"/>
        <v>0</v>
      </c>
      <c r="BN191" s="20">
        <v>0</v>
      </c>
      <c r="BO191" s="4">
        <v>0</v>
      </c>
      <c r="BP191" s="5">
        <f t="shared" si="1239"/>
        <v>0</v>
      </c>
      <c r="BQ191" s="20">
        <v>0</v>
      </c>
      <c r="BR191" s="4">
        <v>0</v>
      </c>
      <c r="BS191" s="5">
        <f t="shared" si="1240"/>
        <v>0</v>
      </c>
      <c r="BT191" s="20">
        <v>0</v>
      </c>
      <c r="BU191" s="4">
        <v>0</v>
      </c>
      <c r="BV191" s="5">
        <f t="shared" si="1241"/>
        <v>0</v>
      </c>
      <c r="BW191" s="20">
        <v>0</v>
      </c>
      <c r="BX191" s="4">
        <v>0</v>
      </c>
      <c r="BY191" s="5">
        <f t="shared" si="1242"/>
        <v>0</v>
      </c>
      <c r="BZ191" s="20">
        <v>0</v>
      </c>
      <c r="CA191" s="4">
        <v>0</v>
      </c>
      <c r="CB191" s="5">
        <f t="shared" si="1243"/>
        <v>0</v>
      </c>
      <c r="CC191" s="20">
        <v>0</v>
      </c>
      <c r="CD191" s="4">
        <v>0</v>
      </c>
      <c r="CE191" s="5">
        <f t="shared" si="1244"/>
        <v>0</v>
      </c>
      <c r="CF191" s="20">
        <v>0</v>
      </c>
      <c r="CG191" s="4">
        <v>0</v>
      </c>
      <c r="CH191" s="5">
        <f t="shared" si="1245"/>
        <v>0</v>
      </c>
      <c r="CI191" s="20">
        <v>0</v>
      </c>
      <c r="CJ191" s="4">
        <v>0</v>
      </c>
      <c r="CK191" s="5">
        <f t="shared" si="1246"/>
        <v>0</v>
      </c>
      <c r="CL191" s="20">
        <v>0</v>
      </c>
      <c r="CM191" s="4">
        <v>0</v>
      </c>
      <c r="CN191" s="5">
        <f t="shared" si="1247"/>
        <v>0</v>
      </c>
      <c r="CO191" s="20">
        <v>0</v>
      </c>
      <c r="CP191" s="4">
        <v>0</v>
      </c>
      <c r="CQ191" s="5">
        <f t="shared" si="1248"/>
        <v>0</v>
      </c>
      <c r="CR191" s="19">
        <v>221.59200000000001</v>
      </c>
      <c r="CS191" s="6">
        <v>1520.0650000000001</v>
      </c>
      <c r="CT191" s="5">
        <f t="shared" si="1249"/>
        <v>6859.7467417596299</v>
      </c>
      <c r="CU191" s="20">
        <v>0</v>
      </c>
      <c r="CV191" s="4">
        <v>0</v>
      </c>
      <c r="CW191" s="5">
        <f t="shared" si="1250"/>
        <v>0</v>
      </c>
      <c r="CX191" s="20">
        <v>0</v>
      </c>
      <c r="CY191" s="4">
        <v>0</v>
      </c>
      <c r="CZ191" s="5">
        <f t="shared" si="1251"/>
        <v>0</v>
      </c>
      <c r="DA191" s="20">
        <v>0</v>
      </c>
      <c r="DB191" s="4">
        <v>0</v>
      </c>
      <c r="DC191" s="5">
        <f t="shared" si="1252"/>
        <v>0</v>
      </c>
      <c r="DD191" s="20">
        <v>0</v>
      </c>
      <c r="DE191" s="4">
        <v>0</v>
      </c>
      <c r="DF191" s="5">
        <f t="shared" si="1253"/>
        <v>0</v>
      </c>
      <c r="DG191" s="20">
        <v>0</v>
      </c>
      <c r="DH191" s="4">
        <v>0</v>
      </c>
      <c r="DI191" s="5">
        <f t="shared" si="1254"/>
        <v>0</v>
      </c>
      <c r="DJ191" s="20">
        <v>0</v>
      </c>
      <c r="DK191" s="4">
        <v>0</v>
      </c>
      <c r="DL191" s="5">
        <f t="shared" si="1255"/>
        <v>0</v>
      </c>
      <c r="DM191" s="20">
        <v>0</v>
      </c>
      <c r="DN191" s="4">
        <v>0</v>
      </c>
      <c r="DO191" s="5">
        <f t="shared" si="1256"/>
        <v>0</v>
      </c>
      <c r="DP191" s="20">
        <v>0</v>
      </c>
      <c r="DQ191" s="4">
        <v>0</v>
      </c>
      <c r="DR191" s="5">
        <f t="shared" si="1257"/>
        <v>0</v>
      </c>
      <c r="DS191" s="20">
        <v>0</v>
      </c>
      <c r="DT191" s="4">
        <v>0</v>
      </c>
      <c r="DU191" s="5">
        <f t="shared" si="1258"/>
        <v>0</v>
      </c>
      <c r="DV191" s="19">
        <v>7772</v>
      </c>
      <c r="DW191" s="6">
        <v>38642.703999999998</v>
      </c>
      <c r="DX191" s="5">
        <f t="shared" si="1259"/>
        <v>4972.0411734431291</v>
      </c>
      <c r="DY191" s="19">
        <v>1316.097</v>
      </c>
      <c r="DZ191" s="6">
        <v>8380.2330000000002</v>
      </c>
      <c r="EA191" s="5">
        <f t="shared" si="1260"/>
        <v>6367.4888705011863</v>
      </c>
      <c r="EB191" s="20">
        <v>0</v>
      </c>
      <c r="EC191" s="4">
        <v>0</v>
      </c>
      <c r="ED191" s="5">
        <f t="shared" si="1261"/>
        <v>0</v>
      </c>
      <c r="EE191" s="20">
        <v>0</v>
      </c>
      <c r="EF191" s="4">
        <v>0</v>
      </c>
      <c r="EG191" s="5">
        <f t="shared" si="1262"/>
        <v>0</v>
      </c>
      <c r="EH191" s="20">
        <v>0</v>
      </c>
      <c r="EI191" s="4">
        <v>0</v>
      </c>
      <c r="EJ191" s="5">
        <f t="shared" si="1263"/>
        <v>0</v>
      </c>
      <c r="EK191" s="20">
        <v>0</v>
      </c>
      <c r="EL191" s="4">
        <v>0</v>
      </c>
      <c r="EM191" s="5">
        <f t="shared" si="1264"/>
        <v>0</v>
      </c>
      <c r="EN191" s="20">
        <v>0</v>
      </c>
      <c r="EO191" s="4">
        <v>0</v>
      </c>
      <c r="EP191" s="5">
        <f t="shared" si="1265"/>
        <v>0</v>
      </c>
      <c r="EQ191" s="20">
        <v>0</v>
      </c>
      <c r="ER191" s="4">
        <v>0</v>
      </c>
      <c r="ES191" s="5">
        <f t="shared" si="1266"/>
        <v>0</v>
      </c>
      <c r="ET191" s="20">
        <v>0</v>
      </c>
      <c r="EU191" s="4">
        <v>0</v>
      </c>
      <c r="EV191" s="5">
        <f t="shared" si="1267"/>
        <v>0</v>
      </c>
      <c r="EW191" s="20">
        <v>0</v>
      </c>
      <c r="EX191" s="4">
        <v>0</v>
      </c>
      <c r="EY191" s="5">
        <f t="shared" si="1268"/>
        <v>0</v>
      </c>
      <c r="EZ191" s="20">
        <v>0</v>
      </c>
      <c r="FA191" s="4">
        <v>0</v>
      </c>
      <c r="FB191" s="5">
        <f t="shared" si="1269"/>
        <v>0</v>
      </c>
      <c r="FC191" s="20">
        <v>0</v>
      </c>
      <c r="FD191" s="4">
        <v>0</v>
      </c>
      <c r="FE191" s="5">
        <f t="shared" si="1270"/>
        <v>0</v>
      </c>
      <c r="FF191" s="20">
        <v>0</v>
      </c>
      <c r="FG191" s="4">
        <v>0</v>
      </c>
      <c r="FH191" s="5">
        <f t="shared" si="1271"/>
        <v>0</v>
      </c>
      <c r="FI191" s="20">
        <v>0</v>
      </c>
      <c r="FJ191" s="4">
        <v>0</v>
      </c>
      <c r="FK191" s="5">
        <f t="shared" si="1272"/>
        <v>0</v>
      </c>
      <c r="FL191" s="20">
        <v>0</v>
      </c>
      <c r="FM191" s="4">
        <v>0</v>
      </c>
      <c r="FN191" s="5">
        <f t="shared" si="1273"/>
        <v>0</v>
      </c>
      <c r="FO191" s="20">
        <v>0</v>
      </c>
      <c r="FP191" s="4">
        <v>0</v>
      </c>
      <c r="FQ191" s="5">
        <f t="shared" si="1274"/>
        <v>0</v>
      </c>
      <c r="FR191" s="20">
        <v>0</v>
      </c>
      <c r="FS191" s="4">
        <v>0</v>
      </c>
      <c r="FT191" s="5">
        <f t="shared" si="1275"/>
        <v>0</v>
      </c>
      <c r="FU191" s="20">
        <v>0</v>
      </c>
      <c r="FV191" s="4">
        <v>0</v>
      </c>
      <c r="FW191" s="5">
        <f t="shared" si="1276"/>
        <v>0</v>
      </c>
      <c r="FX191" s="20">
        <v>0</v>
      </c>
      <c r="FY191" s="4">
        <v>0</v>
      </c>
      <c r="FZ191" s="5">
        <f t="shared" si="1277"/>
        <v>0</v>
      </c>
      <c r="GA191" s="20">
        <v>0</v>
      </c>
      <c r="GB191" s="4">
        <v>0</v>
      </c>
      <c r="GC191" s="5">
        <f t="shared" si="1278"/>
        <v>0</v>
      </c>
      <c r="GD191" s="19">
        <v>0.01</v>
      </c>
      <c r="GE191" s="6">
        <v>0.57899999999999996</v>
      </c>
      <c r="GF191" s="5">
        <f t="shared" si="1279"/>
        <v>57899.999999999993</v>
      </c>
      <c r="GG191" s="20">
        <v>0</v>
      </c>
      <c r="GH191" s="4">
        <v>0</v>
      </c>
      <c r="GI191" s="5">
        <f t="shared" si="1280"/>
        <v>0</v>
      </c>
      <c r="GJ191" s="20">
        <v>0</v>
      </c>
      <c r="GK191" s="4">
        <v>0</v>
      </c>
      <c r="GL191" s="5">
        <f t="shared" si="1281"/>
        <v>0</v>
      </c>
      <c r="GM191" s="20">
        <v>0</v>
      </c>
      <c r="GN191" s="4">
        <v>0</v>
      </c>
      <c r="GO191" s="5">
        <f t="shared" si="1282"/>
        <v>0</v>
      </c>
      <c r="GP191" s="19">
        <v>2</v>
      </c>
      <c r="GQ191" s="6">
        <v>18.702000000000002</v>
      </c>
      <c r="GR191" s="5">
        <f t="shared" si="1283"/>
        <v>9351</v>
      </c>
      <c r="GS191" s="20">
        <v>0</v>
      </c>
      <c r="GT191" s="4">
        <v>0</v>
      </c>
      <c r="GU191" s="5">
        <f t="shared" si="1284"/>
        <v>0</v>
      </c>
      <c r="GV191" s="20">
        <v>5.9999999999999995E-4</v>
      </c>
      <c r="GW191" s="4">
        <v>0.152</v>
      </c>
      <c r="GX191" s="5">
        <f t="shared" si="1285"/>
        <v>253333.33333333334</v>
      </c>
      <c r="GY191" s="20">
        <v>0</v>
      </c>
      <c r="GZ191" s="4">
        <v>0</v>
      </c>
      <c r="HA191" s="5">
        <f t="shared" si="1286"/>
        <v>0</v>
      </c>
      <c r="HB191" s="20">
        <v>3</v>
      </c>
      <c r="HC191" s="4">
        <v>54</v>
      </c>
      <c r="HD191" s="5">
        <f t="shared" si="1287"/>
        <v>18000</v>
      </c>
      <c r="HE191" s="19">
        <v>3424.5169999999998</v>
      </c>
      <c r="HF191" s="6">
        <v>22188.755000000001</v>
      </c>
      <c r="HG191" s="5">
        <f t="shared" si="1288"/>
        <v>6479.3823479340299</v>
      </c>
      <c r="HH191" s="20">
        <f t="shared" si="1290"/>
        <v>17309.357309999999</v>
      </c>
      <c r="HI191" s="5">
        <f t="shared" si="1291"/>
        <v>97024.698000000019</v>
      </c>
    </row>
    <row r="192" spans="1:217" x14ac:dyDescent="0.3">
      <c r="A192" s="111">
        <v>2025</v>
      </c>
      <c r="B192" s="5" t="s">
        <v>6</v>
      </c>
      <c r="C192" s="20">
        <v>0</v>
      </c>
      <c r="D192" s="4">
        <v>0</v>
      </c>
      <c r="E192" s="5">
        <f t="shared" ref="E192:E199" si="1292">IF(C192=0,0,D192/C192*1000)</f>
        <v>0</v>
      </c>
      <c r="F192" s="20">
        <v>0</v>
      </c>
      <c r="G192" s="4">
        <v>0</v>
      </c>
      <c r="H192" s="5">
        <f t="shared" si="1219"/>
        <v>0</v>
      </c>
      <c r="I192" s="20">
        <v>0</v>
      </c>
      <c r="J192" s="4">
        <v>0</v>
      </c>
      <c r="K192" s="5">
        <f t="shared" si="1220"/>
        <v>0</v>
      </c>
      <c r="L192" s="20">
        <v>0</v>
      </c>
      <c r="M192" s="4">
        <v>0</v>
      </c>
      <c r="N192" s="5">
        <f t="shared" si="1221"/>
        <v>0</v>
      </c>
      <c r="O192" s="20">
        <v>0</v>
      </c>
      <c r="P192" s="4">
        <v>0</v>
      </c>
      <c r="Q192" s="5">
        <f t="shared" si="1222"/>
        <v>0</v>
      </c>
      <c r="R192" s="20">
        <v>0</v>
      </c>
      <c r="S192" s="4">
        <v>0</v>
      </c>
      <c r="T192" s="5">
        <f t="shared" si="1223"/>
        <v>0</v>
      </c>
      <c r="U192" s="20">
        <v>0</v>
      </c>
      <c r="V192" s="4">
        <v>0</v>
      </c>
      <c r="W192" s="5">
        <f t="shared" si="1224"/>
        <v>0</v>
      </c>
      <c r="X192" s="20">
        <v>0</v>
      </c>
      <c r="Y192" s="4">
        <v>0</v>
      </c>
      <c r="Z192" s="5">
        <f t="shared" si="1225"/>
        <v>0</v>
      </c>
      <c r="AA192" s="20">
        <v>0</v>
      </c>
      <c r="AB192" s="4">
        <v>0</v>
      </c>
      <c r="AC192" s="5">
        <f t="shared" si="1226"/>
        <v>0</v>
      </c>
      <c r="AD192" s="20">
        <v>0</v>
      </c>
      <c r="AE192" s="4">
        <v>0</v>
      </c>
      <c r="AF192" s="5">
        <f t="shared" si="1227"/>
        <v>0</v>
      </c>
      <c r="AG192" s="20">
        <v>0</v>
      </c>
      <c r="AH192" s="4">
        <v>0</v>
      </c>
      <c r="AI192" s="5">
        <f t="shared" si="1228"/>
        <v>0</v>
      </c>
      <c r="AJ192" s="20">
        <v>0</v>
      </c>
      <c r="AK192" s="4">
        <v>0</v>
      </c>
      <c r="AL192" s="5">
        <f t="shared" si="1229"/>
        <v>0</v>
      </c>
      <c r="AM192" s="20">
        <v>0</v>
      </c>
      <c r="AN192" s="4">
        <v>0</v>
      </c>
      <c r="AO192" s="5">
        <f t="shared" si="1230"/>
        <v>0</v>
      </c>
      <c r="AP192" s="20">
        <v>0</v>
      </c>
      <c r="AQ192" s="4">
        <v>0</v>
      </c>
      <c r="AR192" s="5">
        <f t="shared" si="1231"/>
        <v>0</v>
      </c>
      <c r="AS192" s="20">
        <v>0</v>
      </c>
      <c r="AT192" s="4">
        <v>0</v>
      </c>
      <c r="AU192" s="5">
        <f t="shared" si="1232"/>
        <v>0</v>
      </c>
      <c r="AV192" s="20">
        <v>0</v>
      </c>
      <c r="AW192" s="4">
        <v>0</v>
      </c>
      <c r="AX192" s="5">
        <f t="shared" si="1233"/>
        <v>0</v>
      </c>
      <c r="AY192" s="20">
        <v>0</v>
      </c>
      <c r="AZ192" s="4">
        <v>0</v>
      </c>
      <c r="BA192" s="5">
        <f t="shared" si="1234"/>
        <v>0</v>
      </c>
      <c r="BB192" s="20">
        <v>0</v>
      </c>
      <c r="BC192" s="4">
        <v>0</v>
      </c>
      <c r="BD192" s="5">
        <f t="shared" si="1235"/>
        <v>0</v>
      </c>
      <c r="BE192" s="20">
        <v>0</v>
      </c>
      <c r="BF192" s="4">
        <v>0</v>
      </c>
      <c r="BG192" s="5">
        <f t="shared" si="1236"/>
        <v>0</v>
      </c>
      <c r="BH192" s="20">
        <v>0</v>
      </c>
      <c r="BI192" s="4">
        <v>0</v>
      </c>
      <c r="BJ192" s="5">
        <f t="shared" si="1237"/>
        <v>0</v>
      </c>
      <c r="BK192" s="20">
        <v>0</v>
      </c>
      <c r="BL192" s="4">
        <v>0</v>
      </c>
      <c r="BM192" s="5">
        <f t="shared" si="1238"/>
        <v>0</v>
      </c>
      <c r="BN192" s="20">
        <v>0</v>
      </c>
      <c r="BO192" s="4">
        <v>0</v>
      </c>
      <c r="BP192" s="5">
        <f t="shared" si="1239"/>
        <v>0</v>
      </c>
      <c r="BQ192" s="20">
        <v>0</v>
      </c>
      <c r="BR192" s="4">
        <v>0</v>
      </c>
      <c r="BS192" s="5">
        <f t="shared" si="1240"/>
        <v>0</v>
      </c>
      <c r="BT192" s="20">
        <v>0</v>
      </c>
      <c r="BU192" s="4">
        <v>0</v>
      </c>
      <c r="BV192" s="5">
        <f t="shared" si="1241"/>
        <v>0</v>
      </c>
      <c r="BW192" s="20">
        <v>0</v>
      </c>
      <c r="BX192" s="4">
        <v>0</v>
      </c>
      <c r="BY192" s="5">
        <f t="shared" si="1242"/>
        <v>0</v>
      </c>
      <c r="BZ192" s="20">
        <v>0</v>
      </c>
      <c r="CA192" s="4">
        <v>0</v>
      </c>
      <c r="CB192" s="5">
        <f t="shared" si="1243"/>
        <v>0</v>
      </c>
      <c r="CC192" s="20">
        <v>0</v>
      </c>
      <c r="CD192" s="4">
        <v>0</v>
      </c>
      <c r="CE192" s="5">
        <f t="shared" si="1244"/>
        <v>0</v>
      </c>
      <c r="CF192" s="20">
        <v>0</v>
      </c>
      <c r="CG192" s="4">
        <v>0</v>
      </c>
      <c r="CH192" s="5">
        <f t="shared" si="1245"/>
        <v>0</v>
      </c>
      <c r="CI192" s="20">
        <v>0</v>
      </c>
      <c r="CJ192" s="4">
        <v>0</v>
      </c>
      <c r="CK192" s="5">
        <f t="shared" si="1246"/>
        <v>0</v>
      </c>
      <c r="CL192" s="20">
        <v>0</v>
      </c>
      <c r="CM192" s="4">
        <v>0</v>
      </c>
      <c r="CN192" s="5">
        <f t="shared" si="1247"/>
        <v>0</v>
      </c>
      <c r="CO192" s="20">
        <v>0</v>
      </c>
      <c r="CP192" s="4">
        <v>0</v>
      </c>
      <c r="CQ192" s="5">
        <f t="shared" si="1248"/>
        <v>0</v>
      </c>
      <c r="CR192" s="20">
        <v>0</v>
      </c>
      <c r="CS192" s="4">
        <v>0</v>
      </c>
      <c r="CT192" s="5">
        <f t="shared" si="1249"/>
        <v>0</v>
      </c>
      <c r="CU192" s="20">
        <v>0</v>
      </c>
      <c r="CV192" s="4">
        <v>0</v>
      </c>
      <c r="CW192" s="5">
        <f t="shared" si="1250"/>
        <v>0</v>
      </c>
      <c r="CX192" s="20">
        <v>0</v>
      </c>
      <c r="CY192" s="4">
        <v>0</v>
      </c>
      <c r="CZ192" s="5">
        <f t="shared" si="1251"/>
        <v>0</v>
      </c>
      <c r="DA192" s="20">
        <v>0</v>
      </c>
      <c r="DB192" s="4">
        <v>0</v>
      </c>
      <c r="DC192" s="5">
        <f t="shared" si="1252"/>
        <v>0</v>
      </c>
      <c r="DD192" s="20">
        <v>0</v>
      </c>
      <c r="DE192" s="4">
        <v>0</v>
      </c>
      <c r="DF192" s="5">
        <f t="shared" si="1253"/>
        <v>0</v>
      </c>
      <c r="DG192" s="20">
        <v>0</v>
      </c>
      <c r="DH192" s="4">
        <v>0</v>
      </c>
      <c r="DI192" s="5">
        <f t="shared" si="1254"/>
        <v>0</v>
      </c>
      <c r="DJ192" s="20">
        <v>0</v>
      </c>
      <c r="DK192" s="4">
        <v>0</v>
      </c>
      <c r="DL192" s="5">
        <f t="shared" si="1255"/>
        <v>0</v>
      </c>
      <c r="DM192" s="20">
        <v>0</v>
      </c>
      <c r="DN192" s="4">
        <v>0</v>
      </c>
      <c r="DO192" s="5">
        <f t="shared" si="1256"/>
        <v>0</v>
      </c>
      <c r="DP192" s="20">
        <v>0</v>
      </c>
      <c r="DQ192" s="4">
        <v>0</v>
      </c>
      <c r="DR192" s="5">
        <f t="shared" si="1257"/>
        <v>0</v>
      </c>
      <c r="DS192" s="20">
        <v>0</v>
      </c>
      <c r="DT192" s="4">
        <v>0</v>
      </c>
      <c r="DU192" s="5">
        <f t="shared" si="1258"/>
        <v>0</v>
      </c>
      <c r="DV192" s="20">
        <v>0</v>
      </c>
      <c r="DW192" s="4">
        <v>0</v>
      </c>
      <c r="DX192" s="5">
        <f t="shared" si="1259"/>
        <v>0</v>
      </c>
      <c r="DY192" s="20">
        <v>0</v>
      </c>
      <c r="DZ192" s="4">
        <v>0</v>
      </c>
      <c r="EA192" s="5">
        <f t="shared" si="1260"/>
        <v>0</v>
      </c>
      <c r="EB192" s="20">
        <v>0</v>
      </c>
      <c r="EC192" s="4">
        <v>0</v>
      </c>
      <c r="ED192" s="5">
        <f t="shared" si="1261"/>
        <v>0</v>
      </c>
      <c r="EE192" s="20">
        <v>0</v>
      </c>
      <c r="EF192" s="4">
        <v>0</v>
      </c>
      <c r="EG192" s="5">
        <f t="shared" si="1262"/>
        <v>0</v>
      </c>
      <c r="EH192" s="20">
        <v>0</v>
      </c>
      <c r="EI192" s="4">
        <v>0</v>
      </c>
      <c r="EJ192" s="5">
        <f t="shared" si="1263"/>
        <v>0</v>
      </c>
      <c r="EK192" s="20">
        <v>0</v>
      </c>
      <c r="EL192" s="4">
        <v>0</v>
      </c>
      <c r="EM192" s="5">
        <f t="shared" si="1264"/>
        <v>0</v>
      </c>
      <c r="EN192" s="20">
        <v>0</v>
      </c>
      <c r="EO192" s="4">
        <v>0</v>
      </c>
      <c r="EP192" s="5">
        <f t="shared" si="1265"/>
        <v>0</v>
      </c>
      <c r="EQ192" s="20">
        <v>0</v>
      </c>
      <c r="ER192" s="4">
        <v>0</v>
      </c>
      <c r="ES192" s="5">
        <f t="shared" si="1266"/>
        <v>0</v>
      </c>
      <c r="ET192" s="20">
        <v>0</v>
      </c>
      <c r="EU192" s="4">
        <v>0</v>
      </c>
      <c r="EV192" s="5">
        <f t="shared" si="1267"/>
        <v>0</v>
      </c>
      <c r="EW192" s="20">
        <v>0</v>
      </c>
      <c r="EX192" s="4">
        <v>0</v>
      </c>
      <c r="EY192" s="5">
        <f t="shared" si="1268"/>
        <v>0</v>
      </c>
      <c r="EZ192" s="20">
        <v>0</v>
      </c>
      <c r="FA192" s="4">
        <v>0</v>
      </c>
      <c r="FB192" s="5">
        <f t="shared" si="1269"/>
        <v>0</v>
      </c>
      <c r="FC192" s="20">
        <v>0</v>
      </c>
      <c r="FD192" s="4">
        <v>0</v>
      </c>
      <c r="FE192" s="5">
        <f t="shared" si="1270"/>
        <v>0</v>
      </c>
      <c r="FF192" s="20">
        <v>0</v>
      </c>
      <c r="FG192" s="4">
        <v>0</v>
      </c>
      <c r="FH192" s="5">
        <f t="shared" si="1271"/>
        <v>0</v>
      </c>
      <c r="FI192" s="20">
        <v>0</v>
      </c>
      <c r="FJ192" s="4">
        <v>0</v>
      </c>
      <c r="FK192" s="5">
        <f t="shared" si="1272"/>
        <v>0</v>
      </c>
      <c r="FL192" s="20">
        <v>0</v>
      </c>
      <c r="FM192" s="4">
        <v>0</v>
      </c>
      <c r="FN192" s="5">
        <f t="shared" si="1273"/>
        <v>0</v>
      </c>
      <c r="FO192" s="20">
        <v>0</v>
      </c>
      <c r="FP192" s="4">
        <v>0</v>
      </c>
      <c r="FQ192" s="5">
        <f t="shared" si="1274"/>
        <v>0</v>
      </c>
      <c r="FR192" s="20">
        <v>0</v>
      </c>
      <c r="FS192" s="4">
        <v>0</v>
      </c>
      <c r="FT192" s="5">
        <f t="shared" si="1275"/>
        <v>0</v>
      </c>
      <c r="FU192" s="20">
        <v>0</v>
      </c>
      <c r="FV192" s="4">
        <v>0</v>
      </c>
      <c r="FW192" s="5">
        <f t="shared" si="1276"/>
        <v>0</v>
      </c>
      <c r="FX192" s="20">
        <v>0</v>
      </c>
      <c r="FY192" s="4">
        <v>0</v>
      </c>
      <c r="FZ192" s="5">
        <f t="shared" si="1277"/>
        <v>0</v>
      </c>
      <c r="GA192" s="20">
        <v>0</v>
      </c>
      <c r="GB192" s="4">
        <v>0</v>
      </c>
      <c r="GC192" s="5">
        <f t="shared" si="1278"/>
        <v>0</v>
      </c>
      <c r="GD192" s="20">
        <v>0</v>
      </c>
      <c r="GE192" s="4">
        <v>0</v>
      </c>
      <c r="GF192" s="5">
        <f t="shared" si="1279"/>
        <v>0</v>
      </c>
      <c r="GG192" s="20">
        <v>0</v>
      </c>
      <c r="GH192" s="4">
        <v>0</v>
      </c>
      <c r="GI192" s="5">
        <f t="shared" si="1280"/>
        <v>0</v>
      </c>
      <c r="GJ192" s="20">
        <v>0</v>
      </c>
      <c r="GK192" s="4">
        <v>0</v>
      </c>
      <c r="GL192" s="5">
        <f t="shared" si="1281"/>
        <v>0</v>
      </c>
      <c r="GM192" s="20">
        <v>0</v>
      </c>
      <c r="GN192" s="4">
        <v>0</v>
      </c>
      <c r="GO192" s="5">
        <f t="shared" si="1282"/>
        <v>0</v>
      </c>
      <c r="GP192" s="20">
        <v>0</v>
      </c>
      <c r="GQ192" s="4">
        <v>0</v>
      </c>
      <c r="GR192" s="5">
        <f t="shared" si="1283"/>
        <v>0</v>
      </c>
      <c r="GS192" s="20">
        <v>0</v>
      </c>
      <c r="GT192" s="4">
        <v>0</v>
      </c>
      <c r="GU192" s="5">
        <f t="shared" si="1284"/>
        <v>0</v>
      </c>
      <c r="GV192" s="20">
        <v>0</v>
      </c>
      <c r="GW192" s="4">
        <v>0</v>
      </c>
      <c r="GX192" s="5">
        <f t="shared" si="1285"/>
        <v>0</v>
      </c>
      <c r="GY192" s="20">
        <v>0</v>
      </c>
      <c r="GZ192" s="4">
        <v>0</v>
      </c>
      <c r="HA192" s="5">
        <f t="shared" si="1286"/>
        <v>0</v>
      </c>
      <c r="HB192" s="20">
        <v>0</v>
      </c>
      <c r="HC192" s="4">
        <v>0</v>
      </c>
      <c r="HD192" s="5">
        <f t="shared" si="1287"/>
        <v>0</v>
      </c>
      <c r="HE192" s="20">
        <v>0</v>
      </c>
      <c r="HF192" s="4">
        <v>0</v>
      </c>
      <c r="HG192" s="5">
        <f t="shared" si="1288"/>
        <v>0</v>
      </c>
      <c r="HH192" s="20">
        <f t="shared" si="1290"/>
        <v>0</v>
      </c>
      <c r="HI192" s="5">
        <f t="shared" si="1291"/>
        <v>0</v>
      </c>
    </row>
    <row r="193" spans="1:217" x14ac:dyDescent="0.3">
      <c r="A193" s="111">
        <v>2025</v>
      </c>
      <c r="B193" s="112" t="s">
        <v>7</v>
      </c>
      <c r="C193" s="20">
        <v>0</v>
      </c>
      <c r="D193" s="4">
        <v>0</v>
      </c>
      <c r="E193" s="5">
        <f t="shared" si="1292"/>
        <v>0</v>
      </c>
      <c r="F193" s="20">
        <v>0</v>
      </c>
      <c r="G193" s="4">
        <v>0</v>
      </c>
      <c r="H193" s="5">
        <f t="shared" si="1219"/>
        <v>0</v>
      </c>
      <c r="I193" s="20">
        <v>0</v>
      </c>
      <c r="J193" s="4">
        <v>0</v>
      </c>
      <c r="K193" s="5">
        <f t="shared" si="1220"/>
        <v>0</v>
      </c>
      <c r="L193" s="20">
        <v>0</v>
      </c>
      <c r="M193" s="4">
        <v>0</v>
      </c>
      <c r="N193" s="5">
        <f t="shared" si="1221"/>
        <v>0</v>
      </c>
      <c r="O193" s="20">
        <v>0</v>
      </c>
      <c r="P193" s="4">
        <v>0</v>
      </c>
      <c r="Q193" s="5">
        <f t="shared" si="1222"/>
        <v>0</v>
      </c>
      <c r="R193" s="20">
        <v>0</v>
      </c>
      <c r="S193" s="4">
        <v>0</v>
      </c>
      <c r="T193" s="5">
        <f t="shared" si="1223"/>
        <v>0</v>
      </c>
      <c r="U193" s="20">
        <v>0</v>
      </c>
      <c r="V193" s="4">
        <v>0</v>
      </c>
      <c r="W193" s="5">
        <f t="shared" si="1224"/>
        <v>0</v>
      </c>
      <c r="X193" s="20">
        <v>0</v>
      </c>
      <c r="Y193" s="4">
        <v>0</v>
      </c>
      <c r="Z193" s="5">
        <f t="shared" si="1225"/>
        <v>0</v>
      </c>
      <c r="AA193" s="20">
        <v>0</v>
      </c>
      <c r="AB193" s="4">
        <v>0</v>
      </c>
      <c r="AC193" s="5">
        <f t="shared" si="1226"/>
        <v>0</v>
      </c>
      <c r="AD193" s="20">
        <v>0</v>
      </c>
      <c r="AE193" s="4">
        <v>0</v>
      </c>
      <c r="AF193" s="5">
        <f t="shared" si="1227"/>
        <v>0</v>
      </c>
      <c r="AG193" s="20">
        <v>0</v>
      </c>
      <c r="AH193" s="4">
        <v>0</v>
      </c>
      <c r="AI193" s="5">
        <f t="shared" si="1228"/>
        <v>0</v>
      </c>
      <c r="AJ193" s="20">
        <v>0</v>
      </c>
      <c r="AK193" s="4">
        <v>0</v>
      </c>
      <c r="AL193" s="5">
        <f t="shared" si="1229"/>
        <v>0</v>
      </c>
      <c r="AM193" s="20">
        <v>0</v>
      </c>
      <c r="AN193" s="4">
        <v>0</v>
      </c>
      <c r="AO193" s="5">
        <f t="shared" si="1230"/>
        <v>0</v>
      </c>
      <c r="AP193" s="20">
        <v>0</v>
      </c>
      <c r="AQ193" s="4">
        <v>0</v>
      </c>
      <c r="AR193" s="5">
        <f t="shared" si="1231"/>
        <v>0</v>
      </c>
      <c r="AS193" s="20">
        <v>0</v>
      </c>
      <c r="AT193" s="4">
        <v>0</v>
      </c>
      <c r="AU193" s="5">
        <f t="shared" si="1232"/>
        <v>0</v>
      </c>
      <c r="AV193" s="20">
        <v>0</v>
      </c>
      <c r="AW193" s="4">
        <v>0</v>
      </c>
      <c r="AX193" s="5">
        <f t="shared" si="1233"/>
        <v>0</v>
      </c>
      <c r="AY193" s="20">
        <v>0</v>
      </c>
      <c r="AZ193" s="4">
        <v>0</v>
      </c>
      <c r="BA193" s="5">
        <f t="shared" si="1234"/>
        <v>0</v>
      </c>
      <c r="BB193" s="20">
        <v>0</v>
      </c>
      <c r="BC193" s="4">
        <v>0</v>
      </c>
      <c r="BD193" s="5">
        <f t="shared" si="1235"/>
        <v>0</v>
      </c>
      <c r="BE193" s="20">
        <v>0</v>
      </c>
      <c r="BF193" s="4">
        <v>0</v>
      </c>
      <c r="BG193" s="5">
        <f t="shared" si="1236"/>
        <v>0</v>
      </c>
      <c r="BH193" s="20">
        <v>0</v>
      </c>
      <c r="BI193" s="4">
        <v>0</v>
      </c>
      <c r="BJ193" s="5">
        <f t="shared" si="1237"/>
        <v>0</v>
      </c>
      <c r="BK193" s="20">
        <v>0</v>
      </c>
      <c r="BL193" s="4">
        <v>0</v>
      </c>
      <c r="BM193" s="5">
        <f t="shared" si="1238"/>
        <v>0</v>
      </c>
      <c r="BN193" s="20">
        <v>0</v>
      </c>
      <c r="BO193" s="4">
        <v>0</v>
      </c>
      <c r="BP193" s="5">
        <f t="shared" si="1239"/>
        <v>0</v>
      </c>
      <c r="BQ193" s="20">
        <v>0</v>
      </c>
      <c r="BR193" s="4">
        <v>0</v>
      </c>
      <c r="BS193" s="5">
        <f t="shared" si="1240"/>
        <v>0</v>
      </c>
      <c r="BT193" s="20">
        <v>0</v>
      </c>
      <c r="BU193" s="4">
        <v>0</v>
      </c>
      <c r="BV193" s="5">
        <f t="shared" si="1241"/>
        <v>0</v>
      </c>
      <c r="BW193" s="20">
        <v>0</v>
      </c>
      <c r="BX193" s="4">
        <v>0</v>
      </c>
      <c r="BY193" s="5">
        <f t="shared" si="1242"/>
        <v>0</v>
      </c>
      <c r="BZ193" s="20">
        <v>0</v>
      </c>
      <c r="CA193" s="4">
        <v>0</v>
      </c>
      <c r="CB193" s="5">
        <f t="shared" si="1243"/>
        <v>0</v>
      </c>
      <c r="CC193" s="20">
        <v>0</v>
      </c>
      <c r="CD193" s="4">
        <v>0</v>
      </c>
      <c r="CE193" s="5">
        <f t="shared" si="1244"/>
        <v>0</v>
      </c>
      <c r="CF193" s="20">
        <v>0</v>
      </c>
      <c r="CG193" s="4">
        <v>0</v>
      </c>
      <c r="CH193" s="5">
        <f t="shared" si="1245"/>
        <v>0</v>
      </c>
      <c r="CI193" s="20">
        <v>0</v>
      </c>
      <c r="CJ193" s="4">
        <v>0</v>
      </c>
      <c r="CK193" s="5">
        <f t="shared" si="1246"/>
        <v>0</v>
      </c>
      <c r="CL193" s="20">
        <v>0</v>
      </c>
      <c r="CM193" s="4">
        <v>0</v>
      </c>
      <c r="CN193" s="5">
        <f t="shared" si="1247"/>
        <v>0</v>
      </c>
      <c r="CO193" s="20">
        <v>0</v>
      </c>
      <c r="CP193" s="4">
        <v>0</v>
      </c>
      <c r="CQ193" s="5">
        <f t="shared" si="1248"/>
        <v>0</v>
      </c>
      <c r="CR193" s="20">
        <v>0</v>
      </c>
      <c r="CS193" s="4">
        <v>0</v>
      </c>
      <c r="CT193" s="5">
        <f t="shared" si="1249"/>
        <v>0</v>
      </c>
      <c r="CU193" s="20">
        <v>0</v>
      </c>
      <c r="CV193" s="4">
        <v>0</v>
      </c>
      <c r="CW193" s="5">
        <f t="shared" si="1250"/>
        <v>0</v>
      </c>
      <c r="CX193" s="20">
        <v>0</v>
      </c>
      <c r="CY193" s="4">
        <v>0</v>
      </c>
      <c r="CZ193" s="5">
        <f t="shared" si="1251"/>
        <v>0</v>
      </c>
      <c r="DA193" s="20">
        <v>0</v>
      </c>
      <c r="DB193" s="4">
        <v>0</v>
      </c>
      <c r="DC193" s="5">
        <f t="shared" si="1252"/>
        <v>0</v>
      </c>
      <c r="DD193" s="20">
        <v>0</v>
      </c>
      <c r="DE193" s="4">
        <v>0</v>
      </c>
      <c r="DF193" s="5">
        <f t="shared" si="1253"/>
        <v>0</v>
      </c>
      <c r="DG193" s="20">
        <v>0</v>
      </c>
      <c r="DH193" s="4">
        <v>0</v>
      </c>
      <c r="DI193" s="5">
        <f t="shared" si="1254"/>
        <v>0</v>
      </c>
      <c r="DJ193" s="20">
        <v>0</v>
      </c>
      <c r="DK193" s="4">
        <v>0</v>
      </c>
      <c r="DL193" s="5">
        <f t="shared" si="1255"/>
        <v>0</v>
      </c>
      <c r="DM193" s="20">
        <v>0</v>
      </c>
      <c r="DN193" s="4">
        <v>0</v>
      </c>
      <c r="DO193" s="5">
        <f t="shared" si="1256"/>
        <v>0</v>
      </c>
      <c r="DP193" s="20">
        <v>0</v>
      </c>
      <c r="DQ193" s="4">
        <v>0</v>
      </c>
      <c r="DR193" s="5">
        <f t="shared" si="1257"/>
        <v>0</v>
      </c>
      <c r="DS193" s="20">
        <v>0</v>
      </c>
      <c r="DT193" s="4">
        <v>0</v>
      </c>
      <c r="DU193" s="5">
        <f t="shared" si="1258"/>
        <v>0</v>
      </c>
      <c r="DV193" s="20">
        <v>0</v>
      </c>
      <c r="DW193" s="4">
        <v>0</v>
      </c>
      <c r="DX193" s="5">
        <f t="shared" si="1259"/>
        <v>0</v>
      </c>
      <c r="DY193" s="20">
        <v>0</v>
      </c>
      <c r="DZ193" s="4">
        <v>0</v>
      </c>
      <c r="EA193" s="5">
        <f t="shared" si="1260"/>
        <v>0</v>
      </c>
      <c r="EB193" s="20">
        <v>0</v>
      </c>
      <c r="EC193" s="4">
        <v>0</v>
      </c>
      <c r="ED193" s="5">
        <f t="shared" si="1261"/>
        <v>0</v>
      </c>
      <c r="EE193" s="20">
        <v>0</v>
      </c>
      <c r="EF193" s="4">
        <v>0</v>
      </c>
      <c r="EG193" s="5">
        <f t="shared" si="1262"/>
        <v>0</v>
      </c>
      <c r="EH193" s="20">
        <v>0</v>
      </c>
      <c r="EI193" s="4">
        <v>0</v>
      </c>
      <c r="EJ193" s="5">
        <f t="shared" si="1263"/>
        <v>0</v>
      </c>
      <c r="EK193" s="20">
        <v>0</v>
      </c>
      <c r="EL193" s="4">
        <v>0</v>
      </c>
      <c r="EM193" s="5">
        <f t="shared" si="1264"/>
        <v>0</v>
      </c>
      <c r="EN193" s="20">
        <v>0</v>
      </c>
      <c r="EO193" s="4">
        <v>0</v>
      </c>
      <c r="EP193" s="5">
        <f t="shared" si="1265"/>
        <v>0</v>
      </c>
      <c r="EQ193" s="20">
        <v>0</v>
      </c>
      <c r="ER193" s="4">
        <v>0</v>
      </c>
      <c r="ES193" s="5">
        <f t="shared" si="1266"/>
        <v>0</v>
      </c>
      <c r="ET193" s="20">
        <v>0</v>
      </c>
      <c r="EU193" s="4">
        <v>0</v>
      </c>
      <c r="EV193" s="5">
        <f t="shared" si="1267"/>
        <v>0</v>
      </c>
      <c r="EW193" s="20">
        <v>0</v>
      </c>
      <c r="EX193" s="4">
        <v>0</v>
      </c>
      <c r="EY193" s="5">
        <f t="shared" si="1268"/>
        <v>0</v>
      </c>
      <c r="EZ193" s="20">
        <v>0</v>
      </c>
      <c r="FA193" s="4">
        <v>0</v>
      </c>
      <c r="FB193" s="5">
        <f t="shared" si="1269"/>
        <v>0</v>
      </c>
      <c r="FC193" s="20">
        <v>0</v>
      </c>
      <c r="FD193" s="4">
        <v>0</v>
      </c>
      <c r="FE193" s="5">
        <f t="shared" si="1270"/>
        <v>0</v>
      </c>
      <c r="FF193" s="20">
        <v>0</v>
      </c>
      <c r="FG193" s="4">
        <v>0</v>
      </c>
      <c r="FH193" s="5">
        <f t="shared" si="1271"/>
        <v>0</v>
      </c>
      <c r="FI193" s="20">
        <v>0</v>
      </c>
      <c r="FJ193" s="4">
        <v>0</v>
      </c>
      <c r="FK193" s="5">
        <f t="shared" si="1272"/>
        <v>0</v>
      </c>
      <c r="FL193" s="20">
        <v>0</v>
      </c>
      <c r="FM193" s="4">
        <v>0</v>
      </c>
      <c r="FN193" s="5">
        <f t="shared" si="1273"/>
        <v>0</v>
      </c>
      <c r="FO193" s="20">
        <v>0</v>
      </c>
      <c r="FP193" s="4">
        <v>0</v>
      </c>
      <c r="FQ193" s="5">
        <f t="shared" si="1274"/>
        <v>0</v>
      </c>
      <c r="FR193" s="20">
        <v>0</v>
      </c>
      <c r="FS193" s="4">
        <v>0</v>
      </c>
      <c r="FT193" s="5">
        <f t="shared" si="1275"/>
        <v>0</v>
      </c>
      <c r="FU193" s="20">
        <v>0</v>
      </c>
      <c r="FV193" s="4">
        <v>0</v>
      </c>
      <c r="FW193" s="5">
        <f t="shared" si="1276"/>
        <v>0</v>
      </c>
      <c r="FX193" s="20">
        <v>0</v>
      </c>
      <c r="FY193" s="4">
        <v>0</v>
      </c>
      <c r="FZ193" s="5">
        <f t="shared" si="1277"/>
        <v>0</v>
      </c>
      <c r="GA193" s="20">
        <v>0</v>
      </c>
      <c r="GB193" s="4">
        <v>0</v>
      </c>
      <c r="GC193" s="5">
        <f t="shared" si="1278"/>
        <v>0</v>
      </c>
      <c r="GD193" s="20">
        <v>0</v>
      </c>
      <c r="GE193" s="4">
        <v>0</v>
      </c>
      <c r="GF193" s="5">
        <f t="shared" si="1279"/>
        <v>0</v>
      </c>
      <c r="GG193" s="20">
        <v>0</v>
      </c>
      <c r="GH193" s="4">
        <v>0</v>
      </c>
      <c r="GI193" s="5">
        <f t="shared" si="1280"/>
        <v>0</v>
      </c>
      <c r="GJ193" s="20">
        <v>0</v>
      </c>
      <c r="GK193" s="4">
        <v>0</v>
      </c>
      <c r="GL193" s="5">
        <f t="shared" si="1281"/>
        <v>0</v>
      </c>
      <c r="GM193" s="20">
        <v>0</v>
      </c>
      <c r="GN193" s="4">
        <v>0</v>
      </c>
      <c r="GO193" s="5">
        <f t="shared" si="1282"/>
        <v>0</v>
      </c>
      <c r="GP193" s="20">
        <v>0</v>
      </c>
      <c r="GQ193" s="4">
        <v>0</v>
      </c>
      <c r="GR193" s="5">
        <f t="shared" si="1283"/>
        <v>0</v>
      </c>
      <c r="GS193" s="20">
        <v>0</v>
      </c>
      <c r="GT193" s="4">
        <v>0</v>
      </c>
      <c r="GU193" s="5">
        <f t="shared" si="1284"/>
        <v>0</v>
      </c>
      <c r="GV193" s="20">
        <v>0</v>
      </c>
      <c r="GW193" s="4">
        <v>0</v>
      </c>
      <c r="GX193" s="5">
        <f t="shared" si="1285"/>
        <v>0</v>
      </c>
      <c r="GY193" s="20">
        <v>0</v>
      </c>
      <c r="GZ193" s="4">
        <v>0</v>
      </c>
      <c r="HA193" s="5">
        <f t="shared" si="1286"/>
        <v>0</v>
      </c>
      <c r="HB193" s="20">
        <v>0</v>
      </c>
      <c r="HC193" s="4">
        <v>0</v>
      </c>
      <c r="HD193" s="5">
        <f t="shared" si="1287"/>
        <v>0</v>
      </c>
      <c r="HE193" s="20">
        <v>0</v>
      </c>
      <c r="HF193" s="4">
        <v>0</v>
      </c>
      <c r="HG193" s="5">
        <f t="shared" si="1288"/>
        <v>0</v>
      </c>
      <c r="HH193" s="20">
        <f t="shared" si="1290"/>
        <v>0</v>
      </c>
      <c r="HI193" s="5">
        <f t="shared" si="1291"/>
        <v>0</v>
      </c>
    </row>
    <row r="194" spans="1:217" x14ac:dyDescent="0.3">
      <c r="A194" s="111">
        <v>2025</v>
      </c>
      <c r="B194" s="112" t="s">
        <v>8</v>
      </c>
      <c r="C194" s="20">
        <v>0</v>
      </c>
      <c r="D194" s="4">
        <v>0</v>
      </c>
      <c r="E194" s="5">
        <f t="shared" si="1292"/>
        <v>0</v>
      </c>
      <c r="F194" s="20">
        <v>0</v>
      </c>
      <c r="G194" s="4">
        <v>0</v>
      </c>
      <c r="H194" s="5">
        <f t="shared" si="1219"/>
        <v>0</v>
      </c>
      <c r="I194" s="20">
        <v>0</v>
      </c>
      <c r="J194" s="4">
        <v>0</v>
      </c>
      <c r="K194" s="5">
        <f t="shared" si="1220"/>
        <v>0</v>
      </c>
      <c r="L194" s="20">
        <v>0</v>
      </c>
      <c r="M194" s="4">
        <v>0</v>
      </c>
      <c r="N194" s="5">
        <f t="shared" si="1221"/>
        <v>0</v>
      </c>
      <c r="O194" s="20">
        <v>0</v>
      </c>
      <c r="P194" s="4">
        <v>0</v>
      </c>
      <c r="Q194" s="5">
        <f t="shared" si="1222"/>
        <v>0</v>
      </c>
      <c r="R194" s="20">
        <v>0</v>
      </c>
      <c r="S194" s="4">
        <v>0</v>
      </c>
      <c r="T194" s="5">
        <f t="shared" si="1223"/>
        <v>0</v>
      </c>
      <c r="U194" s="20">
        <v>0</v>
      </c>
      <c r="V194" s="4">
        <v>0</v>
      </c>
      <c r="W194" s="5">
        <f t="shared" si="1224"/>
        <v>0</v>
      </c>
      <c r="X194" s="20">
        <v>0</v>
      </c>
      <c r="Y194" s="4">
        <v>0</v>
      </c>
      <c r="Z194" s="5">
        <f t="shared" si="1225"/>
        <v>0</v>
      </c>
      <c r="AA194" s="20">
        <v>0</v>
      </c>
      <c r="AB194" s="4">
        <v>0</v>
      </c>
      <c r="AC194" s="5">
        <f t="shared" si="1226"/>
        <v>0</v>
      </c>
      <c r="AD194" s="20">
        <v>0</v>
      </c>
      <c r="AE194" s="4">
        <v>0</v>
      </c>
      <c r="AF194" s="5">
        <f t="shared" si="1227"/>
        <v>0</v>
      </c>
      <c r="AG194" s="20">
        <v>0</v>
      </c>
      <c r="AH194" s="4">
        <v>0</v>
      </c>
      <c r="AI194" s="5">
        <f t="shared" si="1228"/>
        <v>0</v>
      </c>
      <c r="AJ194" s="20">
        <v>0</v>
      </c>
      <c r="AK194" s="4">
        <v>0</v>
      </c>
      <c r="AL194" s="5">
        <f t="shared" si="1229"/>
        <v>0</v>
      </c>
      <c r="AM194" s="20">
        <v>0</v>
      </c>
      <c r="AN194" s="4">
        <v>0</v>
      </c>
      <c r="AO194" s="5">
        <f t="shared" si="1230"/>
        <v>0</v>
      </c>
      <c r="AP194" s="20">
        <v>0</v>
      </c>
      <c r="AQ194" s="4">
        <v>0</v>
      </c>
      <c r="AR194" s="5">
        <f t="shared" si="1231"/>
        <v>0</v>
      </c>
      <c r="AS194" s="20">
        <v>0</v>
      </c>
      <c r="AT194" s="4">
        <v>0</v>
      </c>
      <c r="AU194" s="5">
        <f t="shared" si="1232"/>
        <v>0</v>
      </c>
      <c r="AV194" s="20">
        <v>0</v>
      </c>
      <c r="AW194" s="4">
        <v>0</v>
      </c>
      <c r="AX194" s="5">
        <f t="shared" si="1233"/>
        <v>0</v>
      </c>
      <c r="AY194" s="20">
        <v>0</v>
      </c>
      <c r="AZ194" s="4">
        <v>0</v>
      </c>
      <c r="BA194" s="5">
        <f t="shared" si="1234"/>
        <v>0</v>
      </c>
      <c r="BB194" s="20">
        <v>0</v>
      </c>
      <c r="BC194" s="4">
        <v>0</v>
      </c>
      <c r="BD194" s="5">
        <f t="shared" si="1235"/>
        <v>0</v>
      </c>
      <c r="BE194" s="20">
        <v>0</v>
      </c>
      <c r="BF194" s="4">
        <v>0</v>
      </c>
      <c r="BG194" s="5">
        <f t="shared" si="1236"/>
        <v>0</v>
      </c>
      <c r="BH194" s="20">
        <v>0</v>
      </c>
      <c r="BI194" s="4">
        <v>0</v>
      </c>
      <c r="BJ194" s="5">
        <f t="shared" si="1237"/>
        <v>0</v>
      </c>
      <c r="BK194" s="20">
        <v>0</v>
      </c>
      <c r="BL194" s="4">
        <v>0</v>
      </c>
      <c r="BM194" s="5">
        <f t="shared" si="1238"/>
        <v>0</v>
      </c>
      <c r="BN194" s="20">
        <v>0</v>
      </c>
      <c r="BO194" s="4">
        <v>0</v>
      </c>
      <c r="BP194" s="5">
        <f t="shared" si="1239"/>
        <v>0</v>
      </c>
      <c r="BQ194" s="20">
        <v>0</v>
      </c>
      <c r="BR194" s="4">
        <v>0</v>
      </c>
      <c r="BS194" s="5">
        <f t="shared" si="1240"/>
        <v>0</v>
      </c>
      <c r="BT194" s="20">
        <v>0</v>
      </c>
      <c r="BU194" s="4">
        <v>0</v>
      </c>
      <c r="BV194" s="5">
        <f t="shared" si="1241"/>
        <v>0</v>
      </c>
      <c r="BW194" s="20">
        <v>0</v>
      </c>
      <c r="BX194" s="4">
        <v>0</v>
      </c>
      <c r="BY194" s="5">
        <f t="shared" si="1242"/>
        <v>0</v>
      </c>
      <c r="BZ194" s="20">
        <v>0</v>
      </c>
      <c r="CA194" s="4">
        <v>0</v>
      </c>
      <c r="CB194" s="5">
        <f t="shared" si="1243"/>
        <v>0</v>
      </c>
      <c r="CC194" s="20">
        <v>0</v>
      </c>
      <c r="CD194" s="4">
        <v>0</v>
      </c>
      <c r="CE194" s="5">
        <f t="shared" si="1244"/>
        <v>0</v>
      </c>
      <c r="CF194" s="20">
        <v>0</v>
      </c>
      <c r="CG194" s="4">
        <v>0</v>
      </c>
      <c r="CH194" s="5">
        <f t="shared" si="1245"/>
        <v>0</v>
      </c>
      <c r="CI194" s="20">
        <v>0</v>
      </c>
      <c r="CJ194" s="4">
        <v>0</v>
      </c>
      <c r="CK194" s="5">
        <f t="shared" si="1246"/>
        <v>0</v>
      </c>
      <c r="CL194" s="20">
        <v>0</v>
      </c>
      <c r="CM194" s="4">
        <v>0</v>
      </c>
      <c r="CN194" s="5">
        <f t="shared" si="1247"/>
        <v>0</v>
      </c>
      <c r="CO194" s="20">
        <v>0</v>
      </c>
      <c r="CP194" s="4">
        <v>0</v>
      </c>
      <c r="CQ194" s="5">
        <f t="shared" si="1248"/>
        <v>0</v>
      </c>
      <c r="CR194" s="20">
        <v>0</v>
      </c>
      <c r="CS194" s="4">
        <v>0</v>
      </c>
      <c r="CT194" s="5">
        <f t="shared" si="1249"/>
        <v>0</v>
      </c>
      <c r="CU194" s="20">
        <v>0</v>
      </c>
      <c r="CV194" s="4">
        <v>0</v>
      </c>
      <c r="CW194" s="5">
        <f t="shared" si="1250"/>
        <v>0</v>
      </c>
      <c r="CX194" s="20">
        <v>0</v>
      </c>
      <c r="CY194" s="4">
        <v>0</v>
      </c>
      <c r="CZ194" s="5">
        <f t="shared" si="1251"/>
        <v>0</v>
      </c>
      <c r="DA194" s="20">
        <v>0</v>
      </c>
      <c r="DB194" s="4">
        <v>0</v>
      </c>
      <c r="DC194" s="5">
        <f t="shared" si="1252"/>
        <v>0</v>
      </c>
      <c r="DD194" s="20">
        <v>0</v>
      </c>
      <c r="DE194" s="4">
        <v>0</v>
      </c>
      <c r="DF194" s="5">
        <f t="shared" si="1253"/>
        <v>0</v>
      </c>
      <c r="DG194" s="20">
        <v>0</v>
      </c>
      <c r="DH194" s="4">
        <v>0</v>
      </c>
      <c r="DI194" s="5">
        <f t="shared" si="1254"/>
        <v>0</v>
      </c>
      <c r="DJ194" s="20">
        <v>0</v>
      </c>
      <c r="DK194" s="4">
        <v>0</v>
      </c>
      <c r="DL194" s="5">
        <f t="shared" si="1255"/>
        <v>0</v>
      </c>
      <c r="DM194" s="20">
        <v>0</v>
      </c>
      <c r="DN194" s="4">
        <v>0</v>
      </c>
      <c r="DO194" s="5">
        <f t="shared" si="1256"/>
        <v>0</v>
      </c>
      <c r="DP194" s="20">
        <v>0</v>
      </c>
      <c r="DQ194" s="4">
        <v>0</v>
      </c>
      <c r="DR194" s="5">
        <f t="shared" si="1257"/>
        <v>0</v>
      </c>
      <c r="DS194" s="20">
        <v>0</v>
      </c>
      <c r="DT194" s="4">
        <v>0</v>
      </c>
      <c r="DU194" s="5">
        <f t="shared" si="1258"/>
        <v>0</v>
      </c>
      <c r="DV194" s="20">
        <v>0</v>
      </c>
      <c r="DW194" s="4">
        <v>0</v>
      </c>
      <c r="DX194" s="5">
        <f t="shared" si="1259"/>
        <v>0</v>
      </c>
      <c r="DY194" s="20">
        <v>0</v>
      </c>
      <c r="DZ194" s="4">
        <v>0</v>
      </c>
      <c r="EA194" s="5">
        <f t="shared" si="1260"/>
        <v>0</v>
      </c>
      <c r="EB194" s="20">
        <v>0</v>
      </c>
      <c r="EC194" s="4">
        <v>0</v>
      </c>
      <c r="ED194" s="5">
        <f t="shared" si="1261"/>
        <v>0</v>
      </c>
      <c r="EE194" s="20">
        <v>0</v>
      </c>
      <c r="EF194" s="4">
        <v>0</v>
      </c>
      <c r="EG194" s="5">
        <f t="shared" si="1262"/>
        <v>0</v>
      </c>
      <c r="EH194" s="20">
        <v>0</v>
      </c>
      <c r="EI194" s="4">
        <v>0</v>
      </c>
      <c r="EJ194" s="5">
        <f t="shared" si="1263"/>
        <v>0</v>
      </c>
      <c r="EK194" s="20">
        <v>0</v>
      </c>
      <c r="EL194" s="4">
        <v>0</v>
      </c>
      <c r="EM194" s="5">
        <f t="shared" si="1264"/>
        <v>0</v>
      </c>
      <c r="EN194" s="20">
        <v>0</v>
      </c>
      <c r="EO194" s="4">
        <v>0</v>
      </c>
      <c r="EP194" s="5">
        <f t="shared" si="1265"/>
        <v>0</v>
      </c>
      <c r="EQ194" s="20">
        <v>0</v>
      </c>
      <c r="ER194" s="4">
        <v>0</v>
      </c>
      <c r="ES194" s="5">
        <f t="shared" si="1266"/>
        <v>0</v>
      </c>
      <c r="ET194" s="20">
        <v>0</v>
      </c>
      <c r="EU194" s="4">
        <v>0</v>
      </c>
      <c r="EV194" s="5">
        <f t="shared" si="1267"/>
        <v>0</v>
      </c>
      <c r="EW194" s="20">
        <v>0</v>
      </c>
      <c r="EX194" s="4">
        <v>0</v>
      </c>
      <c r="EY194" s="5">
        <f t="shared" si="1268"/>
        <v>0</v>
      </c>
      <c r="EZ194" s="20">
        <v>0</v>
      </c>
      <c r="FA194" s="4">
        <v>0</v>
      </c>
      <c r="FB194" s="5">
        <f t="shared" si="1269"/>
        <v>0</v>
      </c>
      <c r="FC194" s="20">
        <v>0</v>
      </c>
      <c r="FD194" s="4">
        <v>0</v>
      </c>
      <c r="FE194" s="5">
        <f t="shared" si="1270"/>
        <v>0</v>
      </c>
      <c r="FF194" s="20">
        <v>0</v>
      </c>
      <c r="FG194" s="4">
        <v>0</v>
      </c>
      <c r="FH194" s="5">
        <f t="shared" si="1271"/>
        <v>0</v>
      </c>
      <c r="FI194" s="20">
        <v>0</v>
      </c>
      <c r="FJ194" s="4">
        <v>0</v>
      </c>
      <c r="FK194" s="5">
        <f t="shared" si="1272"/>
        <v>0</v>
      </c>
      <c r="FL194" s="20">
        <v>0</v>
      </c>
      <c r="FM194" s="4">
        <v>0</v>
      </c>
      <c r="FN194" s="5">
        <f t="shared" si="1273"/>
        <v>0</v>
      </c>
      <c r="FO194" s="20">
        <v>0</v>
      </c>
      <c r="FP194" s="4">
        <v>0</v>
      </c>
      <c r="FQ194" s="5">
        <f t="shared" si="1274"/>
        <v>0</v>
      </c>
      <c r="FR194" s="20">
        <v>0</v>
      </c>
      <c r="FS194" s="4">
        <v>0</v>
      </c>
      <c r="FT194" s="5">
        <f t="shared" si="1275"/>
        <v>0</v>
      </c>
      <c r="FU194" s="20">
        <v>0</v>
      </c>
      <c r="FV194" s="4">
        <v>0</v>
      </c>
      <c r="FW194" s="5">
        <f t="shared" si="1276"/>
        <v>0</v>
      </c>
      <c r="FX194" s="20">
        <v>0</v>
      </c>
      <c r="FY194" s="4">
        <v>0</v>
      </c>
      <c r="FZ194" s="5">
        <f t="shared" si="1277"/>
        <v>0</v>
      </c>
      <c r="GA194" s="20">
        <v>0</v>
      </c>
      <c r="GB194" s="4">
        <v>0</v>
      </c>
      <c r="GC194" s="5">
        <f t="shared" si="1278"/>
        <v>0</v>
      </c>
      <c r="GD194" s="20">
        <v>0</v>
      </c>
      <c r="GE194" s="4">
        <v>0</v>
      </c>
      <c r="GF194" s="5">
        <f t="shared" si="1279"/>
        <v>0</v>
      </c>
      <c r="GG194" s="20">
        <v>0</v>
      </c>
      <c r="GH194" s="4">
        <v>0</v>
      </c>
      <c r="GI194" s="5">
        <f t="shared" si="1280"/>
        <v>0</v>
      </c>
      <c r="GJ194" s="20">
        <v>0</v>
      </c>
      <c r="GK194" s="4">
        <v>0</v>
      </c>
      <c r="GL194" s="5">
        <f t="shared" si="1281"/>
        <v>0</v>
      </c>
      <c r="GM194" s="20">
        <v>0</v>
      </c>
      <c r="GN194" s="4">
        <v>0</v>
      </c>
      <c r="GO194" s="5">
        <f t="shared" si="1282"/>
        <v>0</v>
      </c>
      <c r="GP194" s="20">
        <v>0</v>
      </c>
      <c r="GQ194" s="4">
        <v>0</v>
      </c>
      <c r="GR194" s="5">
        <f t="shared" si="1283"/>
        <v>0</v>
      </c>
      <c r="GS194" s="20">
        <v>0</v>
      </c>
      <c r="GT194" s="4">
        <v>0</v>
      </c>
      <c r="GU194" s="5">
        <f t="shared" si="1284"/>
        <v>0</v>
      </c>
      <c r="GV194" s="20">
        <v>0</v>
      </c>
      <c r="GW194" s="4">
        <v>0</v>
      </c>
      <c r="GX194" s="5">
        <f t="shared" si="1285"/>
        <v>0</v>
      </c>
      <c r="GY194" s="20">
        <v>0</v>
      </c>
      <c r="GZ194" s="4">
        <v>0</v>
      </c>
      <c r="HA194" s="5">
        <f t="shared" si="1286"/>
        <v>0</v>
      </c>
      <c r="HB194" s="20">
        <v>0</v>
      </c>
      <c r="HC194" s="4">
        <v>0</v>
      </c>
      <c r="HD194" s="5">
        <f t="shared" si="1287"/>
        <v>0</v>
      </c>
      <c r="HE194" s="20">
        <v>0</v>
      </c>
      <c r="HF194" s="4">
        <v>0</v>
      </c>
      <c r="HG194" s="5">
        <f t="shared" si="1288"/>
        <v>0</v>
      </c>
      <c r="HH194" s="20">
        <f t="shared" si="1290"/>
        <v>0</v>
      </c>
      <c r="HI194" s="5">
        <f t="shared" si="1291"/>
        <v>0</v>
      </c>
    </row>
    <row r="195" spans="1:217" x14ac:dyDescent="0.3">
      <c r="A195" s="111">
        <v>2025</v>
      </c>
      <c r="B195" s="112" t="s">
        <v>9</v>
      </c>
      <c r="C195" s="20">
        <v>0</v>
      </c>
      <c r="D195" s="4">
        <v>0</v>
      </c>
      <c r="E195" s="5">
        <f t="shared" si="1292"/>
        <v>0</v>
      </c>
      <c r="F195" s="20">
        <v>0</v>
      </c>
      <c r="G195" s="4">
        <v>0</v>
      </c>
      <c r="H195" s="5">
        <f t="shared" si="1219"/>
        <v>0</v>
      </c>
      <c r="I195" s="20">
        <v>0</v>
      </c>
      <c r="J195" s="4">
        <v>0</v>
      </c>
      <c r="K195" s="5">
        <f t="shared" si="1220"/>
        <v>0</v>
      </c>
      <c r="L195" s="20">
        <v>0</v>
      </c>
      <c r="M195" s="4">
        <v>0</v>
      </c>
      <c r="N195" s="5">
        <f t="shared" si="1221"/>
        <v>0</v>
      </c>
      <c r="O195" s="20">
        <v>0</v>
      </c>
      <c r="P195" s="4">
        <v>0</v>
      </c>
      <c r="Q195" s="5">
        <f t="shared" si="1222"/>
        <v>0</v>
      </c>
      <c r="R195" s="20">
        <v>0</v>
      </c>
      <c r="S195" s="4">
        <v>0</v>
      </c>
      <c r="T195" s="5">
        <f t="shared" si="1223"/>
        <v>0</v>
      </c>
      <c r="U195" s="20">
        <v>0</v>
      </c>
      <c r="V195" s="4">
        <v>0</v>
      </c>
      <c r="W195" s="5">
        <f t="shared" si="1224"/>
        <v>0</v>
      </c>
      <c r="X195" s="20">
        <v>0</v>
      </c>
      <c r="Y195" s="4">
        <v>0</v>
      </c>
      <c r="Z195" s="5">
        <f t="shared" si="1225"/>
        <v>0</v>
      </c>
      <c r="AA195" s="20">
        <v>0</v>
      </c>
      <c r="AB195" s="4">
        <v>0</v>
      </c>
      <c r="AC195" s="5">
        <f t="shared" si="1226"/>
        <v>0</v>
      </c>
      <c r="AD195" s="20">
        <v>0</v>
      </c>
      <c r="AE195" s="4">
        <v>0</v>
      </c>
      <c r="AF195" s="5">
        <f t="shared" si="1227"/>
        <v>0</v>
      </c>
      <c r="AG195" s="20">
        <v>0</v>
      </c>
      <c r="AH195" s="4">
        <v>0</v>
      </c>
      <c r="AI195" s="5">
        <f t="shared" si="1228"/>
        <v>0</v>
      </c>
      <c r="AJ195" s="20">
        <v>0</v>
      </c>
      <c r="AK195" s="4">
        <v>0</v>
      </c>
      <c r="AL195" s="5">
        <f t="shared" si="1229"/>
        <v>0</v>
      </c>
      <c r="AM195" s="20">
        <v>0</v>
      </c>
      <c r="AN195" s="4">
        <v>0</v>
      </c>
      <c r="AO195" s="5">
        <f t="shared" si="1230"/>
        <v>0</v>
      </c>
      <c r="AP195" s="20">
        <v>0</v>
      </c>
      <c r="AQ195" s="4">
        <v>0</v>
      </c>
      <c r="AR195" s="5">
        <f t="shared" si="1231"/>
        <v>0</v>
      </c>
      <c r="AS195" s="20">
        <v>0</v>
      </c>
      <c r="AT195" s="4">
        <v>0</v>
      </c>
      <c r="AU195" s="5">
        <f t="shared" si="1232"/>
        <v>0</v>
      </c>
      <c r="AV195" s="20">
        <v>0</v>
      </c>
      <c r="AW195" s="4">
        <v>0</v>
      </c>
      <c r="AX195" s="5">
        <f t="shared" si="1233"/>
        <v>0</v>
      </c>
      <c r="AY195" s="20">
        <v>0</v>
      </c>
      <c r="AZ195" s="4">
        <v>0</v>
      </c>
      <c r="BA195" s="5">
        <f t="shared" si="1234"/>
        <v>0</v>
      </c>
      <c r="BB195" s="20">
        <v>0</v>
      </c>
      <c r="BC195" s="4">
        <v>0</v>
      </c>
      <c r="BD195" s="5">
        <f t="shared" si="1235"/>
        <v>0</v>
      </c>
      <c r="BE195" s="20">
        <v>0</v>
      </c>
      <c r="BF195" s="4">
        <v>0</v>
      </c>
      <c r="BG195" s="5">
        <f t="shared" si="1236"/>
        <v>0</v>
      </c>
      <c r="BH195" s="20">
        <v>0</v>
      </c>
      <c r="BI195" s="4">
        <v>0</v>
      </c>
      <c r="BJ195" s="5">
        <f t="shared" si="1237"/>
        <v>0</v>
      </c>
      <c r="BK195" s="20">
        <v>0</v>
      </c>
      <c r="BL195" s="4">
        <v>0</v>
      </c>
      <c r="BM195" s="5">
        <f t="shared" si="1238"/>
        <v>0</v>
      </c>
      <c r="BN195" s="20">
        <v>0</v>
      </c>
      <c r="BO195" s="4">
        <v>0</v>
      </c>
      <c r="BP195" s="5">
        <f t="shared" si="1239"/>
        <v>0</v>
      </c>
      <c r="BQ195" s="20">
        <v>0</v>
      </c>
      <c r="BR195" s="4">
        <v>0</v>
      </c>
      <c r="BS195" s="5">
        <f t="shared" si="1240"/>
        <v>0</v>
      </c>
      <c r="BT195" s="20">
        <v>0</v>
      </c>
      <c r="BU195" s="4">
        <v>0</v>
      </c>
      <c r="BV195" s="5">
        <f t="shared" si="1241"/>
        <v>0</v>
      </c>
      <c r="BW195" s="20">
        <v>0</v>
      </c>
      <c r="BX195" s="4">
        <v>0</v>
      </c>
      <c r="BY195" s="5">
        <f t="shared" si="1242"/>
        <v>0</v>
      </c>
      <c r="BZ195" s="20">
        <v>0</v>
      </c>
      <c r="CA195" s="4">
        <v>0</v>
      </c>
      <c r="CB195" s="5">
        <f t="shared" si="1243"/>
        <v>0</v>
      </c>
      <c r="CC195" s="20">
        <v>0</v>
      </c>
      <c r="CD195" s="4">
        <v>0</v>
      </c>
      <c r="CE195" s="5">
        <f t="shared" si="1244"/>
        <v>0</v>
      </c>
      <c r="CF195" s="20">
        <v>0</v>
      </c>
      <c r="CG195" s="4">
        <v>0</v>
      </c>
      <c r="CH195" s="5">
        <f t="shared" si="1245"/>
        <v>0</v>
      </c>
      <c r="CI195" s="20">
        <v>0</v>
      </c>
      <c r="CJ195" s="4">
        <v>0</v>
      </c>
      <c r="CK195" s="5">
        <f t="shared" si="1246"/>
        <v>0</v>
      </c>
      <c r="CL195" s="20">
        <v>0</v>
      </c>
      <c r="CM195" s="4">
        <v>0</v>
      </c>
      <c r="CN195" s="5">
        <f t="shared" si="1247"/>
        <v>0</v>
      </c>
      <c r="CO195" s="20">
        <v>0</v>
      </c>
      <c r="CP195" s="4">
        <v>0</v>
      </c>
      <c r="CQ195" s="5">
        <f t="shared" si="1248"/>
        <v>0</v>
      </c>
      <c r="CR195" s="20">
        <v>0</v>
      </c>
      <c r="CS195" s="4">
        <v>0</v>
      </c>
      <c r="CT195" s="5">
        <f t="shared" si="1249"/>
        <v>0</v>
      </c>
      <c r="CU195" s="20">
        <v>0</v>
      </c>
      <c r="CV195" s="4">
        <v>0</v>
      </c>
      <c r="CW195" s="5">
        <f t="shared" si="1250"/>
        <v>0</v>
      </c>
      <c r="CX195" s="20">
        <v>0</v>
      </c>
      <c r="CY195" s="4">
        <v>0</v>
      </c>
      <c r="CZ195" s="5">
        <f t="shared" si="1251"/>
        <v>0</v>
      </c>
      <c r="DA195" s="20">
        <v>0</v>
      </c>
      <c r="DB195" s="4">
        <v>0</v>
      </c>
      <c r="DC195" s="5">
        <f t="shared" si="1252"/>
        <v>0</v>
      </c>
      <c r="DD195" s="20">
        <v>0</v>
      </c>
      <c r="DE195" s="4">
        <v>0</v>
      </c>
      <c r="DF195" s="5">
        <f t="shared" si="1253"/>
        <v>0</v>
      </c>
      <c r="DG195" s="20">
        <v>0</v>
      </c>
      <c r="DH195" s="4">
        <v>0</v>
      </c>
      <c r="DI195" s="5">
        <f t="shared" si="1254"/>
        <v>0</v>
      </c>
      <c r="DJ195" s="20">
        <v>0</v>
      </c>
      <c r="DK195" s="4">
        <v>0</v>
      </c>
      <c r="DL195" s="5">
        <f t="shared" si="1255"/>
        <v>0</v>
      </c>
      <c r="DM195" s="20">
        <v>0</v>
      </c>
      <c r="DN195" s="4">
        <v>0</v>
      </c>
      <c r="DO195" s="5">
        <f t="shared" si="1256"/>
        <v>0</v>
      </c>
      <c r="DP195" s="20">
        <v>0</v>
      </c>
      <c r="DQ195" s="4">
        <v>0</v>
      </c>
      <c r="DR195" s="5">
        <f t="shared" si="1257"/>
        <v>0</v>
      </c>
      <c r="DS195" s="20">
        <v>0</v>
      </c>
      <c r="DT195" s="4">
        <v>0</v>
      </c>
      <c r="DU195" s="5">
        <f t="shared" si="1258"/>
        <v>0</v>
      </c>
      <c r="DV195" s="20">
        <v>0</v>
      </c>
      <c r="DW195" s="4">
        <v>0</v>
      </c>
      <c r="DX195" s="5">
        <f t="shared" si="1259"/>
        <v>0</v>
      </c>
      <c r="DY195" s="20">
        <v>0</v>
      </c>
      <c r="DZ195" s="4">
        <v>0</v>
      </c>
      <c r="EA195" s="5">
        <f t="shared" si="1260"/>
        <v>0</v>
      </c>
      <c r="EB195" s="20">
        <v>0</v>
      </c>
      <c r="EC195" s="4">
        <v>0</v>
      </c>
      <c r="ED195" s="5">
        <f t="shared" si="1261"/>
        <v>0</v>
      </c>
      <c r="EE195" s="20">
        <v>0</v>
      </c>
      <c r="EF195" s="4">
        <v>0</v>
      </c>
      <c r="EG195" s="5">
        <f t="shared" si="1262"/>
        <v>0</v>
      </c>
      <c r="EH195" s="20">
        <v>0</v>
      </c>
      <c r="EI195" s="4">
        <v>0</v>
      </c>
      <c r="EJ195" s="5">
        <f t="shared" si="1263"/>
        <v>0</v>
      </c>
      <c r="EK195" s="20">
        <v>0</v>
      </c>
      <c r="EL195" s="4">
        <v>0</v>
      </c>
      <c r="EM195" s="5">
        <f t="shared" si="1264"/>
        <v>0</v>
      </c>
      <c r="EN195" s="20">
        <v>0</v>
      </c>
      <c r="EO195" s="4">
        <v>0</v>
      </c>
      <c r="EP195" s="5">
        <f t="shared" si="1265"/>
        <v>0</v>
      </c>
      <c r="EQ195" s="20">
        <v>0</v>
      </c>
      <c r="ER195" s="4">
        <v>0</v>
      </c>
      <c r="ES195" s="5">
        <f t="shared" si="1266"/>
        <v>0</v>
      </c>
      <c r="ET195" s="20">
        <v>0</v>
      </c>
      <c r="EU195" s="4">
        <v>0</v>
      </c>
      <c r="EV195" s="5">
        <f t="shared" si="1267"/>
        <v>0</v>
      </c>
      <c r="EW195" s="20">
        <v>0</v>
      </c>
      <c r="EX195" s="4">
        <v>0</v>
      </c>
      <c r="EY195" s="5">
        <f t="shared" si="1268"/>
        <v>0</v>
      </c>
      <c r="EZ195" s="20">
        <v>0</v>
      </c>
      <c r="FA195" s="4">
        <v>0</v>
      </c>
      <c r="FB195" s="5">
        <f t="shared" si="1269"/>
        <v>0</v>
      </c>
      <c r="FC195" s="20">
        <v>0</v>
      </c>
      <c r="FD195" s="4">
        <v>0</v>
      </c>
      <c r="FE195" s="5">
        <f t="shared" si="1270"/>
        <v>0</v>
      </c>
      <c r="FF195" s="20">
        <v>0</v>
      </c>
      <c r="FG195" s="4">
        <v>0</v>
      </c>
      <c r="FH195" s="5">
        <f t="shared" si="1271"/>
        <v>0</v>
      </c>
      <c r="FI195" s="20">
        <v>0</v>
      </c>
      <c r="FJ195" s="4">
        <v>0</v>
      </c>
      <c r="FK195" s="5">
        <f t="shared" si="1272"/>
        <v>0</v>
      </c>
      <c r="FL195" s="20">
        <v>0</v>
      </c>
      <c r="FM195" s="4">
        <v>0</v>
      </c>
      <c r="FN195" s="5">
        <f t="shared" si="1273"/>
        <v>0</v>
      </c>
      <c r="FO195" s="20">
        <v>0</v>
      </c>
      <c r="FP195" s="4">
        <v>0</v>
      </c>
      <c r="FQ195" s="5">
        <f t="shared" si="1274"/>
        <v>0</v>
      </c>
      <c r="FR195" s="20">
        <v>0</v>
      </c>
      <c r="FS195" s="4">
        <v>0</v>
      </c>
      <c r="FT195" s="5">
        <f t="shared" si="1275"/>
        <v>0</v>
      </c>
      <c r="FU195" s="20">
        <v>0</v>
      </c>
      <c r="FV195" s="4">
        <v>0</v>
      </c>
      <c r="FW195" s="5">
        <f t="shared" si="1276"/>
        <v>0</v>
      </c>
      <c r="FX195" s="20">
        <v>0</v>
      </c>
      <c r="FY195" s="4">
        <v>0</v>
      </c>
      <c r="FZ195" s="5">
        <f t="shared" si="1277"/>
        <v>0</v>
      </c>
      <c r="GA195" s="20">
        <v>0</v>
      </c>
      <c r="GB195" s="4">
        <v>0</v>
      </c>
      <c r="GC195" s="5">
        <f t="shared" si="1278"/>
        <v>0</v>
      </c>
      <c r="GD195" s="20">
        <v>0</v>
      </c>
      <c r="GE195" s="4">
        <v>0</v>
      </c>
      <c r="GF195" s="5">
        <f t="shared" si="1279"/>
        <v>0</v>
      </c>
      <c r="GG195" s="20">
        <v>0</v>
      </c>
      <c r="GH195" s="4">
        <v>0</v>
      </c>
      <c r="GI195" s="5">
        <f t="shared" si="1280"/>
        <v>0</v>
      </c>
      <c r="GJ195" s="20">
        <v>0</v>
      </c>
      <c r="GK195" s="4">
        <v>0</v>
      </c>
      <c r="GL195" s="5">
        <f t="shared" si="1281"/>
        <v>0</v>
      </c>
      <c r="GM195" s="20">
        <v>0</v>
      </c>
      <c r="GN195" s="4">
        <v>0</v>
      </c>
      <c r="GO195" s="5">
        <f t="shared" si="1282"/>
        <v>0</v>
      </c>
      <c r="GP195" s="20">
        <v>0</v>
      </c>
      <c r="GQ195" s="4">
        <v>0</v>
      </c>
      <c r="GR195" s="5">
        <f t="shared" si="1283"/>
        <v>0</v>
      </c>
      <c r="GS195" s="20">
        <v>0</v>
      </c>
      <c r="GT195" s="4">
        <v>0</v>
      </c>
      <c r="GU195" s="5">
        <f t="shared" si="1284"/>
        <v>0</v>
      </c>
      <c r="GV195" s="20">
        <v>0</v>
      </c>
      <c r="GW195" s="4">
        <v>0</v>
      </c>
      <c r="GX195" s="5">
        <f t="shared" si="1285"/>
        <v>0</v>
      </c>
      <c r="GY195" s="20">
        <v>0</v>
      </c>
      <c r="GZ195" s="4">
        <v>0</v>
      </c>
      <c r="HA195" s="5">
        <f t="shared" si="1286"/>
        <v>0</v>
      </c>
      <c r="HB195" s="20">
        <v>0</v>
      </c>
      <c r="HC195" s="4">
        <v>0</v>
      </c>
      <c r="HD195" s="5">
        <f t="shared" si="1287"/>
        <v>0</v>
      </c>
      <c r="HE195" s="20">
        <v>0</v>
      </c>
      <c r="HF195" s="4">
        <v>0</v>
      </c>
      <c r="HG195" s="5">
        <f t="shared" si="1288"/>
        <v>0</v>
      </c>
      <c r="HH195" s="20">
        <f t="shared" si="1290"/>
        <v>0</v>
      </c>
      <c r="HI195" s="5">
        <f t="shared" si="1291"/>
        <v>0</v>
      </c>
    </row>
    <row r="196" spans="1:217" x14ac:dyDescent="0.3">
      <c r="A196" s="111">
        <v>2025</v>
      </c>
      <c r="B196" s="112" t="s">
        <v>10</v>
      </c>
      <c r="C196" s="20">
        <v>0</v>
      </c>
      <c r="D196" s="4">
        <v>0</v>
      </c>
      <c r="E196" s="5">
        <f t="shared" si="1292"/>
        <v>0</v>
      </c>
      <c r="F196" s="20">
        <v>0</v>
      </c>
      <c r="G196" s="4">
        <v>0</v>
      </c>
      <c r="H196" s="5">
        <f t="shared" si="1219"/>
        <v>0</v>
      </c>
      <c r="I196" s="20">
        <v>0</v>
      </c>
      <c r="J196" s="4">
        <v>0</v>
      </c>
      <c r="K196" s="5">
        <f t="shared" si="1220"/>
        <v>0</v>
      </c>
      <c r="L196" s="20">
        <v>0</v>
      </c>
      <c r="M196" s="4">
        <v>0</v>
      </c>
      <c r="N196" s="5">
        <f t="shared" si="1221"/>
        <v>0</v>
      </c>
      <c r="O196" s="20">
        <v>0</v>
      </c>
      <c r="P196" s="4">
        <v>0</v>
      </c>
      <c r="Q196" s="5">
        <f t="shared" si="1222"/>
        <v>0</v>
      </c>
      <c r="R196" s="20">
        <v>0</v>
      </c>
      <c r="S196" s="4">
        <v>0</v>
      </c>
      <c r="T196" s="5">
        <f t="shared" si="1223"/>
        <v>0</v>
      </c>
      <c r="U196" s="20">
        <v>0</v>
      </c>
      <c r="V196" s="4">
        <v>0</v>
      </c>
      <c r="W196" s="5">
        <f t="shared" si="1224"/>
        <v>0</v>
      </c>
      <c r="X196" s="20">
        <v>0</v>
      </c>
      <c r="Y196" s="4">
        <v>0</v>
      </c>
      <c r="Z196" s="5">
        <f t="shared" si="1225"/>
        <v>0</v>
      </c>
      <c r="AA196" s="20">
        <v>0</v>
      </c>
      <c r="AB196" s="4">
        <v>0</v>
      </c>
      <c r="AC196" s="5">
        <f t="shared" si="1226"/>
        <v>0</v>
      </c>
      <c r="AD196" s="20">
        <v>0</v>
      </c>
      <c r="AE196" s="4">
        <v>0</v>
      </c>
      <c r="AF196" s="5">
        <f t="shared" si="1227"/>
        <v>0</v>
      </c>
      <c r="AG196" s="20">
        <v>0</v>
      </c>
      <c r="AH196" s="4">
        <v>0</v>
      </c>
      <c r="AI196" s="5">
        <f t="shared" si="1228"/>
        <v>0</v>
      </c>
      <c r="AJ196" s="20">
        <v>0</v>
      </c>
      <c r="AK196" s="4">
        <v>0</v>
      </c>
      <c r="AL196" s="5">
        <f t="shared" si="1229"/>
        <v>0</v>
      </c>
      <c r="AM196" s="20">
        <v>0</v>
      </c>
      <c r="AN196" s="4">
        <v>0</v>
      </c>
      <c r="AO196" s="5">
        <f t="shared" si="1230"/>
        <v>0</v>
      </c>
      <c r="AP196" s="20">
        <v>0</v>
      </c>
      <c r="AQ196" s="4">
        <v>0</v>
      </c>
      <c r="AR196" s="5">
        <f t="shared" si="1231"/>
        <v>0</v>
      </c>
      <c r="AS196" s="20">
        <v>0</v>
      </c>
      <c r="AT196" s="4">
        <v>0</v>
      </c>
      <c r="AU196" s="5">
        <f t="shared" si="1232"/>
        <v>0</v>
      </c>
      <c r="AV196" s="20">
        <v>0</v>
      </c>
      <c r="AW196" s="4">
        <v>0</v>
      </c>
      <c r="AX196" s="5">
        <f t="shared" si="1233"/>
        <v>0</v>
      </c>
      <c r="AY196" s="20">
        <v>0</v>
      </c>
      <c r="AZ196" s="4">
        <v>0</v>
      </c>
      <c r="BA196" s="5">
        <f t="shared" si="1234"/>
        <v>0</v>
      </c>
      <c r="BB196" s="20">
        <v>0</v>
      </c>
      <c r="BC196" s="4">
        <v>0</v>
      </c>
      <c r="BD196" s="5">
        <f t="shared" si="1235"/>
        <v>0</v>
      </c>
      <c r="BE196" s="20">
        <v>0</v>
      </c>
      <c r="BF196" s="4">
        <v>0</v>
      </c>
      <c r="BG196" s="5">
        <f t="shared" si="1236"/>
        <v>0</v>
      </c>
      <c r="BH196" s="20">
        <v>0</v>
      </c>
      <c r="BI196" s="4">
        <v>0</v>
      </c>
      <c r="BJ196" s="5">
        <f t="shared" si="1237"/>
        <v>0</v>
      </c>
      <c r="BK196" s="20">
        <v>0</v>
      </c>
      <c r="BL196" s="4">
        <v>0</v>
      </c>
      <c r="BM196" s="5">
        <f t="shared" si="1238"/>
        <v>0</v>
      </c>
      <c r="BN196" s="20">
        <v>0</v>
      </c>
      <c r="BO196" s="4">
        <v>0</v>
      </c>
      <c r="BP196" s="5">
        <f t="shared" si="1239"/>
        <v>0</v>
      </c>
      <c r="BQ196" s="20">
        <v>0</v>
      </c>
      <c r="BR196" s="4">
        <v>0</v>
      </c>
      <c r="BS196" s="5">
        <f t="shared" si="1240"/>
        <v>0</v>
      </c>
      <c r="BT196" s="20">
        <v>0</v>
      </c>
      <c r="BU196" s="4">
        <v>0</v>
      </c>
      <c r="BV196" s="5">
        <f t="shared" si="1241"/>
        <v>0</v>
      </c>
      <c r="BW196" s="20">
        <v>0</v>
      </c>
      <c r="BX196" s="4">
        <v>0</v>
      </c>
      <c r="BY196" s="5">
        <f t="shared" si="1242"/>
        <v>0</v>
      </c>
      <c r="BZ196" s="20">
        <v>0</v>
      </c>
      <c r="CA196" s="4">
        <v>0</v>
      </c>
      <c r="CB196" s="5">
        <f t="shared" si="1243"/>
        <v>0</v>
      </c>
      <c r="CC196" s="20">
        <v>0</v>
      </c>
      <c r="CD196" s="4">
        <v>0</v>
      </c>
      <c r="CE196" s="5">
        <f t="shared" si="1244"/>
        <v>0</v>
      </c>
      <c r="CF196" s="20">
        <v>0</v>
      </c>
      <c r="CG196" s="4">
        <v>0</v>
      </c>
      <c r="CH196" s="5">
        <f t="shared" si="1245"/>
        <v>0</v>
      </c>
      <c r="CI196" s="20">
        <v>0</v>
      </c>
      <c r="CJ196" s="4">
        <v>0</v>
      </c>
      <c r="CK196" s="5">
        <f t="shared" si="1246"/>
        <v>0</v>
      </c>
      <c r="CL196" s="20">
        <v>0</v>
      </c>
      <c r="CM196" s="4">
        <v>0</v>
      </c>
      <c r="CN196" s="5">
        <f t="shared" si="1247"/>
        <v>0</v>
      </c>
      <c r="CO196" s="20">
        <v>0</v>
      </c>
      <c r="CP196" s="4">
        <v>0</v>
      </c>
      <c r="CQ196" s="5">
        <f t="shared" si="1248"/>
        <v>0</v>
      </c>
      <c r="CR196" s="20">
        <v>0</v>
      </c>
      <c r="CS196" s="4">
        <v>0</v>
      </c>
      <c r="CT196" s="5">
        <f t="shared" si="1249"/>
        <v>0</v>
      </c>
      <c r="CU196" s="20">
        <v>0</v>
      </c>
      <c r="CV196" s="4">
        <v>0</v>
      </c>
      <c r="CW196" s="5">
        <f t="shared" si="1250"/>
        <v>0</v>
      </c>
      <c r="CX196" s="20">
        <v>0</v>
      </c>
      <c r="CY196" s="4">
        <v>0</v>
      </c>
      <c r="CZ196" s="5">
        <f t="shared" si="1251"/>
        <v>0</v>
      </c>
      <c r="DA196" s="20">
        <v>0</v>
      </c>
      <c r="DB196" s="4">
        <v>0</v>
      </c>
      <c r="DC196" s="5">
        <f t="shared" si="1252"/>
        <v>0</v>
      </c>
      <c r="DD196" s="20">
        <v>0</v>
      </c>
      <c r="DE196" s="4">
        <v>0</v>
      </c>
      <c r="DF196" s="5">
        <f t="shared" si="1253"/>
        <v>0</v>
      </c>
      <c r="DG196" s="20">
        <v>0</v>
      </c>
      <c r="DH196" s="4">
        <v>0</v>
      </c>
      <c r="DI196" s="5">
        <f t="shared" si="1254"/>
        <v>0</v>
      </c>
      <c r="DJ196" s="20">
        <v>0</v>
      </c>
      <c r="DK196" s="4">
        <v>0</v>
      </c>
      <c r="DL196" s="5">
        <f t="shared" si="1255"/>
        <v>0</v>
      </c>
      <c r="DM196" s="20">
        <v>0</v>
      </c>
      <c r="DN196" s="4">
        <v>0</v>
      </c>
      <c r="DO196" s="5">
        <f t="shared" si="1256"/>
        <v>0</v>
      </c>
      <c r="DP196" s="20">
        <v>0</v>
      </c>
      <c r="DQ196" s="4">
        <v>0</v>
      </c>
      <c r="DR196" s="5">
        <f t="shared" si="1257"/>
        <v>0</v>
      </c>
      <c r="DS196" s="20">
        <v>0</v>
      </c>
      <c r="DT196" s="4">
        <v>0</v>
      </c>
      <c r="DU196" s="5">
        <f t="shared" si="1258"/>
        <v>0</v>
      </c>
      <c r="DV196" s="20">
        <v>0</v>
      </c>
      <c r="DW196" s="4">
        <v>0</v>
      </c>
      <c r="DX196" s="5">
        <f t="shared" si="1259"/>
        <v>0</v>
      </c>
      <c r="DY196" s="20">
        <v>0</v>
      </c>
      <c r="DZ196" s="4">
        <v>0</v>
      </c>
      <c r="EA196" s="5">
        <f t="shared" si="1260"/>
        <v>0</v>
      </c>
      <c r="EB196" s="20">
        <v>0</v>
      </c>
      <c r="EC196" s="4">
        <v>0</v>
      </c>
      <c r="ED196" s="5">
        <f t="shared" si="1261"/>
        <v>0</v>
      </c>
      <c r="EE196" s="20">
        <v>0</v>
      </c>
      <c r="EF196" s="4">
        <v>0</v>
      </c>
      <c r="EG196" s="5">
        <f t="shared" si="1262"/>
        <v>0</v>
      </c>
      <c r="EH196" s="20">
        <v>0</v>
      </c>
      <c r="EI196" s="4">
        <v>0</v>
      </c>
      <c r="EJ196" s="5">
        <f t="shared" si="1263"/>
        <v>0</v>
      </c>
      <c r="EK196" s="20">
        <v>0</v>
      </c>
      <c r="EL196" s="4">
        <v>0</v>
      </c>
      <c r="EM196" s="5">
        <f t="shared" si="1264"/>
        <v>0</v>
      </c>
      <c r="EN196" s="20">
        <v>0</v>
      </c>
      <c r="EO196" s="4">
        <v>0</v>
      </c>
      <c r="EP196" s="5">
        <f t="shared" si="1265"/>
        <v>0</v>
      </c>
      <c r="EQ196" s="20">
        <v>0</v>
      </c>
      <c r="ER196" s="4">
        <v>0</v>
      </c>
      <c r="ES196" s="5">
        <f t="shared" si="1266"/>
        <v>0</v>
      </c>
      <c r="ET196" s="20">
        <v>0</v>
      </c>
      <c r="EU196" s="4">
        <v>0</v>
      </c>
      <c r="EV196" s="5">
        <f t="shared" si="1267"/>
        <v>0</v>
      </c>
      <c r="EW196" s="20">
        <v>0</v>
      </c>
      <c r="EX196" s="4">
        <v>0</v>
      </c>
      <c r="EY196" s="5">
        <f t="shared" si="1268"/>
        <v>0</v>
      </c>
      <c r="EZ196" s="20">
        <v>0</v>
      </c>
      <c r="FA196" s="4">
        <v>0</v>
      </c>
      <c r="FB196" s="5">
        <f t="shared" si="1269"/>
        <v>0</v>
      </c>
      <c r="FC196" s="20">
        <v>0</v>
      </c>
      <c r="FD196" s="4">
        <v>0</v>
      </c>
      <c r="FE196" s="5">
        <f t="shared" si="1270"/>
        <v>0</v>
      </c>
      <c r="FF196" s="20">
        <v>0</v>
      </c>
      <c r="FG196" s="4">
        <v>0</v>
      </c>
      <c r="FH196" s="5">
        <f t="shared" si="1271"/>
        <v>0</v>
      </c>
      <c r="FI196" s="20">
        <v>0</v>
      </c>
      <c r="FJ196" s="4">
        <v>0</v>
      </c>
      <c r="FK196" s="5">
        <f t="shared" si="1272"/>
        <v>0</v>
      </c>
      <c r="FL196" s="20">
        <v>0</v>
      </c>
      <c r="FM196" s="4">
        <v>0</v>
      </c>
      <c r="FN196" s="5">
        <f t="shared" si="1273"/>
        <v>0</v>
      </c>
      <c r="FO196" s="20">
        <v>0</v>
      </c>
      <c r="FP196" s="4">
        <v>0</v>
      </c>
      <c r="FQ196" s="5">
        <f t="shared" si="1274"/>
        <v>0</v>
      </c>
      <c r="FR196" s="20">
        <v>0</v>
      </c>
      <c r="FS196" s="4">
        <v>0</v>
      </c>
      <c r="FT196" s="5">
        <f t="shared" si="1275"/>
        <v>0</v>
      </c>
      <c r="FU196" s="20">
        <v>0</v>
      </c>
      <c r="FV196" s="4">
        <v>0</v>
      </c>
      <c r="FW196" s="5">
        <f t="shared" si="1276"/>
        <v>0</v>
      </c>
      <c r="FX196" s="20">
        <v>0</v>
      </c>
      <c r="FY196" s="4">
        <v>0</v>
      </c>
      <c r="FZ196" s="5">
        <f t="shared" si="1277"/>
        <v>0</v>
      </c>
      <c r="GA196" s="20">
        <v>0</v>
      </c>
      <c r="GB196" s="4">
        <v>0</v>
      </c>
      <c r="GC196" s="5">
        <f t="shared" si="1278"/>
        <v>0</v>
      </c>
      <c r="GD196" s="20">
        <v>0</v>
      </c>
      <c r="GE196" s="4">
        <v>0</v>
      </c>
      <c r="GF196" s="5">
        <f t="shared" si="1279"/>
        <v>0</v>
      </c>
      <c r="GG196" s="20">
        <v>0</v>
      </c>
      <c r="GH196" s="4">
        <v>0</v>
      </c>
      <c r="GI196" s="5">
        <f t="shared" si="1280"/>
        <v>0</v>
      </c>
      <c r="GJ196" s="20">
        <v>0</v>
      </c>
      <c r="GK196" s="4">
        <v>0</v>
      </c>
      <c r="GL196" s="5">
        <f t="shared" si="1281"/>
        <v>0</v>
      </c>
      <c r="GM196" s="20">
        <v>0</v>
      </c>
      <c r="GN196" s="4">
        <v>0</v>
      </c>
      <c r="GO196" s="5">
        <f t="shared" si="1282"/>
        <v>0</v>
      </c>
      <c r="GP196" s="20">
        <v>0</v>
      </c>
      <c r="GQ196" s="4">
        <v>0</v>
      </c>
      <c r="GR196" s="5">
        <f t="shared" si="1283"/>
        <v>0</v>
      </c>
      <c r="GS196" s="20">
        <v>0</v>
      </c>
      <c r="GT196" s="4">
        <v>0</v>
      </c>
      <c r="GU196" s="5">
        <f t="shared" si="1284"/>
        <v>0</v>
      </c>
      <c r="GV196" s="20">
        <v>0</v>
      </c>
      <c r="GW196" s="4">
        <v>0</v>
      </c>
      <c r="GX196" s="5">
        <f t="shared" si="1285"/>
        <v>0</v>
      </c>
      <c r="GY196" s="20">
        <v>0</v>
      </c>
      <c r="GZ196" s="4">
        <v>0</v>
      </c>
      <c r="HA196" s="5">
        <f t="shared" si="1286"/>
        <v>0</v>
      </c>
      <c r="HB196" s="20">
        <v>0</v>
      </c>
      <c r="HC196" s="4">
        <v>0</v>
      </c>
      <c r="HD196" s="5">
        <f t="shared" si="1287"/>
        <v>0</v>
      </c>
      <c r="HE196" s="20">
        <v>0</v>
      </c>
      <c r="HF196" s="4">
        <v>0</v>
      </c>
      <c r="HG196" s="5">
        <f t="shared" si="1288"/>
        <v>0</v>
      </c>
      <c r="HH196" s="20">
        <f t="shared" si="1290"/>
        <v>0</v>
      </c>
      <c r="HI196" s="5">
        <f t="shared" si="1291"/>
        <v>0</v>
      </c>
    </row>
    <row r="197" spans="1:217" x14ac:dyDescent="0.3">
      <c r="A197" s="111">
        <v>2025</v>
      </c>
      <c r="B197" s="112" t="s">
        <v>11</v>
      </c>
      <c r="C197" s="20">
        <v>0</v>
      </c>
      <c r="D197" s="4">
        <v>0</v>
      </c>
      <c r="E197" s="5">
        <f t="shared" si="1292"/>
        <v>0</v>
      </c>
      <c r="F197" s="20">
        <v>0</v>
      </c>
      <c r="G197" s="4">
        <v>0</v>
      </c>
      <c r="H197" s="5">
        <f t="shared" si="1219"/>
        <v>0</v>
      </c>
      <c r="I197" s="20">
        <v>0</v>
      </c>
      <c r="J197" s="4">
        <v>0</v>
      </c>
      <c r="K197" s="5">
        <f t="shared" si="1220"/>
        <v>0</v>
      </c>
      <c r="L197" s="20">
        <v>0</v>
      </c>
      <c r="M197" s="4">
        <v>0</v>
      </c>
      <c r="N197" s="5">
        <f t="shared" si="1221"/>
        <v>0</v>
      </c>
      <c r="O197" s="20">
        <v>0</v>
      </c>
      <c r="P197" s="4">
        <v>0</v>
      </c>
      <c r="Q197" s="5">
        <f t="shared" si="1222"/>
        <v>0</v>
      </c>
      <c r="R197" s="20">
        <v>0</v>
      </c>
      <c r="S197" s="4">
        <v>0</v>
      </c>
      <c r="T197" s="5">
        <f t="shared" si="1223"/>
        <v>0</v>
      </c>
      <c r="U197" s="20">
        <v>0</v>
      </c>
      <c r="V197" s="4">
        <v>0</v>
      </c>
      <c r="W197" s="5">
        <f t="shared" si="1224"/>
        <v>0</v>
      </c>
      <c r="X197" s="20">
        <v>0</v>
      </c>
      <c r="Y197" s="4">
        <v>0</v>
      </c>
      <c r="Z197" s="5">
        <f t="shared" si="1225"/>
        <v>0</v>
      </c>
      <c r="AA197" s="20">
        <v>0</v>
      </c>
      <c r="AB197" s="4">
        <v>0</v>
      </c>
      <c r="AC197" s="5">
        <f t="shared" si="1226"/>
        <v>0</v>
      </c>
      <c r="AD197" s="20">
        <v>0</v>
      </c>
      <c r="AE197" s="4">
        <v>0</v>
      </c>
      <c r="AF197" s="5">
        <f t="shared" si="1227"/>
        <v>0</v>
      </c>
      <c r="AG197" s="20">
        <v>0</v>
      </c>
      <c r="AH197" s="4">
        <v>0</v>
      </c>
      <c r="AI197" s="5">
        <f t="shared" si="1228"/>
        <v>0</v>
      </c>
      <c r="AJ197" s="20">
        <v>0</v>
      </c>
      <c r="AK197" s="4">
        <v>0</v>
      </c>
      <c r="AL197" s="5">
        <f t="shared" si="1229"/>
        <v>0</v>
      </c>
      <c r="AM197" s="20">
        <v>0</v>
      </c>
      <c r="AN197" s="4">
        <v>0</v>
      </c>
      <c r="AO197" s="5">
        <f t="shared" si="1230"/>
        <v>0</v>
      </c>
      <c r="AP197" s="20">
        <v>0</v>
      </c>
      <c r="AQ197" s="4">
        <v>0</v>
      </c>
      <c r="AR197" s="5">
        <f t="shared" si="1231"/>
        <v>0</v>
      </c>
      <c r="AS197" s="20">
        <v>0</v>
      </c>
      <c r="AT197" s="4">
        <v>0</v>
      </c>
      <c r="AU197" s="5">
        <f t="shared" si="1232"/>
        <v>0</v>
      </c>
      <c r="AV197" s="20">
        <v>0</v>
      </c>
      <c r="AW197" s="4">
        <v>0</v>
      </c>
      <c r="AX197" s="5">
        <f t="shared" si="1233"/>
        <v>0</v>
      </c>
      <c r="AY197" s="20">
        <v>0</v>
      </c>
      <c r="AZ197" s="4">
        <v>0</v>
      </c>
      <c r="BA197" s="5">
        <f t="shared" si="1234"/>
        <v>0</v>
      </c>
      <c r="BB197" s="20">
        <v>0</v>
      </c>
      <c r="BC197" s="4">
        <v>0</v>
      </c>
      <c r="BD197" s="5">
        <f t="shared" si="1235"/>
        <v>0</v>
      </c>
      <c r="BE197" s="20">
        <v>0</v>
      </c>
      <c r="BF197" s="4">
        <v>0</v>
      </c>
      <c r="BG197" s="5">
        <f t="shared" si="1236"/>
        <v>0</v>
      </c>
      <c r="BH197" s="20">
        <v>0</v>
      </c>
      <c r="BI197" s="4">
        <v>0</v>
      </c>
      <c r="BJ197" s="5">
        <f t="shared" si="1237"/>
        <v>0</v>
      </c>
      <c r="BK197" s="20">
        <v>0</v>
      </c>
      <c r="BL197" s="4">
        <v>0</v>
      </c>
      <c r="BM197" s="5">
        <f t="shared" si="1238"/>
        <v>0</v>
      </c>
      <c r="BN197" s="20">
        <v>0</v>
      </c>
      <c r="BO197" s="4">
        <v>0</v>
      </c>
      <c r="BP197" s="5">
        <f t="shared" si="1239"/>
        <v>0</v>
      </c>
      <c r="BQ197" s="20">
        <v>0</v>
      </c>
      <c r="BR197" s="4">
        <v>0</v>
      </c>
      <c r="BS197" s="5">
        <f t="shared" si="1240"/>
        <v>0</v>
      </c>
      <c r="BT197" s="20">
        <v>0</v>
      </c>
      <c r="BU197" s="4">
        <v>0</v>
      </c>
      <c r="BV197" s="5">
        <f t="shared" si="1241"/>
        <v>0</v>
      </c>
      <c r="BW197" s="20">
        <v>0</v>
      </c>
      <c r="BX197" s="4">
        <v>0</v>
      </c>
      <c r="BY197" s="5">
        <f t="shared" si="1242"/>
        <v>0</v>
      </c>
      <c r="BZ197" s="20">
        <v>0</v>
      </c>
      <c r="CA197" s="4">
        <v>0</v>
      </c>
      <c r="CB197" s="5">
        <f t="shared" si="1243"/>
        <v>0</v>
      </c>
      <c r="CC197" s="20">
        <v>0</v>
      </c>
      <c r="CD197" s="4">
        <v>0</v>
      </c>
      <c r="CE197" s="5">
        <f t="shared" si="1244"/>
        <v>0</v>
      </c>
      <c r="CF197" s="20">
        <v>0</v>
      </c>
      <c r="CG197" s="4">
        <v>0</v>
      </c>
      <c r="CH197" s="5">
        <f t="shared" si="1245"/>
        <v>0</v>
      </c>
      <c r="CI197" s="20">
        <v>0</v>
      </c>
      <c r="CJ197" s="4">
        <v>0</v>
      </c>
      <c r="CK197" s="5">
        <f t="shared" si="1246"/>
        <v>0</v>
      </c>
      <c r="CL197" s="20">
        <v>0</v>
      </c>
      <c r="CM197" s="4">
        <v>0</v>
      </c>
      <c r="CN197" s="5">
        <f t="shared" si="1247"/>
        <v>0</v>
      </c>
      <c r="CO197" s="20">
        <v>0</v>
      </c>
      <c r="CP197" s="4">
        <v>0</v>
      </c>
      <c r="CQ197" s="5">
        <f t="shared" si="1248"/>
        <v>0</v>
      </c>
      <c r="CR197" s="20">
        <v>0</v>
      </c>
      <c r="CS197" s="4">
        <v>0</v>
      </c>
      <c r="CT197" s="5">
        <f t="shared" si="1249"/>
        <v>0</v>
      </c>
      <c r="CU197" s="20">
        <v>0</v>
      </c>
      <c r="CV197" s="4">
        <v>0</v>
      </c>
      <c r="CW197" s="5">
        <f t="shared" si="1250"/>
        <v>0</v>
      </c>
      <c r="CX197" s="20">
        <v>0</v>
      </c>
      <c r="CY197" s="4">
        <v>0</v>
      </c>
      <c r="CZ197" s="5">
        <f t="shared" si="1251"/>
        <v>0</v>
      </c>
      <c r="DA197" s="20">
        <v>0</v>
      </c>
      <c r="DB197" s="4">
        <v>0</v>
      </c>
      <c r="DC197" s="5">
        <f t="shared" si="1252"/>
        <v>0</v>
      </c>
      <c r="DD197" s="20">
        <v>0</v>
      </c>
      <c r="DE197" s="4">
        <v>0</v>
      </c>
      <c r="DF197" s="5">
        <f t="shared" si="1253"/>
        <v>0</v>
      </c>
      <c r="DG197" s="20">
        <v>0</v>
      </c>
      <c r="DH197" s="4">
        <v>0</v>
      </c>
      <c r="DI197" s="5">
        <f t="shared" si="1254"/>
        <v>0</v>
      </c>
      <c r="DJ197" s="20">
        <v>0</v>
      </c>
      <c r="DK197" s="4">
        <v>0</v>
      </c>
      <c r="DL197" s="5">
        <f t="shared" si="1255"/>
        <v>0</v>
      </c>
      <c r="DM197" s="20">
        <v>0</v>
      </c>
      <c r="DN197" s="4">
        <v>0</v>
      </c>
      <c r="DO197" s="5">
        <f t="shared" si="1256"/>
        <v>0</v>
      </c>
      <c r="DP197" s="20">
        <v>0</v>
      </c>
      <c r="DQ197" s="4">
        <v>0</v>
      </c>
      <c r="DR197" s="5">
        <f t="shared" si="1257"/>
        <v>0</v>
      </c>
      <c r="DS197" s="20">
        <v>0</v>
      </c>
      <c r="DT197" s="4">
        <v>0</v>
      </c>
      <c r="DU197" s="5">
        <f t="shared" si="1258"/>
        <v>0</v>
      </c>
      <c r="DV197" s="20">
        <v>0</v>
      </c>
      <c r="DW197" s="4">
        <v>0</v>
      </c>
      <c r="DX197" s="5">
        <f t="shared" si="1259"/>
        <v>0</v>
      </c>
      <c r="DY197" s="20">
        <v>0</v>
      </c>
      <c r="DZ197" s="4">
        <v>0</v>
      </c>
      <c r="EA197" s="5">
        <f t="shared" si="1260"/>
        <v>0</v>
      </c>
      <c r="EB197" s="20">
        <v>0</v>
      </c>
      <c r="EC197" s="4">
        <v>0</v>
      </c>
      <c r="ED197" s="5">
        <f t="shared" si="1261"/>
        <v>0</v>
      </c>
      <c r="EE197" s="20">
        <v>0</v>
      </c>
      <c r="EF197" s="4">
        <v>0</v>
      </c>
      <c r="EG197" s="5">
        <f t="shared" si="1262"/>
        <v>0</v>
      </c>
      <c r="EH197" s="20">
        <v>0</v>
      </c>
      <c r="EI197" s="4">
        <v>0</v>
      </c>
      <c r="EJ197" s="5">
        <f t="shared" si="1263"/>
        <v>0</v>
      </c>
      <c r="EK197" s="20">
        <v>0</v>
      </c>
      <c r="EL197" s="4">
        <v>0</v>
      </c>
      <c r="EM197" s="5">
        <f t="shared" si="1264"/>
        <v>0</v>
      </c>
      <c r="EN197" s="20">
        <v>0</v>
      </c>
      <c r="EO197" s="4">
        <v>0</v>
      </c>
      <c r="EP197" s="5">
        <f t="shared" si="1265"/>
        <v>0</v>
      </c>
      <c r="EQ197" s="20">
        <v>0</v>
      </c>
      <c r="ER197" s="4">
        <v>0</v>
      </c>
      <c r="ES197" s="5">
        <f t="shared" si="1266"/>
        <v>0</v>
      </c>
      <c r="ET197" s="20">
        <v>0</v>
      </c>
      <c r="EU197" s="4">
        <v>0</v>
      </c>
      <c r="EV197" s="5">
        <f t="shared" si="1267"/>
        <v>0</v>
      </c>
      <c r="EW197" s="20">
        <v>0</v>
      </c>
      <c r="EX197" s="4">
        <v>0</v>
      </c>
      <c r="EY197" s="5">
        <f t="shared" si="1268"/>
        <v>0</v>
      </c>
      <c r="EZ197" s="20">
        <v>0</v>
      </c>
      <c r="FA197" s="4">
        <v>0</v>
      </c>
      <c r="FB197" s="5">
        <f t="shared" si="1269"/>
        <v>0</v>
      </c>
      <c r="FC197" s="20">
        <v>0</v>
      </c>
      <c r="FD197" s="4">
        <v>0</v>
      </c>
      <c r="FE197" s="5">
        <f t="shared" si="1270"/>
        <v>0</v>
      </c>
      <c r="FF197" s="20">
        <v>0</v>
      </c>
      <c r="FG197" s="4">
        <v>0</v>
      </c>
      <c r="FH197" s="5">
        <f t="shared" si="1271"/>
        <v>0</v>
      </c>
      <c r="FI197" s="20">
        <v>0</v>
      </c>
      <c r="FJ197" s="4">
        <v>0</v>
      </c>
      <c r="FK197" s="5">
        <f t="shared" si="1272"/>
        <v>0</v>
      </c>
      <c r="FL197" s="20">
        <v>0</v>
      </c>
      <c r="FM197" s="4">
        <v>0</v>
      </c>
      <c r="FN197" s="5">
        <f t="shared" si="1273"/>
        <v>0</v>
      </c>
      <c r="FO197" s="20">
        <v>0</v>
      </c>
      <c r="FP197" s="4">
        <v>0</v>
      </c>
      <c r="FQ197" s="5">
        <f t="shared" si="1274"/>
        <v>0</v>
      </c>
      <c r="FR197" s="20">
        <v>0</v>
      </c>
      <c r="FS197" s="4">
        <v>0</v>
      </c>
      <c r="FT197" s="5">
        <f t="shared" si="1275"/>
        <v>0</v>
      </c>
      <c r="FU197" s="20">
        <v>0</v>
      </c>
      <c r="FV197" s="4">
        <v>0</v>
      </c>
      <c r="FW197" s="5">
        <f t="shared" si="1276"/>
        <v>0</v>
      </c>
      <c r="FX197" s="20">
        <v>0</v>
      </c>
      <c r="FY197" s="4">
        <v>0</v>
      </c>
      <c r="FZ197" s="5">
        <f t="shared" si="1277"/>
        <v>0</v>
      </c>
      <c r="GA197" s="20">
        <v>0</v>
      </c>
      <c r="GB197" s="4">
        <v>0</v>
      </c>
      <c r="GC197" s="5">
        <f t="shared" si="1278"/>
        <v>0</v>
      </c>
      <c r="GD197" s="20">
        <v>0</v>
      </c>
      <c r="GE197" s="4">
        <v>0</v>
      </c>
      <c r="GF197" s="5">
        <f t="shared" si="1279"/>
        <v>0</v>
      </c>
      <c r="GG197" s="20">
        <v>0</v>
      </c>
      <c r="GH197" s="4">
        <v>0</v>
      </c>
      <c r="GI197" s="5">
        <f t="shared" si="1280"/>
        <v>0</v>
      </c>
      <c r="GJ197" s="20">
        <v>0</v>
      </c>
      <c r="GK197" s="4">
        <v>0</v>
      </c>
      <c r="GL197" s="5">
        <f t="shared" si="1281"/>
        <v>0</v>
      </c>
      <c r="GM197" s="20">
        <v>0</v>
      </c>
      <c r="GN197" s="4">
        <v>0</v>
      </c>
      <c r="GO197" s="5">
        <f t="shared" si="1282"/>
        <v>0</v>
      </c>
      <c r="GP197" s="20">
        <v>0</v>
      </c>
      <c r="GQ197" s="4">
        <v>0</v>
      </c>
      <c r="GR197" s="5">
        <f t="shared" si="1283"/>
        <v>0</v>
      </c>
      <c r="GS197" s="20">
        <v>0</v>
      </c>
      <c r="GT197" s="4">
        <v>0</v>
      </c>
      <c r="GU197" s="5">
        <f t="shared" si="1284"/>
        <v>0</v>
      </c>
      <c r="GV197" s="20">
        <v>0</v>
      </c>
      <c r="GW197" s="4">
        <v>0</v>
      </c>
      <c r="GX197" s="5">
        <f t="shared" si="1285"/>
        <v>0</v>
      </c>
      <c r="GY197" s="20">
        <v>0</v>
      </c>
      <c r="GZ197" s="4">
        <v>0</v>
      </c>
      <c r="HA197" s="5">
        <f t="shared" si="1286"/>
        <v>0</v>
      </c>
      <c r="HB197" s="20">
        <v>0</v>
      </c>
      <c r="HC197" s="4">
        <v>0</v>
      </c>
      <c r="HD197" s="5">
        <f t="shared" si="1287"/>
        <v>0</v>
      </c>
      <c r="HE197" s="20">
        <v>0</v>
      </c>
      <c r="HF197" s="4">
        <v>0</v>
      </c>
      <c r="HG197" s="5">
        <f t="shared" si="1288"/>
        <v>0</v>
      </c>
      <c r="HH197" s="20">
        <f t="shared" si="1290"/>
        <v>0</v>
      </c>
      <c r="HI197" s="5">
        <f t="shared" si="1291"/>
        <v>0</v>
      </c>
    </row>
    <row r="198" spans="1:217" x14ac:dyDescent="0.3">
      <c r="A198" s="111">
        <v>2025</v>
      </c>
      <c r="B198" s="5" t="s">
        <v>12</v>
      </c>
      <c r="C198" s="20">
        <v>0</v>
      </c>
      <c r="D198" s="4">
        <v>0</v>
      </c>
      <c r="E198" s="5">
        <f t="shared" si="1292"/>
        <v>0</v>
      </c>
      <c r="F198" s="20">
        <v>0</v>
      </c>
      <c r="G198" s="4">
        <v>0</v>
      </c>
      <c r="H198" s="5">
        <f t="shared" si="1219"/>
        <v>0</v>
      </c>
      <c r="I198" s="20">
        <v>0</v>
      </c>
      <c r="J198" s="4">
        <v>0</v>
      </c>
      <c r="K198" s="5">
        <f t="shared" si="1220"/>
        <v>0</v>
      </c>
      <c r="L198" s="20">
        <v>0</v>
      </c>
      <c r="M198" s="4">
        <v>0</v>
      </c>
      <c r="N198" s="5">
        <f t="shared" si="1221"/>
        <v>0</v>
      </c>
      <c r="O198" s="20">
        <v>0</v>
      </c>
      <c r="P198" s="4">
        <v>0</v>
      </c>
      <c r="Q198" s="5">
        <f t="shared" si="1222"/>
        <v>0</v>
      </c>
      <c r="R198" s="20">
        <v>0</v>
      </c>
      <c r="S198" s="4">
        <v>0</v>
      </c>
      <c r="T198" s="5">
        <f t="shared" si="1223"/>
        <v>0</v>
      </c>
      <c r="U198" s="20">
        <v>0</v>
      </c>
      <c r="V198" s="4">
        <v>0</v>
      </c>
      <c r="W198" s="5">
        <f t="shared" si="1224"/>
        <v>0</v>
      </c>
      <c r="X198" s="20">
        <v>0</v>
      </c>
      <c r="Y198" s="4">
        <v>0</v>
      </c>
      <c r="Z198" s="5">
        <f t="shared" si="1225"/>
        <v>0</v>
      </c>
      <c r="AA198" s="20">
        <v>0</v>
      </c>
      <c r="AB198" s="4">
        <v>0</v>
      </c>
      <c r="AC198" s="5">
        <f t="shared" si="1226"/>
        <v>0</v>
      </c>
      <c r="AD198" s="20">
        <v>0</v>
      </c>
      <c r="AE198" s="4">
        <v>0</v>
      </c>
      <c r="AF198" s="5">
        <f t="shared" si="1227"/>
        <v>0</v>
      </c>
      <c r="AG198" s="20">
        <v>0</v>
      </c>
      <c r="AH198" s="4">
        <v>0</v>
      </c>
      <c r="AI198" s="5">
        <f t="shared" si="1228"/>
        <v>0</v>
      </c>
      <c r="AJ198" s="20">
        <v>0</v>
      </c>
      <c r="AK198" s="4">
        <v>0</v>
      </c>
      <c r="AL198" s="5">
        <f t="shared" si="1229"/>
        <v>0</v>
      </c>
      <c r="AM198" s="20">
        <v>0</v>
      </c>
      <c r="AN198" s="4">
        <v>0</v>
      </c>
      <c r="AO198" s="5">
        <f t="shared" si="1230"/>
        <v>0</v>
      </c>
      <c r="AP198" s="20">
        <v>0</v>
      </c>
      <c r="AQ198" s="4">
        <v>0</v>
      </c>
      <c r="AR198" s="5">
        <f t="shared" si="1231"/>
        <v>0</v>
      </c>
      <c r="AS198" s="20">
        <v>0</v>
      </c>
      <c r="AT198" s="4">
        <v>0</v>
      </c>
      <c r="AU198" s="5">
        <f t="shared" si="1232"/>
        <v>0</v>
      </c>
      <c r="AV198" s="20">
        <v>0</v>
      </c>
      <c r="AW198" s="4">
        <v>0</v>
      </c>
      <c r="AX198" s="5">
        <f t="shared" si="1233"/>
        <v>0</v>
      </c>
      <c r="AY198" s="20">
        <v>0</v>
      </c>
      <c r="AZ198" s="4">
        <v>0</v>
      </c>
      <c r="BA198" s="5">
        <f t="shared" si="1234"/>
        <v>0</v>
      </c>
      <c r="BB198" s="20">
        <v>0</v>
      </c>
      <c r="BC198" s="4">
        <v>0</v>
      </c>
      <c r="BD198" s="5">
        <f t="shared" si="1235"/>
        <v>0</v>
      </c>
      <c r="BE198" s="20">
        <v>0</v>
      </c>
      <c r="BF198" s="4">
        <v>0</v>
      </c>
      <c r="BG198" s="5">
        <f t="shared" si="1236"/>
        <v>0</v>
      </c>
      <c r="BH198" s="20">
        <v>0</v>
      </c>
      <c r="BI198" s="4">
        <v>0</v>
      </c>
      <c r="BJ198" s="5">
        <f t="shared" si="1237"/>
        <v>0</v>
      </c>
      <c r="BK198" s="20">
        <v>0</v>
      </c>
      <c r="BL198" s="4">
        <v>0</v>
      </c>
      <c r="BM198" s="5">
        <f t="shared" si="1238"/>
        <v>0</v>
      </c>
      <c r="BN198" s="20">
        <v>0</v>
      </c>
      <c r="BO198" s="4">
        <v>0</v>
      </c>
      <c r="BP198" s="5">
        <f t="shared" si="1239"/>
        <v>0</v>
      </c>
      <c r="BQ198" s="20">
        <v>0</v>
      </c>
      <c r="BR198" s="4">
        <v>0</v>
      </c>
      <c r="BS198" s="5">
        <f t="shared" si="1240"/>
        <v>0</v>
      </c>
      <c r="BT198" s="20">
        <v>0</v>
      </c>
      <c r="BU198" s="4">
        <v>0</v>
      </c>
      <c r="BV198" s="5">
        <f t="shared" si="1241"/>
        <v>0</v>
      </c>
      <c r="BW198" s="20">
        <v>0</v>
      </c>
      <c r="BX198" s="4">
        <v>0</v>
      </c>
      <c r="BY198" s="5">
        <f t="shared" si="1242"/>
        <v>0</v>
      </c>
      <c r="BZ198" s="20">
        <v>0</v>
      </c>
      <c r="CA198" s="4">
        <v>0</v>
      </c>
      <c r="CB198" s="5">
        <f t="shared" si="1243"/>
        <v>0</v>
      </c>
      <c r="CC198" s="20">
        <v>0</v>
      </c>
      <c r="CD198" s="4">
        <v>0</v>
      </c>
      <c r="CE198" s="5">
        <f t="shared" si="1244"/>
        <v>0</v>
      </c>
      <c r="CF198" s="20">
        <v>0</v>
      </c>
      <c r="CG198" s="4">
        <v>0</v>
      </c>
      <c r="CH198" s="5">
        <f t="shared" si="1245"/>
        <v>0</v>
      </c>
      <c r="CI198" s="20">
        <v>0</v>
      </c>
      <c r="CJ198" s="4">
        <v>0</v>
      </c>
      <c r="CK198" s="5">
        <f t="shared" si="1246"/>
        <v>0</v>
      </c>
      <c r="CL198" s="20">
        <v>0</v>
      </c>
      <c r="CM198" s="4">
        <v>0</v>
      </c>
      <c r="CN198" s="5">
        <f t="shared" si="1247"/>
        <v>0</v>
      </c>
      <c r="CO198" s="20">
        <v>0</v>
      </c>
      <c r="CP198" s="4">
        <v>0</v>
      </c>
      <c r="CQ198" s="5">
        <f t="shared" si="1248"/>
        <v>0</v>
      </c>
      <c r="CR198" s="20">
        <v>0</v>
      </c>
      <c r="CS198" s="4">
        <v>0</v>
      </c>
      <c r="CT198" s="5">
        <f t="shared" si="1249"/>
        <v>0</v>
      </c>
      <c r="CU198" s="20">
        <v>0</v>
      </c>
      <c r="CV198" s="4">
        <v>0</v>
      </c>
      <c r="CW198" s="5">
        <f t="shared" si="1250"/>
        <v>0</v>
      </c>
      <c r="CX198" s="20">
        <v>0</v>
      </c>
      <c r="CY198" s="4">
        <v>0</v>
      </c>
      <c r="CZ198" s="5">
        <f t="shared" si="1251"/>
        <v>0</v>
      </c>
      <c r="DA198" s="20">
        <v>0</v>
      </c>
      <c r="DB198" s="4">
        <v>0</v>
      </c>
      <c r="DC198" s="5">
        <f t="shared" si="1252"/>
        <v>0</v>
      </c>
      <c r="DD198" s="20">
        <v>0</v>
      </c>
      <c r="DE198" s="4">
        <v>0</v>
      </c>
      <c r="DF198" s="5">
        <f t="shared" si="1253"/>
        <v>0</v>
      </c>
      <c r="DG198" s="20">
        <v>0</v>
      </c>
      <c r="DH198" s="4">
        <v>0</v>
      </c>
      <c r="DI198" s="5">
        <f t="shared" si="1254"/>
        <v>0</v>
      </c>
      <c r="DJ198" s="20">
        <v>0</v>
      </c>
      <c r="DK198" s="4">
        <v>0</v>
      </c>
      <c r="DL198" s="5">
        <f t="shared" si="1255"/>
        <v>0</v>
      </c>
      <c r="DM198" s="20">
        <v>0</v>
      </c>
      <c r="DN198" s="4">
        <v>0</v>
      </c>
      <c r="DO198" s="5">
        <f t="shared" si="1256"/>
        <v>0</v>
      </c>
      <c r="DP198" s="20">
        <v>0</v>
      </c>
      <c r="DQ198" s="4">
        <v>0</v>
      </c>
      <c r="DR198" s="5">
        <f t="shared" si="1257"/>
        <v>0</v>
      </c>
      <c r="DS198" s="20">
        <v>0</v>
      </c>
      <c r="DT198" s="4">
        <v>0</v>
      </c>
      <c r="DU198" s="5">
        <f t="shared" si="1258"/>
        <v>0</v>
      </c>
      <c r="DV198" s="20">
        <v>0</v>
      </c>
      <c r="DW198" s="4">
        <v>0</v>
      </c>
      <c r="DX198" s="5">
        <f t="shared" si="1259"/>
        <v>0</v>
      </c>
      <c r="DY198" s="20">
        <v>0</v>
      </c>
      <c r="DZ198" s="4">
        <v>0</v>
      </c>
      <c r="EA198" s="5">
        <f t="shared" si="1260"/>
        <v>0</v>
      </c>
      <c r="EB198" s="20">
        <v>0</v>
      </c>
      <c r="EC198" s="4">
        <v>0</v>
      </c>
      <c r="ED198" s="5">
        <f t="shared" si="1261"/>
        <v>0</v>
      </c>
      <c r="EE198" s="20">
        <v>0</v>
      </c>
      <c r="EF198" s="4">
        <v>0</v>
      </c>
      <c r="EG198" s="5">
        <f t="shared" si="1262"/>
        <v>0</v>
      </c>
      <c r="EH198" s="20">
        <v>0</v>
      </c>
      <c r="EI198" s="4">
        <v>0</v>
      </c>
      <c r="EJ198" s="5">
        <f t="shared" si="1263"/>
        <v>0</v>
      </c>
      <c r="EK198" s="20">
        <v>0</v>
      </c>
      <c r="EL198" s="4">
        <v>0</v>
      </c>
      <c r="EM198" s="5">
        <f t="shared" si="1264"/>
        <v>0</v>
      </c>
      <c r="EN198" s="20">
        <v>0</v>
      </c>
      <c r="EO198" s="4">
        <v>0</v>
      </c>
      <c r="EP198" s="5">
        <f t="shared" si="1265"/>
        <v>0</v>
      </c>
      <c r="EQ198" s="20">
        <v>0</v>
      </c>
      <c r="ER198" s="4">
        <v>0</v>
      </c>
      <c r="ES198" s="5">
        <f t="shared" si="1266"/>
        <v>0</v>
      </c>
      <c r="ET198" s="20">
        <v>0</v>
      </c>
      <c r="EU198" s="4">
        <v>0</v>
      </c>
      <c r="EV198" s="5">
        <f t="shared" si="1267"/>
        <v>0</v>
      </c>
      <c r="EW198" s="20">
        <v>0</v>
      </c>
      <c r="EX198" s="4">
        <v>0</v>
      </c>
      <c r="EY198" s="5">
        <f t="shared" si="1268"/>
        <v>0</v>
      </c>
      <c r="EZ198" s="20">
        <v>0</v>
      </c>
      <c r="FA198" s="4">
        <v>0</v>
      </c>
      <c r="FB198" s="5">
        <f t="shared" si="1269"/>
        <v>0</v>
      </c>
      <c r="FC198" s="20">
        <v>0</v>
      </c>
      <c r="FD198" s="4">
        <v>0</v>
      </c>
      <c r="FE198" s="5">
        <f t="shared" si="1270"/>
        <v>0</v>
      </c>
      <c r="FF198" s="20">
        <v>0</v>
      </c>
      <c r="FG198" s="4">
        <v>0</v>
      </c>
      <c r="FH198" s="5">
        <f t="shared" si="1271"/>
        <v>0</v>
      </c>
      <c r="FI198" s="20">
        <v>0</v>
      </c>
      <c r="FJ198" s="4">
        <v>0</v>
      </c>
      <c r="FK198" s="5">
        <f t="shared" si="1272"/>
        <v>0</v>
      </c>
      <c r="FL198" s="20">
        <v>0</v>
      </c>
      <c r="FM198" s="4">
        <v>0</v>
      </c>
      <c r="FN198" s="5">
        <f t="shared" si="1273"/>
        <v>0</v>
      </c>
      <c r="FO198" s="20">
        <v>0</v>
      </c>
      <c r="FP198" s="4">
        <v>0</v>
      </c>
      <c r="FQ198" s="5">
        <f t="shared" si="1274"/>
        <v>0</v>
      </c>
      <c r="FR198" s="20">
        <v>0</v>
      </c>
      <c r="FS198" s="4">
        <v>0</v>
      </c>
      <c r="FT198" s="5">
        <f t="shared" si="1275"/>
        <v>0</v>
      </c>
      <c r="FU198" s="20">
        <v>0</v>
      </c>
      <c r="FV198" s="4">
        <v>0</v>
      </c>
      <c r="FW198" s="5">
        <f t="shared" si="1276"/>
        <v>0</v>
      </c>
      <c r="FX198" s="20">
        <v>0</v>
      </c>
      <c r="FY198" s="4">
        <v>0</v>
      </c>
      <c r="FZ198" s="5">
        <f t="shared" si="1277"/>
        <v>0</v>
      </c>
      <c r="GA198" s="20">
        <v>0</v>
      </c>
      <c r="GB198" s="4">
        <v>0</v>
      </c>
      <c r="GC198" s="5">
        <f t="shared" si="1278"/>
        <v>0</v>
      </c>
      <c r="GD198" s="20">
        <v>0</v>
      </c>
      <c r="GE198" s="4">
        <v>0</v>
      </c>
      <c r="GF198" s="5">
        <f t="shared" si="1279"/>
        <v>0</v>
      </c>
      <c r="GG198" s="20">
        <v>0</v>
      </c>
      <c r="GH198" s="4">
        <v>0</v>
      </c>
      <c r="GI198" s="5">
        <f t="shared" si="1280"/>
        <v>0</v>
      </c>
      <c r="GJ198" s="20">
        <v>0</v>
      </c>
      <c r="GK198" s="4">
        <v>0</v>
      </c>
      <c r="GL198" s="5">
        <f t="shared" si="1281"/>
        <v>0</v>
      </c>
      <c r="GM198" s="20">
        <v>0</v>
      </c>
      <c r="GN198" s="4">
        <v>0</v>
      </c>
      <c r="GO198" s="5">
        <f t="shared" si="1282"/>
        <v>0</v>
      </c>
      <c r="GP198" s="20">
        <v>0</v>
      </c>
      <c r="GQ198" s="4">
        <v>0</v>
      </c>
      <c r="GR198" s="5">
        <f t="shared" si="1283"/>
        <v>0</v>
      </c>
      <c r="GS198" s="20">
        <v>0</v>
      </c>
      <c r="GT198" s="4">
        <v>0</v>
      </c>
      <c r="GU198" s="5">
        <f t="shared" si="1284"/>
        <v>0</v>
      </c>
      <c r="GV198" s="20">
        <v>0</v>
      </c>
      <c r="GW198" s="4">
        <v>0</v>
      </c>
      <c r="GX198" s="5">
        <f t="shared" si="1285"/>
        <v>0</v>
      </c>
      <c r="GY198" s="20">
        <v>0</v>
      </c>
      <c r="GZ198" s="4">
        <v>0</v>
      </c>
      <c r="HA198" s="5">
        <f t="shared" si="1286"/>
        <v>0</v>
      </c>
      <c r="HB198" s="20">
        <v>0</v>
      </c>
      <c r="HC198" s="4">
        <v>0</v>
      </c>
      <c r="HD198" s="5">
        <f t="shared" si="1287"/>
        <v>0</v>
      </c>
      <c r="HE198" s="20">
        <v>0</v>
      </c>
      <c r="HF198" s="4">
        <v>0</v>
      </c>
      <c r="HG198" s="5">
        <f t="shared" si="1288"/>
        <v>0</v>
      </c>
      <c r="HH198" s="20">
        <f t="shared" si="1290"/>
        <v>0</v>
      </c>
      <c r="HI198" s="5">
        <f t="shared" si="1291"/>
        <v>0</v>
      </c>
    </row>
    <row r="199" spans="1:217" x14ac:dyDescent="0.3">
      <c r="A199" s="111">
        <v>2025</v>
      </c>
      <c r="B199" s="112" t="s">
        <v>13</v>
      </c>
      <c r="C199" s="20">
        <v>0</v>
      </c>
      <c r="D199" s="4">
        <v>0</v>
      </c>
      <c r="E199" s="5">
        <f t="shared" si="1292"/>
        <v>0</v>
      </c>
      <c r="F199" s="20">
        <v>0</v>
      </c>
      <c r="G199" s="4">
        <v>0</v>
      </c>
      <c r="H199" s="5">
        <f t="shared" si="1219"/>
        <v>0</v>
      </c>
      <c r="I199" s="20">
        <v>0</v>
      </c>
      <c r="J199" s="4">
        <v>0</v>
      </c>
      <c r="K199" s="5">
        <f t="shared" si="1220"/>
        <v>0</v>
      </c>
      <c r="L199" s="20">
        <v>0</v>
      </c>
      <c r="M199" s="4">
        <v>0</v>
      </c>
      <c r="N199" s="5">
        <f t="shared" si="1221"/>
        <v>0</v>
      </c>
      <c r="O199" s="20">
        <v>0</v>
      </c>
      <c r="P199" s="4">
        <v>0</v>
      </c>
      <c r="Q199" s="5">
        <f t="shared" si="1222"/>
        <v>0</v>
      </c>
      <c r="R199" s="20">
        <v>0</v>
      </c>
      <c r="S199" s="4">
        <v>0</v>
      </c>
      <c r="T199" s="5">
        <f t="shared" si="1223"/>
        <v>0</v>
      </c>
      <c r="U199" s="20">
        <v>0</v>
      </c>
      <c r="V199" s="4">
        <v>0</v>
      </c>
      <c r="W199" s="5">
        <f t="shared" si="1224"/>
        <v>0</v>
      </c>
      <c r="X199" s="20">
        <v>0</v>
      </c>
      <c r="Y199" s="4">
        <v>0</v>
      </c>
      <c r="Z199" s="5">
        <f t="shared" si="1225"/>
        <v>0</v>
      </c>
      <c r="AA199" s="20">
        <v>0</v>
      </c>
      <c r="AB199" s="4">
        <v>0</v>
      </c>
      <c r="AC199" s="5">
        <f t="shared" si="1226"/>
        <v>0</v>
      </c>
      <c r="AD199" s="20">
        <v>0</v>
      </c>
      <c r="AE199" s="4">
        <v>0</v>
      </c>
      <c r="AF199" s="5">
        <f t="shared" si="1227"/>
        <v>0</v>
      </c>
      <c r="AG199" s="20">
        <v>0</v>
      </c>
      <c r="AH199" s="4">
        <v>0</v>
      </c>
      <c r="AI199" s="5">
        <f t="shared" si="1228"/>
        <v>0</v>
      </c>
      <c r="AJ199" s="20">
        <v>0</v>
      </c>
      <c r="AK199" s="4">
        <v>0</v>
      </c>
      <c r="AL199" s="5">
        <f t="shared" si="1229"/>
        <v>0</v>
      </c>
      <c r="AM199" s="20">
        <v>0</v>
      </c>
      <c r="AN199" s="4">
        <v>0</v>
      </c>
      <c r="AO199" s="5">
        <f t="shared" si="1230"/>
        <v>0</v>
      </c>
      <c r="AP199" s="20">
        <v>0</v>
      </c>
      <c r="AQ199" s="4">
        <v>0</v>
      </c>
      <c r="AR199" s="5">
        <f t="shared" si="1231"/>
        <v>0</v>
      </c>
      <c r="AS199" s="20">
        <v>0</v>
      </c>
      <c r="AT199" s="4">
        <v>0</v>
      </c>
      <c r="AU199" s="5">
        <f t="shared" si="1232"/>
        <v>0</v>
      </c>
      <c r="AV199" s="20">
        <v>0</v>
      </c>
      <c r="AW199" s="4">
        <v>0</v>
      </c>
      <c r="AX199" s="5">
        <f t="shared" si="1233"/>
        <v>0</v>
      </c>
      <c r="AY199" s="20">
        <v>0</v>
      </c>
      <c r="AZ199" s="4">
        <v>0</v>
      </c>
      <c r="BA199" s="5">
        <f t="shared" si="1234"/>
        <v>0</v>
      </c>
      <c r="BB199" s="20">
        <v>0</v>
      </c>
      <c r="BC199" s="4">
        <v>0</v>
      </c>
      <c r="BD199" s="5">
        <f t="shared" si="1235"/>
        <v>0</v>
      </c>
      <c r="BE199" s="20">
        <v>0</v>
      </c>
      <c r="BF199" s="4">
        <v>0</v>
      </c>
      <c r="BG199" s="5">
        <f t="shared" si="1236"/>
        <v>0</v>
      </c>
      <c r="BH199" s="20">
        <v>0</v>
      </c>
      <c r="BI199" s="4">
        <v>0</v>
      </c>
      <c r="BJ199" s="5">
        <f t="shared" si="1237"/>
        <v>0</v>
      </c>
      <c r="BK199" s="20">
        <v>0</v>
      </c>
      <c r="BL199" s="4">
        <v>0</v>
      </c>
      <c r="BM199" s="5">
        <f t="shared" si="1238"/>
        <v>0</v>
      </c>
      <c r="BN199" s="20">
        <v>0</v>
      </c>
      <c r="BO199" s="4">
        <v>0</v>
      </c>
      <c r="BP199" s="5">
        <f t="shared" si="1239"/>
        <v>0</v>
      </c>
      <c r="BQ199" s="20">
        <v>0</v>
      </c>
      <c r="BR199" s="4">
        <v>0</v>
      </c>
      <c r="BS199" s="5">
        <f t="shared" si="1240"/>
        <v>0</v>
      </c>
      <c r="BT199" s="20">
        <v>0</v>
      </c>
      <c r="BU199" s="4">
        <v>0</v>
      </c>
      <c r="BV199" s="5">
        <f t="shared" si="1241"/>
        <v>0</v>
      </c>
      <c r="BW199" s="20">
        <v>0</v>
      </c>
      <c r="BX199" s="4">
        <v>0</v>
      </c>
      <c r="BY199" s="5">
        <f t="shared" si="1242"/>
        <v>0</v>
      </c>
      <c r="BZ199" s="20">
        <v>0</v>
      </c>
      <c r="CA199" s="4">
        <v>0</v>
      </c>
      <c r="CB199" s="5">
        <f t="shared" si="1243"/>
        <v>0</v>
      </c>
      <c r="CC199" s="20">
        <v>0</v>
      </c>
      <c r="CD199" s="4">
        <v>0</v>
      </c>
      <c r="CE199" s="5">
        <f t="shared" si="1244"/>
        <v>0</v>
      </c>
      <c r="CF199" s="20">
        <v>0</v>
      </c>
      <c r="CG199" s="4">
        <v>0</v>
      </c>
      <c r="CH199" s="5">
        <f t="shared" si="1245"/>
        <v>0</v>
      </c>
      <c r="CI199" s="20">
        <v>0</v>
      </c>
      <c r="CJ199" s="4">
        <v>0</v>
      </c>
      <c r="CK199" s="5">
        <f t="shared" si="1246"/>
        <v>0</v>
      </c>
      <c r="CL199" s="20">
        <v>0</v>
      </c>
      <c r="CM199" s="4">
        <v>0</v>
      </c>
      <c r="CN199" s="5">
        <f t="shared" si="1247"/>
        <v>0</v>
      </c>
      <c r="CO199" s="20">
        <v>0</v>
      </c>
      <c r="CP199" s="4">
        <v>0</v>
      </c>
      <c r="CQ199" s="5">
        <f t="shared" si="1248"/>
        <v>0</v>
      </c>
      <c r="CR199" s="20">
        <v>0</v>
      </c>
      <c r="CS199" s="4">
        <v>0</v>
      </c>
      <c r="CT199" s="5">
        <f t="shared" si="1249"/>
        <v>0</v>
      </c>
      <c r="CU199" s="20">
        <v>0</v>
      </c>
      <c r="CV199" s="4">
        <v>0</v>
      </c>
      <c r="CW199" s="5">
        <f t="shared" si="1250"/>
        <v>0</v>
      </c>
      <c r="CX199" s="20">
        <v>0</v>
      </c>
      <c r="CY199" s="4">
        <v>0</v>
      </c>
      <c r="CZ199" s="5">
        <f t="shared" si="1251"/>
        <v>0</v>
      </c>
      <c r="DA199" s="20">
        <v>0</v>
      </c>
      <c r="DB199" s="4">
        <v>0</v>
      </c>
      <c r="DC199" s="5">
        <f t="shared" si="1252"/>
        <v>0</v>
      </c>
      <c r="DD199" s="20">
        <v>0</v>
      </c>
      <c r="DE199" s="4">
        <v>0</v>
      </c>
      <c r="DF199" s="5">
        <f t="shared" si="1253"/>
        <v>0</v>
      </c>
      <c r="DG199" s="20">
        <v>0</v>
      </c>
      <c r="DH199" s="4">
        <v>0</v>
      </c>
      <c r="DI199" s="5">
        <f t="shared" si="1254"/>
        <v>0</v>
      </c>
      <c r="DJ199" s="20">
        <v>0</v>
      </c>
      <c r="DK199" s="4">
        <v>0</v>
      </c>
      <c r="DL199" s="5">
        <f t="shared" si="1255"/>
        <v>0</v>
      </c>
      <c r="DM199" s="20">
        <v>0</v>
      </c>
      <c r="DN199" s="4">
        <v>0</v>
      </c>
      <c r="DO199" s="5">
        <f t="shared" si="1256"/>
        <v>0</v>
      </c>
      <c r="DP199" s="20">
        <v>0</v>
      </c>
      <c r="DQ199" s="4">
        <v>0</v>
      </c>
      <c r="DR199" s="5">
        <f t="shared" si="1257"/>
        <v>0</v>
      </c>
      <c r="DS199" s="20">
        <v>0</v>
      </c>
      <c r="DT199" s="4">
        <v>0</v>
      </c>
      <c r="DU199" s="5">
        <f t="shared" si="1258"/>
        <v>0</v>
      </c>
      <c r="DV199" s="20">
        <v>0</v>
      </c>
      <c r="DW199" s="4">
        <v>0</v>
      </c>
      <c r="DX199" s="5">
        <f t="shared" si="1259"/>
        <v>0</v>
      </c>
      <c r="DY199" s="20">
        <v>0</v>
      </c>
      <c r="DZ199" s="4">
        <v>0</v>
      </c>
      <c r="EA199" s="5">
        <f t="shared" si="1260"/>
        <v>0</v>
      </c>
      <c r="EB199" s="20">
        <v>0</v>
      </c>
      <c r="EC199" s="4">
        <v>0</v>
      </c>
      <c r="ED199" s="5">
        <f t="shared" si="1261"/>
        <v>0</v>
      </c>
      <c r="EE199" s="20">
        <v>0</v>
      </c>
      <c r="EF199" s="4">
        <v>0</v>
      </c>
      <c r="EG199" s="5">
        <f t="shared" si="1262"/>
        <v>0</v>
      </c>
      <c r="EH199" s="20">
        <v>0</v>
      </c>
      <c r="EI199" s="4">
        <v>0</v>
      </c>
      <c r="EJ199" s="5">
        <f t="shared" si="1263"/>
        <v>0</v>
      </c>
      <c r="EK199" s="20">
        <v>0</v>
      </c>
      <c r="EL199" s="4">
        <v>0</v>
      </c>
      <c r="EM199" s="5">
        <f t="shared" si="1264"/>
        <v>0</v>
      </c>
      <c r="EN199" s="20">
        <v>0</v>
      </c>
      <c r="EO199" s="4">
        <v>0</v>
      </c>
      <c r="EP199" s="5">
        <f t="shared" si="1265"/>
        <v>0</v>
      </c>
      <c r="EQ199" s="20">
        <v>0</v>
      </c>
      <c r="ER199" s="4">
        <v>0</v>
      </c>
      <c r="ES199" s="5">
        <f t="shared" si="1266"/>
        <v>0</v>
      </c>
      <c r="ET199" s="20">
        <v>0</v>
      </c>
      <c r="EU199" s="4">
        <v>0</v>
      </c>
      <c r="EV199" s="5">
        <f t="shared" si="1267"/>
        <v>0</v>
      </c>
      <c r="EW199" s="20">
        <v>0</v>
      </c>
      <c r="EX199" s="4">
        <v>0</v>
      </c>
      <c r="EY199" s="5">
        <f t="shared" si="1268"/>
        <v>0</v>
      </c>
      <c r="EZ199" s="20">
        <v>0</v>
      </c>
      <c r="FA199" s="4">
        <v>0</v>
      </c>
      <c r="FB199" s="5">
        <f t="shared" si="1269"/>
        <v>0</v>
      </c>
      <c r="FC199" s="20">
        <v>0</v>
      </c>
      <c r="FD199" s="4">
        <v>0</v>
      </c>
      <c r="FE199" s="5">
        <f t="shared" si="1270"/>
        <v>0</v>
      </c>
      <c r="FF199" s="20">
        <v>0</v>
      </c>
      <c r="FG199" s="4">
        <v>0</v>
      </c>
      <c r="FH199" s="5">
        <f t="shared" si="1271"/>
        <v>0</v>
      </c>
      <c r="FI199" s="20">
        <v>0</v>
      </c>
      <c r="FJ199" s="4">
        <v>0</v>
      </c>
      <c r="FK199" s="5">
        <f t="shared" si="1272"/>
        <v>0</v>
      </c>
      <c r="FL199" s="20">
        <v>0</v>
      </c>
      <c r="FM199" s="4">
        <v>0</v>
      </c>
      <c r="FN199" s="5">
        <f t="shared" si="1273"/>
        <v>0</v>
      </c>
      <c r="FO199" s="20">
        <v>0</v>
      </c>
      <c r="FP199" s="4">
        <v>0</v>
      </c>
      <c r="FQ199" s="5">
        <f t="shared" si="1274"/>
        <v>0</v>
      </c>
      <c r="FR199" s="20">
        <v>0</v>
      </c>
      <c r="FS199" s="4">
        <v>0</v>
      </c>
      <c r="FT199" s="5">
        <f t="shared" si="1275"/>
        <v>0</v>
      </c>
      <c r="FU199" s="20">
        <v>0</v>
      </c>
      <c r="FV199" s="4">
        <v>0</v>
      </c>
      <c r="FW199" s="5">
        <f t="shared" si="1276"/>
        <v>0</v>
      </c>
      <c r="FX199" s="20">
        <v>0</v>
      </c>
      <c r="FY199" s="4">
        <v>0</v>
      </c>
      <c r="FZ199" s="5">
        <f t="shared" si="1277"/>
        <v>0</v>
      </c>
      <c r="GA199" s="20">
        <v>0</v>
      </c>
      <c r="GB199" s="4">
        <v>0</v>
      </c>
      <c r="GC199" s="5">
        <f t="shared" si="1278"/>
        <v>0</v>
      </c>
      <c r="GD199" s="20">
        <v>0</v>
      </c>
      <c r="GE199" s="4">
        <v>0</v>
      </c>
      <c r="GF199" s="5">
        <f t="shared" si="1279"/>
        <v>0</v>
      </c>
      <c r="GG199" s="20">
        <v>0</v>
      </c>
      <c r="GH199" s="4">
        <v>0</v>
      </c>
      <c r="GI199" s="5">
        <f t="shared" si="1280"/>
        <v>0</v>
      </c>
      <c r="GJ199" s="20">
        <v>0</v>
      </c>
      <c r="GK199" s="4">
        <v>0</v>
      </c>
      <c r="GL199" s="5">
        <f t="shared" si="1281"/>
        <v>0</v>
      </c>
      <c r="GM199" s="20">
        <v>0</v>
      </c>
      <c r="GN199" s="4">
        <v>0</v>
      </c>
      <c r="GO199" s="5">
        <f t="shared" si="1282"/>
        <v>0</v>
      </c>
      <c r="GP199" s="20">
        <v>0</v>
      </c>
      <c r="GQ199" s="4">
        <v>0</v>
      </c>
      <c r="GR199" s="5">
        <f t="shared" si="1283"/>
        <v>0</v>
      </c>
      <c r="GS199" s="20">
        <v>0</v>
      </c>
      <c r="GT199" s="4">
        <v>0</v>
      </c>
      <c r="GU199" s="5">
        <f t="shared" si="1284"/>
        <v>0</v>
      </c>
      <c r="GV199" s="20">
        <v>0</v>
      </c>
      <c r="GW199" s="4">
        <v>0</v>
      </c>
      <c r="GX199" s="5">
        <f t="shared" si="1285"/>
        <v>0</v>
      </c>
      <c r="GY199" s="20">
        <v>0</v>
      </c>
      <c r="GZ199" s="4">
        <v>0</v>
      </c>
      <c r="HA199" s="5">
        <f t="shared" si="1286"/>
        <v>0</v>
      </c>
      <c r="HB199" s="20">
        <v>0</v>
      </c>
      <c r="HC199" s="4">
        <v>0</v>
      </c>
      <c r="HD199" s="5">
        <f t="shared" si="1287"/>
        <v>0</v>
      </c>
      <c r="HE199" s="20">
        <v>0</v>
      </c>
      <c r="HF199" s="4">
        <v>0</v>
      </c>
      <c r="HG199" s="5">
        <f t="shared" si="1288"/>
        <v>0</v>
      </c>
      <c r="HH199" s="20">
        <f t="shared" si="1290"/>
        <v>0</v>
      </c>
      <c r="HI199" s="5">
        <f t="shared" si="1291"/>
        <v>0</v>
      </c>
    </row>
    <row r="200" spans="1:217" s="143" customFormat="1" ht="15" thickBot="1" x14ac:dyDescent="0.35">
      <c r="A200" s="114"/>
      <c r="B200" s="115" t="s">
        <v>14</v>
      </c>
      <c r="C200" s="116">
        <f t="shared" ref="C200:D200" si="1293">SUM(C188:C199)</f>
        <v>0</v>
      </c>
      <c r="D200" s="117">
        <f t="shared" si="1293"/>
        <v>0</v>
      </c>
      <c r="E200" s="118"/>
      <c r="F200" s="116">
        <f t="shared" ref="F200:G200" si="1294">SUM(F188:F199)</f>
        <v>0</v>
      </c>
      <c r="G200" s="117">
        <f t="shared" si="1294"/>
        <v>0</v>
      </c>
      <c r="H200" s="118"/>
      <c r="I200" s="116">
        <f t="shared" ref="I200:J200" si="1295">SUM(I188:I199)</f>
        <v>0</v>
      </c>
      <c r="J200" s="117">
        <f t="shared" si="1295"/>
        <v>0</v>
      </c>
      <c r="K200" s="118"/>
      <c r="L200" s="116">
        <f t="shared" ref="L200:M200" si="1296">SUM(L188:L199)</f>
        <v>1.35E-2</v>
      </c>
      <c r="M200" s="117">
        <f t="shared" si="1296"/>
        <v>0.8</v>
      </c>
      <c r="N200" s="118"/>
      <c r="O200" s="116">
        <f t="shared" ref="O200:P200" si="1297">SUM(O188:O199)</f>
        <v>0</v>
      </c>
      <c r="P200" s="117">
        <f t="shared" si="1297"/>
        <v>0</v>
      </c>
      <c r="Q200" s="118"/>
      <c r="R200" s="116">
        <f t="shared" ref="R200:S200" si="1298">SUM(R188:R199)</f>
        <v>11355.271770000001</v>
      </c>
      <c r="S200" s="117">
        <f t="shared" si="1298"/>
        <v>70257.273000000001</v>
      </c>
      <c r="T200" s="118"/>
      <c r="U200" s="116">
        <f t="shared" ref="U200:V200" si="1299">SUM(U188:U199)</f>
        <v>0</v>
      </c>
      <c r="V200" s="117">
        <f t="shared" si="1299"/>
        <v>0</v>
      </c>
      <c r="W200" s="118"/>
      <c r="X200" s="116">
        <f t="shared" ref="X200:Y200" si="1300">SUM(X188:X199)</f>
        <v>0</v>
      </c>
      <c r="Y200" s="117">
        <f t="shared" si="1300"/>
        <v>0</v>
      </c>
      <c r="Z200" s="118"/>
      <c r="AA200" s="116">
        <f t="shared" ref="AA200:AB200" si="1301">SUM(AA188:AA199)</f>
        <v>0</v>
      </c>
      <c r="AB200" s="117">
        <f t="shared" si="1301"/>
        <v>0</v>
      </c>
      <c r="AC200" s="118"/>
      <c r="AD200" s="116">
        <f t="shared" ref="AD200:AE200" si="1302">SUM(AD188:AD199)</f>
        <v>0</v>
      </c>
      <c r="AE200" s="117">
        <f t="shared" si="1302"/>
        <v>0</v>
      </c>
      <c r="AF200" s="118"/>
      <c r="AG200" s="116">
        <f t="shared" ref="AG200:AH200" si="1303">SUM(AG188:AG199)</f>
        <v>0</v>
      </c>
      <c r="AH200" s="117">
        <f t="shared" si="1303"/>
        <v>0</v>
      </c>
      <c r="AI200" s="118"/>
      <c r="AJ200" s="116">
        <f t="shared" ref="AJ200:AK200" si="1304">SUM(AJ188:AJ199)</f>
        <v>0</v>
      </c>
      <c r="AK200" s="117">
        <f t="shared" si="1304"/>
        <v>0</v>
      </c>
      <c r="AL200" s="118"/>
      <c r="AM200" s="116">
        <f t="shared" ref="AM200:AN200" si="1305">SUM(AM188:AM199)</f>
        <v>0</v>
      </c>
      <c r="AN200" s="117">
        <f t="shared" si="1305"/>
        <v>0</v>
      </c>
      <c r="AO200" s="118"/>
      <c r="AP200" s="116">
        <f t="shared" ref="AP200:AQ200" si="1306">SUM(AP188:AP199)</f>
        <v>0</v>
      </c>
      <c r="AQ200" s="117">
        <f t="shared" si="1306"/>
        <v>0</v>
      </c>
      <c r="AR200" s="118"/>
      <c r="AS200" s="116">
        <f t="shared" ref="AS200:AT200" si="1307">SUM(AS188:AS199)</f>
        <v>69.215360000000004</v>
      </c>
      <c r="AT200" s="117">
        <f t="shared" si="1307"/>
        <v>569.60500000000002</v>
      </c>
      <c r="AU200" s="118"/>
      <c r="AV200" s="116">
        <f t="shared" ref="AV200:AW200" si="1308">SUM(AV188:AV199)</f>
        <v>0</v>
      </c>
      <c r="AW200" s="117">
        <f t="shared" si="1308"/>
        <v>0</v>
      </c>
      <c r="AX200" s="118"/>
      <c r="AY200" s="116">
        <f t="shared" ref="AY200:AZ200" si="1309">SUM(AY188:AY199)</f>
        <v>0</v>
      </c>
      <c r="AZ200" s="117">
        <f t="shared" si="1309"/>
        <v>0</v>
      </c>
      <c r="BA200" s="118"/>
      <c r="BB200" s="116">
        <f t="shared" ref="BB200:BC200" si="1310">SUM(BB188:BB199)</f>
        <v>21873.901119999999</v>
      </c>
      <c r="BC200" s="117">
        <f t="shared" si="1310"/>
        <v>129261.177</v>
      </c>
      <c r="BD200" s="118"/>
      <c r="BE200" s="116">
        <f t="shared" ref="BE200:BF200" si="1311">SUM(BE188:BE199)</f>
        <v>0</v>
      </c>
      <c r="BF200" s="117">
        <f t="shared" si="1311"/>
        <v>0</v>
      </c>
      <c r="BG200" s="118"/>
      <c r="BH200" s="116">
        <f t="shared" ref="BH200:BI200" si="1312">SUM(BH188:BH199)</f>
        <v>36</v>
      </c>
      <c r="BI200" s="117">
        <f t="shared" si="1312"/>
        <v>268.63200000000001</v>
      </c>
      <c r="BJ200" s="118"/>
      <c r="BK200" s="116">
        <f t="shared" ref="BK200:BL200" si="1313">SUM(BK188:BK199)</f>
        <v>3.4720000000000001E-2</v>
      </c>
      <c r="BL200" s="117">
        <f t="shared" si="1313"/>
        <v>0.65</v>
      </c>
      <c r="BM200" s="118"/>
      <c r="BN200" s="116">
        <f t="shared" ref="BN200:BO200" si="1314">SUM(BN188:BN199)</f>
        <v>0</v>
      </c>
      <c r="BO200" s="117">
        <f t="shared" si="1314"/>
        <v>0</v>
      </c>
      <c r="BP200" s="118"/>
      <c r="BQ200" s="116">
        <f t="shared" ref="BQ200:BR200" si="1315">SUM(BQ188:BQ199)</f>
        <v>0</v>
      </c>
      <c r="BR200" s="117">
        <f t="shared" si="1315"/>
        <v>0</v>
      </c>
      <c r="BS200" s="118"/>
      <c r="BT200" s="116">
        <f t="shared" ref="BT200:BU200" si="1316">SUM(BT188:BT199)</f>
        <v>0</v>
      </c>
      <c r="BU200" s="117">
        <f t="shared" si="1316"/>
        <v>0</v>
      </c>
      <c r="BV200" s="118"/>
      <c r="BW200" s="116">
        <f t="shared" ref="BW200:BX200" si="1317">SUM(BW188:BW199)</f>
        <v>0.10299999999999999</v>
      </c>
      <c r="BX200" s="117">
        <f t="shared" si="1317"/>
        <v>1.9710000000000001</v>
      </c>
      <c r="BY200" s="118"/>
      <c r="BZ200" s="116">
        <f t="shared" ref="BZ200:CA200" si="1318">SUM(BZ188:BZ199)</f>
        <v>0</v>
      </c>
      <c r="CA200" s="117">
        <f t="shared" si="1318"/>
        <v>0</v>
      </c>
      <c r="CB200" s="118"/>
      <c r="CC200" s="116">
        <f t="shared" ref="CC200:CD200" si="1319">SUM(CC188:CC199)</f>
        <v>0</v>
      </c>
      <c r="CD200" s="117">
        <f t="shared" si="1319"/>
        <v>0</v>
      </c>
      <c r="CE200" s="118"/>
      <c r="CF200" s="116">
        <f t="shared" ref="CF200:CG200" si="1320">SUM(CF188:CF199)</f>
        <v>0</v>
      </c>
      <c r="CG200" s="117">
        <f t="shared" si="1320"/>
        <v>0</v>
      </c>
      <c r="CH200" s="118"/>
      <c r="CI200" s="116">
        <f t="shared" ref="CI200:CJ200" si="1321">SUM(CI188:CI199)</f>
        <v>0</v>
      </c>
      <c r="CJ200" s="117">
        <f t="shared" si="1321"/>
        <v>0</v>
      </c>
      <c r="CK200" s="118"/>
      <c r="CL200" s="116">
        <f t="shared" ref="CL200:CM200" si="1322">SUM(CL188:CL199)</f>
        <v>0</v>
      </c>
      <c r="CM200" s="117">
        <f t="shared" si="1322"/>
        <v>0</v>
      </c>
      <c r="CN200" s="118"/>
      <c r="CO200" s="116">
        <f t="shared" ref="CO200:CP200" si="1323">SUM(CO188:CO199)</f>
        <v>0</v>
      </c>
      <c r="CP200" s="117">
        <f t="shared" si="1323"/>
        <v>0</v>
      </c>
      <c r="CQ200" s="118"/>
      <c r="CR200" s="116">
        <f t="shared" ref="CR200:CS200" si="1324">SUM(CR188:CR199)</f>
        <v>2844.8530000000001</v>
      </c>
      <c r="CS200" s="117">
        <f t="shared" si="1324"/>
        <v>16957.929999999997</v>
      </c>
      <c r="CT200" s="118"/>
      <c r="CU200" s="116">
        <f t="shared" ref="CU200:CV200" si="1325">SUM(CU188:CU199)</f>
        <v>0</v>
      </c>
      <c r="CV200" s="117">
        <f t="shared" si="1325"/>
        <v>0</v>
      </c>
      <c r="CW200" s="118"/>
      <c r="CX200" s="116">
        <f t="shared" ref="CX200:CY200" si="1326">SUM(CX188:CX199)</f>
        <v>0</v>
      </c>
      <c r="CY200" s="117">
        <f t="shared" si="1326"/>
        <v>0</v>
      </c>
      <c r="CZ200" s="118"/>
      <c r="DA200" s="116">
        <f t="shared" ref="DA200:DB200" si="1327">SUM(DA188:DA199)</f>
        <v>5.94E-3</v>
      </c>
      <c r="DB200" s="117">
        <f t="shared" si="1327"/>
        <v>8.6999999999999994E-2</v>
      </c>
      <c r="DC200" s="118"/>
      <c r="DD200" s="116">
        <f t="shared" ref="DD200:DE200" si="1328">SUM(DD188:DD199)</f>
        <v>0</v>
      </c>
      <c r="DE200" s="117">
        <f t="shared" si="1328"/>
        <v>0</v>
      </c>
      <c r="DF200" s="118"/>
      <c r="DG200" s="116">
        <f t="shared" ref="DG200:DH200" si="1329">SUM(DG188:DG199)</f>
        <v>0</v>
      </c>
      <c r="DH200" s="117">
        <f t="shared" si="1329"/>
        <v>0</v>
      </c>
      <c r="DI200" s="118"/>
      <c r="DJ200" s="116">
        <f t="shared" ref="DJ200:DK200" si="1330">SUM(DJ188:DJ199)</f>
        <v>0</v>
      </c>
      <c r="DK200" s="117">
        <f t="shared" si="1330"/>
        <v>0</v>
      </c>
      <c r="DL200" s="118"/>
      <c r="DM200" s="116">
        <f t="shared" ref="DM200:DN200" si="1331">SUM(DM188:DM199)</f>
        <v>0</v>
      </c>
      <c r="DN200" s="117">
        <f t="shared" si="1331"/>
        <v>0</v>
      </c>
      <c r="DO200" s="118"/>
      <c r="DP200" s="116">
        <f t="shared" ref="DP200:DQ200" si="1332">SUM(DP188:DP199)</f>
        <v>0</v>
      </c>
      <c r="DQ200" s="117">
        <f t="shared" si="1332"/>
        <v>0</v>
      </c>
      <c r="DR200" s="118"/>
      <c r="DS200" s="116">
        <f t="shared" ref="DS200:DT200" si="1333">SUM(DS188:DS199)</f>
        <v>0</v>
      </c>
      <c r="DT200" s="117">
        <f t="shared" si="1333"/>
        <v>0</v>
      </c>
      <c r="DU200" s="118"/>
      <c r="DV200" s="116">
        <f t="shared" ref="DV200:DW200" si="1334">SUM(DV188:DV199)</f>
        <v>33385.350140000002</v>
      </c>
      <c r="DW200" s="117">
        <f t="shared" si="1334"/>
        <v>178316.37100000001</v>
      </c>
      <c r="DX200" s="118"/>
      <c r="DY200" s="116">
        <f t="shared" ref="DY200:DZ200" si="1335">SUM(DY188:DY199)</f>
        <v>22869.554460000003</v>
      </c>
      <c r="DZ200" s="117">
        <f t="shared" si="1335"/>
        <v>156318.17800000001</v>
      </c>
      <c r="EA200" s="118"/>
      <c r="EB200" s="116">
        <f t="shared" ref="EB200:EC200" si="1336">SUM(EB188:EB199)</f>
        <v>0</v>
      </c>
      <c r="EC200" s="117">
        <f t="shared" si="1336"/>
        <v>0</v>
      </c>
      <c r="ED200" s="118"/>
      <c r="EE200" s="116">
        <f t="shared" ref="EE200:EF200" si="1337">SUM(EE188:EE199)</f>
        <v>0</v>
      </c>
      <c r="EF200" s="117">
        <f t="shared" si="1337"/>
        <v>0</v>
      </c>
      <c r="EG200" s="118"/>
      <c r="EH200" s="116">
        <f t="shared" ref="EH200:EI200" si="1338">SUM(EH188:EH199)</f>
        <v>0</v>
      </c>
      <c r="EI200" s="117">
        <f t="shared" si="1338"/>
        <v>0</v>
      </c>
      <c r="EJ200" s="118"/>
      <c r="EK200" s="116">
        <f t="shared" ref="EK200:EL200" si="1339">SUM(EK188:EK199)</f>
        <v>0</v>
      </c>
      <c r="EL200" s="117">
        <f t="shared" si="1339"/>
        <v>0</v>
      </c>
      <c r="EM200" s="118"/>
      <c r="EN200" s="116">
        <f t="shared" ref="EN200:EO200" si="1340">SUM(EN188:EN199)</f>
        <v>0</v>
      </c>
      <c r="EO200" s="117">
        <f t="shared" si="1340"/>
        <v>0</v>
      </c>
      <c r="EP200" s="118"/>
      <c r="EQ200" s="116">
        <f t="shared" ref="EQ200:ER200" si="1341">SUM(EQ188:EQ199)</f>
        <v>0</v>
      </c>
      <c r="ER200" s="117">
        <f t="shared" si="1341"/>
        <v>0</v>
      </c>
      <c r="ES200" s="118"/>
      <c r="ET200" s="116">
        <f t="shared" ref="ET200:EU200" si="1342">SUM(ET188:ET199)</f>
        <v>0</v>
      </c>
      <c r="EU200" s="117">
        <f t="shared" si="1342"/>
        <v>0</v>
      </c>
      <c r="EV200" s="118"/>
      <c r="EW200" s="116">
        <f t="shared" ref="EW200:EX200" si="1343">SUM(EW188:EW199)</f>
        <v>0</v>
      </c>
      <c r="EX200" s="117">
        <f t="shared" si="1343"/>
        <v>0</v>
      </c>
      <c r="EY200" s="118"/>
      <c r="EZ200" s="116">
        <f t="shared" ref="EZ200:FA200" si="1344">SUM(EZ188:EZ199)</f>
        <v>0</v>
      </c>
      <c r="FA200" s="117">
        <f t="shared" si="1344"/>
        <v>0</v>
      </c>
      <c r="FB200" s="118"/>
      <c r="FC200" s="116">
        <f t="shared" ref="FC200:FD200" si="1345">SUM(FC188:FC199)</f>
        <v>0</v>
      </c>
      <c r="FD200" s="117">
        <f t="shared" si="1345"/>
        <v>0</v>
      </c>
      <c r="FE200" s="118"/>
      <c r="FF200" s="116">
        <f t="shared" ref="FF200:FG200" si="1346">SUM(FF188:FF199)</f>
        <v>0</v>
      </c>
      <c r="FG200" s="117">
        <f t="shared" si="1346"/>
        <v>0</v>
      </c>
      <c r="FH200" s="118"/>
      <c r="FI200" s="116">
        <f t="shared" ref="FI200:FJ200" si="1347">SUM(FI188:FI199)</f>
        <v>0.153</v>
      </c>
      <c r="FJ200" s="117">
        <f t="shared" si="1347"/>
        <v>3.4089999999999998</v>
      </c>
      <c r="FK200" s="118"/>
      <c r="FL200" s="116">
        <f t="shared" ref="FL200:FM200" si="1348">SUM(FL188:FL199)</f>
        <v>0</v>
      </c>
      <c r="FM200" s="117">
        <f t="shared" si="1348"/>
        <v>0</v>
      </c>
      <c r="FN200" s="118"/>
      <c r="FO200" s="116">
        <f t="shared" ref="FO200:FP200" si="1349">SUM(FO188:FO199)</f>
        <v>0</v>
      </c>
      <c r="FP200" s="117">
        <f t="shared" si="1349"/>
        <v>0</v>
      </c>
      <c r="FQ200" s="118"/>
      <c r="FR200" s="116">
        <f t="shared" ref="FR200:FS200" si="1350">SUM(FR188:FR199)</f>
        <v>0</v>
      </c>
      <c r="FS200" s="117">
        <f t="shared" si="1350"/>
        <v>0</v>
      </c>
      <c r="FT200" s="118"/>
      <c r="FU200" s="116">
        <f t="shared" ref="FU200:FV200" si="1351">SUM(FU188:FU199)</f>
        <v>0</v>
      </c>
      <c r="FV200" s="117">
        <f t="shared" si="1351"/>
        <v>0</v>
      </c>
      <c r="FW200" s="118"/>
      <c r="FX200" s="116">
        <f t="shared" ref="FX200:FY200" si="1352">SUM(FX188:FX199)</f>
        <v>0</v>
      </c>
      <c r="FY200" s="117">
        <f t="shared" si="1352"/>
        <v>0</v>
      </c>
      <c r="FZ200" s="118"/>
      <c r="GA200" s="116">
        <f t="shared" ref="GA200:GB200" si="1353">SUM(GA188:GA199)</f>
        <v>0</v>
      </c>
      <c r="GB200" s="117">
        <f t="shared" si="1353"/>
        <v>0</v>
      </c>
      <c r="GC200" s="118"/>
      <c r="GD200" s="116">
        <f t="shared" ref="GD200:GE200" si="1354">SUM(GD188:GD199)</f>
        <v>0.01</v>
      </c>
      <c r="GE200" s="117">
        <f t="shared" si="1354"/>
        <v>0.57899999999999996</v>
      </c>
      <c r="GF200" s="118"/>
      <c r="GG200" s="116">
        <f t="shared" ref="GG200:GH200" si="1355">SUM(GG188:GG199)</f>
        <v>0</v>
      </c>
      <c r="GH200" s="117">
        <f t="shared" si="1355"/>
        <v>0</v>
      </c>
      <c r="GI200" s="118"/>
      <c r="GJ200" s="116">
        <f t="shared" ref="GJ200:GK200" si="1356">SUM(GJ188:GJ199)</f>
        <v>0</v>
      </c>
      <c r="GK200" s="117">
        <f t="shared" si="1356"/>
        <v>0</v>
      </c>
      <c r="GL200" s="118"/>
      <c r="GM200" s="116">
        <f t="shared" ref="GM200:GN200" si="1357">SUM(GM188:GM199)</f>
        <v>0.51940000000000008</v>
      </c>
      <c r="GN200" s="117">
        <f t="shared" si="1357"/>
        <v>91.419999999999987</v>
      </c>
      <c r="GO200" s="118"/>
      <c r="GP200" s="116">
        <f t="shared" ref="GP200:GQ200" si="1358">SUM(GP188:GP199)</f>
        <v>2.8</v>
      </c>
      <c r="GQ200" s="117">
        <f t="shared" si="1358"/>
        <v>31.811</v>
      </c>
      <c r="GR200" s="118"/>
      <c r="GS200" s="116">
        <f t="shared" ref="GS200:GT200" si="1359">SUM(GS188:GS199)</f>
        <v>3.3E-3</v>
      </c>
      <c r="GT200" s="117">
        <f t="shared" si="1359"/>
        <v>0.41900000000000004</v>
      </c>
      <c r="GU200" s="118"/>
      <c r="GV200" s="116">
        <f t="shared" ref="GV200:GW200" si="1360">SUM(GV188:GV199)</f>
        <v>4.0000000000000001E-3</v>
      </c>
      <c r="GW200" s="117">
        <f t="shared" si="1360"/>
        <v>0.871</v>
      </c>
      <c r="GX200" s="118"/>
      <c r="GY200" s="116">
        <f t="shared" ref="GY200:GZ200" si="1361">SUM(GY188:GY199)</f>
        <v>0</v>
      </c>
      <c r="GZ200" s="117">
        <f t="shared" si="1361"/>
        <v>0</v>
      </c>
      <c r="HA200" s="118"/>
      <c r="HB200" s="116">
        <f t="shared" ref="HB200:HC200" si="1362">SUM(HB188:HB199)</f>
        <v>6</v>
      </c>
      <c r="HC200" s="117">
        <f t="shared" si="1362"/>
        <v>108</v>
      </c>
      <c r="HD200" s="118"/>
      <c r="HE200" s="116">
        <f t="shared" ref="HE200:HF200" si="1363">SUM(HE188:HE199)</f>
        <v>23702.360339999999</v>
      </c>
      <c r="HF200" s="117">
        <f t="shared" si="1363"/>
        <v>164845.9</v>
      </c>
      <c r="HG200" s="118"/>
      <c r="HH200" s="141">
        <f t="shared" si="1290"/>
        <v>116146.15305000002</v>
      </c>
      <c r="HI200" s="142">
        <f t="shared" si="1291"/>
        <v>717035.0830000001</v>
      </c>
    </row>
  </sheetData>
  <mergeCells count="73">
    <mergeCell ref="AA4:AC4"/>
    <mergeCell ref="EQ4:ES4"/>
    <mergeCell ref="A4:B4"/>
    <mergeCell ref="AS4:AU4"/>
    <mergeCell ref="R4:T4"/>
    <mergeCell ref="AJ4:AL4"/>
    <mergeCell ref="BE4:BG4"/>
    <mergeCell ref="AD4:AF4"/>
    <mergeCell ref="X4:Z4"/>
    <mergeCell ref="AY4:BA4"/>
    <mergeCell ref="AG4:AI4"/>
    <mergeCell ref="C4:E4"/>
    <mergeCell ref="F4:H4"/>
    <mergeCell ref="O4:Q4"/>
    <mergeCell ref="I4:K4"/>
    <mergeCell ref="L4:N4"/>
    <mergeCell ref="U4:W4"/>
    <mergeCell ref="AP4:AR4"/>
    <mergeCell ref="GD4:GF4"/>
    <mergeCell ref="FO4:FQ4"/>
    <mergeCell ref="GM4:GO4"/>
    <mergeCell ref="CI4:CK4"/>
    <mergeCell ref="FI4:FK4"/>
    <mergeCell ref="EH4:EJ4"/>
    <mergeCell ref="EB4:ED4"/>
    <mergeCell ref="CR4:CT4"/>
    <mergeCell ref="FU4:FW4"/>
    <mergeCell ref="EW4:EY4"/>
    <mergeCell ref="FX4:FZ4"/>
    <mergeCell ref="CO4:CQ4"/>
    <mergeCell ref="EE4:EG4"/>
    <mergeCell ref="CF4:CH4"/>
    <mergeCell ref="CC4:CE4"/>
    <mergeCell ref="AV4:AX4"/>
    <mergeCell ref="BH4:BJ4"/>
    <mergeCell ref="BQ4:BS4"/>
    <mergeCell ref="BB4:BD4"/>
    <mergeCell ref="BT4:BV4"/>
    <mergeCell ref="BZ4:CB4"/>
    <mergeCell ref="BW4:BY4"/>
    <mergeCell ref="BN4:BP4"/>
    <mergeCell ref="HE4:HG4"/>
    <mergeCell ref="CL4:CN4"/>
    <mergeCell ref="CU4:CW4"/>
    <mergeCell ref="CX4:CZ4"/>
    <mergeCell ref="DP4:DR4"/>
    <mergeCell ref="DS4:DU4"/>
    <mergeCell ref="DV4:DX4"/>
    <mergeCell ref="DY4:EA4"/>
    <mergeCell ref="GG4:GI4"/>
    <mergeCell ref="GJ4:GL4"/>
    <mergeCell ref="FC4:FE4"/>
    <mergeCell ref="DA4:DC4"/>
    <mergeCell ref="HB4:HD4"/>
    <mergeCell ref="EZ4:FB4"/>
    <mergeCell ref="DM4:DO4"/>
    <mergeCell ref="GP4:GR4"/>
    <mergeCell ref="C2:J2"/>
    <mergeCell ref="GY4:HA4"/>
    <mergeCell ref="DJ4:DL4"/>
    <mergeCell ref="DD4:DF4"/>
    <mergeCell ref="EK4:EM4"/>
    <mergeCell ref="GV4:GX4"/>
    <mergeCell ref="GA4:GC4"/>
    <mergeCell ref="GS4:GU4"/>
    <mergeCell ref="FL4:FN4"/>
    <mergeCell ref="DG4:DI4"/>
    <mergeCell ref="ET4:EV4"/>
    <mergeCell ref="FF4:FH4"/>
    <mergeCell ref="EN4:EP4"/>
    <mergeCell ref="FR4:FT4"/>
    <mergeCell ref="AM4:AO4"/>
    <mergeCell ref="BK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1005.90.10</vt:lpstr>
      <vt:lpstr>Exports 1005.90.10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2025-06-03T05:51:11Z</dcterms:modified>
</cp:coreProperties>
</file>